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12725102-6608-AC4C-BCC6-4D93DA9AF11A}" xr6:coauthVersionLast="47" xr6:coauthVersionMax="47" xr10:uidLastSave="{00000000-0000-0000-0000-000000000000}"/>
  <bookViews>
    <workbookView xWindow="0" yWindow="760" windowWidth="30240" windowHeight="17460" activeTab="4" xr2:uid="{323CE3BE-3075-5142-8CC5-C739FD3D3415}"/>
  </bookViews>
  <sheets>
    <sheet name="Scores" sheetId="1" r:id="rId1"/>
    <sheet name="Games" sheetId="5" r:id="rId2"/>
    <sheet name="Records" sheetId="7" r:id="rId3"/>
    <sheet name="Clutch" sheetId="6" r:id="rId4"/>
    <sheet name="Next Gen" sheetId="2" r:id="rId5"/>
  </sheets>
  <definedNames>
    <definedName name="ExternalData_1" localSheetId="3" hidden="1">Clutch!$A$1:$G$185</definedName>
    <definedName name="ExternalData_1" localSheetId="1" hidden="1">Games!$A$1:$J$366</definedName>
    <definedName name="ExternalData_2" localSheetId="2" hidden="1">Records!$A$1:$N$557</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0" r:id="rId6"/>
    <pivotCache cacheId="9" r:id="rId7"/>
    <pivotCache cacheId="2" r:id="rId8"/>
    <pivotCache cacheId="3" r:id="rId9"/>
    <pivotCache cacheId="1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 r:id="rId16"/>
        <x15:timelineCacheRef r:id="rId17"/>
        <x15:timelineCacheRef r:id="rId1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01" i="2" l="1"/>
  <c r="G201" i="2"/>
  <c r="F201" i="2"/>
  <c r="H200" i="2"/>
  <c r="G200" i="2"/>
  <c r="F200" i="2"/>
  <c r="E474" i="1"/>
  <c r="E477" i="1" s="1"/>
  <c r="E480" i="1" s="1"/>
  <c r="K2" i="5"/>
  <c r="K3" i="5"/>
  <c r="K4" i="5"/>
  <c r="K5" i="5"/>
  <c r="K6" i="5"/>
  <c r="L6" i="5" s="1"/>
  <c r="K7" i="5"/>
  <c r="K8" i="5"/>
  <c r="L8" i="5" s="1"/>
  <c r="K9" i="5"/>
  <c r="L9" i="5" s="1"/>
  <c r="K10" i="5"/>
  <c r="K11" i="5"/>
  <c r="K12" i="5"/>
  <c r="K13" i="5"/>
  <c r="L13" i="5" s="1"/>
  <c r="K14" i="5"/>
  <c r="L14" i="5" s="1"/>
  <c r="K15" i="5"/>
  <c r="K16" i="5"/>
  <c r="K17" i="5"/>
  <c r="K18" i="5"/>
  <c r="K19" i="5"/>
  <c r="K20" i="5"/>
  <c r="K21" i="5"/>
  <c r="L21" i="5" s="1"/>
  <c r="K22" i="5"/>
  <c r="K23" i="5"/>
  <c r="L23" i="5" s="1"/>
  <c r="K24" i="5"/>
  <c r="L24" i="5" s="1"/>
  <c r="K25" i="5"/>
  <c r="L25" i="5" s="1"/>
  <c r="L26" i="5" s="1"/>
  <c r="K26" i="5"/>
  <c r="K27" i="5"/>
  <c r="K28" i="5"/>
  <c r="K29" i="5"/>
  <c r="K30" i="5"/>
  <c r="L30" i="5" s="1"/>
  <c r="K31" i="5"/>
  <c r="L31" i="5" s="1"/>
  <c r="L32" i="5" s="1"/>
  <c r="K32" i="5"/>
  <c r="K33" i="5"/>
  <c r="K34" i="5"/>
  <c r="K35" i="5"/>
  <c r="K36" i="5"/>
  <c r="K37" i="5"/>
  <c r="L37" i="5" s="1"/>
  <c r="K38" i="5"/>
  <c r="L38" i="5" s="1"/>
  <c r="K39" i="5"/>
  <c r="L39" i="5" s="1"/>
  <c r="K40" i="5"/>
  <c r="L40" i="5" s="1"/>
  <c r="K41" i="5"/>
  <c r="K42" i="5"/>
  <c r="K43" i="5"/>
  <c r="K44" i="5"/>
  <c r="K45" i="5"/>
  <c r="L45" i="5" s="1"/>
  <c r="K46" i="5"/>
  <c r="L46" i="5" s="1"/>
  <c r="K47" i="5"/>
  <c r="L47" i="5" s="1"/>
  <c r="K48" i="5"/>
  <c r="K49" i="5"/>
  <c r="K50" i="5"/>
  <c r="K51" i="5"/>
  <c r="K52" i="5"/>
  <c r="K53" i="5"/>
  <c r="L53" i="5" s="1"/>
  <c r="K54" i="5"/>
  <c r="K55" i="5"/>
  <c r="L55" i="5" s="1"/>
  <c r="L56" i="5" s="1"/>
  <c r="K56" i="5"/>
  <c r="K57" i="5"/>
  <c r="K58" i="5"/>
  <c r="K59" i="5"/>
  <c r="K60" i="5"/>
  <c r="K61" i="5"/>
  <c r="K62" i="5"/>
  <c r="K63" i="5"/>
  <c r="K64" i="5"/>
  <c r="L64" i="5" s="1"/>
  <c r="K65" i="5"/>
  <c r="K66" i="5"/>
  <c r="K67" i="5"/>
  <c r="K68" i="5"/>
  <c r="K69" i="5"/>
  <c r="K70" i="5"/>
  <c r="L70" i="5" s="1"/>
  <c r="K71" i="5"/>
  <c r="L71" i="5" s="1"/>
  <c r="K72" i="5"/>
  <c r="K73" i="5"/>
  <c r="L73" i="5" s="1"/>
  <c r="K74" i="5"/>
  <c r="K75" i="5"/>
  <c r="K76" i="5"/>
  <c r="K77" i="5"/>
  <c r="L77" i="5" s="1"/>
  <c r="K78" i="5"/>
  <c r="L78" i="5" s="1"/>
  <c r="K79" i="5"/>
  <c r="L79" i="5" s="1"/>
  <c r="K80" i="5"/>
  <c r="L80" i="5" s="1"/>
  <c r="K81" i="5"/>
  <c r="K82" i="5"/>
  <c r="K83" i="5"/>
  <c r="K84" i="5"/>
  <c r="K85" i="5"/>
  <c r="L85" i="5" s="1"/>
  <c r="K86" i="5"/>
  <c r="L86" i="5" s="1"/>
  <c r="K87" i="5"/>
  <c r="L87" i="5" s="1"/>
  <c r="K88" i="5"/>
  <c r="K89" i="5"/>
  <c r="L89" i="5" s="1"/>
  <c r="K90" i="5"/>
  <c r="K91" i="5"/>
  <c r="K92" i="5"/>
  <c r="K93" i="5"/>
  <c r="L93" i="5" s="1"/>
  <c r="K94" i="5"/>
  <c r="L94" i="5" s="1"/>
  <c r="K95" i="5"/>
  <c r="L95" i="5" s="1"/>
  <c r="K96" i="5"/>
  <c r="K97" i="5"/>
  <c r="K98" i="5"/>
  <c r="K99" i="5"/>
  <c r="K100" i="5"/>
  <c r="K101" i="5"/>
  <c r="L101" i="5" s="1"/>
  <c r="K102" i="5"/>
  <c r="L102" i="5" s="1"/>
  <c r="K103" i="5"/>
  <c r="L103" i="5" s="1"/>
  <c r="K104" i="5"/>
  <c r="L104" i="5" s="1"/>
  <c r="K105" i="5"/>
  <c r="L105" i="5" s="1"/>
  <c r="K106" i="5"/>
  <c r="K107" i="5"/>
  <c r="K108" i="5"/>
  <c r="K109" i="5"/>
  <c r="K110" i="5"/>
  <c r="L110" i="5" s="1"/>
  <c r="K111" i="5"/>
  <c r="L111" i="5" s="1"/>
  <c r="K112" i="5"/>
  <c r="K113" i="5"/>
  <c r="L113" i="5" s="1"/>
  <c r="K114" i="5"/>
  <c r="K115" i="5"/>
  <c r="K116" i="5"/>
  <c r="K117" i="5"/>
  <c r="L117" i="5" s="1"/>
  <c r="K118" i="5"/>
  <c r="L118" i="5" s="1"/>
  <c r="K119" i="5"/>
  <c r="L119" i="5" s="1"/>
  <c r="K120" i="5"/>
  <c r="L120" i="5" s="1"/>
  <c r="K121" i="5"/>
  <c r="K122" i="5"/>
  <c r="K123" i="5"/>
  <c r="K124" i="5"/>
  <c r="K125" i="5"/>
  <c r="L125" i="5" s="1"/>
  <c r="K126" i="5"/>
  <c r="L126" i="5" s="1"/>
  <c r="K127" i="5"/>
  <c r="L127" i="5" s="1"/>
  <c r="K128" i="5"/>
  <c r="K129" i="5"/>
  <c r="K130" i="5"/>
  <c r="K131" i="5"/>
  <c r="K132" i="5"/>
  <c r="K133" i="5"/>
  <c r="L133" i="5" s="1"/>
  <c r="K134" i="5"/>
  <c r="L134" i="5" s="1"/>
  <c r="K135" i="5"/>
  <c r="L135" i="5" s="1"/>
  <c r="K136" i="5"/>
  <c r="K137" i="5"/>
  <c r="L137" i="5" s="1"/>
  <c r="K138" i="5"/>
  <c r="K139" i="5"/>
  <c r="K140" i="5"/>
  <c r="K141" i="5"/>
  <c r="L141" i="5" s="1"/>
  <c r="K142" i="5"/>
  <c r="L142" i="5" s="1"/>
  <c r="K143" i="5"/>
  <c r="K144" i="5"/>
  <c r="K145" i="5"/>
  <c r="K146" i="5"/>
  <c r="K147" i="5"/>
  <c r="K148" i="5"/>
  <c r="K149" i="5"/>
  <c r="L149" i="5" s="1"/>
  <c r="K150" i="5"/>
  <c r="L150" i="5" s="1"/>
  <c r="K151" i="5"/>
  <c r="L151" i="5" s="1"/>
  <c r="K152" i="5"/>
  <c r="K153" i="5"/>
  <c r="L153" i="5" s="1"/>
  <c r="K154" i="5"/>
  <c r="K155" i="5"/>
  <c r="K156" i="5"/>
  <c r="K157" i="5"/>
  <c r="L157" i="5" s="1"/>
  <c r="K158" i="5"/>
  <c r="L158" i="5" s="1"/>
  <c r="K159" i="5"/>
  <c r="L159" i="5" s="1"/>
  <c r="L160" i="5" s="1"/>
  <c r="K160" i="5"/>
  <c r="K161" i="5"/>
  <c r="K162" i="5"/>
  <c r="K163" i="5"/>
  <c r="K164" i="5"/>
  <c r="K165" i="5"/>
  <c r="L165" i="5" s="1"/>
  <c r="K166" i="5"/>
  <c r="L166" i="5" s="1"/>
  <c r="K167" i="5"/>
  <c r="L167" i="5" s="1"/>
  <c r="L168" i="5" s="1"/>
  <c r="K168" i="5"/>
  <c r="K169" i="5"/>
  <c r="L169" i="5" s="1"/>
  <c r="K170" i="5"/>
  <c r="K171" i="5"/>
  <c r="K172" i="5"/>
  <c r="K173" i="5"/>
  <c r="L173" i="5" s="1"/>
  <c r="K174" i="5"/>
  <c r="L174" i="5" s="1"/>
  <c r="K175" i="5"/>
  <c r="L175" i="5" s="1"/>
  <c r="K176" i="5"/>
  <c r="L176" i="5" s="1"/>
  <c r="K177" i="5"/>
  <c r="K178" i="5"/>
  <c r="K179" i="5"/>
  <c r="K180" i="5"/>
  <c r="K181" i="5"/>
  <c r="L181" i="5" s="1"/>
  <c r="K182" i="5"/>
  <c r="L182" i="5" s="1"/>
  <c r="K183" i="5"/>
  <c r="L183" i="5" s="1"/>
  <c r="K184" i="5"/>
  <c r="K185" i="5"/>
  <c r="L185" i="5" s="1"/>
  <c r="K186" i="5"/>
  <c r="K187" i="5"/>
  <c r="K188" i="5"/>
  <c r="K189" i="5"/>
  <c r="L189" i="5" s="1"/>
  <c r="K190" i="5"/>
  <c r="L190" i="5" s="1"/>
  <c r="K191" i="5"/>
  <c r="K192" i="5"/>
  <c r="L192" i="5" s="1"/>
  <c r="K193" i="5"/>
  <c r="K194" i="5"/>
  <c r="K195" i="5"/>
  <c r="K196" i="5"/>
  <c r="K197" i="5"/>
  <c r="L197" i="5" s="1"/>
  <c r="K198" i="5"/>
  <c r="L198" i="5" s="1"/>
  <c r="K199" i="5"/>
  <c r="K200" i="5"/>
  <c r="L200" i="5" s="1"/>
  <c r="K201" i="5"/>
  <c r="K202" i="5"/>
  <c r="K203" i="5"/>
  <c r="K204" i="5"/>
  <c r="K205" i="5"/>
  <c r="L205" i="5" s="1"/>
  <c r="K206" i="5"/>
  <c r="L206" i="5" s="1"/>
  <c r="K207" i="5"/>
  <c r="L207" i="5" s="1"/>
  <c r="K208" i="5"/>
  <c r="K209" i="5"/>
  <c r="K210" i="5"/>
  <c r="K211" i="5"/>
  <c r="K212" i="5"/>
  <c r="K213" i="5"/>
  <c r="L213" i="5" s="1"/>
  <c r="K214" i="5"/>
  <c r="L214" i="5" s="1"/>
  <c r="K215" i="5"/>
  <c r="L215" i="5" s="1"/>
  <c r="K216" i="5"/>
  <c r="L216" i="5" s="1"/>
  <c r="K217" i="5"/>
  <c r="K218" i="5"/>
  <c r="K219" i="5"/>
  <c r="K220" i="5"/>
  <c r="K221" i="5"/>
  <c r="L221" i="5" s="1"/>
  <c r="K222" i="5"/>
  <c r="L222" i="5" s="1"/>
  <c r="K223" i="5"/>
  <c r="L223" i="5" s="1"/>
  <c r="K224" i="5"/>
  <c r="K225" i="5"/>
  <c r="K226" i="5"/>
  <c r="K227" i="5"/>
  <c r="K228" i="5"/>
  <c r="K229" i="5"/>
  <c r="L229" i="5" s="1"/>
  <c r="K230" i="5"/>
  <c r="L230" i="5" s="1"/>
  <c r="K231" i="5"/>
  <c r="L231" i="5" s="1"/>
  <c r="K232" i="5"/>
  <c r="L232" i="5" s="1"/>
  <c r="K233" i="5"/>
  <c r="K234" i="5"/>
  <c r="K235" i="5"/>
  <c r="K236" i="5"/>
  <c r="K237" i="5"/>
  <c r="L237" i="5" s="1"/>
  <c r="K238" i="5"/>
  <c r="L238" i="5" s="1"/>
  <c r="K239" i="5"/>
  <c r="L239" i="5" s="1"/>
  <c r="K240" i="5"/>
  <c r="L240" i="5" s="1"/>
  <c r="K241" i="5"/>
  <c r="K242" i="5"/>
  <c r="K243" i="5"/>
  <c r="K244" i="5"/>
  <c r="K245" i="5"/>
  <c r="L245" i="5" s="1"/>
  <c r="K246" i="5"/>
  <c r="L246" i="5" s="1"/>
  <c r="K247" i="5"/>
  <c r="L247" i="5" s="1"/>
  <c r="K248" i="5"/>
  <c r="K249" i="5"/>
  <c r="K250" i="5"/>
  <c r="K251" i="5"/>
  <c r="K252" i="5"/>
  <c r="K253" i="5"/>
  <c r="L253" i="5" s="1"/>
  <c r="K254" i="5"/>
  <c r="L254" i="5" s="1"/>
  <c r="K255" i="5"/>
  <c r="L255" i="5" s="1"/>
  <c r="K256" i="5"/>
  <c r="L256" i="5" s="1"/>
  <c r="K257" i="5"/>
  <c r="K258" i="5"/>
  <c r="K259" i="5"/>
  <c r="K260" i="5"/>
  <c r="K261" i="5"/>
  <c r="L261" i="5" s="1"/>
  <c r="K262" i="5"/>
  <c r="L262" i="5" s="1"/>
  <c r="K263" i="5"/>
  <c r="L263" i="5" s="1"/>
  <c r="K264" i="5"/>
  <c r="K265" i="5"/>
  <c r="K266" i="5"/>
  <c r="K267" i="5"/>
  <c r="K268" i="5"/>
  <c r="K269" i="5"/>
  <c r="L269" i="5" s="1"/>
  <c r="K270" i="5"/>
  <c r="L270" i="5" s="1"/>
  <c r="K271" i="5"/>
  <c r="K272" i="5"/>
  <c r="L272" i="5" s="1"/>
  <c r="K273" i="5"/>
  <c r="K274" i="5"/>
  <c r="K275" i="5"/>
  <c r="K276" i="5"/>
  <c r="K277" i="5"/>
  <c r="L277" i="5" s="1"/>
  <c r="K278" i="5"/>
  <c r="L278" i="5" s="1"/>
  <c r="K279" i="5"/>
  <c r="L279" i="5" s="1"/>
  <c r="L280" i="5" s="1"/>
  <c r="L281" i="5" s="1"/>
  <c r="K280" i="5"/>
  <c r="K281" i="5"/>
  <c r="K282" i="5"/>
  <c r="K283" i="5"/>
  <c r="K284" i="5"/>
  <c r="K285" i="5"/>
  <c r="L285" i="5" s="1"/>
  <c r="K286" i="5"/>
  <c r="L286" i="5" s="1"/>
  <c r="K287" i="5"/>
  <c r="K288" i="5"/>
  <c r="L288" i="5" s="1"/>
  <c r="K289" i="5"/>
  <c r="K290" i="5"/>
  <c r="K291" i="5"/>
  <c r="K292" i="5"/>
  <c r="K293" i="5"/>
  <c r="L293" i="5" s="1"/>
  <c r="K294" i="5"/>
  <c r="L294" i="5" s="1"/>
  <c r="K295" i="5"/>
  <c r="L295" i="5" s="1"/>
  <c r="L296" i="5" s="1"/>
  <c r="K296" i="5"/>
  <c r="K297" i="5"/>
  <c r="K298" i="5"/>
  <c r="K299" i="5"/>
  <c r="K300" i="5"/>
  <c r="K301" i="5"/>
  <c r="L301" i="5" s="1"/>
  <c r="K302" i="5"/>
  <c r="L302" i="5" s="1"/>
  <c r="K303" i="5"/>
  <c r="L303" i="5" s="1"/>
  <c r="K304" i="5"/>
  <c r="L304" i="5" s="1"/>
  <c r="K305" i="5"/>
  <c r="K306" i="5"/>
  <c r="K307" i="5"/>
  <c r="K308" i="5"/>
  <c r="K309" i="5"/>
  <c r="L309" i="5" s="1"/>
  <c r="K310" i="5"/>
  <c r="L310" i="5" s="1"/>
  <c r="K311" i="5"/>
  <c r="L311" i="5" s="1"/>
  <c r="K312" i="5"/>
  <c r="K313" i="5"/>
  <c r="K314" i="5"/>
  <c r="K315" i="5"/>
  <c r="K316" i="5"/>
  <c r="K317" i="5"/>
  <c r="L317" i="5" s="1"/>
  <c r="K318" i="5"/>
  <c r="L318" i="5" s="1"/>
  <c r="K319" i="5"/>
  <c r="L319" i="5" s="1"/>
  <c r="K320" i="5"/>
  <c r="L320" i="5" s="1"/>
  <c r="K321" i="5"/>
  <c r="K322" i="5"/>
  <c r="K323" i="5"/>
  <c r="K324" i="5"/>
  <c r="K325" i="5"/>
  <c r="L325" i="5" s="1"/>
  <c r="K326" i="5"/>
  <c r="L326" i="5" s="1"/>
  <c r="K327" i="5"/>
  <c r="L327" i="5" s="1"/>
  <c r="K328" i="5"/>
  <c r="L328" i="5" s="1"/>
  <c r="K329" i="5"/>
  <c r="K330" i="5"/>
  <c r="K331" i="5"/>
  <c r="K332" i="5"/>
  <c r="K333" i="5"/>
  <c r="L333" i="5" s="1"/>
  <c r="K334" i="5"/>
  <c r="L334" i="5" s="1"/>
  <c r="K335" i="5"/>
  <c r="L335" i="5" s="1"/>
  <c r="K336" i="5"/>
  <c r="K337" i="5"/>
  <c r="K338" i="5"/>
  <c r="K339" i="5"/>
  <c r="K340" i="5"/>
  <c r="K341" i="5"/>
  <c r="L341" i="5" s="1"/>
  <c r="K342" i="5"/>
  <c r="L342" i="5" s="1"/>
  <c r="K343" i="5"/>
  <c r="L343" i="5" s="1"/>
  <c r="K344" i="5"/>
  <c r="L344" i="5" s="1"/>
  <c r="K345" i="5"/>
  <c r="K346" i="5"/>
  <c r="K347" i="5"/>
  <c r="K348" i="5"/>
  <c r="K349" i="5"/>
  <c r="K350" i="5"/>
  <c r="L350" i="5" s="1"/>
  <c r="K351" i="5"/>
  <c r="L351" i="5" s="1"/>
  <c r="K352" i="5"/>
  <c r="K353" i="5"/>
  <c r="K354" i="5"/>
  <c r="K355" i="5"/>
  <c r="K356" i="5"/>
  <c r="K357" i="5"/>
  <c r="L357" i="5" s="1"/>
  <c r="K358" i="5"/>
  <c r="L358" i="5" s="1"/>
  <c r="K359" i="5"/>
  <c r="L359" i="5" s="1"/>
  <c r="K360" i="5"/>
  <c r="L360" i="5" s="1"/>
  <c r="K361" i="5"/>
  <c r="K362" i="5"/>
  <c r="K363" i="5"/>
  <c r="K364" i="5"/>
  <c r="K365" i="5"/>
  <c r="K366" i="5"/>
  <c r="L366" i="5" s="1"/>
  <c r="L2" i="5"/>
  <c r="L3" i="5"/>
  <c r="L4" i="5"/>
  <c r="L10" i="5"/>
  <c r="L11" i="5"/>
  <c r="L12" i="5"/>
  <c r="L16" i="5"/>
  <c r="L17" i="5"/>
  <c r="L18" i="5"/>
  <c r="L19" i="5"/>
  <c r="L20" i="5"/>
  <c r="L27" i="5"/>
  <c r="L28" i="5"/>
  <c r="L33" i="5"/>
  <c r="L34" i="5"/>
  <c r="L35" i="5" s="1"/>
  <c r="L36" i="5"/>
  <c r="L41" i="5"/>
  <c r="L42" i="5"/>
  <c r="L43" i="5"/>
  <c r="L44" i="5"/>
  <c r="L48" i="5"/>
  <c r="L49" i="5"/>
  <c r="L50" i="5" s="1"/>
  <c r="L51" i="5"/>
  <c r="L52" i="5"/>
  <c r="L57" i="5"/>
  <c r="L58" i="5"/>
  <c r="L59" i="5"/>
  <c r="L60" i="5"/>
  <c r="L65" i="5"/>
  <c r="L66" i="5"/>
  <c r="L67" i="5"/>
  <c r="L68" i="5"/>
  <c r="L72" i="5"/>
  <c r="L74" i="5"/>
  <c r="L75" i="5"/>
  <c r="L76" i="5"/>
  <c r="L81" i="5"/>
  <c r="L82" i="5"/>
  <c r="L83" i="5"/>
  <c r="L84" i="5"/>
  <c r="L88" i="5"/>
  <c r="L90" i="5"/>
  <c r="L91" i="5"/>
  <c r="L92" i="5" s="1"/>
  <c r="L96" i="5"/>
  <c r="L97" i="5"/>
  <c r="L98" i="5"/>
  <c r="L99" i="5"/>
  <c r="L100" i="5"/>
  <c r="L106" i="5"/>
  <c r="L107" i="5"/>
  <c r="L108" i="5"/>
  <c r="L112" i="5"/>
  <c r="L114" i="5"/>
  <c r="L115" i="5"/>
  <c r="L116" i="5"/>
  <c r="L122" i="5"/>
  <c r="L123" i="5" s="1"/>
  <c r="L124" i="5"/>
  <c r="L128" i="5"/>
  <c r="L129" i="5"/>
  <c r="L130" i="5"/>
  <c r="L131" i="5"/>
  <c r="L132" i="5" s="1"/>
  <c r="L136" i="5"/>
  <c r="L138" i="5"/>
  <c r="L139" i="5"/>
  <c r="L140" i="5" s="1"/>
  <c r="L145" i="5"/>
  <c r="L146" i="5"/>
  <c r="L147" i="5"/>
  <c r="L148" i="5"/>
  <c r="L152" i="5"/>
  <c r="L154" i="5"/>
  <c r="L155" i="5"/>
  <c r="L156" i="5"/>
  <c r="L161" i="5"/>
  <c r="L162" i="5"/>
  <c r="L163" i="5" s="1"/>
  <c r="L164" i="5"/>
  <c r="L170" i="5"/>
  <c r="L171" i="5"/>
  <c r="L172" i="5"/>
  <c r="L177" i="5"/>
  <c r="L178" i="5"/>
  <c r="L179" i="5"/>
  <c r="L180" i="5"/>
  <c r="L184" i="5"/>
  <c r="L186" i="5"/>
  <c r="L187" i="5"/>
  <c r="L188" i="5"/>
  <c r="L193" i="5"/>
  <c r="L194" i="5"/>
  <c r="L195" i="5"/>
  <c r="L196" i="5" s="1"/>
  <c r="L202" i="5"/>
  <c r="L203" i="5" s="1"/>
  <c r="L204" i="5"/>
  <c r="L208" i="5"/>
  <c r="L209" i="5"/>
  <c r="L210" i="5"/>
  <c r="L211" i="5"/>
  <c r="L212" i="5"/>
  <c r="L218" i="5"/>
  <c r="L219" i="5"/>
  <c r="L220" i="5" s="1"/>
  <c r="L224" i="5"/>
  <c r="L225" i="5"/>
  <c r="L226" i="5"/>
  <c r="L227" i="5"/>
  <c r="L228" i="5"/>
  <c r="L233" i="5"/>
  <c r="L234" i="5"/>
  <c r="L235" i="5"/>
  <c r="L236" i="5"/>
  <c r="L241" i="5"/>
  <c r="L242" i="5"/>
  <c r="L243" i="5" s="1"/>
  <c r="L244" i="5"/>
  <c r="L248" i="5"/>
  <c r="L249" i="5"/>
  <c r="L250" i="5"/>
  <c r="L251" i="5"/>
  <c r="L252" i="5"/>
  <c r="L257" i="5"/>
  <c r="L258" i="5"/>
  <c r="L259" i="5"/>
  <c r="L260" i="5"/>
  <c r="L264" i="5"/>
  <c r="L265" i="5" s="1"/>
  <c r="L266" i="5"/>
  <c r="L267" i="5"/>
  <c r="L268" i="5"/>
  <c r="L273" i="5"/>
  <c r="L274" i="5"/>
  <c r="L275" i="5" s="1"/>
  <c r="L276" i="5"/>
  <c r="L282" i="5"/>
  <c r="L283" i="5" s="1"/>
  <c r="L284" i="5"/>
  <c r="L290" i="5"/>
  <c r="L291" i="5"/>
  <c r="L292" i="5"/>
  <c r="L297" i="5"/>
  <c r="L298" i="5"/>
  <c r="L299" i="5"/>
  <c r="L300" i="5"/>
  <c r="L305" i="5"/>
  <c r="L306" i="5"/>
  <c r="L307" i="5" s="1"/>
  <c r="L308" i="5"/>
  <c r="L312" i="5"/>
  <c r="L313" i="5"/>
  <c r="L314" i="5" s="1"/>
  <c r="L315" i="5"/>
  <c r="L316" i="5"/>
  <c r="L322" i="5"/>
  <c r="L323" i="5"/>
  <c r="L324" i="5"/>
  <c r="L330" i="5"/>
  <c r="L331" i="5" s="1"/>
  <c r="L332" i="5"/>
  <c r="L336" i="5"/>
  <c r="L337" i="5"/>
  <c r="L338" i="5"/>
  <c r="L339" i="5"/>
  <c r="L340" i="5" s="1"/>
  <c r="L345" i="5"/>
  <c r="L346" i="5"/>
  <c r="L347" i="5" s="1"/>
  <c r="L348" i="5"/>
  <c r="L352" i="5"/>
  <c r="L353" i="5"/>
  <c r="L354" i="5"/>
  <c r="L355" i="5"/>
  <c r="L356" i="5"/>
  <c r="L361" i="5"/>
  <c r="L362" i="5" s="1"/>
  <c r="L363" i="5" s="1"/>
  <c r="L364" i="5"/>
  <c r="R468" i="1"/>
  <c r="Q468" i="1"/>
  <c r="R465" i="1"/>
  <c r="Q465" i="1"/>
  <c r="R462" i="1"/>
  <c r="Q462" i="1"/>
  <c r="R459" i="1"/>
  <c r="Q459" i="1"/>
  <c r="R456" i="1"/>
  <c r="Q456" i="1"/>
  <c r="Z453" i="1"/>
  <c r="Y453" i="1"/>
  <c r="X453" i="1"/>
  <c r="R453" i="1"/>
  <c r="Q453" i="1"/>
  <c r="Z450" i="1"/>
  <c r="Y450" i="1"/>
  <c r="X450" i="1"/>
  <c r="R450" i="1"/>
  <c r="Q450" i="1"/>
  <c r="Z447" i="1"/>
  <c r="Y447" i="1"/>
  <c r="X447" i="1"/>
  <c r="R447" i="1"/>
  <c r="Q447" i="1"/>
  <c r="Z444" i="1"/>
  <c r="Y444" i="1"/>
  <c r="X444" i="1"/>
  <c r="R444" i="1"/>
  <c r="Q444" i="1"/>
  <c r="Z441" i="1"/>
  <c r="Y441" i="1"/>
  <c r="X441" i="1"/>
  <c r="R441" i="1"/>
  <c r="Q441" i="1"/>
  <c r="Z438" i="1"/>
  <c r="Y438" i="1"/>
  <c r="X438" i="1"/>
  <c r="R438" i="1"/>
  <c r="Q438" i="1"/>
  <c r="Z435" i="1"/>
  <c r="Y435" i="1"/>
  <c r="X435" i="1"/>
  <c r="E437" i="1"/>
  <c r="E440" i="1" s="1"/>
  <c r="E443" i="1" s="1"/>
  <c r="E446" i="1" s="1"/>
  <c r="E449" i="1" s="1"/>
  <c r="E452" i="1" s="1"/>
  <c r="E455" i="1" s="1"/>
  <c r="E458" i="1" s="1"/>
  <c r="E461" i="1" s="1"/>
  <c r="E464" i="1" s="1"/>
  <c r="E467" i="1" s="1"/>
  <c r="E470" i="1" s="1"/>
  <c r="E473" i="1" s="1"/>
  <c r="E476" i="1" s="1"/>
  <c r="E479" i="1" s="1"/>
  <c r="E436" i="1"/>
  <c r="E439" i="1" s="1"/>
  <c r="E442" i="1" s="1"/>
  <c r="E445" i="1" s="1"/>
  <c r="E448" i="1" s="1"/>
  <c r="E451" i="1" s="1"/>
  <c r="E454" i="1" s="1"/>
  <c r="E457" i="1" s="1"/>
  <c r="E460" i="1" s="1"/>
  <c r="E463" i="1" s="1"/>
  <c r="E466" i="1" s="1"/>
  <c r="E469" i="1" s="1"/>
  <c r="E472" i="1" s="1"/>
  <c r="E475" i="1" s="1"/>
  <c r="E478" i="1" s="1"/>
  <c r="R435" i="1"/>
  <c r="Q435" i="1"/>
  <c r="Z431" i="1"/>
  <c r="Y431" i="1"/>
  <c r="X431" i="1"/>
  <c r="R431" i="1"/>
  <c r="Q431" i="1"/>
  <c r="Z428" i="1"/>
  <c r="Y428" i="1"/>
  <c r="R428" i="1"/>
  <c r="Q428" i="1"/>
  <c r="Z425" i="1"/>
  <c r="Y425" i="1"/>
  <c r="X425" i="1"/>
  <c r="R425" i="1"/>
  <c r="Q425" i="1"/>
  <c r="Z422" i="1"/>
  <c r="Y422" i="1"/>
  <c r="X422" i="1"/>
  <c r="R422" i="1"/>
  <c r="Q422" i="1"/>
  <c r="Z419" i="1"/>
  <c r="Y419" i="1"/>
  <c r="X419" i="1"/>
  <c r="R419" i="1"/>
  <c r="Q419" i="1"/>
  <c r="Z416" i="1"/>
  <c r="Y416" i="1"/>
  <c r="X416" i="1"/>
  <c r="R416" i="1"/>
  <c r="Q416" i="1"/>
  <c r="R413" i="1"/>
  <c r="Q413" i="1"/>
  <c r="Z410" i="1"/>
  <c r="Y410" i="1"/>
  <c r="X410" i="1"/>
  <c r="R410" i="1"/>
  <c r="Q410" i="1"/>
  <c r="Z407" i="1"/>
  <c r="Y407" i="1"/>
  <c r="X407" i="1"/>
  <c r="E409" i="1"/>
  <c r="E412" i="1" s="1"/>
  <c r="E415" i="1" s="1"/>
  <c r="E418" i="1" s="1"/>
  <c r="E421" i="1" s="1"/>
  <c r="E424" i="1" s="1"/>
  <c r="E427" i="1" s="1"/>
  <c r="E430" i="1" s="1"/>
  <c r="R407" i="1"/>
  <c r="Q407" i="1"/>
  <c r="Z403" i="1"/>
  <c r="Y403" i="1"/>
  <c r="X403" i="1"/>
  <c r="R404" i="1"/>
  <c r="Q404" i="1"/>
  <c r="T403" i="1"/>
  <c r="S403" i="1"/>
  <c r="R403" i="1"/>
  <c r="Q403" i="1"/>
  <c r="R401" i="1"/>
  <c r="Q401" i="1"/>
  <c r="Z400" i="1"/>
  <c r="Y400" i="1"/>
  <c r="X400" i="1"/>
  <c r="T400" i="1"/>
  <c r="S400" i="1"/>
  <c r="R400" i="1"/>
  <c r="Q400" i="1"/>
  <c r="R398" i="1"/>
  <c r="Q398" i="1"/>
  <c r="Z397" i="1"/>
  <c r="Y397" i="1"/>
  <c r="X397" i="1"/>
  <c r="T397" i="1"/>
  <c r="S397" i="1"/>
  <c r="R397" i="1"/>
  <c r="Q397" i="1"/>
  <c r="R395" i="1"/>
  <c r="Q395" i="1"/>
  <c r="Z394" i="1"/>
  <c r="Y394" i="1"/>
  <c r="X394" i="1"/>
  <c r="T394" i="1"/>
  <c r="S394" i="1"/>
  <c r="R394" i="1"/>
  <c r="Q394" i="1"/>
  <c r="E393" i="1"/>
  <c r="E396" i="1" s="1"/>
  <c r="E399" i="1" s="1"/>
  <c r="E402" i="1" s="1"/>
  <c r="E405" i="1" s="1"/>
  <c r="E408" i="1" s="1"/>
  <c r="E411" i="1" s="1"/>
  <c r="E414" i="1" s="1"/>
  <c r="E417" i="1" s="1"/>
  <c r="E420" i="1" s="1"/>
  <c r="E423" i="1" s="1"/>
  <c r="E426" i="1" s="1"/>
  <c r="E429" i="1" s="1"/>
  <c r="E432" i="1" s="1"/>
  <c r="E435" i="1" s="1"/>
  <c r="E438" i="1" s="1"/>
  <c r="E441" i="1" s="1"/>
  <c r="E444" i="1" s="1"/>
  <c r="E447" i="1" s="1"/>
  <c r="E450" i="1" s="1"/>
  <c r="E453" i="1" s="1"/>
  <c r="E456" i="1" s="1"/>
  <c r="E459" i="1" s="1"/>
  <c r="E462" i="1" s="1"/>
  <c r="E465" i="1" s="1"/>
  <c r="E468" i="1" s="1"/>
  <c r="E392" i="1"/>
  <c r="E395" i="1" s="1"/>
  <c r="E398" i="1" s="1"/>
  <c r="E401" i="1" s="1"/>
  <c r="E404" i="1" s="1"/>
  <c r="E407" i="1" s="1"/>
  <c r="E410" i="1" s="1"/>
  <c r="E413" i="1" s="1"/>
  <c r="E416" i="1" s="1"/>
  <c r="E419" i="1" s="1"/>
  <c r="E422" i="1" s="1"/>
  <c r="E425" i="1" s="1"/>
  <c r="E428" i="1" s="1"/>
  <c r="E431" i="1" s="1"/>
  <c r="Z391" i="1"/>
  <c r="Y391" i="1"/>
  <c r="X391" i="1"/>
  <c r="R392" i="1"/>
  <c r="Q392" i="1"/>
  <c r="T391" i="1"/>
  <c r="S391" i="1"/>
  <c r="R391" i="1"/>
  <c r="Q391" i="1"/>
  <c r="R389" i="1"/>
  <c r="Q389" i="1"/>
  <c r="Z386" i="1"/>
  <c r="Y386" i="1"/>
  <c r="X386" i="1"/>
  <c r="T388" i="1"/>
  <c r="S388" i="1"/>
  <c r="R388" i="1"/>
  <c r="Q388" i="1"/>
  <c r="R386" i="1"/>
  <c r="Q386" i="1"/>
  <c r="Z383" i="1"/>
  <c r="Y383" i="1"/>
  <c r="X383" i="1"/>
  <c r="R384" i="1"/>
  <c r="Q384" i="1"/>
  <c r="T383" i="1"/>
  <c r="S383" i="1"/>
  <c r="R383" i="1"/>
  <c r="Q383" i="1"/>
  <c r="R381" i="1"/>
  <c r="Q381" i="1"/>
  <c r="T380" i="1"/>
  <c r="S380" i="1"/>
  <c r="R380" i="1"/>
  <c r="Q380" i="1"/>
  <c r="R378" i="1"/>
  <c r="Q378" i="1"/>
  <c r="Z377" i="1"/>
  <c r="Y377" i="1"/>
  <c r="X377" i="1"/>
  <c r="T377" i="1"/>
  <c r="S377" i="1"/>
  <c r="R377" i="1"/>
  <c r="Q377" i="1"/>
  <c r="R375" i="1"/>
  <c r="Q375" i="1"/>
  <c r="Z374" i="1"/>
  <c r="Y374" i="1"/>
  <c r="X374" i="1"/>
  <c r="T374" i="1"/>
  <c r="S374" i="1"/>
  <c r="R374" i="1"/>
  <c r="Q374" i="1"/>
  <c r="Z371" i="1"/>
  <c r="Y371" i="1"/>
  <c r="X371" i="1"/>
  <c r="E373" i="1"/>
  <c r="E376" i="1" s="1"/>
  <c r="E379" i="1" s="1"/>
  <c r="E382" i="1" s="1"/>
  <c r="E385" i="1" s="1"/>
  <c r="E388" i="1" s="1"/>
  <c r="E391" i="1" s="1"/>
  <c r="E394" i="1" s="1"/>
  <c r="E397" i="1" s="1"/>
  <c r="E400" i="1" s="1"/>
  <c r="E403" i="1" s="1"/>
  <c r="R372" i="1"/>
  <c r="Q372" i="1"/>
  <c r="T371" i="1"/>
  <c r="S371" i="1"/>
  <c r="R371" i="1"/>
  <c r="Q371" i="1"/>
  <c r="X367" i="1"/>
  <c r="Z367" i="1"/>
  <c r="Y367" i="1"/>
  <c r="R369" i="1"/>
  <c r="Q369" i="1"/>
  <c r="T368" i="1"/>
  <c r="S368" i="1"/>
  <c r="R368" i="1"/>
  <c r="Q368" i="1"/>
  <c r="W367" i="1"/>
  <c r="V367" i="1"/>
  <c r="U367" i="1"/>
  <c r="T367" i="1"/>
  <c r="S367" i="1"/>
  <c r="R367" i="1"/>
  <c r="Q367" i="1"/>
  <c r="X364" i="1"/>
  <c r="Y364" i="1"/>
  <c r="Z364" i="1"/>
  <c r="R366" i="1"/>
  <c r="Q366" i="1"/>
  <c r="T365" i="1"/>
  <c r="S365" i="1"/>
  <c r="R365" i="1"/>
  <c r="Q365" i="1"/>
  <c r="W364" i="1"/>
  <c r="V364" i="1"/>
  <c r="U364" i="1"/>
  <c r="T364" i="1"/>
  <c r="S364" i="1"/>
  <c r="R364" i="1"/>
  <c r="Q364" i="1"/>
  <c r="R363" i="1"/>
  <c r="Q363" i="1"/>
  <c r="T362" i="1"/>
  <c r="S362" i="1"/>
  <c r="R362" i="1"/>
  <c r="Q362" i="1"/>
  <c r="Z361" i="1"/>
  <c r="Y361" i="1"/>
  <c r="X361" i="1"/>
  <c r="W361" i="1"/>
  <c r="V361" i="1"/>
  <c r="U361" i="1"/>
  <c r="T361" i="1"/>
  <c r="S361" i="1"/>
  <c r="R361" i="1"/>
  <c r="Q361" i="1"/>
  <c r="Z358" i="1"/>
  <c r="Y358" i="1"/>
  <c r="X358" i="1"/>
  <c r="E360" i="1"/>
  <c r="E363" i="1" s="1"/>
  <c r="E366" i="1" s="1"/>
  <c r="E369" i="1" s="1"/>
  <c r="E372" i="1" s="1"/>
  <c r="E375" i="1" s="1"/>
  <c r="E378" i="1" s="1"/>
  <c r="E381" i="1" s="1"/>
  <c r="E384" i="1" s="1"/>
  <c r="E387" i="1" s="1"/>
  <c r="R360" i="1"/>
  <c r="Q360" i="1"/>
  <c r="T359" i="1"/>
  <c r="S359" i="1"/>
  <c r="R359" i="1"/>
  <c r="Q359" i="1"/>
  <c r="W358" i="1"/>
  <c r="V358" i="1"/>
  <c r="U358" i="1"/>
  <c r="T358" i="1"/>
  <c r="S358" i="1"/>
  <c r="R358" i="1"/>
  <c r="Q358" i="1"/>
  <c r="Z354" i="1"/>
  <c r="Y354" i="1"/>
  <c r="R357" i="1"/>
  <c r="Q357" i="1"/>
  <c r="T356" i="1"/>
  <c r="S356" i="1"/>
  <c r="R356" i="1"/>
  <c r="Q356" i="1"/>
  <c r="W355" i="1"/>
  <c r="V355" i="1"/>
  <c r="U355" i="1"/>
  <c r="T355" i="1"/>
  <c r="S355" i="1"/>
  <c r="R355" i="1"/>
  <c r="Q355" i="1"/>
  <c r="X354" i="1"/>
  <c r="W354" i="1"/>
  <c r="V354" i="1"/>
  <c r="U354" i="1"/>
  <c r="T354" i="1"/>
  <c r="S354" i="1"/>
  <c r="R354" i="1"/>
  <c r="Q354" i="1"/>
  <c r="T353" i="1"/>
  <c r="S353" i="1"/>
  <c r="R353" i="1"/>
  <c r="Q353" i="1"/>
  <c r="W352" i="1"/>
  <c r="V352" i="1"/>
  <c r="U352" i="1"/>
  <c r="T352" i="1"/>
  <c r="S352" i="1"/>
  <c r="R352" i="1"/>
  <c r="Q352" i="1"/>
  <c r="Z351" i="1"/>
  <c r="Y351" i="1"/>
  <c r="X351" i="1"/>
  <c r="W351" i="1"/>
  <c r="V351" i="1"/>
  <c r="U351" i="1"/>
  <c r="T351" i="1"/>
  <c r="S351" i="1"/>
  <c r="R351" i="1"/>
  <c r="Q351" i="1"/>
  <c r="T350" i="1"/>
  <c r="S350" i="1"/>
  <c r="R350" i="1"/>
  <c r="Q350" i="1"/>
  <c r="W349" i="1"/>
  <c r="V349" i="1"/>
  <c r="U349" i="1"/>
  <c r="T349" i="1"/>
  <c r="S349" i="1"/>
  <c r="R349" i="1"/>
  <c r="Q349" i="1"/>
  <c r="Z348" i="1"/>
  <c r="Y348" i="1"/>
  <c r="X348" i="1"/>
  <c r="W348" i="1"/>
  <c r="V348" i="1"/>
  <c r="U348" i="1"/>
  <c r="T348" i="1"/>
  <c r="S348" i="1"/>
  <c r="R348" i="1"/>
  <c r="Q348" i="1"/>
  <c r="T347" i="1"/>
  <c r="S347" i="1"/>
  <c r="R347" i="1"/>
  <c r="Q347" i="1"/>
  <c r="W346" i="1"/>
  <c r="V346" i="1"/>
  <c r="U346" i="1"/>
  <c r="T346" i="1"/>
  <c r="S346" i="1"/>
  <c r="R346" i="1"/>
  <c r="Q346" i="1"/>
  <c r="Z345" i="1"/>
  <c r="Y345" i="1"/>
  <c r="X345" i="1"/>
  <c r="W345" i="1"/>
  <c r="V345" i="1"/>
  <c r="U345" i="1"/>
  <c r="T345" i="1"/>
  <c r="S345" i="1"/>
  <c r="R345" i="1"/>
  <c r="Q345" i="1"/>
  <c r="T344" i="1"/>
  <c r="S344" i="1"/>
  <c r="R344" i="1"/>
  <c r="Q344" i="1"/>
  <c r="W343" i="1"/>
  <c r="V343" i="1"/>
  <c r="U343" i="1"/>
  <c r="T343" i="1"/>
  <c r="S343" i="1"/>
  <c r="R343" i="1"/>
  <c r="Q343" i="1"/>
  <c r="Z342" i="1"/>
  <c r="Y342" i="1"/>
  <c r="X342" i="1"/>
  <c r="W342" i="1"/>
  <c r="V342" i="1"/>
  <c r="U342" i="1"/>
  <c r="T342" i="1"/>
  <c r="S342" i="1"/>
  <c r="R342" i="1"/>
  <c r="Q342" i="1"/>
  <c r="T341" i="1"/>
  <c r="S341" i="1"/>
  <c r="R341" i="1"/>
  <c r="Q341" i="1"/>
  <c r="W340" i="1"/>
  <c r="V340" i="1"/>
  <c r="U340" i="1"/>
  <c r="T340" i="1"/>
  <c r="S340" i="1"/>
  <c r="R340" i="1"/>
  <c r="Q340" i="1"/>
  <c r="Z339" i="1"/>
  <c r="Y339" i="1"/>
  <c r="X339" i="1"/>
  <c r="W339" i="1"/>
  <c r="V339" i="1"/>
  <c r="U339" i="1"/>
  <c r="T339" i="1"/>
  <c r="S339" i="1"/>
  <c r="R339" i="1"/>
  <c r="Q339" i="1"/>
  <c r="T338" i="1"/>
  <c r="S338" i="1"/>
  <c r="R338" i="1"/>
  <c r="Q338" i="1"/>
  <c r="W337" i="1"/>
  <c r="V337" i="1"/>
  <c r="U337" i="1"/>
  <c r="T337" i="1"/>
  <c r="S337" i="1"/>
  <c r="R337" i="1"/>
  <c r="Q337" i="1"/>
  <c r="Z336" i="1"/>
  <c r="Y336" i="1"/>
  <c r="X336" i="1"/>
  <c r="W336" i="1"/>
  <c r="V336" i="1"/>
  <c r="U336" i="1"/>
  <c r="T336" i="1"/>
  <c r="S336" i="1"/>
  <c r="R336" i="1"/>
  <c r="Q336" i="1"/>
  <c r="T335" i="1"/>
  <c r="S335" i="1"/>
  <c r="R335" i="1"/>
  <c r="Q335" i="1"/>
  <c r="W334" i="1"/>
  <c r="V334" i="1"/>
  <c r="U334" i="1"/>
  <c r="T334" i="1"/>
  <c r="S334" i="1"/>
  <c r="R334" i="1"/>
  <c r="Q334" i="1"/>
  <c r="Z333" i="1"/>
  <c r="Y333" i="1"/>
  <c r="X333" i="1"/>
  <c r="W333" i="1"/>
  <c r="V333" i="1"/>
  <c r="U333" i="1"/>
  <c r="T333" i="1"/>
  <c r="S333" i="1"/>
  <c r="R333" i="1"/>
  <c r="Q333" i="1"/>
  <c r="T332" i="1"/>
  <c r="S332" i="1"/>
  <c r="R332" i="1"/>
  <c r="Q332" i="1"/>
  <c r="W331" i="1"/>
  <c r="V331" i="1"/>
  <c r="U331" i="1"/>
  <c r="T331" i="1"/>
  <c r="S331" i="1"/>
  <c r="R331" i="1"/>
  <c r="Q331" i="1"/>
  <c r="Z330" i="1"/>
  <c r="Y330" i="1"/>
  <c r="X330" i="1"/>
  <c r="W330" i="1"/>
  <c r="V330" i="1"/>
  <c r="U330" i="1"/>
  <c r="T330" i="1"/>
  <c r="S330" i="1"/>
  <c r="R330" i="1"/>
  <c r="Q330" i="1"/>
  <c r="Z327" i="1"/>
  <c r="Y327" i="1"/>
  <c r="X327" i="1"/>
  <c r="T329" i="1"/>
  <c r="S329" i="1"/>
  <c r="R329" i="1"/>
  <c r="Q329" i="1"/>
  <c r="W328" i="1"/>
  <c r="V328" i="1"/>
  <c r="U328" i="1"/>
  <c r="T328" i="1"/>
  <c r="S328" i="1"/>
  <c r="R328" i="1"/>
  <c r="Q328" i="1"/>
  <c r="W327" i="1"/>
  <c r="V327" i="1"/>
  <c r="U327" i="1"/>
  <c r="T327" i="1"/>
  <c r="S327" i="1"/>
  <c r="R327" i="1"/>
  <c r="Q327" i="1"/>
  <c r="T326" i="1"/>
  <c r="S326" i="1"/>
  <c r="R326" i="1"/>
  <c r="Q326" i="1"/>
  <c r="W325" i="1"/>
  <c r="V325" i="1"/>
  <c r="U325" i="1"/>
  <c r="T325" i="1"/>
  <c r="S325" i="1"/>
  <c r="R325" i="1"/>
  <c r="Q325" i="1"/>
  <c r="W324" i="1"/>
  <c r="V324" i="1"/>
  <c r="U324" i="1"/>
  <c r="T324" i="1"/>
  <c r="S324" i="1"/>
  <c r="R324" i="1"/>
  <c r="Q324" i="1"/>
  <c r="T323" i="1"/>
  <c r="S323" i="1"/>
  <c r="R323" i="1"/>
  <c r="Q323" i="1"/>
  <c r="W322" i="1"/>
  <c r="V322" i="1"/>
  <c r="U322" i="1"/>
  <c r="T322" i="1"/>
  <c r="S322" i="1"/>
  <c r="R322" i="1"/>
  <c r="Q322" i="1"/>
  <c r="W321" i="1"/>
  <c r="V321" i="1"/>
  <c r="U321" i="1"/>
  <c r="T321" i="1"/>
  <c r="S321" i="1"/>
  <c r="R321" i="1"/>
  <c r="Q321" i="1"/>
  <c r="T314" i="1"/>
  <c r="S314" i="1"/>
  <c r="R314" i="1"/>
  <c r="Q314" i="1"/>
  <c r="W313" i="1"/>
  <c r="V313" i="1"/>
  <c r="U313" i="1"/>
  <c r="T313" i="1"/>
  <c r="S313" i="1"/>
  <c r="R313" i="1"/>
  <c r="Q313" i="1"/>
  <c r="W312" i="1"/>
  <c r="V312" i="1"/>
  <c r="U312" i="1"/>
  <c r="T312" i="1"/>
  <c r="S312" i="1"/>
  <c r="R312" i="1"/>
  <c r="Q312" i="1"/>
  <c r="T320" i="1"/>
  <c r="S320" i="1"/>
  <c r="R320" i="1"/>
  <c r="Q320" i="1"/>
  <c r="W319" i="1"/>
  <c r="V319" i="1"/>
  <c r="U319" i="1"/>
  <c r="T319" i="1"/>
  <c r="S319" i="1"/>
  <c r="R319" i="1"/>
  <c r="Q319" i="1"/>
  <c r="W318" i="1"/>
  <c r="V318" i="1"/>
  <c r="U318" i="1"/>
  <c r="T318" i="1"/>
  <c r="S318" i="1"/>
  <c r="R318" i="1"/>
  <c r="Q318" i="1"/>
  <c r="T317" i="1"/>
  <c r="S317" i="1"/>
  <c r="R317" i="1"/>
  <c r="Q317" i="1"/>
  <c r="W316" i="1"/>
  <c r="V316" i="1"/>
  <c r="U316" i="1"/>
  <c r="T316" i="1"/>
  <c r="S316" i="1"/>
  <c r="R316" i="1"/>
  <c r="Q316" i="1"/>
  <c r="W315" i="1"/>
  <c r="V315" i="1"/>
  <c r="U315" i="1"/>
  <c r="T315" i="1"/>
  <c r="S315" i="1"/>
  <c r="R315" i="1"/>
  <c r="Q315" i="1"/>
  <c r="T311" i="1"/>
  <c r="S311" i="1"/>
  <c r="R311" i="1"/>
  <c r="Q311" i="1"/>
  <c r="W310" i="1"/>
  <c r="V310" i="1"/>
  <c r="U310" i="1"/>
  <c r="T310" i="1"/>
  <c r="S310" i="1"/>
  <c r="R310" i="1"/>
  <c r="Q310" i="1"/>
  <c r="W309" i="1"/>
  <c r="V309" i="1"/>
  <c r="U309" i="1"/>
  <c r="T309" i="1"/>
  <c r="S309" i="1"/>
  <c r="R309" i="1"/>
  <c r="Q309" i="1"/>
  <c r="T308" i="1"/>
  <c r="S308" i="1"/>
  <c r="R308" i="1"/>
  <c r="Q308" i="1"/>
  <c r="W307" i="1"/>
  <c r="V307" i="1"/>
  <c r="U307" i="1"/>
  <c r="T307" i="1"/>
  <c r="S307" i="1"/>
  <c r="R307" i="1"/>
  <c r="Q307" i="1"/>
  <c r="Z306" i="1"/>
  <c r="Y306" i="1"/>
  <c r="X306" i="1"/>
  <c r="W306" i="1"/>
  <c r="V306" i="1"/>
  <c r="U306" i="1"/>
  <c r="T306" i="1"/>
  <c r="S306" i="1"/>
  <c r="R306" i="1"/>
  <c r="Q306" i="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N487" i="1"/>
  <c r="M487" i="1"/>
  <c r="L487" i="1"/>
  <c r="K487" i="1"/>
  <c r="J487" i="1"/>
  <c r="I487" i="1"/>
  <c r="H487" i="1"/>
  <c r="T299" i="1"/>
  <c r="S299" i="1"/>
  <c r="R299" i="1"/>
  <c r="Q299" i="1"/>
  <c r="Z296" i="1"/>
  <c r="Y296" i="1"/>
  <c r="X296" i="1"/>
  <c r="T305" i="1"/>
  <c r="S305" i="1"/>
  <c r="R305" i="1"/>
  <c r="Q305" i="1"/>
  <c r="W304" i="1"/>
  <c r="V304" i="1"/>
  <c r="U304" i="1"/>
  <c r="T304" i="1"/>
  <c r="S304" i="1"/>
  <c r="R304" i="1"/>
  <c r="Q304" i="1"/>
  <c r="Z303" i="1"/>
  <c r="Y303" i="1"/>
  <c r="X303" i="1"/>
  <c r="W303" i="1"/>
  <c r="V303" i="1"/>
  <c r="U303" i="1"/>
  <c r="T303" i="1"/>
  <c r="S303" i="1"/>
  <c r="R303" i="1"/>
  <c r="Q303" i="1"/>
  <c r="T302" i="1"/>
  <c r="S302" i="1"/>
  <c r="R302" i="1"/>
  <c r="Q302" i="1"/>
  <c r="W301" i="1"/>
  <c r="V301" i="1"/>
  <c r="U301" i="1"/>
  <c r="T301" i="1"/>
  <c r="S301" i="1"/>
  <c r="R301" i="1"/>
  <c r="Q301" i="1"/>
  <c r="Z300" i="1"/>
  <c r="Y300" i="1"/>
  <c r="X300" i="1"/>
  <c r="W300" i="1"/>
  <c r="V300" i="1"/>
  <c r="U300" i="1"/>
  <c r="T300" i="1"/>
  <c r="S300" i="1"/>
  <c r="R300" i="1"/>
  <c r="Q300" i="1"/>
  <c r="T298" i="1"/>
  <c r="S298" i="1"/>
  <c r="R298" i="1"/>
  <c r="Q298" i="1"/>
  <c r="W297" i="1"/>
  <c r="V297" i="1"/>
  <c r="U297" i="1"/>
  <c r="T297" i="1"/>
  <c r="S297" i="1"/>
  <c r="R297" i="1"/>
  <c r="Q297" i="1"/>
  <c r="W296" i="1"/>
  <c r="V296" i="1"/>
  <c r="U296" i="1"/>
  <c r="T296" i="1"/>
  <c r="S296" i="1"/>
  <c r="R296" i="1"/>
  <c r="Q296" i="1"/>
  <c r="T295" i="1"/>
  <c r="S295" i="1"/>
  <c r="R295" i="1"/>
  <c r="Q295" i="1"/>
  <c r="W294" i="1"/>
  <c r="V294" i="1"/>
  <c r="U294" i="1"/>
  <c r="T294" i="1"/>
  <c r="S294" i="1"/>
  <c r="R294" i="1"/>
  <c r="Q294" i="1"/>
  <c r="Z293" i="1"/>
  <c r="Y293" i="1"/>
  <c r="X293" i="1"/>
  <c r="W293" i="1"/>
  <c r="V293" i="1"/>
  <c r="U293" i="1"/>
  <c r="T293" i="1"/>
  <c r="S293" i="1"/>
  <c r="R293" i="1"/>
  <c r="Q293" i="1"/>
  <c r="T292" i="1"/>
  <c r="S292" i="1"/>
  <c r="R292" i="1"/>
  <c r="Q292" i="1"/>
  <c r="W291" i="1"/>
  <c r="V291" i="1"/>
  <c r="U291" i="1"/>
  <c r="T291" i="1"/>
  <c r="S291" i="1"/>
  <c r="R291" i="1"/>
  <c r="Q291" i="1"/>
  <c r="Z290" i="1"/>
  <c r="Y290" i="1"/>
  <c r="X290" i="1"/>
  <c r="W290" i="1"/>
  <c r="V290" i="1"/>
  <c r="U290" i="1"/>
  <c r="T290" i="1"/>
  <c r="S290" i="1"/>
  <c r="R290" i="1"/>
  <c r="Q290" i="1"/>
  <c r="T289" i="1"/>
  <c r="S289" i="1"/>
  <c r="R289" i="1"/>
  <c r="Q289" i="1"/>
  <c r="W288" i="1"/>
  <c r="V288" i="1"/>
  <c r="U288" i="1"/>
  <c r="T288" i="1"/>
  <c r="S288" i="1"/>
  <c r="R288" i="1"/>
  <c r="Q288" i="1"/>
  <c r="Z287" i="1"/>
  <c r="Y287" i="1"/>
  <c r="X287" i="1"/>
  <c r="W287" i="1"/>
  <c r="V287" i="1"/>
  <c r="U287" i="1"/>
  <c r="T287" i="1"/>
  <c r="S287" i="1"/>
  <c r="R287" i="1"/>
  <c r="Q287" i="1"/>
  <c r="T286" i="1"/>
  <c r="S286" i="1"/>
  <c r="R286" i="1"/>
  <c r="Q286" i="1"/>
  <c r="W285" i="1"/>
  <c r="V285" i="1"/>
  <c r="U285" i="1"/>
  <c r="T285" i="1"/>
  <c r="S285" i="1"/>
  <c r="R285" i="1"/>
  <c r="Q285" i="1"/>
  <c r="Z284" i="1"/>
  <c r="Y284" i="1"/>
  <c r="X284" i="1"/>
  <c r="W284" i="1"/>
  <c r="V284" i="1"/>
  <c r="U284" i="1"/>
  <c r="T284" i="1"/>
  <c r="S284" i="1"/>
  <c r="R284" i="1"/>
  <c r="Q284" i="1"/>
  <c r="T283" i="1"/>
  <c r="S283" i="1"/>
  <c r="R283" i="1"/>
  <c r="Q283" i="1"/>
  <c r="W282" i="1"/>
  <c r="V282" i="1"/>
  <c r="U282" i="1"/>
  <c r="T282" i="1"/>
  <c r="S282" i="1"/>
  <c r="R282" i="1"/>
  <c r="Q282" i="1"/>
  <c r="Z281" i="1"/>
  <c r="Y281" i="1"/>
  <c r="X281" i="1"/>
  <c r="W281" i="1"/>
  <c r="V281" i="1"/>
  <c r="U281" i="1"/>
  <c r="T281" i="1"/>
  <c r="S281" i="1"/>
  <c r="R281" i="1"/>
  <c r="Q281" i="1"/>
  <c r="T280" i="1"/>
  <c r="S280" i="1"/>
  <c r="R280" i="1"/>
  <c r="Q280" i="1"/>
  <c r="W279" i="1"/>
  <c r="V279" i="1"/>
  <c r="U279" i="1"/>
  <c r="T279" i="1"/>
  <c r="S279" i="1"/>
  <c r="R279" i="1"/>
  <c r="Q279" i="1"/>
  <c r="Z278" i="1"/>
  <c r="Y278" i="1"/>
  <c r="X278" i="1"/>
  <c r="W278" i="1"/>
  <c r="V278" i="1"/>
  <c r="U278" i="1"/>
  <c r="T278" i="1"/>
  <c r="S278" i="1"/>
  <c r="R278" i="1"/>
  <c r="Q278" i="1"/>
  <c r="T277" i="1"/>
  <c r="S277" i="1"/>
  <c r="R277" i="1"/>
  <c r="Q277" i="1"/>
  <c r="W276" i="1"/>
  <c r="V276" i="1"/>
  <c r="U276" i="1"/>
  <c r="T276" i="1"/>
  <c r="S276" i="1"/>
  <c r="R276" i="1"/>
  <c r="Q276" i="1"/>
  <c r="Z275" i="1"/>
  <c r="Y275" i="1"/>
  <c r="X275" i="1"/>
  <c r="W275" i="1"/>
  <c r="V275" i="1"/>
  <c r="U275" i="1"/>
  <c r="T275" i="1"/>
  <c r="S275" i="1"/>
  <c r="R275" i="1"/>
  <c r="Q275" i="1"/>
  <c r="T274" i="1"/>
  <c r="S274" i="1"/>
  <c r="R274" i="1"/>
  <c r="Q274" i="1"/>
  <c r="W273" i="1"/>
  <c r="V273" i="1"/>
  <c r="U273" i="1"/>
  <c r="T273" i="1"/>
  <c r="S273" i="1"/>
  <c r="R273" i="1"/>
  <c r="Q273" i="1"/>
  <c r="Z272" i="1"/>
  <c r="Y272" i="1"/>
  <c r="X272" i="1"/>
  <c r="W272" i="1"/>
  <c r="V272" i="1"/>
  <c r="U272" i="1"/>
  <c r="T272" i="1"/>
  <c r="S272" i="1"/>
  <c r="R272" i="1"/>
  <c r="Q272" i="1"/>
  <c r="T271" i="1"/>
  <c r="S271" i="1"/>
  <c r="R271" i="1"/>
  <c r="Q271" i="1"/>
  <c r="W270" i="1"/>
  <c r="V270" i="1"/>
  <c r="U270" i="1"/>
  <c r="T270" i="1"/>
  <c r="S270" i="1"/>
  <c r="R270" i="1"/>
  <c r="Q270" i="1"/>
  <c r="Z269" i="1"/>
  <c r="Y269" i="1"/>
  <c r="X269" i="1"/>
  <c r="W269" i="1"/>
  <c r="V269" i="1"/>
  <c r="U269" i="1"/>
  <c r="T269" i="1"/>
  <c r="S269" i="1"/>
  <c r="R269" i="1"/>
  <c r="Q269" i="1"/>
  <c r="Z266" i="1"/>
  <c r="Y266" i="1"/>
  <c r="X266" i="1"/>
  <c r="Z263" i="1"/>
  <c r="Y263" i="1"/>
  <c r="X263" i="1"/>
  <c r="T268" i="1"/>
  <c r="S268" i="1"/>
  <c r="R268" i="1"/>
  <c r="Q268" i="1"/>
  <c r="W267" i="1"/>
  <c r="V267" i="1"/>
  <c r="U267" i="1"/>
  <c r="T267" i="1"/>
  <c r="S267" i="1"/>
  <c r="R267" i="1"/>
  <c r="Q267" i="1"/>
  <c r="W266" i="1"/>
  <c r="V266" i="1"/>
  <c r="U266" i="1"/>
  <c r="T266" i="1"/>
  <c r="S266" i="1"/>
  <c r="R266" i="1"/>
  <c r="Q266" i="1"/>
  <c r="T265" i="1"/>
  <c r="S265" i="1"/>
  <c r="R265" i="1"/>
  <c r="Q265" i="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W264" i="1"/>
  <c r="V264" i="1"/>
  <c r="U264" i="1"/>
  <c r="T264" i="1"/>
  <c r="S264" i="1"/>
  <c r="R264" i="1"/>
  <c r="Q264" i="1"/>
  <c r="W263" i="1"/>
  <c r="V263" i="1"/>
  <c r="U263" i="1"/>
  <c r="T263" i="1"/>
  <c r="S263" i="1"/>
  <c r="R263" i="1"/>
  <c r="Q263" i="1"/>
  <c r="X259" i="1"/>
  <c r="Y259" i="1"/>
  <c r="R262" i="1"/>
  <c r="Q262" i="1"/>
  <c r="T261" i="1"/>
  <c r="S261" i="1"/>
  <c r="R261" i="1"/>
  <c r="Q261" i="1"/>
  <c r="W260" i="1"/>
  <c r="V260" i="1"/>
  <c r="U260" i="1"/>
  <c r="T260" i="1"/>
  <c r="S260" i="1"/>
  <c r="R260" i="1"/>
  <c r="Q260" i="1"/>
  <c r="Z259" i="1"/>
  <c r="W259" i="1"/>
  <c r="V259" i="1"/>
  <c r="U259" i="1"/>
  <c r="T259" i="1"/>
  <c r="S259" i="1"/>
  <c r="R259" i="1"/>
  <c r="Q259" i="1"/>
  <c r="T258" i="1"/>
  <c r="S258" i="1"/>
  <c r="R258" i="1"/>
  <c r="Q258" i="1"/>
  <c r="W257" i="1"/>
  <c r="V257" i="1"/>
  <c r="U257" i="1"/>
  <c r="T257" i="1"/>
  <c r="S257" i="1"/>
  <c r="R257" i="1"/>
  <c r="Q257" i="1"/>
  <c r="Z256" i="1"/>
  <c r="Y256" i="1"/>
  <c r="X256" i="1"/>
  <c r="W256" i="1"/>
  <c r="V256" i="1"/>
  <c r="U256" i="1"/>
  <c r="T256" i="1"/>
  <c r="S256" i="1"/>
  <c r="R256" i="1"/>
  <c r="Q256" i="1"/>
  <c r="T255" i="1"/>
  <c r="S255" i="1"/>
  <c r="R255" i="1"/>
  <c r="Q255" i="1"/>
  <c r="W254" i="1"/>
  <c r="V254" i="1"/>
  <c r="U254" i="1"/>
  <c r="T254" i="1"/>
  <c r="S254" i="1"/>
  <c r="R254" i="1"/>
  <c r="Q254" i="1"/>
  <c r="Z253" i="1"/>
  <c r="Y253" i="1"/>
  <c r="X253" i="1"/>
  <c r="W253" i="1"/>
  <c r="V253" i="1"/>
  <c r="U253" i="1"/>
  <c r="T253" i="1"/>
  <c r="S253" i="1"/>
  <c r="R253" i="1"/>
  <c r="Q253" i="1"/>
  <c r="T252" i="1"/>
  <c r="S252" i="1"/>
  <c r="R252" i="1"/>
  <c r="Q252" i="1"/>
  <c r="W251" i="1"/>
  <c r="V251" i="1"/>
  <c r="U251" i="1"/>
  <c r="T251" i="1"/>
  <c r="S251" i="1"/>
  <c r="R251" i="1"/>
  <c r="Q251" i="1"/>
  <c r="Z250" i="1"/>
  <c r="Y250" i="1"/>
  <c r="X250" i="1"/>
  <c r="W250" i="1"/>
  <c r="V250" i="1"/>
  <c r="U250" i="1"/>
  <c r="T250" i="1"/>
  <c r="S250" i="1"/>
  <c r="R250" i="1"/>
  <c r="Q250" i="1"/>
  <c r="T249" i="1"/>
  <c r="S249" i="1"/>
  <c r="R249" i="1"/>
  <c r="Q249" i="1"/>
  <c r="W248" i="1"/>
  <c r="V248" i="1"/>
  <c r="U248" i="1"/>
  <c r="T248" i="1"/>
  <c r="S248" i="1"/>
  <c r="R248" i="1"/>
  <c r="Q248" i="1"/>
  <c r="Z247" i="1"/>
  <c r="Y247" i="1"/>
  <c r="X247" i="1"/>
  <c r="W247" i="1"/>
  <c r="V247" i="1"/>
  <c r="U247" i="1"/>
  <c r="T247" i="1"/>
  <c r="S247" i="1"/>
  <c r="R247" i="1"/>
  <c r="Q247" i="1"/>
  <c r="S246" i="1"/>
  <c r="T246" i="1"/>
  <c r="R246" i="1"/>
  <c r="Q246" i="1"/>
  <c r="W245" i="1"/>
  <c r="V245" i="1"/>
  <c r="U245" i="1"/>
  <c r="T245" i="1"/>
  <c r="S245" i="1"/>
  <c r="R245" i="1"/>
  <c r="Q245" i="1"/>
  <c r="Z244" i="1"/>
  <c r="Y244" i="1"/>
  <c r="X244" i="1"/>
  <c r="W244" i="1"/>
  <c r="V244" i="1"/>
  <c r="U244" i="1"/>
  <c r="T244" i="1"/>
  <c r="S244" i="1"/>
  <c r="R244" i="1"/>
  <c r="Q244" i="1"/>
  <c r="T243" i="1"/>
  <c r="R243" i="1"/>
  <c r="Q243" i="1"/>
  <c r="W242" i="1"/>
  <c r="V242" i="1"/>
  <c r="U242" i="1"/>
  <c r="T242" i="1"/>
  <c r="S242" i="1"/>
  <c r="R242" i="1"/>
  <c r="Q242" i="1"/>
  <c r="Z241" i="1"/>
  <c r="Y241" i="1"/>
  <c r="X241" i="1"/>
  <c r="W241" i="1"/>
  <c r="V241" i="1"/>
  <c r="U241" i="1"/>
  <c r="T241" i="1"/>
  <c r="S241" i="1"/>
  <c r="R241" i="1"/>
  <c r="Q241" i="1"/>
  <c r="R240" i="1"/>
  <c r="Q240" i="1"/>
  <c r="W239" i="1"/>
  <c r="V239" i="1"/>
  <c r="U239" i="1"/>
  <c r="T239" i="1"/>
  <c r="S239" i="1"/>
  <c r="R239" i="1"/>
  <c r="Q239" i="1"/>
  <c r="W238" i="1"/>
  <c r="V238" i="1"/>
  <c r="U238" i="1"/>
  <c r="T238" i="1"/>
  <c r="S238" i="1"/>
  <c r="R238" i="1"/>
  <c r="Q238" i="1"/>
  <c r="R237" i="1"/>
  <c r="Q237" i="1"/>
  <c r="W236" i="1"/>
  <c r="V236" i="1"/>
  <c r="U236" i="1"/>
  <c r="T236" i="1"/>
  <c r="S236" i="1"/>
  <c r="R236" i="1"/>
  <c r="Q236" i="1"/>
  <c r="Z235" i="1"/>
  <c r="Y235" i="1"/>
  <c r="X235" i="1"/>
  <c r="W235" i="1"/>
  <c r="V235" i="1"/>
  <c r="U235" i="1"/>
  <c r="T235" i="1"/>
  <c r="S235" i="1"/>
  <c r="R235" i="1"/>
  <c r="Q235" i="1"/>
  <c r="Z232" i="1"/>
  <c r="Y232" i="1"/>
  <c r="X232" i="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R234" i="1"/>
  <c r="Q234" i="1"/>
  <c r="W233" i="1"/>
  <c r="V233" i="1"/>
  <c r="U233" i="1"/>
  <c r="T233" i="1"/>
  <c r="S233" i="1"/>
  <c r="R233" i="1"/>
  <c r="Q233" i="1"/>
  <c r="W232" i="1"/>
  <c r="V232" i="1"/>
  <c r="U232" i="1"/>
  <c r="T232" i="1"/>
  <c r="S232" i="1"/>
  <c r="R232" i="1"/>
  <c r="Q232" i="1"/>
  <c r="X228" i="1"/>
  <c r="Y228" i="1"/>
  <c r="Z228" i="1"/>
  <c r="R231" i="1"/>
  <c r="Q231" i="1"/>
  <c r="W230" i="1"/>
  <c r="V230" i="1"/>
  <c r="U230" i="1"/>
  <c r="T230" i="1"/>
  <c r="S230" i="1"/>
  <c r="R230" i="1"/>
  <c r="Q230" i="1"/>
  <c r="W229" i="1"/>
  <c r="V229" i="1"/>
  <c r="U229" i="1"/>
  <c r="T229" i="1"/>
  <c r="S229" i="1"/>
  <c r="R229" i="1"/>
  <c r="Q229" i="1"/>
  <c r="W228" i="1"/>
  <c r="V228" i="1"/>
  <c r="U228" i="1"/>
  <c r="T228" i="1"/>
  <c r="S228" i="1"/>
  <c r="R228" i="1"/>
  <c r="Q228" i="1"/>
  <c r="Q225" i="1"/>
  <c r="R225" i="1"/>
  <c r="S225" i="1"/>
  <c r="T225" i="1"/>
  <c r="U225" i="1"/>
  <c r="V225" i="1"/>
  <c r="W225" i="1"/>
  <c r="X225" i="1"/>
  <c r="Y225" i="1"/>
  <c r="Z225" i="1"/>
  <c r="Q226" i="1"/>
  <c r="R226" i="1"/>
  <c r="S226" i="1"/>
  <c r="T226" i="1"/>
  <c r="U226" i="1"/>
  <c r="V226" i="1"/>
  <c r="W226" i="1"/>
  <c r="Q227" i="1"/>
  <c r="R227" i="1"/>
  <c r="S227" i="1"/>
  <c r="T227" i="1"/>
  <c r="U227" i="1"/>
  <c r="V227" i="1"/>
  <c r="W227" i="1"/>
  <c r="W224" i="1"/>
  <c r="V224" i="1"/>
  <c r="U224" i="1"/>
  <c r="T224" i="1"/>
  <c r="S224" i="1"/>
  <c r="R224" i="1"/>
  <c r="Q224" i="1"/>
  <c r="W223" i="1"/>
  <c r="V223" i="1"/>
  <c r="U223" i="1"/>
  <c r="T223" i="1"/>
  <c r="S223" i="1"/>
  <c r="R223" i="1"/>
  <c r="Q223" i="1"/>
  <c r="Z222" i="1"/>
  <c r="Y222" i="1"/>
  <c r="X222" i="1"/>
  <c r="W222" i="1"/>
  <c r="V222" i="1"/>
  <c r="U222" i="1"/>
  <c r="T222" i="1"/>
  <c r="S222" i="1"/>
  <c r="R222" i="1"/>
  <c r="Q222" i="1"/>
  <c r="W221" i="1"/>
  <c r="V221" i="1"/>
  <c r="U221" i="1"/>
  <c r="T221" i="1"/>
  <c r="S221" i="1"/>
  <c r="R221" i="1"/>
  <c r="Q221" i="1"/>
  <c r="W220" i="1"/>
  <c r="V220" i="1"/>
  <c r="U220" i="1"/>
  <c r="T220" i="1"/>
  <c r="S220" i="1"/>
  <c r="R220" i="1"/>
  <c r="Q220" i="1"/>
  <c r="Z219" i="1"/>
  <c r="Y219" i="1"/>
  <c r="X219" i="1"/>
  <c r="W219" i="1"/>
  <c r="V219" i="1"/>
  <c r="U219" i="1"/>
  <c r="T219" i="1"/>
  <c r="S219" i="1"/>
  <c r="R219" i="1"/>
  <c r="Q219" i="1"/>
  <c r="W218" i="1"/>
  <c r="V218" i="1"/>
  <c r="U218" i="1"/>
  <c r="T218" i="1"/>
  <c r="S218" i="1"/>
  <c r="R218" i="1"/>
  <c r="Q218" i="1"/>
  <c r="W217" i="1"/>
  <c r="V217" i="1"/>
  <c r="U217" i="1"/>
  <c r="T217" i="1"/>
  <c r="S217" i="1"/>
  <c r="R217" i="1"/>
  <c r="Q217" i="1"/>
  <c r="Z216" i="1"/>
  <c r="Y216" i="1"/>
  <c r="X216" i="1"/>
  <c r="W216" i="1"/>
  <c r="V216" i="1"/>
  <c r="U216" i="1"/>
  <c r="T216" i="1"/>
  <c r="S216" i="1"/>
  <c r="R216" i="1"/>
  <c r="Q216" i="1"/>
  <c r="W215" i="1"/>
  <c r="V215" i="1"/>
  <c r="U215" i="1"/>
  <c r="T215" i="1"/>
  <c r="S215" i="1"/>
  <c r="R215" i="1"/>
  <c r="Q215" i="1"/>
  <c r="W214" i="1"/>
  <c r="V214" i="1"/>
  <c r="U214" i="1"/>
  <c r="T214" i="1"/>
  <c r="S214" i="1"/>
  <c r="R214" i="1"/>
  <c r="Q214" i="1"/>
  <c r="Z213" i="1"/>
  <c r="Y213" i="1"/>
  <c r="X213" i="1"/>
  <c r="W213" i="1"/>
  <c r="V213" i="1"/>
  <c r="U213" i="1"/>
  <c r="T213" i="1"/>
  <c r="S213" i="1"/>
  <c r="R213" i="1"/>
  <c r="Q213" i="1"/>
  <c r="W212" i="1"/>
  <c r="V212" i="1"/>
  <c r="U212" i="1"/>
  <c r="T212" i="1"/>
  <c r="S212" i="1"/>
  <c r="R212" i="1"/>
  <c r="Q212" i="1"/>
  <c r="W211" i="1"/>
  <c r="V211" i="1"/>
  <c r="U211" i="1"/>
  <c r="T211" i="1"/>
  <c r="S211" i="1"/>
  <c r="R211" i="1"/>
  <c r="Q211" i="1"/>
  <c r="Z210" i="1"/>
  <c r="Y210" i="1"/>
  <c r="X210" i="1"/>
  <c r="W210" i="1"/>
  <c r="V210" i="1"/>
  <c r="U210" i="1"/>
  <c r="T210" i="1"/>
  <c r="S210" i="1"/>
  <c r="R210" i="1"/>
  <c r="Q210" i="1"/>
  <c r="W209" i="1"/>
  <c r="V209" i="1"/>
  <c r="U209" i="1"/>
  <c r="T209" i="1"/>
  <c r="S209" i="1"/>
  <c r="R209" i="1"/>
  <c r="Q209" i="1"/>
  <c r="W208" i="1"/>
  <c r="V208" i="1"/>
  <c r="U208" i="1"/>
  <c r="T208" i="1"/>
  <c r="S208" i="1"/>
  <c r="R208" i="1"/>
  <c r="Q208" i="1"/>
  <c r="Z207" i="1"/>
  <c r="Y207" i="1"/>
  <c r="X207" i="1"/>
  <c r="W207" i="1"/>
  <c r="V207" i="1"/>
  <c r="U207" i="1"/>
  <c r="T207" i="1"/>
  <c r="S207" i="1"/>
  <c r="R207" i="1"/>
  <c r="Q207" i="1"/>
  <c r="W206" i="1"/>
  <c r="V206" i="1"/>
  <c r="U206" i="1"/>
  <c r="T206" i="1"/>
  <c r="S206" i="1"/>
  <c r="R206" i="1"/>
  <c r="Q206" i="1"/>
  <c r="W205" i="1"/>
  <c r="V205" i="1"/>
  <c r="U205" i="1"/>
  <c r="T205" i="1"/>
  <c r="S205" i="1"/>
  <c r="R205" i="1"/>
  <c r="Q205" i="1"/>
  <c r="Z204" i="1"/>
  <c r="Y204" i="1"/>
  <c r="X204" i="1"/>
  <c r="W204" i="1"/>
  <c r="V204" i="1"/>
  <c r="U204" i="1"/>
  <c r="T204" i="1"/>
  <c r="S204" i="1"/>
  <c r="R204" i="1"/>
  <c r="Q204" i="1"/>
  <c r="W203" i="1"/>
  <c r="V203" i="1"/>
  <c r="U203" i="1"/>
  <c r="T203" i="1"/>
  <c r="S203" i="1"/>
  <c r="R203" i="1"/>
  <c r="Q203" i="1"/>
  <c r="W202" i="1"/>
  <c r="V202" i="1"/>
  <c r="U202" i="1"/>
  <c r="T202" i="1"/>
  <c r="S202" i="1"/>
  <c r="R202" i="1"/>
  <c r="Q202" i="1"/>
  <c r="Z201" i="1"/>
  <c r="Y201" i="1"/>
  <c r="X201" i="1"/>
  <c r="W201" i="1"/>
  <c r="V201" i="1"/>
  <c r="U201" i="1"/>
  <c r="T201" i="1"/>
  <c r="S201" i="1"/>
  <c r="R201" i="1"/>
  <c r="Q201" i="1"/>
  <c r="X2" i="1"/>
  <c r="Z198" i="1"/>
  <c r="Y198" i="1"/>
  <c r="X198" i="1"/>
  <c r="W200" i="1"/>
  <c r="V200" i="1"/>
  <c r="U200" i="1"/>
  <c r="T200" i="1"/>
  <c r="S200" i="1"/>
  <c r="R200" i="1"/>
  <c r="Q200" i="1"/>
  <c r="W199" i="1"/>
  <c r="V199" i="1"/>
  <c r="U199" i="1"/>
  <c r="T199" i="1"/>
  <c r="S199" i="1"/>
  <c r="R199" i="1"/>
  <c r="Q199" i="1"/>
  <c r="W198" i="1"/>
  <c r="V198" i="1"/>
  <c r="U198" i="1"/>
  <c r="T198" i="1"/>
  <c r="S198" i="1"/>
  <c r="R198" i="1"/>
  <c r="Q198" i="1"/>
  <c r="W197" i="1"/>
  <c r="V197" i="1"/>
  <c r="U197" i="1"/>
  <c r="T197" i="1"/>
  <c r="S197" i="1"/>
  <c r="R197" i="1"/>
  <c r="Q197" i="1"/>
  <c r="W196" i="1"/>
  <c r="V196" i="1"/>
  <c r="U196" i="1"/>
  <c r="T196" i="1"/>
  <c r="S196" i="1"/>
  <c r="R196" i="1"/>
  <c r="Q196" i="1"/>
  <c r="W195" i="1"/>
  <c r="V195" i="1"/>
  <c r="U195" i="1"/>
  <c r="T195" i="1"/>
  <c r="S195" i="1"/>
  <c r="R195" i="1"/>
  <c r="Q195" i="1"/>
  <c r="W194" i="1"/>
  <c r="V194" i="1"/>
  <c r="U194" i="1"/>
  <c r="T194" i="1"/>
  <c r="S194" i="1"/>
  <c r="R194" i="1"/>
  <c r="Q194" i="1"/>
  <c r="W193" i="1"/>
  <c r="V193" i="1"/>
  <c r="U193" i="1"/>
  <c r="T193" i="1"/>
  <c r="S193" i="1"/>
  <c r="R193" i="1"/>
  <c r="Q193" i="1"/>
  <c r="W192" i="1"/>
  <c r="V192" i="1"/>
  <c r="U192" i="1"/>
  <c r="T192" i="1"/>
  <c r="S192" i="1"/>
  <c r="R192" i="1"/>
  <c r="Q192" i="1"/>
  <c r="W191" i="1"/>
  <c r="V191" i="1"/>
  <c r="U191" i="1"/>
  <c r="T191" i="1"/>
  <c r="S191" i="1"/>
  <c r="R191" i="1"/>
  <c r="Q191" i="1"/>
  <c r="W190" i="1"/>
  <c r="V190" i="1"/>
  <c r="U190" i="1"/>
  <c r="T190" i="1"/>
  <c r="S190" i="1"/>
  <c r="R190" i="1"/>
  <c r="Q190" i="1"/>
  <c r="W189" i="1"/>
  <c r="V189" i="1"/>
  <c r="U189" i="1"/>
  <c r="T189" i="1"/>
  <c r="S189" i="1"/>
  <c r="R189" i="1"/>
  <c r="Q189" i="1"/>
  <c r="W188" i="1"/>
  <c r="V188" i="1"/>
  <c r="U188" i="1"/>
  <c r="T188" i="1"/>
  <c r="S188" i="1"/>
  <c r="R188" i="1"/>
  <c r="Q188" i="1"/>
  <c r="W187" i="1"/>
  <c r="V187" i="1"/>
  <c r="U187" i="1"/>
  <c r="T187" i="1"/>
  <c r="S187" i="1"/>
  <c r="R187" i="1"/>
  <c r="Q187" i="1"/>
  <c r="W186" i="1"/>
  <c r="V186" i="1"/>
  <c r="U186" i="1"/>
  <c r="T186" i="1"/>
  <c r="S186" i="1"/>
  <c r="R186" i="1"/>
  <c r="Q186" i="1"/>
  <c r="W185" i="1"/>
  <c r="V185" i="1"/>
  <c r="U185" i="1"/>
  <c r="T185" i="1"/>
  <c r="S185" i="1"/>
  <c r="R185" i="1"/>
  <c r="Q185" i="1"/>
  <c r="W184" i="1"/>
  <c r="V184" i="1"/>
  <c r="U184" i="1"/>
  <c r="T184" i="1"/>
  <c r="S184" i="1"/>
  <c r="R184" i="1"/>
  <c r="Q184" i="1"/>
  <c r="W183" i="1"/>
  <c r="V183" i="1"/>
  <c r="U183" i="1"/>
  <c r="T183" i="1"/>
  <c r="S183" i="1"/>
  <c r="R183" i="1"/>
  <c r="Q183" i="1"/>
  <c r="W182" i="1"/>
  <c r="V182" i="1"/>
  <c r="U182" i="1"/>
  <c r="T182" i="1"/>
  <c r="S182" i="1"/>
  <c r="R182" i="1"/>
  <c r="Q182" i="1"/>
  <c r="W181" i="1"/>
  <c r="V181" i="1"/>
  <c r="U181" i="1"/>
  <c r="T181" i="1"/>
  <c r="S181" i="1"/>
  <c r="R181" i="1"/>
  <c r="Q181" i="1"/>
  <c r="W180" i="1"/>
  <c r="V180" i="1"/>
  <c r="U180" i="1"/>
  <c r="T180" i="1"/>
  <c r="S180" i="1"/>
  <c r="R180" i="1"/>
  <c r="Q180" i="1"/>
  <c r="W179" i="1"/>
  <c r="V179" i="1"/>
  <c r="U179" i="1"/>
  <c r="T179" i="1"/>
  <c r="S179" i="1"/>
  <c r="R179" i="1"/>
  <c r="Q179" i="1"/>
  <c r="W178" i="1"/>
  <c r="V178" i="1"/>
  <c r="U178" i="1"/>
  <c r="T178" i="1"/>
  <c r="S178" i="1"/>
  <c r="R178" i="1"/>
  <c r="Q178" i="1"/>
  <c r="W177" i="1"/>
  <c r="V177" i="1"/>
  <c r="U177" i="1"/>
  <c r="T177" i="1"/>
  <c r="S177" i="1"/>
  <c r="R177" i="1"/>
  <c r="Q177" i="1"/>
  <c r="W176" i="1"/>
  <c r="V176" i="1"/>
  <c r="U176" i="1"/>
  <c r="T176" i="1"/>
  <c r="S176" i="1"/>
  <c r="R176" i="1"/>
  <c r="Q176" i="1"/>
  <c r="W175" i="1"/>
  <c r="V175" i="1"/>
  <c r="U175" i="1"/>
  <c r="T175" i="1"/>
  <c r="S175" i="1"/>
  <c r="R175" i="1"/>
  <c r="Q175" i="1"/>
  <c r="W174" i="1"/>
  <c r="V174" i="1"/>
  <c r="U174" i="1"/>
  <c r="T174" i="1"/>
  <c r="S174" i="1"/>
  <c r="R174" i="1"/>
  <c r="Q174" i="1"/>
  <c r="W173" i="1"/>
  <c r="V173" i="1"/>
  <c r="U173" i="1"/>
  <c r="T173" i="1"/>
  <c r="S173" i="1"/>
  <c r="R173" i="1"/>
  <c r="Q173" i="1"/>
  <c r="W172" i="1"/>
  <c r="V172" i="1"/>
  <c r="U172" i="1"/>
  <c r="T172" i="1"/>
  <c r="S172" i="1"/>
  <c r="R172" i="1"/>
  <c r="Q172" i="1"/>
  <c r="W171" i="1"/>
  <c r="V171" i="1"/>
  <c r="U171" i="1"/>
  <c r="T171" i="1"/>
  <c r="S171" i="1"/>
  <c r="R171" i="1"/>
  <c r="Q171" i="1"/>
  <c r="W170" i="1"/>
  <c r="V170" i="1"/>
  <c r="U170" i="1"/>
  <c r="T170" i="1"/>
  <c r="S170" i="1"/>
  <c r="R170" i="1"/>
  <c r="Q170" i="1"/>
  <c r="W169" i="1"/>
  <c r="V169" i="1"/>
  <c r="U169" i="1"/>
  <c r="T169" i="1"/>
  <c r="S169" i="1"/>
  <c r="R169" i="1"/>
  <c r="Q169" i="1"/>
  <c r="W168" i="1"/>
  <c r="V168" i="1"/>
  <c r="U168" i="1"/>
  <c r="T168" i="1"/>
  <c r="S168" i="1"/>
  <c r="R168" i="1"/>
  <c r="Q168" i="1"/>
  <c r="W167" i="1"/>
  <c r="V167" i="1"/>
  <c r="U167" i="1"/>
  <c r="T167" i="1"/>
  <c r="S167" i="1"/>
  <c r="R167" i="1"/>
  <c r="Q167" i="1"/>
  <c r="W166" i="1"/>
  <c r="V166" i="1"/>
  <c r="U166" i="1"/>
  <c r="T166" i="1"/>
  <c r="S166" i="1"/>
  <c r="R166" i="1"/>
  <c r="Q166" i="1"/>
  <c r="W165" i="1"/>
  <c r="V165" i="1"/>
  <c r="U165" i="1"/>
  <c r="T165" i="1"/>
  <c r="S165" i="1"/>
  <c r="R165" i="1"/>
  <c r="Q165" i="1"/>
  <c r="W164" i="1"/>
  <c r="V164" i="1"/>
  <c r="U164" i="1"/>
  <c r="T164" i="1"/>
  <c r="S164" i="1"/>
  <c r="R164" i="1"/>
  <c r="Q164" i="1"/>
  <c r="W163" i="1"/>
  <c r="V163" i="1"/>
  <c r="U163" i="1"/>
  <c r="T163" i="1"/>
  <c r="S163" i="1"/>
  <c r="R163" i="1"/>
  <c r="Q163" i="1"/>
  <c r="W162" i="1"/>
  <c r="V162" i="1"/>
  <c r="U162" i="1"/>
  <c r="T162" i="1"/>
  <c r="S162" i="1"/>
  <c r="R162" i="1"/>
  <c r="Q162" i="1"/>
  <c r="W161" i="1"/>
  <c r="V161" i="1"/>
  <c r="U161" i="1"/>
  <c r="T161" i="1"/>
  <c r="S161" i="1"/>
  <c r="R161" i="1"/>
  <c r="Q161" i="1"/>
  <c r="W160" i="1"/>
  <c r="V160" i="1"/>
  <c r="U160" i="1"/>
  <c r="T160" i="1"/>
  <c r="S160" i="1"/>
  <c r="R160" i="1"/>
  <c r="Q160" i="1"/>
  <c r="W159" i="1"/>
  <c r="V159" i="1"/>
  <c r="U159" i="1"/>
  <c r="T159" i="1"/>
  <c r="S159" i="1"/>
  <c r="R159" i="1"/>
  <c r="Q159" i="1"/>
  <c r="W158" i="1"/>
  <c r="V158" i="1"/>
  <c r="U158" i="1"/>
  <c r="T158" i="1"/>
  <c r="S158" i="1"/>
  <c r="R158" i="1"/>
  <c r="Q158" i="1"/>
  <c r="W157" i="1"/>
  <c r="V157" i="1"/>
  <c r="U157" i="1"/>
  <c r="T157" i="1"/>
  <c r="S157" i="1"/>
  <c r="R157" i="1"/>
  <c r="Q157" i="1"/>
  <c r="W156" i="1"/>
  <c r="V156" i="1"/>
  <c r="U156" i="1"/>
  <c r="T156" i="1"/>
  <c r="S156" i="1"/>
  <c r="R156" i="1"/>
  <c r="Q156" i="1"/>
  <c r="W155" i="1"/>
  <c r="V155" i="1"/>
  <c r="U155" i="1"/>
  <c r="T155" i="1"/>
  <c r="S155" i="1"/>
  <c r="R155" i="1"/>
  <c r="Q155" i="1"/>
  <c r="W154" i="1"/>
  <c r="V154" i="1"/>
  <c r="U154" i="1"/>
  <c r="T154" i="1"/>
  <c r="S154" i="1"/>
  <c r="R154" i="1"/>
  <c r="Q154" i="1"/>
  <c r="W153" i="1"/>
  <c r="V153" i="1"/>
  <c r="U153" i="1"/>
  <c r="T153" i="1"/>
  <c r="S153" i="1"/>
  <c r="R153" i="1"/>
  <c r="Q153" i="1"/>
  <c r="W152" i="1"/>
  <c r="V152" i="1"/>
  <c r="U152" i="1"/>
  <c r="T152" i="1"/>
  <c r="S152" i="1"/>
  <c r="R152" i="1"/>
  <c r="Q152" i="1"/>
  <c r="W151" i="1"/>
  <c r="V151" i="1"/>
  <c r="U151" i="1"/>
  <c r="T151" i="1"/>
  <c r="S151" i="1"/>
  <c r="R151" i="1"/>
  <c r="Q151" i="1"/>
  <c r="W150" i="1"/>
  <c r="V150" i="1"/>
  <c r="U150" i="1"/>
  <c r="T150" i="1"/>
  <c r="S150" i="1"/>
  <c r="R150" i="1"/>
  <c r="Q150" i="1"/>
  <c r="W149" i="1"/>
  <c r="V149" i="1"/>
  <c r="U149" i="1"/>
  <c r="T149" i="1"/>
  <c r="S149" i="1"/>
  <c r="R149" i="1"/>
  <c r="Q149" i="1"/>
  <c r="W148" i="1"/>
  <c r="V148" i="1"/>
  <c r="U148" i="1"/>
  <c r="T148" i="1"/>
  <c r="S148" i="1"/>
  <c r="R148" i="1"/>
  <c r="Q148" i="1"/>
  <c r="W147" i="1"/>
  <c r="V147" i="1"/>
  <c r="U147" i="1"/>
  <c r="T147" i="1"/>
  <c r="S147" i="1"/>
  <c r="R147" i="1"/>
  <c r="Q147" i="1"/>
  <c r="W146" i="1"/>
  <c r="V146" i="1"/>
  <c r="U146" i="1"/>
  <c r="T146" i="1"/>
  <c r="S146" i="1"/>
  <c r="R146" i="1"/>
  <c r="Q146" i="1"/>
  <c r="W145" i="1"/>
  <c r="V145" i="1"/>
  <c r="U145" i="1"/>
  <c r="T145" i="1"/>
  <c r="S145" i="1"/>
  <c r="R145" i="1"/>
  <c r="Q145" i="1"/>
  <c r="W144" i="1"/>
  <c r="V144" i="1"/>
  <c r="U144" i="1"/>
  <c r="T144" i="1"/>
  <c r="S144" i="1"/>
  <c r="R144" i="1"/>
  <c r="Q144" i="1"/>
  <c r="W143" i="1"/>
  <c r="V143" i="1"/>
  <c r="U143" i="1"/>
  <c r="T143" i="1"/>
  <c r="S143" i="1"/>
  <c r="R143" i="1"/>
  <c r="Q143" i="1"/>
  <c r="W142" i="1"/>
  <c r="V142" i="1"/>
  <c r="U142" i="1"/>
  <c r="T142" i="1"/>
  <c r="S142" i="1"/>
  <c r="R142" i="1"/>
  <c r="Q142" i="1"/>
  <c r="W141" i="1"/>
  <c r="V141" i="1"/>
  <c r="U141" i="1"/>
  <c r="T141" i="1"/>
  <c r="S141" i="1"/>
  <c r="R141" i="1"/>
  <c r="Q141" i="1"/>
  <c r="W140" i="1"/>
  <c r="V140" i="1"/>
  <c r="U140" i="1"/>
  <c r="T140" i="1"/>
  <c r="S140" i="1"/>
  <c r="R140" i="1"/>
  <c r="Q140" i="1"/>
  <c r="W139" i="1"/>
  <c r="V139" i="1"/>
  <c r="U139" i="1"/>
  <c r="T139" i="1"/>
  <c r="S139" i="1"/>
  <c r="R139" i="1"/>
  <c r="Q139" i="1"/>
  <c r="W138" i="1"/>
  <c r="V138" i="1"/>
  <c r="U138" i="1"/>
  <c r="T138" i="1"/>
  <c r="S138" i="1"/>
  <c r="R138" i="1"/>
  <c r="Q138" i="1"/>
  <c r="W137" i="1"/>
  <c r="V137" i="1"/>
  <c r="U137" i="1"/>
  <c r="T137" i="1"/>
  <c r="S137" i="1"/>
  <c r="R137" i="1"/>
  <c r="Q137" i="1"/>
  <c r="W136" i="1"/>
  <c r="V136" i="1"/>
  <c r="U136" i="1"/>
  <c r="T136" i="1"/>
  <c r="S136" i="1"/>
  <c r="R136" i="1"/>
  <c r="Q136" i="1"/>
  <c r="W135" i="1"/>
  <c r="V135" i="1"/>
  <c r="U135" i="1"/>
  <c r="T135" i="1"/>
  <c r="S135" i="1"/>
  <c r="R135" i="1"/>
  <c r="Q135" i="1"/>
  <c r="W134" i="1"/>
  <c r="V134" i="1"/>
  <c r="U134" i="1"/>
  <c r="T134" i="1"/>
  <c r="S134" i="1"/>
  <c r="R134" i="1"/>
  <c r="Q134" i="1"/>
  <c r="W133" i="1"/>
  <c r="V133" i="1"/>
  <c r="U133" i="1"/>
  <c r="T133" i="1"/>
  <c r="S133" i="1"/>
  <c r="R133" i="1"/>
  <c r="Q133" i="1"/>
  <c r="W132" i="1"/>
  <c r="V132" i="1"/>
  <c r="U132" i="1"/>
  <c r="T132" i="1"/>
  <c r="S132" i="1"/>
  <c r="R132" i="1"/>
  <c r="Q132" i="1"/>
  <c r="W131" i="1"/>
  <c r="V131" i="1"/>
  <c r="U131" i="1"/>
  <c r="T131" i="1"/>
  <c r="S131" i="1"/>
  <c r="R131" i="1"/>
  <c r="Q131" i="1"/>
  <c r="W130" i="1"/>
  <c r="V130" i="1"/>
  <c r="U130" i="1"/>
  <c r="T130" i="1"/>
  <c r="S130" i="1"/>
  <c r="R130" i="1"/>
  <c r="Q130" i="1"/>
  <c r="W129" i="1"/>
  <c r="V129" i="1"/>
  <c r="U129" i="1"/>
  <c r="T129" i="1"/>
  <c r="S129" i="1"/>
  <c r="R129" i="1"/>
  <c r="Q129" i="1"/>
  <c r="W128" i="1"/>
  <c r="V128" i="1"/>
  <c r="U128" i="1"/>
  <c r="T128" i="1"/>
  <c r="S128" i="1"/>
  <c r="R128" i="1"/>
  <c r="Q128" i="1"/>
  <c r="W127" i="1"/>
  <c r="V127" i="1"/>
  <c r="U127" i="1"/>
  <c r="T127" i="1"/>
  <c r="S127" i="1"/>
  <c r="R127" i="1"/>
  <c r="Q127" i="1"/>
  <c r="W126" i="1"/>
  <c r="V126" i="1"/>
  <c r="U126" i="1"/>
  <c r="T126" i="1"/>
  <c r="S126" i="1"/>
  <c r="R126" i="1"/>
  <c r="Q126" i="1"/>
  <c r="W125" i="1"/>
  <c r="V125" i="1"/>
  <c r="U125" i="1"/>
  <c r="T125" i="1"/>
  <c r="S125" i="1"/>
  <c r="R125" i="1"/>
  <c r="Q125" i="1"/>
  <c r="W124" i="1"/>
  <c r="V124" i="1"/>
  <c r="U124" i="1"/>
  <c r="T124" i="1"/>
  <c r="S124" i="1"/>
  <c r="R124" i="1"/>
  <c r="Q124" i="1"/>
  <c r="W123" i="1"/>
  <c r="V123" i="1"/>
  <c r="U123" i="1"/>
  <c r="T123" i="1"/>
  <c r="S123" i="1"/>
  <c r="R123" i="1"/>
  <c r="Q123" i="1"/>
  <c r="W122" i="1"/>
  <c r="V122" i="1"/>
  <c r="U122" i="1"/>
  <c r="T122" i="1"/>
  <c r="S122" i="1"/>
  <c r="R122" i="1"/>
  <c r="Q122" i="1"/>
  <c r="W121" i="1"/>
  <c r="V121" i="1"/>
  <c r="U121" i="1"/>
  <c r="T121" i="1"/>
  <c r="S121" i="1"/>
  <c r="R121" i="1"/>
  <c r="Q121" i="1"/>
  <c r="W120" i="1"/>
  <c r="V120" i="1"/>
  <c r="U120" i="1"/>
  <c r="T120" i="1"/>
  <c r="S120" i="1"/>
  <c r="R120" i="1"/>
  <c r="Q120" i="1"/>
  <c r="W119" i="1"/>
  <c r="V119" i="1"/>
  <c r="U119" i="1"/>
  <c r="T119" i="1"/>
  <c r="S119" i="1"/>
  <c r="R119" i="1"/>
  <c r="Q119" i="1"/>
  <c r="W118" i="1"/>
  <c r="V118" i="1"/>
  <c r="U118" i="1"/>
  <c r="T118" i="1"/>
  <c r="S118" i="1"/>
  <c r="R118" i="1"/>
  <c r="Q118" i="1"/>
  <c r="W117" i="1"/>
  <c r="V117" i="1"/>
  <c r="U117" i="1"/>
  <c r="T117" i="1"/>
  <c r="S117" i="1"/>
  <c r="R117" i="1"/>
  <c r="Q117" i="1"/>
  <c r="W116" i="1"/>
  <c r="V116" i="1"/>
  <c r="U116" i="1"/>
  <c r="T116" i="1"/>
  <c r="S116" i="1"/>
  <c r="R116" i="1"/>
  <c r="Q116" i="1"/>
  <c r="W115" i="1"/>
  <c r="V115" i="1"/>
  <c r="U115" i="1"/>
  <c r="T115" i="1"/>
  <c r="S115" i="1"/>
  <c r="R115" i="1"/>
  <c r="Q115" i="1"/>
  <c r="W114" i="1"/>
  <c r="V114" i="1"/>
  <c r="U114" i="1"/>
  <c r="T114" i="1"/>
  <c r="S114" i="1"/>
  <c r="R114" i="1"/>
  <c r="Q114" i="1"/>
  <c r="W113" i="1"/>
  <c r="V113" i="1"/>
  <c r="U113" i="1"/>
  <c r="T113" i="1"/>
  <c r="S113" i="1"/>
  <c r="R113" i="1"/>
  <c r="Q113" i="1"/>
  <c r="W112" i="1"/>
  <c r="V112" i="1"/>
  <c r="U112" i="1"/>
  <c r="T112" i="1"/>
  <c r="S112" i="1"/>
  <c r="R112" i="1"/>
  <c r="Q112" i="1"/>
  <c r="W111" i="1"/>
  <c r="V111" i="1"/>
  <c r="U111" i="1"/>
  <c r="T111" i="1"/>
  <c r="S111" i="1"/>
  <c r="R111" i="1"/>
  <c r="Q111" i="1"/>
  <c r="W110" i="1"/>
  <c r="V110" i="1"/>
  <c r="U110" i="1"/>
  <c r="T110" i="1"/>
  <c r="S110" i="1"/>
  <c r="R110" i="1"/>
  <c r="Q110" i="1"/>
  <c r="W109" i="1"/>
  <c r="V109" i="1"/>
  <c r="U109" i="1"/>
  <c r="T109" i="1"/>
  <c r="S109" i="1"/>
  <c r="R109" i="1"/>
  <c r="Q109" i="1"/>
  <c r="W108" i="1"/>
  <c r="V108" i="1"/>
  <c r="U108" i="1"/>
  <c r="T108" i="1"/>
  <c r="S108" i="1"/>
  <c r="R108" i="1"/>
  <c r="Q108" i="1"/>
  <c r="W107" i="1"/>
  <c r="V107" i="1"/>
  <c r="U107" i="1"/>
  <c r="T107" i="1"/>
  <c r="S107" i="1"/>
  <c r="R107" i="1"/>
  <c r="Q107" i="1"/>
  <c r="W106" i="1"/>
  <c r="V106" i="1"/>
  <c r="U106" i="1"/>
  <c r="T106" i="1"/>
  <c r="S106" i="1"/>
  <c r="R106" i="1"/>
  <c r="Q106" i="1"/>
  <c r="W105" i="1"/>
  <c r="V105" i="1"/>
  <c r="U105" i="1"/>
  <c r="T105" i="1"/>
  <c r="S105" i="1"/>
  <c r="R105" i="1"/>
  <c r="Q105" i="1"/>
  <c r="W104" i="1"/>
  <c r="V104" i="1"/>
  <c r="U104" i="1"/>
  <c r="T104" i="1"/>
  <c r="S104" i="1"/>
  <c r="R104" i="1"/>
  <c r="Q104" i="1"/>
  <c r="W103" i="1"/>
  <c r="V103" i="1"/>
  <c r="U103" i="1"/>
  <c r="T103" i="1"/>
  <c r="S103" i="1"/>
  <c r="R103" i="1"/>
  <c r="Q103" i="1"/>
  <c r="W102" i="1"/>
  <c r="V102" i="1"/>
  <c r="U102" i="1"/>
  <c r="T102" i="1"/>
  <c r="S102" i="1"/>
  <c r="R102" i="1"/>
  <c r="Q102" i="1"/>
  <c r="W101" i="1"/>
  <c r="V101" i="1"/>
  <c r="U101" i="1"/>
  <c r="T101" i="1"/>
  <c r="S101" i="1"/>
  <c r="R101" i="1"/>
  <c r="Q101" i="1"/>
  <c r="W100" i="1"/>
  <c r="V100" i="1"/>
  <c r="U100" i="1"/>
  <c r="T100" i="1"/>
  <c r="S100" i="1"/>
  <c r="R100" i="1"/>
  <c r="Q100" i="1"/>
  <c r="W99" i="1"/>
  <c r="V99" i="1"/>
  <c r="U99" i="1"/>
  <c r="T99" i="1"/>
  <c r="S99" i="1"/>
  <c r="R99" i="1"/>
  <c r="Q99" i="1"/>
  <c r="W98" i="1"/>
  <c r="V98" i="1"/>
  <c r="U98" i="1"/>
  <c r="T98" i="1"/>
  <c r="S98" i="1"/>
  <c r="R98" i="1"/>
  <c r="Q98" i="1"/>
  <c r="W97" i="1"/>
  <c r="V97" i="1"/>
  <c r="U97" i="1"/>
  <c r="T97" i="1"/>
  <c r="S97" i="1"/>
  <c r="R97" i="1"/>
  <c r="Q97" i="1"/>
  <c r="W96" i="1"/>
  <c r="V96" i="1"/>
  <c r="U96" i="1"/>
  <c r="T96" i="1"/>
  <c r="S96" i="1"/>
  <c r="R96" i="1"/>
  <c r="Q96" i="1"/>
  <c r="W95" i="1"/>
  <c r="V95" i="1"/>
  <c r="U95" i="1"/>
  <c r="T95" i="1"/>
  <c r="S95" i="1"/>
  <c r="R95" i="1"/>
  <c r="Q95" i="1"/>
  <c r="W94" i="1"/>
  <c r="V94" i="1"/>
  <c r="U94" i="1"/>
  <c r="T94" i="1"/>
  <c r="S94" i="1"/>
  <c r="R94" i="1"/>
  <c r="Q94" i="1"/>
  <c r="W93" i="1"/>
  <c r="V93" i="1"/>
  <c r="U93" i="1"/>
  <c r="T93" i="1"/>
  <c r="S93" i="1"/>
  <c r="R93" i="1"/>
  <c r="Q93" i="1"/>
  <c r="W92" i="1"/>
  <c r="V92" i="1"/>
  <c r="U92" i="1"/>
  <c r="T92" i="1"/>
  <c r="S92" i="1"/>
  <c r="R92" i="1"/>
  <c r="Q92" i="1"/>
  <c r="W91" i="1"/>
  <c r="V91" i="1"/>
  <c r="U91" i="1"/>
  <c r="T91" i="1"/>
  <c r="S91" i="1"/>
  <c r="R91" i="1"/>
  <c r="Q91" i="1"/>
  <c r="W90" i="1"/>
  <c r="V90" i="1"/>
  <c r="U90" i="1"/>
  <c r="T90" i="1"/>
  <c r="S90" i="1"/>
  <c r="R90" i="1"/>
  <c r="Q90" i="1"/>
  <c r="W89" i="1"/>
  <c r="V89" i="1"/>
  <c r="U89" i="1"/>
  <c r="T89" i="1"/>
  <c r="S89" i="1"/>
  <c r="R89" i="1"/>
  <c r="Q89" i="1"/>
  <c r="W88" i="1"/>
  <c r="V88" i="1"/>
  <c r="U88" i="1"/>
  <c r="T88" i="1"/>
  <c r="S88" i="1"/>
  <c r="R88" i="1"/>
  <c r="Q88" i="1"/>
  <c r="W87" i="1"/>
  <c r="V87" i="1"/>
  <c r="U87" i="1"/>
  <c r="T87" i="1"/>
  <c r="S87" i="1"/>
  <c r="R87" i="1"/>
  <c r="Q87" i="1"/>
  <c r="W86" i="1"/>
  <c r="V86" i="1"/>
  <c r="U86" i="1"/>
  <c r="T86" i="1"/>
  <c r="S86" i="1"/>
  <c r="R86" i="1"/>
  <c r="Q86" i="1"/>
  <c r="W85" i="1"/>
  <c r="V85" i="1"/>
  <c r="U85" i="1"/>
  <c r="T85" i="1"/>
  <c r="S85" i="1"/>
  <c r="R85" i="1"/>
  <c r="Q85" i="1"/>
  <c r="W84" i="1"/>
  <c r="V84" i="1"/>
  <c r="U84" i="1"/>
  <c r="T84" i="1"/>
  <c r="S84" i="1"/>
  <c r="R84" i="1"/>
  <c r="Q84" i="1"/>
  <c r="W83" i="1"/>
  <c r="V83" i="1"/>
  <c r="U83" i="1"/>
  <c r="T83" i="1"/>
  <c r="S83" i="1"/>
  <c r="R83" i="1"/>
  <c r="Q83" i="1"/>
  <c r="W82" i="1"/>
  <c r="V82" i="1"/>
  <c r="U82" i="1"/>
  <c r="T82" i="1"/>
  <c r="S82" i="1"/>
  <c r="R82" i="1"/>
  <c r="Q82" i="1"/>
  <c r="W81" i="1"/>
  <c r="V81" i="1"/>
  <c r="U81" i="1"/>
  <c r="T81" i="1"/>
  <c r="S81" i="1"/>
  <c r="R81" i="1"/>
  <c r="Q81" i="1"/>
  <c r="W80" i="1"/>
  <c r="V80" i="1"/>
  <c r="U80" i="1"/>
  <c r="T80" i="1"/>
  <c r="S80" i="1"/>
  <c r="R80" i="1"/>
  <c r="Q80" i="1"/>
  <c r="W79" i="1"/>
  <c r="V79" i="1"/>
  <c r="U79" i="1"/>
  <c r="T79" i="1"/>
  <c r="S79" i="1"/>
  <c r="R79" i="1"/>
  <c r="Q79" i="1"/>
  <c r="W78" i="1"/>
  <c r="V78" i="1"/>
  <c r="U78" i="1"/>
  <c r="T78" i="1"/>
  <c r="S78" i="1"/>
  <c r="R78" i="1"/>
  <c r="Q78" i="1"/>
  <c r="W77" i="1"/>
  <c r="V77" i="1"/>
  <c r="U77" i="1"/>
  <c r="T77" i="1"/>
  <c r="S77" i="1"/>
  <c r="R77" i="1"/>
  <c r="Q77" i="1"/>
  <c r="W76" i="1"/>
  <c r="V76" i="1"/>
  <c r="U76" i="1"/>
  <c r="T76" i="1"/>
  <c r="S76" i="1"/>
  <c r="R76" i="1"/>
  <c r="Q76" i="1"/>
  <c r="W75" i="1"/>
  <c r="V75" i="1"/>
  <c r="U75" i="1"/>
  <c r="T75" i="1"/>
  <c r="S75" i="1"/>
  <c r="R75" i="1"/>
  <c r="Q75" i="1"/>
  <c r="W74" i="1"/>
  <c r="V74" i="1"/>
  <c r="U74" i="1"/>
  <c r="T74" i="1"/>
  <c r="S74" i="1"/>
  <c r="R74" i="1"/>
  <c r="Q74" i="1"/>
  <c r="W73" i="1"/>
  <c r="V73" i="1"/>
  <c r="U73" i="1"/>
  <c r="T73" i="1"/>
  <c r="S73" i="1"/>
  <c r="R73" i="1"/>
  <c r="Q73" i="1"/>
  <c r="W72" i="1"/>
  <c r="V72" i="1"/>
  <c r="U72" i="1"/>
  <c r="T72" i="1"/>
  <c r="S72" i="1"/>
  <c r="R72" i="1"/>
  <c r="Q72" i="1"/>
  <c r="W71" i="1"/>
  <c r="V71" i="1"/>
  <c r="U71" i="1"/>
  <c r="T71" i="1"/>
  <c r="S71" i="1"/>
  <c r="R71" i="1"/>
  <c r="Q71" i="1"/>
  <c r="W70" i="1"/>
  <c r="V70" i="1"/>
  <c r="U70" i="1"/>
  <c r="T70" i="1"/>
  <c r="S70" i="1"/>
  <c r="R70" i="1"/>
  <c r="Q70" i="1"/>
  <c r="W69" i="1"/>
  <c r="V69" i="1"/>
  <c r="U69" i="1"/>
  <c r="T69" i="1"/>
  <c r="S69" i="1"/>
  <c r="R69" i="1"/>
  <c r="Q69" i="1"/>
  <c r="W68" i="1"/>
  <c r="V68" i="1"/>
  <c r="U68" i="1"/>
  <c r="T68" i="1"/>
  <c r="S68" i="1"/>
  <c r="R68" i="1"/>
  <c r="Q68" i="1"/>
  <c r="W67" i="1"/>
  <c r="V67" i="1"/>
  <c r="U67" i="1"/>
  <c r="T67" i="1"/>
  <c r="S67" i="1"/>
  <c r="R67" i="1"/>
  <c r="Q67" i="1"/>
  <c r="W66" i="1"/>
  <c r="V66" i="1"/>
  <c r="U66" i="1"/>
  <c r="T66" i="1"/>
  <c r="S66" i="1"/>
  <c r="R66" i="1"/>
  <c r="Q66" i="1"/>
  <c r="W65" i="1"/>
  <c r="V65" i="1"/>
  <c r="U65" i="1"/>
  <c r="T65" i="1"/>
  <c r="S65" i="1"/>
  <c r="R65" i="1"/>
  <c r="Q65" i="1"/>
  <c r="W64" i="1"/>
  <c r="V64" i="1"/>
  <c r="U64" i="1"/>
  <c r="T64" i="1"/>
  <c r="S64" i="1"/>
  <c r="R64" i="1"/>
  <c r="Q64" i="1"/>
  <c r="W63" i="1"/>
  <c r="V63" i="1"/>
  <c r="U63" i="1"/>
  <c r="T63" i="1"/>
  <c r="S63" i="1"/>
  <c r="R63" i="1"/>
  <c r="Q63" i="1"/>
  <c r="W62" i="1"/>
  <c r="V62" i="1"/>
  <c r="U62" i="1"/>
  <c r="T62" i="1"/>
  <c r="S62" i="1"/>
  <c r="R62" i="1"/>
  <c r="Q62" i="1"/>
  <c r="W61" i="1"/>
  <c r="V61" i="1"/>
  <c r="U61" i="1"/>
  <c r="T61" i="1"/>
  <c r="S61" i="1"/>
  <c r="R61" i="1"/>
  <c r="Q61" i="1"/>
  <c r="W60" i="1"/>
  <c r="V60" i="1"/>
  <c r="U60" i="1"/>
  <c r="T60" i="1"/>
  <c r="S60" i="1"/>
  <c r="R60" i="1"/>
  <c r="Q60" i="1"/>
  <c r="W59" i="1"/>
  <c r="V59" i="1"/>
  <c r="U59" i="1"/>
  <c r="T59" i="1"/>
  <c r="S59" i="1"/>
  <c r="R59" i="1"/>
  <c r="Q59" i="1"/>
  <c r="W58" i="1"/>
  <c r="V58" i="1"/>
  <c r="U58" i="1"/>
  <c r="T58" i="1"/>
  <c r="S58" i="1"/>
  <c r="R58" i="1"/>
  <c r="Q58" i="1"/>
  <c r="W57" i="1"/>
  <c r="V57" i="1"/>
  <c r="U57" i="1"/>
  <c r="T57" i="1"/>
  <c r="S57" i="1"/>
  <c r="R57" i="1"/>
  <c r="Q57" i="1"/>
  <c r="W56" i="1"/>
  <c r="V56" i="1"/>
  <c r="U56" i="1"/>
  <c r="T56" i="1"/>
  <c r="S56" i="1"/>
  <c r="R56" i="1"/>
  <c r="Q56" i="1"/>
  <c r="W55" i="1"/>
  <c r="V55" i="1"/>
  <c r="U55" i="1"/>
  <c r="T55" i="1"/>
  <c r="S55" i="1"/>
  <c r="R55" i="1"/>
  <c r="Q55" i="1"/>
  <c r="W54" i="1"/>
  <c r="V54" i="1"/>
  <c r="U54" i="1"/>
  <c r="T54" i="1"/>
  <c r="S54" i="1"/>
  <c r="R54" i="1"/>
  <c r="Q54" i="1"/>
  <c r="W53" i="1"/>
  <c r="V53" i="1"/>
  <c r="U53" i="1"/>
  <c r="T53" i="1"/>
  <c r="S53" i="1"/>
  <c r="R53" i="1"/>
  <c r="Q53" i="1"/>
  <c r="W52" i="1"/>
  <c r="V52" i="1"/>
  <c r="U52" i="1"/>
  <c r="T52" i="1"/>
  <c r="S52" i="1"/>
  <c r="R52" i="1"/>
  <c r="Q52" i="1"/>
  <c r="W51" i="1"/>
  <c r="V51" i="1"/>
  <c r="U51" i="1"/>
  <c r="T51" i="1"/>
  <c r="S51" i="1"/>
  <c r="R51" i="1"/>
  <c r="Q51" i="1"/>
  <c r="W50" i="1"/>
  <c r="V50" i="1"/>
  <c r="U50" i="1"/>
  <c r="T50" i="1"/>
  <c r="S50" i="1"/>
  <c r="R50" i="1"/>
  <c r="Q50" i="1"/>
  <c r="W49" i="1"/>
  <c r="V49" i="1"/>
  <c r="U49" i="1"/>
  <c r="T49" i="1"/>
  <c r="S49" i="1"/>
  <c r="R49" i="1"/>
  <c r="Q49" i="1"/>
  <c r="W48" i="1"/>
  <c r="V48" i="1"/>
  <c r="U48" i="1"/>
  <c r="T48" i="1"/>
  <c r="S48" i="1"/>
  <c r="R48" i="1"/>
  <c r="Q48" i="1"/>
  <c r="W47" i="1"/>
  <c r="V47" i="1"/>
  <c r="U47" i="1"/>
  <c r="T47" i="1"/>
  <c r="S47" i="1"/>
  <c r="R47" i="1"/>
  <c r="Q47" i="1"/>
  <c r="W46" i="1"/>
  <c r="V46" i="1"/>
  <c r="U46" i="1"/>
  <c r="T46" i="1"/>
  <c r="S46" i="1"/>
  <c r="R46" i="1"/>
  <c r="Q46" i="1"/>
  <c r="W45" i="1"/>
  <c r="V45" i="1"/>
  <c r="U45" i="1"/>
  <c r="T45" i="1"/>
  <c r="S45" i="1"/>
  <c r="R45" i="1"/>
  <c r="Q45" i="1"/>
  <c r="W44" i="1"/>
  <c r="V44" i="1"/>
  <c r="U44" i="1"/>
  <c r="T44" i="1"/>
  <c r="S44" i="1"/>
  <c r="R44" i="1"/>
  <c r="Q44" i="1"/>
  <c r="W43" i="1"/>
  <c r="V43" i="1"/>
  <c r="U43" i="1"/>
  <c r="T43" i="1"/>
  <c r="S43" i="1"/>
  <c r="R43" i="1"/>
  <c r="Q43" i="1"/>
  <c r="W42" i="1"/>
  <c r="V42" i="1"/>
  <c r="U42" i="1"/>
  <c r="T42" i="1"/>
  <c r="S42" i="1"/>
  <c r="R42" i="1"/>
  <c r="Q42" i="1"/>
  <c r="W41" i="1"/>
  <c r="V41" i="1"/>
  <c r="U41" i="1"/>
  <c r="T41" i="1"/>
  <c r="S41" i="1"/>
  <c r="R41" i="1"/>
  <c r="Q41" i="1"/>
  <c r="W40" i="1"/>
  <c r="V40" i="1"/>
  <c r="U40" i="1"/>
  <c r="T40" i="1"/>
  <c r="S40" i="1"/>
  <c r="R40" i="1"/>
  <c r="Q40" i="1"/>
  <c r="W39" i="1"/>
  <c r="V39" i="1"/>
  <c r="U39" i="1"/>
  <c r="T39" i="1"/>
  <c r="S39" i="1"/>
  <c r="R39" i="1"/>
  <c r="Q39" i="1"/>
  <c r="W38" i="1"/>
  <c r="V38" i="1"/>
  <c r="U38" i="1"/>
  <c r="T38" i="1"/>
  <c r="S38" i="1"/>
  <c r="R38" i="1"/>
  <c r="Q38" i="1"/>
  <c r="W37" i="1"/>
  <c r="V37" i="1"/>
  <c r="U37" i="1"/>
  <c r="T37" i="1"/>
  <c r="S37" i="1"/>
  <c r="R37" i="1"/>
  <c r="Q37" i="1"/>
  <c r="W36" i="1"/>
  <c r="V36" i="1"/>
  <c r="U36" i="1"/>
  <c r="T36" i="1"/>
  <c r="S36" i="1"/>
  <c r="R36" i="1"/>
  <c r="Q36" i="1"/>
  <c r="W35" i="1"/>
  <c r="V35" i="1"/>
  <c r="U35" i="1"/>
  <c r="T35" i="1"/>
  <c r="S35" i="1"/>
  <c r="R35" i="1"/>
  <c r="Q35" i="1"/>
  <c r="W34" i="1"/>
  <c r="V34" i="1"/>
  <c r="U34" i="1"/>
  <c r="T34" i="1"/>
  <c r="S34" i="1"/>
  <c r="R34" i="1"/>
  <c r="Q34" i="1"/>
  <c r="W33" i="1"/>
  <c r="V33" i="1"/>
  <c r="U33" i="1"/>
  <c r="T33" i="1"/>
  <c r="S33" i="1"/>
  <c r="R33" i="1"/>
  <c r="Q33" i="1"/>
  <c r="W32" i="1"/>
  <c r="V32" i="1"/>
  <c r="U32" i="1"/>
  <c r="T32" i="1"/>
  <c r="S32" i="1"/>
  <c r="R32" i="1"/>
  <c r="Q32" i="1"/>
  <c r="W31" i="1"/>
  <c r="V31" i="1"/>
  <c r="U31" i="1"/>
  <c r="T31" i="1"/>
  <c r="S31" i="1"/>
  <c r="R31" i="1"/>
  <c r="Q31" i="1"/>
  <c r="W30" i="1"/>
  <c r="V30" i="1"/>
  <c r="U30" i="1"/>
  <c r="T30" i="1"/>
  <c r="S30" i="1"/>
  <c r="R30" i="1"/>
  <c r="Q30" i="1"/>
  <c r="W29" i="1"/>
  <c r="V29" i="1"/>
  <c r="U29" i="1"/>
  <c r="T29" i="1"/>
  <c r="S29" i="1"/>
  <c r="R29" i="1"/>
  <c r="Q29" i="1"/>
  <c r="W28" i="1"/>
  <c r="V28" i="1"/>
  <c r="U28" i="1"/>
  <c r="T28" i="1"/>
  <c r="S28" i="1"/>
  <c r="R28" i="1"/>
  <c r="Q28" i="1"/>
  <c r="W27" i="1"/>
  <c r="V27" i="1"/>
  <c r="U27" i="1"/>
  <c r="T27" i="1"/>
  <c r="S27" i="1"/>
  <c r="R27" i="1"/>
  <c r="Q27" i="1"/>
  <c r="W26" i="1"/>
  <c r="V26" i="1"/>
  <c r="U26" i="1"/>
  <c r="T26" i="1"/>
  <c r="S26" i="1"/>
  <c r="R26" i="1"/>
  <c r="Q26" i="1"/>
  <c r="W25" i="1"/>
  <c r="V25" i="1"/>
  <c r="U25" i="1"/>
  <c r="T25" i="1"/>
  <c r="S25" i="1"/>
  <c r="R25" i="1"/>
  <c r="Q25" i="1"/>
  <c r="W24" i="1"/>
  <c r="V24" i="1"/>
  <c r="U24" i="1"/>
  <c r="T24" i="1"/>
  <c r="S24" i="1"/>
  <c r="R24" i="1"/>
  <c r="Q24" i="1"/>
  <c r="W23" i="1"/>
  <c r="V23" i="1"/>
  <c r="U23" i="1"/>
  <c r="T23" i="1"/>
  <c r="S23" i="1"/>
  <c r="R23" i="1"/>
  <c r="Q23" i="1"/>
  <c r="W22" i="1"/>
  <c r="V22" i="1"/>
  <c r="U22" i="1"/>
  <c r="T22" i="1"/>
  <c r="S22" i="1"/>
  <c r="R22" i="1"/>
  <c r="Q22" i="1"/>
  <c r="W21" i="1"/>
  <c r="V21" i="1"/>
  <c r="U21" i="1"/>
  <c r="T21" i="1"/>
  <c r="S21" i="1"/>
  <c r="R21" i="1"/>
  <c r="Q21" i="1"/>
  <c r="W20" i="1"/>
  <c r="V20" i="1"/>
  <c r="U20" i="1"/>
  <c r="T20" i="1"/>
  <c r="S20" i="1"/>
  <c r="R20" i="1"/>
  <c r="Q20" i="1"/>
  <c r="W19" i="1"/>
  <c r="V19" i="1"/>
  <c r="U19" i="1"/>
  <c r="T19" i="1"/>
  <c r="S19" i="1"/>
  <c r="R19" i="1"/>
  <c r="Q19" i="1"/>
  <c r="W18" i="1"/>
  <c r="V18" i="1"/>
  <c r="U18" i="1"/>
  <c r="T18" i="1"/>
  <c r="S18" i="1"/>
  <c r="R18" i="1"/>
  <c r="Q18" i="1"/>
  <c r="W17" i="1"/>
  <c r="V17" i="1"/>
  <c r="U17" i="1"/>
  <c r="T17" i="1"/>
  <c r="S17" i="1"/>
  <c r="R17" i="1"/>
  <c r="Q17" i="1"/>
  <c r="W16" i="1"/>
  <c r="V16" i="1"/>
  <c r="U16" i="1"/>
  <c r="T16" i="1"/>
  <c r="S16" i="1"/>
  <c r="R16" i="1"/>
  <c r="Q16" i="1"/>
  <c r="W15" i="1"/>
  <c r="V15" i="1"/>
  <c r="U15" i="1"/>
  <c r="T15" i="1"/>
  <c r="S15" i="1"/>
  <c r="R15" i="1"/>
  <c r="Q15" i="1"/>
  <c r="W14" i="1"/>
  <c r="V14" i="1"/>
  <c r="U14" i="1"/>
  <c r="T14" i="1"/>
  <c r="S14" i="1"/>
  <c r="R14" i="1"/>
  <c r="Q14" i="1"/>
  <c r="W13" i="1"/>
  <c r="V13" i="1"/>
  <c r="U13" i="1"/>
  <c r="T13" i="1"/>
  <c r="S13" i="1"/>
  <c r="R13" i="1"/>
  <c r="Q13" i="1"/>
  <c r="W12" i="1"/>
  <c r="V12" i="1"/>
  <c r="U12" i="1"/>
  <c r="T12" i="1"/>
  <c r="S12" i="1"/>
  <c r="R12" i="1"/>
  <c r="Q12" i="1"/>
  <c r="W11" i="1"/>
  <c r="V11" i="1"/>
  <c r="U11" i="1"/>
  <c r="T11" i="1"/>
  <c r="S11" i="1"/>
  <c r="R11" i="1"/>
  <c r="Q11" i="1"/>
  <c r="W10" i="1"/>
  <c r="V10" i="1"/>
  <c r="U10" i="1"/>
  <c r="T10" i="1"/>
  <c r="S10" i="1"/>
  <c r="R10" i="1"/>
  <c r="Q10" i="1"/>
  <c r="W9" i="1"/>
  <c r="V9" i="1"/>
  <c r="U9" i="1"/>
  <c r="T9" i="1"/>
  <c r="S9" i="1"/>
  <c r="R9" i="1"/>
  <c r="Q9" i="1"/>
  <c r="W8" i="1"/>
  <c r="V8" i="1"/>
  <c r="U8" i="1"/>
  <c r="T8" i="1"/>
  <c r="S8" i="1"/>
  <c r="R8" i="1"/>
  <c r="Q8" i="1"/>
  <c r="W7" i="1"/>
  <c r="V7" i="1"/>
  <c r="U7" i="1"/>
  <c r="T7" i="1"/>
  <c r="S7" i="1"/>
  <c r="R7" i="1"/>
  <c r="Q7" i="1"/>
  <c r="W6" i="1"/>
  <c r="V6" i="1"/>
  <c r="U6" i="1"/>
  <c r="T6" i="1"/>
  <c r="S6" i="1"/>
  <c r="R6" i="1"/>
  <c r="Q6" i="1"/>
  <c r="W5" i="1"/>
  <c r="V5" i="1"/>
  <c r="U5" i="1"/>
  <c r="T5" i="1"/>
  <c r="S5" i="1"/>
  <c r="R5" i="1"/>
  <c r="Q5" i="1"/>
  <c r="W4" i="1"/>
  <c r="V4" i="1"/>
  <c r="U4" i="1"/>
  <c r="T4" i="1"/>
  <c r="S4" i="1"/>
  <c r="R4" i="1"/>
  <c r="Q4" i="1"/>
  <c r="W3" i="1"/>
  <c r="V3" i="1"/>
  <c r="U3" i="1"/>
  <c r="T3" i="1"/>
  <c r="S3" i="1"/>
  <c r="R3" i="1"/>
  <c r="Q3" i="1"/>
  <c r="W2" i="1"/>
  <c r="V2" i="1"/>
  <c r="U2" i="1"/>
  <c r="T2" i="1"/>
  <c r="S2" i="1"/>
  <c r="R2" i="1"/>
  <c r="Q2" i="1"/>
  <c r="Z190" i="1"/>
  <c r="Y190" i="1"/>
  <c r="X190" i="1"/>
  <c r="Z187" i="1"/>
  <c r="Y187" i="1"/>
  <c r="X187" i="1"/>
  <c r="Z184" i="1"/>
  <c r="Y184" i="1"/>
  <c r="X184" i="1"/>
  <c r="Z181" i="1"/>
  <c r="Y181" i="1"/>
  <c r="X181" i="1"/>
  <c r="Z178" i="1"/>
  <c r="Y178" i="1"/>
  <c r="X178" i="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Z173" i="1"/>
  <c r="Y173" i="1"/>
  <c r="X173" i="1"/>
  <c r="Y167" i="1"/>
  <c r="Z170" i="1"/>
  <c r="Y170" i="1"/>
  <c r="X170" i="1"/>
  <c r="Z167" i="1"/>
  <c r="X167" i="1"/>
  <c r="Z164" i="1"/>
  <c r="Y164" i="1"/>
  <c r="X164" i="1"/>
  <c r="Z161" i="1"/>
  <c r="Y161" i="1"/>
  <c r="X161" i="1"/>
  <c r="Z158" i="1"/>
  <c r="Y158" i="1"/>
  <c r="X158" i="1"/>
  <c r="Z155" i="1"/>
  <c r="Y155" i="1"/>
  <c r="X155" i="1"/>
  <c r="Z152" i="1"/>
  <c r="Y152" i="1"/>
  <c r="X152" i="1"/>
  <c r="Z149" i="1"/>
  <c r="Y149" i="1"/>
  <c r="X149" i="1"/>
  <c r="Z146" i="1"/>
  <c r="Y146" i="1"/>
  <c r="X146" i="1"/>
  <c r="Z143" i="1"/>
  <c r="Y143" i="1"/>
  <c r="X143" i="1"/>
  <c r="Z137" i="1"/>
  <c r="Y137" i="1"/>
  <c r="X137" i="1"/>
  <c r="Z134" i="1"/>
  <c r="Y134" i="1"/>
  <c r="X134" i="1"/>
  <c r="Z131" i="1"/>
  <c r="Y131" i="1"/>
  <c r="X131" i="1"/>
  <c r="Z128" i="1"/>
  <c r="Y128" i="1"/>
  <c r="X128" i="1"/>
  <c r="Z125" i="1"/>
  <c r="Y125" i="1"/>
  <c r="X125" i="1"/>
  <c r="Z122" i="1"/>
  <c r="Y122" i="1"/>
  <c r="X122" i="1"/>
  <c r="Z119" i="1"/>
  <c r="Y119" i="1"/>
  <c r="X119" i="1"/>
  <c r="Z116" i="1"/>
  <c r="Z113" i="1"/>
  <c r="Z110" i="1"/>
  <c r="Z107" i="1"/>
  <c r="Z104" i="1"/>
  <c r="Z101" i="1"/>
  <c r="Z98" i="1"/>
  <c r="Z95" i="1"/>
  <c r="Z92" i="1"/>
  <c r="Z89" i="1"/>
  <c r="Z86" i="1"/>
  <c r="Z83" i="1"/>
  <c r="Z80" i="1"/>
  <c r="Z77" i="1"/>
  <c r="Z74" i="1"/>
  <c r="Z71" i="1"/>
  <c r="Z68" i="1"/>
  <c r="Z65" i="1"/>
  <c r="Z62" i="1"/>
  <c r="Z59" i="1"/>
  <c r="Z56" i="1"/>
  <c r="Z53" i="1"/>
  <c r="Z50" i="1"/>
  <c r="Z47" i="1"/>
  <c r="Z44" i="1"/>
  <c r="Z41" i="1"/>
  <c r="Z38" i="1"/>
  <c r="Z35" i="1"/>
  <c r="Z32" i="1"/>
  <c r="Z29" i="1"/>
  <c r="Z26" i="1"/>
  <c r="Z23" i="1"/>
  <c r="Z20" i="1"/>
  <c r="Z17" i="1"/>
  <c r="Z14" i="1"/>
  <c r="Z11" i="1"/>
  <c r="Z8" i="1"/>
  <c r="Z5" i="1"/>
  <c r="Z2" i="1"/>
  <c r="Y116" i="1"/>
  <c r="X116" i="1"/>
  <c r="Y113" i="1"/>
  <c r="X113" i="1"/>
  <c r="Y110" i="1"/>
  <c r="X110" i="1"/>
  <c r="Y107" i="1"/>
  <c r="X107" i="1"/>
  <c r="Y104" i="1"/>
  <c r="X104" i="1"/>
  <c r="Y101" i="1"/>
  <c r="X101" i="1"/>
  <c r="Y98" i="1"/>
  <c r="X98" i="1"/>
  <c r="Y95" i="1"/>
  <c r="X95" i="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Y92" i="1"/>
  <c r="X92" i="1"/>
  <c r="Y89" i="1"/>
  <c r="X89" i="1"/>
  <c r="Y86" i="1"/>
  <c r="X86" i="1"/>
  <c r="Y83" i="1"/>
  <c r="X83" i="1"/>
  <c r="Y80" i="1"/>
  <c r="X80" i="1"/>
  <c r="Y77" i="1"/>
  <c r="X77" i="1"/>
  <c r="Y74" i="1"/>
  <c r="X74" i="1"/>
  <c r="Y71" i="1"/>
  <c r="X71" i="1"/>
  <c r="Y68" i="1"/>
  <c r="X68" i="1"/>
  <c r="Y65" i="1"/>
  <c r="X65" i="1"/>
  <c r="Y62" i="1"/>
  <c r="X62" i="1"/>
  <c r="Y59" i="1"/>
  <c r="X59" i="1"/>
  <c r="Y56" i="1"/>
  <c r="X56" i="1"/>
  <c r="Y53" i="1"/>
  <c r="X53" i="1"/>
  <c r="Y50" i="1"/>
  <c r="X50" i="1"/>
  <c r="Y47" i="1"/>
  <c r="X47" i="1"/>
  <c r="Y44" i="1"/>
  <c r="X44" i="1"/>
  <c r="Y41" i="1"/>
  <c r="X41" i="1"/>
  <c r="Y38" i="1"/>
  <c r="X38" i="1"/>
  <c r="Y35" i="1"/>
  <c r="X35" i="1"/>
  <c r="Y32" i="1"/>
  <c r="X32" i="1"/>
  <c r="Y29" i="1"/>
  <c r="X29" i="1"/>
  <c r="Y26" i="1"/>
  <c r="X26" i="1"/>
  <c r="Y23" i="1"/>
  <c r="X23" i="1"/>
  <c r="Y20" i="1"/>
  <c r="X20" i="1"/>
  <c r="Y17" i="1"/>
  <c r="X17" i="1"/>
  <c r="Y14" i="1"/>
  <c r="X14" i="1"/>
  <c r="Y11" i="1"/>
  <c r="X11" i="1"/>
  <c r="Y8" i="1"/>
  <c r="X8" i="1"/>
  <c r="Y5" i="1"/>
  <c r="Y2" i="1"/>
  <c r="X5" i="1"/>
  <c r="L329" i="5" l="1"/>
  <c r="L321" i="5"/>
  <c r="L289" i="5"/>
  <c r="L217" i="5"/>
  <c r="L201" i="5"/>
  <c r="L121" i="5"/>
  <c r="L5" i="5"/>
  <c r="L365" i="5"/>
  <c r="L54" i="5"/>
  <c r="L109" i="5"/>
  <c r="L69" i="5"/>
  <c r="L61" i="5"/>
  <c r="L62" i="5" s="1"/>
  <c r="L63" i="5" s="1"/>
  <c r="L349" i="5"/>
  <c r="L29" i="5"/>
  <c r="L287" i="5"/>
  <c r="L271" i="5"/>
  <c r="L199" i="5"/>
  <c r="L191" i="5"/>
  <c r="L143" i="5"/>
  <c r="L144" i="5" s="1"/>
  <c r="L15" i="5"/>
  <c r="L7" i="5"/>
  <c r="L22" i="5"/>
  <c r="Y485" i="1"/>
  <c r="Y484" i="1"/>
  <c r="E8" i="1"/>
  <c r="F141" i="1"/>
  <c r="F142" i="1"/>
  <c r="F145" i="1" s="1"/>
  <c r="F148" i="1" s="1"/>
  <c r="F151" i="1" s="1"/>
  <c r="F154" i="1" s="1"/>
  <c r="F157" i="1" s="1"/>
  <c r="F160" i="1" s="1"/>
  <c r="F163" i="1" s="1"/>
  <c r="F166" i="1" s="1"/>
  <c r="F169" i="1" s="1"/>
  <c r="F172" i="1" s="1"/>
  <c r="F175" i="1" s="1"/>
  <c r="F180" i="1" s="1"/>
  <c r="F183" i="1" s="1"/>
  <c r="F186" i="1" s="1"/>
  <c r="F189" i="1" s="1"/>
  <c r="F192" i="1" s="1"/>
  <c r="F195" i="1" s="1"/>
  <c r="E11" i="1" l="1"/>
  <c r="Z484" i="1"/>
  <c r="Z485" i="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L485" i="1"/>
  <c r="J483" i="1" l="1"/>
  <c r="L483" i="1"/>
  <c r="K483" i="1"/>
  <c r="I483" i="1"/>
  <c r="M483" i="1"/>
  <c r="N483" i="1"/>
  <c r="H483" i="1"/>
  <c r="I486" i="1"/>
  <c r="J486" i="1"/>
  <c r="H486" i="1"/>
  <c r="L486" i="1"/>
  <c r="H484" i="1"/>
  <c r="H485" i="1"/>
  <c r="K486" i="1"/>
  <c r="M486" i="1"/>
  <c r="N486" i="1"/>
  <c r="E62" i="1"/>
  <c r="J484" i="1"/>
  <c r="I485" i="1"/>
  <c r="K485" i="1"/>
  <c r="J485" i="1"/>
  <c r="L484" i="1"/>
  <c r="N485" i="1"/>
  <c r="K484" i="1"/>
  <c r="M485" i="1"/>
  <c r="M484" i="1"/>
  <c r="N484" i="1"/>
  <c r="I484" i="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G198" i="2" l="1"/>
  <c r="F198" i="2"/>
  <c r="H198" i="2"/>
  <c r="H199" i="2"/>
  <c r="G199" i="2"/>
  <c r="F199" i="2"/>
  <c r="F196" i="2"/>
  <c r="F197" i="2"/>
  <c r="G197" i="2"/>
  <c r="H196" i="2"/>
  <c r="H197" i="2"/>
  <c r="G196" i="2"/>
  <c r="H195" i="2"/>
  <c r="G194" i="2"/>
  <c r="F195" i="2"/>
  <c r="G195" i="2"/>
  <c r="H194" i="2"/>
  <c r="F194" i="2"/>
  <c r="H192" i="2"/>
  <c r="G192" i="2"/>
  <c r="G193" i="2"/>
  <c r="H193" i="2"/>
  <c r="F193" i="2"/>
  <c r="F192" i="2"/>
  <c r="H190" i="2"/>
  <c r="H191" i="2"/>
  <c r="G190" i="2"/>
  <c r="G191" i="2"/>
  <c r="F191" i="2"/>
  <c r="F190" i="2"/>
  <c r="H188" i="2"/>
  <c r="G187" i="2"/>
  <c r="H187" i="2"/>
  <c r="F188" i="2"/>
  <c r="G189" i="2"/>
  <c r="H189" i="2"/>
  <c r="F189" i="2"/>
  <c r="G188" i="2"/>
  <c r="F187" i="2"/>
  <c r="H186" i="2"/>
  <c r="F186" i="2"/>
  <c r="G184" i="2"/>
  <c r="F185" i="2"/>
  <c r="H184" i="2"/>
  <c r="G186" i="2"/>
  <c r="G185" i="2"/>
  <c r="F184" i="2"/>
  <c r="H185" i="2"/>
  <c r="G183" i="2"/>
  <c r="G181" i="2"/>
  <c r="H183" i="2"/>
  <c r="F182" i="2"/>
  <c r="H181" i="2"/>
  <c r="F183" i="2"/>
  <c r="F181" i="2"/>
  <c r="H182" i="2"/>
  <c r="G182" i="2"/>
  <c r="F180" i="2"/>
  <c r="H179" i="2"/>
  <c r="F178" i="2"/>
  <c r="G178" i="2"/>
  <c r="H178" i="2"/>
  <c r="H180" i="2"/>
  <c r="G180" i="2"/>
  <c r="F179" i="2"/>
  <c r="G179" i="2"/>
  <c r="F177" i="2"/>
  <c r="H177" i="2"/>
  <c r="H175" i="2"/>
  <c r="H176" i="2"/>
  <c r="G176" i="2"/>
  <c r="G175" i="2"/>
  <c r="F176" i="2"/>
  <c r="F175" i="2"/>
  <c r="G177" i="2"/>
  <c r="G174" i="2"/>
  <c r="H173" i="2"/>
  <c r="F172" i="2"/>
  <c r="G172" i="2"/>
  <c r="H174" i="2"/>
  <c r="H172" i="2"/>
  <c r="F174" i="2"/>
  <c r="G173" i="2"/>
  <c r="F173" i="2"/>
  <c r="F165" i="2"/>
  <c r="G171" i="2"/>
  <c r="F171" i="2"/>
  <c r="H165" i="2"/>
  <c r="G169" i="2"/>
  <c r="H170" i="2"/>
  <c r="G165" i="2"/>
  <c r="H167" i="2"/>
  <c r="H166" i="2"/>
  <c r="F170" i="2"/>
  <c r="H168" i="2"/>
  <c r="F166" i="2"/>
  <c r="G170" i="2"/>
  <c r="F168" i="2"/>
  <c r="G166" i="2"/>
  <c r="G168" i="2"/>
  <c r="F169" i="2"/>
  <c r="H169" i="2"/>
  <c r="H171" i="2"/>
  <c r="F167" i="2"/>
  <c r="G167" i="2"/>
  <c r="H164" i="2"/>
  <c r="G162" i="2"/>
  <c r="F163" i="2"/>
  <c r="H163" i="2"/>
  <c r="H162" i="2"/>
  <c r="F162" i="2"/>
  <c r="G163" i="2"/>
  <c r="G164" i="2"/>
  <c r="F164" i="2"/>
  <c r="F160" i="2"/>
  <c r="H160" i="2"/>
  <c r="H159" i="2"/>
  <c r="G161" i="2"/>
  <c r="G160" i="2"/>
  <c r="F159" i="2"/>
  <c r="G159" i="2"/>
  <c r="H161" i="2"/>
  <c r="F161" i="2"/>
  <c r="G157" i="2"/>
  <c r="H158" i="2"/>
  <c r="F157" i="2"/>
  <c r="G156" i="2"/>
  <c r="G158" i="2"/>
  <c r="H157" i="2"/>
  <c r="F156" i="2"/>
  <c r="F158" i="2"/>
  <c r="H156" i="2"/>
  <c r="F155" i="2"/>
  <c r="F10" i="2"/>
  <c r="F77" i="2"/>
  <c r="F17" i="2"/>
  <c r="F100" i="2"/>
  <c r="F135" i="2"/>
  <c r="F102" i="2"/>
  <c r="F45" i="2"/>
  <c r="F78" i="2"/>
  <c r="F8" i="2"/>
  <c r="F53" i="2"/>
  <c r="F58" i="2"/>
  <c r="F154" i="2"/>
  <c r="F14" i="2"/>
  <c r="F90" i="2"/>
  <c r="F49" i="2"/>
  <c r="F60" i="2"/>
  <c r="F31" i="2"/>
  <c r="F74" i="2"/>
  <c r="F83" i="2"/>
  <c r="F61" i="2"/>
  <c r="F97" i="2"/>
  <c r="F122" i="2"/>
  <c r="F63" i="2"/>
  <c r="F4" i="2"/>
  <c r="F67" i="2"/>
  <c r="F124" i="2"/>
  <c r="F36" i="2"/>
  <c r="F114" i="2"/>
  <c r="F16" i="2"/>
  <c r="F50" i="2"/>
  <c r="F26" i="2"/>
  <c r="F54" i="2"/>
  <c r="F99" i="2"/>
  <c r="F23" i="2"/>
  <c r="F43" i="2"/>
  <c r="F133" i="2"/>
  <c r="F95" i="2"/>
  <c r="F85" i="2"/>
  <c r="F80" i="2"/>
  <c r="F116" i="2"/>
  <c r="F66" i="2"/>
  <c r="F46" i="2"/>
  <c r="F52" i="2"/>
  <c r="F93" i="2"/>
  <c r="F139" i="2"/>
  <c r="F65" i="2"/>
  <c r="F123" i="2"/>
  <c r="F140" i="2"/>
  <c r="F40" i="2"/>
  <c r="F94" i="2"/>
  <c r="F72" i="2"/>
  <c r="F70" i="2"/>
  <c r="F27" i="2"/>
  <c r="F28" i="2"/>
  <c r="F5" i="2"/>
  <c r="F115" i="2"/>
  <c r="F112" i="2"/>
  <c r="F130" i="2"/>
  <c r="G155" i="2"/>
  <c r="F105" i="2"/>
  <c r="F9" i="2"/>
  <c r="F3" i="2"/>
  <c r="F98" i="2"/>
  <c r="F68" i="2"/>
  <c r="F59" i="2"/>
  <c r="F29" i="2"/>
  <c r="F30" i="2"/>
  <c r="F150" i="2"/>
  <c r="F6" i="2"/>
  <c r="F129" i="2"/>
  <c r="F96" i="2"/>
  <c r="F79" i="2"/>
  <c r="F149" i="2"/>
  <c r="F126" i="2"/>
  <c r="F148" i="2"/>
  <c r="F106" i="2"/>
  <c r="F37" i="2"/>
  <c r="F128" i="2"/>
  <c r="F84" i="2"/>
  <c r="F22" i="2"/>
  <c r="F76" i="2"/>
  <c r="F127" i="2"/>
  <c r="F56" i="2"/>
  <c r="F71" i="2"/>
  <c r="F145" i="2"/>
  <c r="F48" i="2"/>
  <c r="F35" i="2"/>
  <c r="F132" i="2"/>
  <c r="F13" i="2"/>
  <c r="F121" i="2"/>
  <c r="F153" i="2"/>
  <c r="F117" i="2"/>
  <c r="F19" i="2"/>
  <c r="F18" i="2"/>
  <c r="F119" i="2"/>
  <c r="F141" i="2"/>
  <c r="F142" i="2"/>
  <c r="F25" i="2"/>
  <c r="F107" i="2"/>
  <c r="F111" i="2"/>
  <c r="F69" i="2"/>
  <c r="F33" i="2"/>
  <c r="F104" i="2"/>
  <c r="F75" i="2"/>
  <c r="F42" i="2"/>
  <c r="H153" i="2"/>
  <c r="F15" i="2"/>
  <c r="F110" i="2"/>
  <c r="F62" i="2"/>
  <c r="H155" i="2"/>
  <c r="F41" i="2"/>
  <c r="F32" i="2"/>
  <c r="F57" i="2"/>
  <c r="F109" i="2"/>
  <c r="F64" i="2"/>
  <c r="F136" i="2"/>
  <c r="F11" i="2"/>
  <c r="F131" i="2"/>
  <c r="F92" i="2"/>
  <c r="F12" i="2"/>
  <c r="F137" i="2"/>
  <c r="H154" i="2"/>
  <c r="F81" i="2"/>
  <c r="F101" i="2"/>
  <c r="G153" i="2"/>
  <c r="G154" i="2"/>
  <c r="F146" i="2"/>
  <c r="F108" i="2"/>
  <c r="F103" i="2"/>
  <c r="F20" i="2"/>
  <c r="F89" i="2"/>
  <c r="F125" i="2"/>
  <c r="F138" i="2"/>
  <c r="F47" i="2"/>
  <c r="F7" i="2"/>
  <c r="F86" i="2"/>
  <c r="F120" i="2"/>
  <c r="F113" i="2"/>
  <c r="F55" i="2"/>
  <c r="F88" i="2"/>
  <c r="F34" i="2"/>
  <c r="F38" i="2"/>
  <c r="F39" i="2"/>
  <c r="F87" i="2"/>
  <c r="F21" i="2"/>
  <c r="F144" i="2"/>
  <c r="F73" i="2"/>
  <c r="F44" i="2"/>
  <c r="F24" i="2"/>
  <c r="F143" i="2"/>
  <c r="F91" i="2"/>
  <c r="F151" i="2"/>
  <c r="F82" i="2"/>
  <c r="F134" i="2"/>
  <c r="F147" i="2"/>
  <c r="F118" i="2"/>
  <c r="F2" i="2"/>
  <c r="F51" i="2"/>
  <c r="F152" i="2"/>
  <c r="G152" i="2"/>
  <c r="G150" i="2"/>
  <c r="H152" i="2"/>
  <c r="H151" i="2"/>
  <c r="G151" i="2"/>
  <c r="H150" i="2"/>
  <c r="H149" i="2"/>
  <c r="G149" i="2"/>
  <c r="H148" i="2"/>
  <c r="G148" i="2"/>
  <c r="H147" i="2"/>
  <c r="G147" i="2"/>
  <c r="G146" i="2"/>
  <c r="H146" i="2"/>
  <c r="H144" i="2"/>
  <c r="G144" i="2"/>
  <c r="G145" i="2"/>
  <c r="H145" i="2"/>
  <c r="H143" i="2"/>
  <c r="G142" i="2"/>
  <c r="G143" i="2"/>
  <c r="H142" i="2"/>
  <c r="H141" i="2"/>
  <c r="G139" i="2"/>
  <c r="H139" i="2"/>
  <c r="G140" i="2"/>
  <c r="H140" i="2"/>
  <c r="G141" i="2"/>
  <c r="G137" i="2"/>
  <c r="H137" i="2"/>
  <c r="G138" i="2"/>
  <c r="H138" i="2"/>
  <c r="G136" i="2"/>
  <c r="H134" i="2"/>
  <c r="H135" i="2"/>
  <c r="G134" i="2"/>
  <c r="H136" i="2"/>
  <c r="G135" i="2"/>
  <c r="G132" i="2"/>
  <c r="G133" i="2"/>
  <c r="H132" i="2"/>
  <c r="H133" i="2"/>
  <c r="G130" i="2"/>
  <c r="G131" i="2"/>
  <c r="H130" i="2"/>
  <c r="H131" i="2"/>
  <c r="G128" i="2"/>
  <c r="H129" i="2"/>
  <c r="G129" i="2"/>
  <c r="H128" i="2"/>
  <c r="H127" i="2"/>
  <c r="G127" i="2"/>
  <c r="G126" i="2"/>
  <c r="H126" i="2"/>
  <c r="H125" i="2"/>
  <c r="G125" i="2"/>
  <c r="H124" i="2"/>
  <c r="G123" i="2"/>
  <c r="H123" i="2"/>
  <c r="G124" i="2"/>
  <c r="G122" i="2"/>
  <c r="G121" i="2"/>
  <c r="H122" i="2"/>
  <c r="H121" i="2"/>
  <c r="G119" i="2"/>
  <c r="H120" i="2"/>
  <c r="H119" i="2"/>
  <c r="G120" i="2"/>
  <c r="G117" i="2"/>
  <c r="G118" i="2"/>
  <c r="H117" i="2"/>
  <c r="H118" i="2"/>
  <c r="G115" i="2"/>
  <c r="H116" i="2"/>
  <c r="G116" i="2"/>
  <c r="H115" i="2"/>
  <c r="H114" i="2"/>
  <c r="H113" i="2"/>
  <c r="G114" i="2"/>
  <c r="G113" i="2"/>
  <c r="H104" i="2"/>
  <c r="H106" i="2"/>
  <c r="G94" i="2"/>
  <c r="H51" i="2"/>
  <c r="H81" i="2"/>
  <c r="H105" i="2"/>
  <c r="H99" i="2"/>
  <c r="H57" i="2"/>
  <c r="G29" i="2"/>
  <c r="H35" i="2"/>
  <c r="G3" i="2"/>
  <c r="G68" i="2"/>
  <c r="H101" i="2"/>
  <c r="H108" i="2"/>
  <c r="G51" i="2"/>
  <c r="H38" i="2"/>
  <c r="G22" i="2"/>
  <c r="G36" i="2"/>
  <c r="G73" i="2"/>
  <c r="H63" i="2"/>
  <c r="G96" i="2"/>
  <c r="H77" i="2"/>
  <c r="H95" i="2"/>
  <c r="H34" i="2"/>
  <c r="G33" i="2"/>
  <c r="G28" i="2"/>
  <c r="G40" i="2"/>
  <c r="G92" i="2"/>
  <c r="H54" i="2"/>
  <c r="G104" i="2"/>
  <c r="H31" i="2"/>
  <c r="H111" i="2"/>
  <c r="G88" i="2"/>
  <c r="G27" i="2"/>
  <c r="G19" i="2"/>
  <c r="H45" i="2"/>
  <c r="H18" i="2"/>
  <c r="H48" i="2"/>
  <c r="G89" i="2"/>
  <c r="H56" i="2"/>
  <c r="G13" i="2"/>
  <c r="H4" i="2"/>
  <c r="H65" i="2"/>
  <c r="G14" i="2"/>
  <c r="G82" i="2"/>
  <c r="G43" i="2"/>
  <c r="G26" i="2"/>
  <c r="G31" i="2"/>
  <c r="G4" i="2"/>
  <c r="H44" i="2"/>
  <c r="H47" i="2"/>
  <c r="G70" i="2"/>
  <c r="G10" i="2"/>
  <c r="G78" i="2"/>
  <c r="G30" i="2"/>
  <c r="H36" i="2"/>
  <c r="G87" i="2"/>
  <c r="G46" i="2"/>
  <c r="H97" i="2"/>
  <c r="G25" i="2"/>
  <c r="H27" i="2"/>
  <c r="G23" i="2"/>
  <c r="H49" i="2"/>
  <c r="H79" i="2"/>
  <c r="G39" i="2"/>
  <c r="H89" i="2"/>
  <c r="G60" i="2"/>
  <c r="G66" i="2"/>
  <c r="G97" i="2"/>
  <c r="H69" i="2"/>
  <c r="H66" i="2"/>
  <c r="G112" i="2"/>
  <c r="H74" i="2"/>
  <c r="H75" i="2"/>
  <c r="G67" i="2"/>
  <c r="H32" i="2"/>
  <c r="H42" i="2"/>
  <c r="G42" i="2"/>
  <c r="H100" i="2"/>
  <c r="G48" i="2"/>
  <c r="G108" i="2"/>
  <c r="H8" i="2"/>
  <c r="G93" i="2"/>
  <c r="H43" i="2"/>
  <c r="H13" i="2"/>
  <c r="G44" i="2"/>
  <c r="G107" i="2"/>
  <c r="G77" i="2"/>
  <c r="G110" i="2"/>
  <c r="H71" i="2"/>
  <c r="G103" i="2"/>
  <c r="H73" i="2"/>
  <c r="G38" i="2"/>
  <c r="G5" i="2"/>
  <c r="H72" i="2"/>
  <c r="G100" i="2"/>
  <c r="H67" i="2"/>
  <c r="H88" i="2"/>
  <c r="G61" i="2"/>
  <c r="G102" i="2"/>
  <c r="H11" i="2"/>
  <c r="H91" i="2"/>
  <c r="H50" i="2"/>
  <c r="G12" i="2"/>
  <c r="G81" i="2"/>
  <c r="H103" i="2"/>
  <c r="H60" i="2"/>
  <c r="H33" i="2"/>
  <c r="G6" i="2"/>
  <c r="G21" i="2"/>
  <c r="G80" i="2"/>
  <c r="G59" i="2"/>
  <c r="H94" i="2"/>
  <c r="H55" i="2"/>
  <c r="G91" i="2"/>
  <c r="H85" i="2"/>
  <c r="H59" i="2"/>
  <c r="G35" i="2"/>
  <c r="H90" i="2"/>
  <c r="H30" i="2"/>
  <c r="H9" i="2"/>
  <c r="H16" i="2"/>
  <c r="G17" i="2"/>
  <c r="G74" i="2"/>
  <c r="G99" i="2"/>
  <c r="H68" i="2"/>
  <c r="H26" i="2"/>
  <c r="G63" i="2"/>
  <c r="H21" i="2"/>
  <c r="H2" i="2"/>
  <c r="H58" i="2"/>
  <c r="G95" i="2"/>
  <c r="H64" i="2"/>
  <c r="G101" i="2"/>
  <c r="H41" i="2"/>
  <c r="G79" i="2"/>
  <c r="H19" i="2"/>
  <c r="G24" i="2"/>
  <c r="G50" i="2"/>
  <c r="H25" i="2"/>
  <c r="G15" i="2"/>
  <c r="H102" i="2"/>
  <c r="H37" i="2"/>
  <c r="H52" i="2"/>
  <c r="G32" i="2"/>
  <c r="G111" i="2"/>
  <c r="G53" i="2"/>
  <c r="G83" i="2"/>
  <c r="H80" i="2"/>
  <c r="H46" i="2"/>
  <c r="G52" i="2"/>
  <c r="H3" i="2"/>
  <c r="G47" i="2"/>
  <c r="H93" i="2"/>
  <c r="H53" i="2"/>
  <c r="H6" i="2"/>
  <c r="H92" i="2"/>
  <c r="G98" i="2"/>
  <c r="H61" i="2"/>
  <c r="H7" i="2"/>
  <c r="G58" i="2"/>
  <c r="H15" i="2"/>
  <c r="H98" i="2"/>
  <c r="H82" i="2"/>
  <c r="H22" i="2"/>
  <c r="H107" i="2"/>
  <c r="G16" i="2"/>
  <c r="G86" i="2"/>
  <c r="H5" i="2"/>
  <c r="G56" i="2"/>
  <c r="G18" i="2"/>
  <c r="G11" i="2"/>
  <c r="H17" i="2"/>
  <c r="G55" i="2"/>
  <c r="G57" i="2"/>
  <c r="G106" i="2"/>
  <c r="G45" i="2"/>
  <c r="H76" i="2"/>
  <c r="G65" i="2"/>
  <c r="H84" i="2"/>
  <c r="H87" i="2"/>
  <c r="G49" i="2"/>
  <c r="H70" i="2"/>
  <c r="H10" i="2"/>
  <c r="H110" i="2"/>
  <c r="G109" i="2"/>
  <c r="G75" i="2"/>
  <c r="G41" i="2"/>
  <c r="H86" i="2"/>
  <c r="H14" i="2"/>
  <c r="G62" i="2"/>
  <c r="G105" i="2"/>
  <c r="G71" i="2"/>
  <c r="H40" i="2"/>
  <c r="H20" i="2"/>
  <c r="G8" i="2"/>
  <c r="H112" i="2"/>
  <c r="G90" i="2"/>
  <c r="H28" i="2"/>
  <c r="G69" i="2"/>
  <c r="G84" i="2"/>
  <c r="G85" i="2"/>
  <c r="H83" i="2"/>
  <c r="H29" i="2"/>
  <c r="G7" i="2"/>
  <c r="H96" i="2"/>
  <c r="H62" i="2"/>
  <c r="G20" i="2"/>
  <c r="G76" i="2"/>
  <c r="H109" i="2"/>
  <c r="G34" i="2"/>
  <c r="G54" i="2"/>
  <c r="G64" i="2"/>
  <c r="G72" i="2"/>
  <c r="H23" i="2"/>
  <c r="H78" i="2"/>
  <c r="G9" i="2"/>
  <c r="G2" i="2"/>
  <c r="H39" i="2"/>
  <c r="H24" i="2"/>
  <c r="G37" i="2"/>
  <c r="H1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26F82F47-C97B-6A42-9B02-D8391CCB683D}" keepAlive="1" name="Query - Convert to Games"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s>
</file>

<file path=xl/sharedStrings.xml><?xml version="1.0" encoding="utf-8"?>
<sst xmlns="http://schemas.openxmlformats.org/spreadsheetml/2006/main" count="8545" uniqueCount="130">
  <si>
    <t>Date</t>
  </si>
  <si>
    <t>Game</t>
  </si>
  <si>
    <t>Round</t>
  </si>
  <si>
    <t>Order</t>
  </si>
  <si>
    <t>Caleb</t>
  </si>
  <si>
    <t>Joshua</t>
  </si>
  <si>
    <t>Quadri</t>
  </si>
  <si>
    <t>Daniel</t>
  </si>
  <si>
    <t>CJQ</t>
  </si>
  <si>
    <t>JC</t>
  </si>
  <si>
    <t>QJC</t>
  </si>
  <si>
    <t>CJ</t>
  </si>
  <si>
    <t>DCJ</t>
  </si>
  <si>
    <t>CJD</t>
  </si>
  <si>
    <t>DJC</t>
  </si>
  <si>
    <t>JCQ</t>
  </si>
  <si>
    <t>magnet</t>
  </si>
  <si>
    <t>bad magnet</t>
  </si>
  <si>
    <t>no magnet</t>
  </si>
  <si>
    <t>Margin</t>
  </si>
  <si>
    <t>high</t>
  </si>
  <si>
    <t>mid</t>
  </si>
  <si>
    <t>low</t>
  </si>
  <si>
    <t>Averages</t>
  </si>
  <si>
    <t>Total</t>
  </si>
  <si>
    <t>Veronica</t>
  </si>
  <si>
    <t>CJV</t>
  </si>
  <si>
    <t>vertical</t>
  </si>
  <si>
    <t>flat</t>
  </si>
  <si>
    <t>JD</t>
  </si>
  <si>
    <t>QJCDY</t>
  </si>
  <si>
    <t>Qianzi</t>
  </si>
  <si>
    <t>JCK</t>
  </si>
  <si>
    <t>Kenny</t>
  </si>
  <si>
    <t>CJK</t>
  </si>
  <si>
    <t>JC Winner</t>
  </si>
  <si>
    <t>JCD</t>
  </si>
  <si>
    <t>QJ</t>
  </si>
  <si>
    <t>Caleb-Hide</t>
  </si>
  <si>
    <t>Joshua-Hide</t>
  </si>
  <si>
    <t>Quadri-Hide</t>
  </si>
  <si>
    <t>Daniel-Hide</t>
  </si>
  <si>
    <t>Qianzi-Hide</t>
  </si>
  <si>
    <t>Kenny-Hide</t>
  </si>
  <si>
    <t>Veronica-Hide</t>
  </si>
  <si>
    <t>Record</t>
  </si>
  <si>
    <t>Percent</t>
  </si>
  <si>
    <t>Total in 3R</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</si>
  <si>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</si>
  <si>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</si>
  <si>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</si>
  <si>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</si>
  <si>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</si>
  <si>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</si>
  <si>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</si>
  <si>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</si>
  <si>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</si>
  <si>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</si>
  <si>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</si>
  <si>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</si>
  <si>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</si>
  <si>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</si>
  <si>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</si>
  <si>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</si>
  <si>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</si>
  <si>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</si>
  <si>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</si>
  <si>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</si>
  <si>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</si>
  <si>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</si>
  <si>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</si>
  <si>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</si>
  <si>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</si>
  <si>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</si>
  <si>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</si>
  <si>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</si>
  <si>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</si>
  <si>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</si>
  <si>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</si>
  <si>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</si>
  <si>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</si>
  <si>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</si>
  <si>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</si>
  <si>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</si>
  <si>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</si>
  <si>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</si>
  <si>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</si>
  <si>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</si>
  <si>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</si>
  <si>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</si>
  <si>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</si>
  <si>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</si>
  <si>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</si>
  <si>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</si>
  <si>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</si>
  <si>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</si>
  <si>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</si>
  <si>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</si>
  <si>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</si>
  <si>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</si>
  <si>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</si>
  <si>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</si>
  <si>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</si>
  <si>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</si>
  <si>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</si>
  <si>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</si>
  <si>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</si>
  <si>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</si>
  <si>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</si>
  <si>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</si>
  <si>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</si>
  <si>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</si>
  <si>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</si>
  <si>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</si>
  <si>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</si>
  <si>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</si>
  <si>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</si>
  <si>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</si>
  <si>
    <t>JBC</t>
  </si>
  <si>
    <t>Average of Joseph</t>
  </si>
  <si>
    <t>Last</t>
  </si>
  <si>
    <t>BC</t>
  </si>
  <si>
    <t>BCJ</t>
  </si>
  <si>
    <t>Rounds</t>
  </si>
  <si>
    <t>JQC</t>
  </si>
  <si>
    <t>JCBQ</t>
  </si>
  <si>
    <t>CJB</t>
  </si>
  <si>
    <t>CBQ</t>
  </si>
  <si>
    <t>BQC</t>
  </si>
  <si>
    <t>CB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</si>
</sst>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font>
      <sz val="12"/>
      <color theme="1"/>
      <name val="TimesNewRomanPSMT"/>
      <family val="2"/>
    </font>
    <font>
      <sz val="12"/>
      <color theme="1"/>
      <name val="Times New Roman"/>
      <family val="1"/>
    </font>
    <font>
      <sz val="8"/>
      <name val="TimesNewRomanPSMT"/>
      <family val="2"/>
    </font>
  </fonts>
  <fills count="2">
    <fill>
      <patternFill patternType="none"/>
    </fill>
    <fill>
      <patternFill patternType="gray125"/>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9">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2" fontId="0" fillId="0" borderId="0" xfId="0" applyNumberFormat="1" applyAlignment="1">
      <alignment horizontal="center" vertical="center"/>
    </xf>
    <xf numFmtId="164"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 fillId="0" borderId="1" xfId="0" applyFont="1" applyBorder="1" applyAlignment="1">
      <alignment horizontal="center" vertical="center"/>
    </xf>
    <xf numFmtId="0" fontId="0" fillId="0" borderId="0" xfId="0" applyAlignment="1">
      <alignment horizontal="center" vertical="center"/>
    </xf>
  </cellXfs>
  <cellStyles count="1">
    <cellStyle name="Normal" xfId="0" builtinId="0"/>
  </cellStyles>
  <dxfs count="72">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2" formatCode="0.00"/>
    </dxf>
    <dxf>
      <numFmt numFmtId="1" formatCode="0"/>
    </dxf>
    <dxf>
      <numFmt numFmtId="2" formatCode="0.00"/>
    </dxf>
    <dxf>
      <numFmt numFmtId="2" formatCode="0.00"/>
    </dxf>
    <dxf>
      <numFmt numFmtId="0" formatCode="General"/>
    </dxf>
    <dxf>
      <numFmt numFmtId="0" formatCode="General"/>
    </dxf>
    <dxf>
      <numFmt numFmtId="0" formatCode="General"/>
    </dxf>
    <dxf>
      <numFmt numFmtId="19" formatCode="m/d/yy"/>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3.xml"/><Relationship Id="rId18" Type="http://schemas.microsoft.com/office/2011/relationships/timelineCache" Target="timelineCaches/timeline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2.xml"/><Relationship Id="rId12" Type="http://schemas.microsoft.com/office/2007/relationships/slicerCache" Target="slicerCaches/slicerCache2.xml"/><Relationship Id="rId17" Type="http://schemas.microsoft.com/office/2011/relationships/timelineCache" Target="timelineCaches/timelineCache3.xml"/><Relationship Id="rId2" Type="http://schemas.openxmlformats.org/officeDocument/2006/relationships/worksheet" Target="worksheets/sheet2.xml"/><Relationship Id="rId16" Type="http://schemas.microsoft.com/office/2011/relationships/timelineCache" Target="timelineCaches/timelineCache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11/relationships/timelineCache" Target="timelineCaches/timelineCache1.xml"/><Relationship Id="rId23" Type="http://schemas.openxmlformats.org/officeDocument/2006/relationships/calcChain" Target="calcChain.xml"/><Relationship Id="rId10" Type="http://schemas.openxmlformats.org/officeDocument/2006/relationships/pivotCacheDefinition" Target="pivotCache/pivotCacheDefinition5.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4</xdr:row>
      <xdr:rowOff>12700</xdr:rowOff>
    </xdr:from>
    <xdr:to>
      <xdr:col>24</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16</xdr:row>
      <xdr:rowOff>25400</xdr:rowOff>
    </xdr:from>
    <xdr:to>
      <xdr:col>20</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25</xdr:row>
      <xdr:rowOff>190500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10160</xdr:colOff>
      <xdr:row>9</xdr:row>
      <xdr:rowOff>7620</xdr:rowOff>
    </xdr:from>
    <xdr:to>
      <xdr:col>13</xdr:col>
      <xdr:colOff>142240</xdr:colOff>
      <xdr:row>16</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61680" y="18364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7620</xdr:colOff>
      <xdr:row>9</xdr:row>
      <xdr:rowOff>147320</xdr:rowOff>
    </xdr:from>
    <xdr:to>
      <xdr:col>17</xdr:col>
      <xdr:colOff>736600</xdr:colOff>
      <xdr:row>15</xdr:row>
      <xdr:rowOff>185420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1275060" y="19761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0</xdr:colOff>
      <xdr:row>16</xdr:row>
      <xdr:rowOff>20320</xdr:rowOff>
    </xdr:from>
    <xdr:to>
      <xdr:col>13</xdr:col>
      <xdr:colOff>152400</xdr:colOff>
      <xdr:row>22</xdr:row>
      <xdr:rowOff>10160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51520" y="327152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15</xdr:row>
      <xdr:rowOff>198120</xdr:rowOff>
    </xdr:from>
    <xdr:to>
      <xdr:col>17</xdr:col>
      <xdr:colOff>728980</xdr:colOff>
      <xdr:row>22</xdr:row>
      <xdr:rowOff>33020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1267440" y="32461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34.512584606484" createdVersion="8" refreshedVersion="8" minRefreshableVersion="3" recordCount="408" xr:uid="{271B097D-8CB0-3A4B-881B-E45A4AFA04CC}">
  <cacheSource type="worksheet">
    <worksheetSource ref="A1:O480" sheet="Score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6-27T00:00:00"/>
    </cacheField>
    <cacheField name="Game" numFmtId="0">
      <sharedItems containsSemiMixedTypes="0" containsString="0" containsNumber="1" containsInteger="1" minValue="1" maxValue="132"/>
    </cacheField>
    <cacheField name="Round" numFmtId="0">
      <sharedItems containsMixedTypes="1" containsNumber="1" containsInteger="1" minValue="1" maxValue="3" count="5">
        <n v="1"/>
        <n v="2"/>
        <n v="3"/>
        <s v="OT1"/>
        <s v="OT2"/>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7"/>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 name="Joseph" numFmtId="0">
      <sharedItems containsString="0" containsBlank="1" containsNumber="1" containsInteger="1" minValue="0" maxValue="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35.581792939818" createdVersion="8" refreshedVersion="8" minRefreshableVersion="3" recordCount="166"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6-28T00:00:00" count="64">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d v="2025-06-25T00:00:00"/>
        <d v="2025-06-26T00:00:00"/>
        <d v="2025-06-27T00:00:00"/>
      </sharedItems>
    </cacheField>
    <cacheField name="Game" numFmtId="0">
      <sharedItems containsSemiMixedTypes="0" containsString="0" containsNumber="1" containsInteger="1" minValue="1" maxValue="135"/>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6" count="16">
        <n v="11"/>
        <n v="13"/>
        <n v="7"/>
        <n v="4"/>
        <n v="8"/>
        <n v="5"/>
        <n v="2"/>
        <n v="12"/>
        <n v="9"/>
        <n v="10"/>
        <n v="6"/>
        <n v="0"/>
        <n v="1"/>
        <n v="3"/>
        <n v="14"/>
        <n v="16"/>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46.511843055552" createdVersion="8" refreshedVersion="8" minRefreshableVersion="3" recordCount="556" xr:uid="{64E83E69-4284-BF44-80DD-24BCB63F3985}">
  <cacheSource type="worksheet">
    <worksheetSource name="Convert_to_Record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4">
      <sharedItems containsSemiMixedTypes="0" containsNonDate="0" containsDate="1" containsString="0" minDate="2025-02-19T00:00:00" maxDate="2025-07-09T00:00:00" count="74">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sharedItems>
    </cacheField>
    <cacheField name="Game" numFmtId="0">
      <sharedItems containsSemiMixedTypes="0" containsString="0" containsNumber="1" containsInteger="1" minValue="1" maxValue="152"/>
    </cacheField>
    <cacheField name="Player" numFmtId="0">
      <sharedItems count="8">
        <s v="Caleb"/>
        <s v="Joshua"/>
        <s v="Quadri"/>
        <s v="Daniel"/>
        <s v="Veronica"/>
        <s v="Qianzi"/>
        <s v="Kenny"/>
        <s v="Joseph"/>
      </sharedItems>
    </cacheField>
    <cacheField name="Order" numFmtId="0">
      <sharedItems count="2">
        <s v="First"/>
        <s v="Last"/>
      </sharedItems>
    </cacheField>
    <cacheField name="Total Score" numFmtId="0">
      <sharedItems containsSemiMixedTypes="0" containsString="0" containsNumber="1" containsInteger="1" minValue="0" maxValue="17"/>
    </cacheField>
    <cacheField name="Opponent" numFmtId="0">
      <sharedItems count="8">
        <s v="Joshua"/>
        <s v="Quadri"/>
        <s v="Caleb"/>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46.512504398146" createdVersion="8" refreshedVersion="8" minRefreshableVersion="3" recordCount="194" xr:uid="{4F54BD4F-9761-7341-AF65-EBA9586CC438}">
  <cacheSource type="worksheet">
    <worksheetSource ref="A1:H201" sheet="Next Gen"/>
  </cacheSource>
  <cacheFields count="13">
    <cacheField name="Game" numFmtId="0">
      <sharedItems containsSemiMixedTypes="0" containsString="0" containsNumber="1" containsInteger="1" minValue="71" maxValue="152"/>
    </cacheField>
    <cacheField name="Player" numFmtId="0">
      <sharedItems count="6">
        <s v="Joshua"/>
        <s v="Caleb"/>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8"/>
    </cacheField>
    <cacheField name="Points" numFmtId="0">
      <sharedItems containsSemiMixedTypes="0" containsString="0" containsNumber="1" containsInteger="1" minValue="0" maxValue="17"/>
    </cacheField>
    <cacheField name="Height" numFmtId="0">
      <sharedItems count="3">
        <s v="high"/>
        <s v="mid"/>
        <s v="low"/>
      </sharedItems>
    </cacheField>
    <cacheField name="Date" numFmtId="16">
      <sharedItems containsSemiMixedTypes="0" containsNonDate="0" containsDate="1" containsString="0" minDate="2025-04-25T00:00:00" maxDate="2025-07-09T00:00:00" count="35">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s>
  <extLst>
    <ext xmlns:x14="http://schemas.microsoft.com/office/spreadsheetml/2009/9/main" uri="{725AE2AE-9491-48be-B2B4-4EB974FC3084}">
      <x14:pivotCacheDefinition pivotCacheId="810021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8">
  <r>
    <x v="0"/>
    <x v="0"/>
    <x v="0"/>
    <d v="2025-02-19T00:00:00"/>
    <n v="1"/>
    <x v="0"/>
    <s v="CJQ"/>
    <n v="4"/>
    <n v="0"/>
    <n v="0"/>
    <m/>
    <m/>
    <m/>
    <m/>
    <m/>
  </r>
  <r>
    <x v="0"/>
    <x v="0"/>
    <x v="0"/>
    <d v="2025-02-19T00:00:00"/>
    <n v="1"/>
    <x v="1"/>
    <s v="CJQ"/>
    <n v="3"/>
    <n v="0"/>
    <n v="0"/>
    <m/>
    <m/>
    <m/>
    <m/>
    <m/>
  </r>
  <r>
    <x v="0"/>
    <x v="0"/>
    <x v="0"/>
    <d v="2025-02-19T00:00:00"/>
    <n v="1"/>
    <x v="2"/>
    <s v="CJQ"/>
    <n v="4"/>
    <n v="1"/>
    <n v="1"/>
    <m/>
    <m/>
    <m/>
    <m/>
    <m/>
  </r>
  <r>
    <x v="0"/>
    <x v="0"/>
    <x v="0"/>
    <d v="2025-02-19T00:00:00"/>
    <n v="2"/>
    <x v="0"/>
    <s v="JC"/>
    <n v="8"/>
    <n v="0"/>
    <m/>
    <m/>
    <m/>
    <m/>
    <m/>
    <m/>
  </r>
  <r>
    <x v="0"/>
    <x v="0"/>
    <x v="0"/>
    <d v="2025-02-19T00:00:00"/>
    <n v="2"/>
    <x v="1"/>
    <s v="JC"/>
    <n v="5"/>
    <n v="0"/>
    <m/>
    <m/>
    <m/>
    <m/>
    <m/>
    <m/>
  </r>
  <r>
    <x v="0"/>
    <x v="0"/>
    <x v="0"/>
    <d v="2025-02-19T00:00:00"/>
    <n v="2"/>
    <x v="2"/>
    <s v="JC"/>
    <n v="3"/>
    <n v="0"/>
    <m/>
    <m/>
    <m/>
    <m/>
    <m/>
    <m/>
  </r>
  <r>
    <x v="0"/>
    <x v="0"/>
    <x v="0"/>
    <d v="2025-02-20T00:00:00"/>
    <n v="3"/>
    <x v="0"/>
    <s v="JC"/>
    <n v="1"/>
    <n v="0"/>
    <m/>
    <m/>
    <m/>
    <m/>
    <m/>
    <m/>
  </r>
  <r>
    <x v="0"/>
    <x v="0"/>
    <x v="0"/>
    <d v="2025-02-20T00:00:00"/>
    <n v="3"/>
    <x v="1"/>
    <s v="JC"/>
    <n v="6"/>
    <n v="0"/>
    <m/>
    <m/>
    <m/>
    <m/>
    <m/>
    <m/>
  </r>
  <r>
    <x v="0"/>
    <x v="0"/>
    <x v="0"/>
    <d v="2025-02-20T00:00:00"/>
    <n v="3"/>
    <x v="2"/>
    <s v="JC"/>
    <n v="3"/>
    <n v="4"/>
    <m/>
    <m/>
    <m/>
    <m/>
    <m/>
    <m/>
  </r>
  <r>
    <x v="0"/>
    <x v="0"/>
    <x v="0"/>
    <d v="2025-02-20T00:00:00"/>
    <n v="4"/>
    <x v="0"/>
    <s v="CJQ"/>
    <n v="3"/>
    <n v="0"/>
    <n v="1"/>
    <m/>
    <m/>
    <m/>
    <m/>
    <m/>
  </r>
  <r>
    <x v="0"/>
    <x v="0"/>
    <x v="0"/>
    <d v="2025-02-20T00:00:00"/>
    <n v="4"/>
    <x v="1"/>
    <s v="CJQ"/>
    <n v="0"/>
    <n v="0"/>
    <n v="2"/>
    <m/>
    <m/>
    <m/>
    <m/>
    <m/>
  </r>
  <r>
    <x v="0"/>
    <x v="0"/>
    <x v="0"/>
    <d v="2025-02-20T00:00:00"/>
    <n v="4"/>
    <x v="2"/>
    <s v="CJQ"/>
    <n v="1"/>
    <n v="0"/>
    <n v="4"/>
    <m/>
    <m/>
    <m/>
    <m/>
    <m/>
  </r>
  <r>
    <x v="0"/>
    <x v="0"/>
    <x v="0"/>
    <d v="2025-02-20T00:00:00"/>
    <n v="5"/>
    <x v="0"/>
    <s v="QJC"/>
    <n v="5"/>
    <n v="1"/>
    <n v="1"/>
    <m/>
    <m/>
    <m/>
    <m/>
    <m/>
  </r>
  <r>
    <x v="0"/>
    <x v="0"/>
    <x v="0"/>
    <d v="2025-02-20T00:00:00"/>
    <n v="5"/>
    <x v="1"/>
    <s v="QJC"/>
    <n v="4"/>
    <n v="0"/>
    <n v="2"/>
    <m/>
    <m/>
    <m/>
    <m/>
    <m/>
  </r>
  <r>
    <x v="0"/>
    <x v="0"/>
    <x v="0"/>
    <d v="2025-02-20T00:00:00"/>
    <n v="5"/>
    <x v="2"/>
    <s v="QJC"/>
    <n v="2"/>
    <n v="0"/>
    <n v="0"/>
    <m/>
    <m/>
    <m/>
    <m/>
    <m/>
  </r>
  <r>
    <x v="0"/>
    <x v="0"/>
    <x v="0"/>
    <d v="2025-02-21T00:00:00"/>
    <n v="6"/>
    <x v="0"/>
    <s v="JC"/>
    <n v="7"/>
    <n v="0"/>
    <m/>
    <m/>
    <m/>
    <m/>
    <m/>
    <m/>
  </r>
  <r>
    <x v="0"/>
    <x v="0"/>
    <x v="0"/>
    <d v="2025-02-21T00:00:00"/>
    <n v="6"/>
    <x v="1"/>
    <s v="JC"/>
    <n v="2"/>
    <n v="4"/>
    <m/>
    <m/>
    <m/>
    <m/>
    <m/>
    <m/>
  </r>
  <r>
    <x v="0"/>
    <x v="0"/>
    <x v="0"/>
    <d v="2025-02-21T00:00:00"/>
    <n v="6"/>
    <x v="2"/>
    <s v="JC"/>
    <n v="1"/>
    <n v="0"/>
    <m/>
    <m/>
    <m/>
    <m/>
    <m/>
    <m/>
  </r>
  <r>
    <x v="0"/>
    <x v="0"/>
    <x v="0"/>
    <d v="2025-02-24T00:00:00"/>
    <n v="7"/>
    <x v="0"/>
    <s v="CJ"/>
    <n v="0"/>
    <n v="1"/>
    <m/>
    <m/>
    <m/>
    <m/>
    <m/>
    <m/>
  </r>
  <r>
    <x v="0"/>
    <x v="0"/>
    <x v="0"/>
    <d v="2025-02-24T00:00:00"/>
    <n v="7"/>
    <x v="1"/>
    <s v="CJ"/>
    <n v="5"/>
    <n v="2"/>
    <m/>
    <m/>
    <m/>
    <m/>
    <m/>
    <m/>
  </r>
  <r>
    <x v="0"/>
    <x v="0"/>
    <x v="0"/>
    <d v="2025-02-24T00:00:00"/>
    <n v="7"/>
    <x v="2"/>
    <s v="CJ"/>
    <n v="0"/>
    <n v="6"/>
    <m/>
    <m/>
    <m/>
    <m/>
    <m/>
    <m/>
  </r>
  <r>
    <x v="0"/>
    <x v="0"/>
    <x v="0"/>
    <d v="2025-02-24T00:00:00"/>
    <n v="8"/>
    <x v="0"/>
    <s v="CJ"/>
    <n v="0"/>
    <n v="1"/>
    <m/>
    <m/>
    <m/>
    <m/>
    <m/>
    <m/>
  </r>
  <r>
    <x v="0"/>
    <x v="0"/>
    <x v="0"/>
    <d v="2025-02-24T00:00:00"/>
    <n v="8"/>
    <x v="1"/>
    <s v="CJ"/>
    <n v="3"/>
    <n v="1"/>
    <m/>
    <m/>
    <m/>
    <m/>
    <m/>
    <m/>
  </r>
  <r>
    <x v="0"/>
    <x v="0"/>
    <x v="0"/>
    <d v="2025-02-24T00:00:00"/>
    <n v="8"/>
    <x v="2"/>
    <s v="CJ"/>
    <n v="3"/>
    <n v="0"/>
    <m/>
    <m/>
    <m/>
    <m/>
    <m/>
    <m/>
  </r>
  <r>
    <x v="0"/>
    <x v="0"/>
    <x v="0"/>
    <d v="2025-02-25T00:00:00"/>
    <n v="9"/>
    <x v="0"/>
    <s v="CJQ"/>
    <n v="2"/>
    <n v="1"/>
    <n v="0"/>
    <m/>
    <m/>
    <m/>
    <m/>
    <m/>
  </r>
  <r>
    <x v="0"/>
    <x v="0"/>
    <x v="0"/>
    <d v="2025-02-25T00:00:00"/>
    <n v="9"/>
    <x v="1"/>
    <s v="CJQ"/>
    <n v="5"/>
    <n v="3"/>
    <n v="1"/>
    <m/>
    <m/>
    <m/>
    <m/>
    <m/>
  </r>
  <r>
    <x v="0"/>
    <x v="0"/>
    <x v="0"/>
    <d v="2025-02-25T00:00:00"/>
    <n v="9"/>
    <x v="2"/>
    <s v="CJQ"/>
    <n v="2"/>
    <n v="7"/>
    <n v="3"/>
    <m/>
    <m/>
    <m/>
    <m/>
    <m/>
  </r>
  <r>
    <x v="0"/>
    <x v="0"/>
    <x v="0"/>
    <d v="2025-02-25T00:00:00"/>
    <n v="10"/>
    <x v="0"/>
    <s v="CJ"/>
    <n v="0"/>
    <n v="1"/>
    <m/>
    <m/>
    <m/>
    <m/>
    <m/>
    <m/>
  </r>
  <r>
    <x v="0"/>
    <x v="0"/>
    <x v="0"/>
    <d v="2025-02-25T00:00:00"/>
    <n v="10"/>
    <x v="1"/>
    <s v="CJ"/>
    <n v="3"/>
    <n v="0"/>
    <m/>
    <m/>
    <m/>
    <m/>
    <m/>
    <m/>
  </r>
  <r>
    <x v="0"/>
    <x v="0"/>
    <x v="0"/>
    <d v="2025-02-25T00:00:00"/>
    <n v="10"/>
    <x v="2"/>
    <s v="CJ"/>
    <n v="3"/>
    <n v="0"/>
    <m/>
    <m/>
    <m/>
    <m/>
    <m/>
    <m/>
  </r>
  <r>
    <x v="0"/>
    <x v="0"/>
    <x v="1"/>
    <d v="2025-02-26T00:00:00"/>
    <n v="11"/>
    <x v="0"/>
    <s v="DCJ"/>
    <n v="5"/>
    <n v="0"/>
    <m/>
    <n v="1"/>
    <m/>
    <m/>
    <m/>
    <m/>
  </r>
  <r>
    <x v="0"/>
    <x v="0"/>
    <x v="1"/>
    <d v="2025-02-26T00:00:00"/>
    <n v="11"/>
    <x v="1"/>
    <s v="DCJ"/>
    <n v="6"/>
    <n v="2"/>
    <m/>
    <n v="3"/>
    <m/>
    <m/>
    <m/>
    <m/>
  </r>
  <r>
    <x v="0"/>
    <x v="0"/>
    <x v="1"/>
    <d v="2025-02-26T00:00:00"/>
    <n v="11"/>
    <x v="2"/>
    <s v="DCJ"/>
    <n v="3"/>
    <n v="3"/>
    <m/>
    <n v="2"/>
    <m/>
    <m/>
    <m/>
    <m/>
  </r>
  <r>
    <x v="0"/>
    <x v="0"/>
    <x v="1"/>
    <d v="2025-02-27T00:00:00"/>
    <n v="12"/>
    <x v="0"/>
    <s v="CJD"/>
    <n v="1"/>
    <n v="0"/>
    <m/>
    <n v="2"/>
    <m/>
    <m/>
    <m/>
    <m/>
  </r>
  <r>
    <x v="0"/>
    <x v="0"/>
    <x v="1"/>
    <d v="2025-02-27T00:00:00"/>
    <n v="12"/>
    <x v="1"/>
    <s v="CJD"/>
    <n v="6"/>
    <n v="1"/>
    <m/>
    <n v="0"/>
    <m/>
    <m/>
    <m/>
    <m/>
  </r>
  <r>
    <x v="0"/>
    <x v="0"/>
    <x v="1"/>
    <d v="2025-02-27T00:00:00"/>
    <n v="12"/>
    <x v="2"/>
    <s v="CJD"/>
    <n v="3"/>
    <n v="2"/>
    <m/>
    <n v="1"/>
    <m/>
    <m/>
    <m/>
    <m/>
  </r>
  <r>
    <x v="0"/>
    <x v="0"/>
    <x v="1"/>
    <d v="2025-02-27T00:00:00"/>
    <n v="13"/>
    <x v="0"/>
    <s v="DCJ"/>
    <n v="3"/>
    <n v="0"/>
    <m/>
    <n v="0"/>
    <m/>
    <m/>
    <m/>
    <m/>
  </r>
  <r>
    <x v="0"/>
    <x v="0"/>
    <x v="1"/>
    <d v="2025-02-27T00:00:00"/>
    <n v="13"/>
    <x v="1"/>
    <s v="DCJ"/>
    <n v="5"/>
    <n v="1"/>
    <m/>
    <n v="0"/>
    <m/>
    <m/>
    <m/>
    <m/>
  </r>
  <r>
    <x v="0"/>
    <x v="0"/>
    <x v="1"/>
    <d v="2025-02-27T00:00:00"/>
    <n v="13"/>
    <x v="2"/>
    <s v="DCJ"/>
    <n v="3"/>
    <n v="0"/>
    <m/>
    <n v="0"/>
    <m/>
    <m/>
    <m/>
    <m/>
  </r>
  <r>
    <x v="0"/>
    <x v="0"/>
    <x v="1"/>
    <d v="2025-02-28T00:00:00"/>
    <n v="14"/>
    <x v="0"/>
    <s v="JC"/>
    <n v="5"/>
    <n v="1"/>
    <m/>
    <m/>
    <m/>
    <m/>
    <m/>
    <m/>
  </r>
  <r>
    <x v="0"/>
    <x v="0"/>
    <x v="1"/>
    <d v="2025-02-28T00:00:00"/>
    <n v="14"/>
    <x v="1"/>
    <s v="JC"/>
    <n v="3"/>
    <n v="1"/>
    <m/>
    <m/>
    <m/>
    <m/>
    <m/>
    <m/>
  </r>
  <r>
    <x v="0"/>
    <x v="0"/>
    <x v="1"/>
    <d v="2025-02-28T00:00:00"/>
    <n v="14"/>
    <x v="2"/>
    <s v="JC"/>
    <n v="3"/>
    <n v="1"/>
    <m/>
    <m/>
    <m/>
    <m/>
    <m/>
    <m/>
  </r>
  <r>
    <x v="0"/>
    <x v="0"/>
    <x v="1"/>
    <d v="2025-02-28T00:00:00"/>
    <n v="15"/>
    <x v="0"/>
    <s v="CJ"/>
    <n v="2"/>
    <n v="1"/>
    <m/>
    <m/>
    <m/>
    <m/>
    <m/>
    <m/>
  </r>
  <r>
    <x v="0"/>
    <x v="0"/>
    <x v="1"/>
    <d v="2025-02-28T00:00:00"/>
    <n v="15"/>
    <x v="1"/>
    <s v="CJ"/>
    <n v="3"/>
    <n v="0"/>
    <m/>
    <m/>
    <m/>
    <m/>
    <m/>
    <m/>
  </r>
  <r>
    <x v="0"/>
    <x v="0"/>
    <x v="1"/>
    <d v="2025-02-28T00:00:00"/>
    <n v="15"/>
    <x v="2"/>
    <s v="CJ"/>
    <n v="0"/>
    <n v="2"/>
    <m/>
    <m/>
    <m/>
    <m/>
    <m/>
    <m/>
  </r>
  <r>
    <x v="0"/>
    <x v="0"/>
    <x v="1"/>
    <d v="2025-03-04T00:00:00"/>
    <n v="16"/>
    <x v="0"/>
    <s v="DJC"/>
    <n v="3"/>
    <n v="1"/>
    <m/>
    <n v="1"/>
    <m/>
    <m/>
    <m/>
    <m/>
  </r>
  <r>
    <x v="0"/>
    <x v="0"/>
    <x v="1"/>
    <d v="2025-03-04T00:00:00"/>
    <n v="16"/>
    <x v="1"/>
    <s v="DJC"/>
    <n v="6"/>
    <n v="0"/>
    <m/>
    <n v="2"/>
    <m/>
    <m/>
    <m/>
    <m/>
  </r>
  <r>
    <x v="0"/>
    <x v="0"/>
    <x v="1"/>
    <d v="2025-03-04T00:00:00"/>
    <n v="16"/>
    <x v="2"/>
    <s v="DJC"/>
    <n v="0"/>
    <n v="0"/>
    <m/>
    <n v="2"/>
    <m/>
    <m/>
    <m/>
    <m/>
  </r>
  <r>
    <x v="0"/>
    <x v="0"/>
    <x v="1"/>
    <d v="2025-03-05T00:00:00"/>
    <n v="17"/>
    <x v="0"/>
    <s v="JC"/>
    <n v="5"/>
    <n v="0"/>
    <m/>
    <m/>
    <m/>
    <m/>
    <m/>
    <m/>
  </r>
  <r>
    <x v="0"/>
    <x v="0"/>
    <x v="1"/>
    <d v="2025-03-05T00:00:00"/>
    <n v="17"/>
    <x v="1"/>
    <s v="JC"/>
    <n v="0"/>
    <n v="1"/>
    <m/>
    <m/>
    <m/>
    <m/>
    <m/>
    <m/>
  </r>
  <r>
    <x v="0"/>
    <x v="0"/>
    <x v="1"/>
    <d v="2025-03-05T00:00:00"/>
    <n v="17"/>
    <x v="2"/>
    <s v="JC"/>
    <n v="3"/>
    <n v="0"/>
    <m/>
    <m/>
    <m/>
    <m/>
    <m/>
    <m/>
  </r>
  <r>
    <x v="0"/>
    <x v="0"/>
    <x v="1"/>
    <d v="2025-03-06T00:00:00"/>
    <n v="18"/>
    <x v="0"/>
    <s v="CJ"/>
    <n v="5"/>
    <n v="1"/>
    <m/>
    <m/>
    <m/>
    <m/>
    <m/>
    <m/>
  </r>
  <r>
    <x v="0"/>
    <x v="0"/>
    <x v="1"/>
    <d v="2025-03-06T00:00:00"/>
    <n v="18"/>
    <x v="1"/>
    <s v="CJ"/>
    <n v="4"/>
    <n v="0"/>
    <m/>
    <m/>
    <m/>
    <m/>
    <m/>
    <m/>
  </r>
  <r>
    <x v="0"/>
    <x v="0"/>
    <x v="1"/>
    <d v="2025-03-06T00:00:00"/>
    <n v="18"/>
    <x v="2"/>
    <s v="CJ"/>
    <n v="0"/>
    <n v="3"/>
    <m/>
    <m/>
    <m/>
    <m/>
    <m/>
    <m/>
  </r>
  <r>
    <x v="0"/>
    <x v="0"/>
    <x v="2"/>
    <d v="2025-03-06T00:00:00"/>
    <n v="19"/>
    <x v="0"/>
    <s v="JC"/>
    <n v="0"/>
    <n v="4"/>
    <m/>
    <m/>
    <m/>
    <m/>
    <m/>
    <m/>
  </r>
  <r>
    <x v="0"/>
    <x v="0"/>
    <x v="2"/>
    <d v="2025-03-06T00:00:00"/>
    <n v="19"/>
    <x v="1"/>
    <s v="JC"/>
    <n v="2"/>
    <n v="1"/>
    <m/>
    <m/>
    <m/>
    <m/>
    <m/>
    <m/>
  </r>
  <r>
    <x v="0"/>
    <x v="0"/>
    <x v="2"/>
    <d v="2025-03-06T00:00:00"/>
    <n v="19"/>
    <x v="2"/>
    <s v="JC"/>
    <n v="3"/>
    <n v="3"/>
    <m/>
    <m/>
    <m/>
    <m/>
    <m/>
    <m/>
  </r>
  <r>
    <x v="0"/>
    <x v="0"/>
    <x v="1"/>
    <d v="2025-03-07T00:00:00"/>
    <n v="20"/>
    <x v="0"/>
    <s v="JC"/>
    <n v="1"/>
    <n v="1"/>
    <m/>
    <m/>
    <m/>
    <m/>
    <m/>
    <m/>
  </r>
  <r>
    <x v="0"/>
    <x v="0"/>
    <x v="1"/>
    <d v="2025-03-07T00:00:00"/>
    <n v="20"/>
    <x v="1"/>
    <s v="JC"/>
    <n v="1"/>
    <n v="0"/>
    <m/>
    <m/>
    <m/>
    <m/>
    <m/>
    <m/>
  </r>
  <r>
    <x v="0"/>
    <x v="0"/>
    <x v="1"/>
    <d v="2025-03-07T00:00:00"/>
    <n v="20"/>
    <x v="2"/>
    <s v="JC"/>
    <n v="2"/>
    <n v="1"/>
    <m/>
    <m/>
    <m/>
    <m/>
    <m/>
    <m/>
  </r>
  <r>
    <x v="0"/>
    <x v="0"/>
    <x v="1"/>
    <d v="2025-03-10T00:00:00"/>
    <n v="21"/>
    <x v="0"/>
    <s v="CJ"/>
    <n v="0"/>
    <n v="2"/>
    <m/>
    <m/>
    <m/>
    <m/>
    <m/>
    <m/>
  </r>
  <r>
    <x v="0"/>
    <x v="0"/>
    <x v="1"/>
    <d v="2025-03-10T00:00:00"/>
    <n v="21"/>
    <x v="1"/>
    <s v="CJ"/>
    <n v="6"/>
    <n v="3"/>
    <m/>
    <m/>
    <m/>
    <m/>
    <m/>
    <m/>
  </r>
  <r>
    <x v="0"/>
    <x v="0"/>
    <x v="1"/>
    <d v="2025-03-10T00:00:00"/>
    <n v="21"/>
    <x v="2"/>
    <s v="CJ"/>
    <n v="4"/>
    <n v="2"/>
    <m/>
    <m/>
    <m/>
    <m/>
    <m/>
    <m/>
  </r>
  <r>
    <x v="0"/>
    <x v="0"/>
    <x v="1"/>
    <d v="2025-03-11T00:00:00"/>
    <n v="22"/>
    <x v="0"/>
    <s v="CJ"/>
    <n v="3"/>
    <n v="0"/>
    <m/>
    <m/>
    <m/>
    <m/>
    <m/>
    <m/>
  </r>
  <r>
    <x v="0"/>
    <x v="0"/>
    <x v="1"/>
    <d v="2025-03-11T00:00:00"/>
    <n v="22"/>
    <x v="1"/>
    <s v="CJ"/>
    <n v="1"/>
    <n v="0"/>
    <m/>
    <m/>
    <m/>
    <m/>
    <m/>
    <m/>
  </r>
  <r>
    <x v="0"/>
    <x v="0"/>
    <x v="1"/>
    <d v="2025-03-11T00:00:00"/>
    <n v="22"/>
    <x v="2"/>
    <s v="CJ"/>
    <n v="0"/>
    <n v="0"/>
    <m/>
    <m/>
    <m/>
    <m/>
    <m/>
    <m/>
  </r>
  <r>
    <x v="0"/>
    <x v="0"/>
    <x v="1"/>
    <d v="2025-03-12T00:00:00"/>
    <n v="23"/>
    <x v="0"/>
    <s v="JC"/>
    <n v="4"/>
    <n v="0"/>
    <m/>
    <m/>
    <m/>
    <m/>
    <m/>
    <m/>
  </r>
  <r>
    <x v="0"/>
    <x v="0"/>
    <x v="1"/>
    <d v="2025-03-12T00:00:00"/>
    <n v="23"/>
    <x v="1"/>
    <s v="JC"/>
    <n v="0"/>
    <n v="1"/>
    <m/>
    <m/>
    <m/>
    <m/>
    <m/>
    <m/>
  </r>
  <r>
    <x v="0"/>
    <x v="0"/>
    <x v="1"/>
    <d v="2025-03-12T00:00:00"/>
    <n v="23"/>
    <x v="2"/>
    <s v="JC"/>
    <n v="7"/>
    <n v="1"/>
    <m/>
    <m/>
    <m/>
    <m/>
    <m/>
    <m/>
  </r>
  <r>
    <x v="0"/>
    <x v="0"/>
    <x v="1"/>
    <d v="2025-03-13T00:00:00"/>
    <n v="24"/>
    <x v="0"/>
    <s v="JC"/>
    <n v="7"/>
    <n v="1"/>
    <m/>
    <m/>
    <m/>
    <m/>
    <m/>
    <m/>
  </r>
  <r>
    <x v="0"/>
    <x v="0"/>
    <x v="1"/>
    <d v="2025-03-13T00:00:00"/>
    <n v="24"/>
    <x v="1"/>
    <s v="JC"/>
    <n v="2"/>
    <n v="0"/>
    <m/>
    <m/>
    <m/>
    <m/>
    <m/>
    <m/>
  </r>
  <r>
    <x v="0"/>
    <x v="0"/>
    <x v="1"/>
    <d v="2025-03-13T00:00:00"/>
    <n v="24"/>
    <x v="2"/>
    <s v="JC"/>
    <n v="1"/>
    <n v="0"/>
    <m/>
    <m/>
    <m/>
    <m/>
    <m/>
    <m/>
  </r>
  <r>
    <x v="0"/>
    <x v="0"/>
    <x v="0"/>
    <d v="2025-03-24T00:00:00"/>
    <n v="25"/>
    <x v="0"/>
    <s v="CJD"/>
    <n v="0"/>
    <n v="2"/>
    <m/>
    <n v="1"/>
    <m/>
    <m/>
    <m/>
    <m/>
  </r>
  <r>
    <x v="0"/>
    <x v="0"/>
    <x v="0"/>
    <d v="2025-03-24T00:00:00"/>
    <n v="25"/>
    <x v="1"/>
    <s v="CJD"/>
    <n v="4"/>
    <n v="0"/>
    <m/>
    <n v="0"/>
    <m/>
    <m/>
    <m/>
    <m/>
  </r>
  <r>
    <x v="0"/>
    <x v="0"/>
    <x v="0"/>
    <d v="2025-03-24T00:00:00"/>
    <n v="25"/>
    <x v="2"/>
    <s v="CJD"/>
    <n v="2"/>
    <n v="1"/>
    <m/>
    <n v="0"/>
    <m/>
    <m/>
    <m/>
    <m/>
  </r>
  <r>
    <x v="0"/>
    <x v="0"/>
    <x v="1"/>
    <d v="2025-03-25T00:00:00"/>
    <n v="26"/>
    <x v="0"/>
    <s v="CJ"/>
    <n v="6"/>
    <n v="5"/>
    <m/>
    <m/>
    <m/>
    <m/>
    <m/>
    <m/>
  </r>
  <r>
    <x v="0"/>
    <x v="0"/>
    <x v="1"/>
    <d v="2025-03-25T00:00:00"/>
    <n v="26"/>
    <x v="1"/>
    <s v="CJ"/>
    <n v="3"/>
    <n v="3"/>
    <m/>
    <m/>
    <m/>
    <m/>
    <m/>
    <m/>
  </r>
  <r>
    <x v="0"/>
    <x v="0"/>
    <x v="1"/>
    <d v="2025-03-25T00:00:00"/>
    <n v="26"/>
    <x v="2"/>
    <s v="CJ"/>
    <n v="3"/>
    <n v="3"/>
    <m/>
    <m/>
    <m/>
    <m/>
    <m/>
    <m/>
  </r>
  <r>
    <x v="0"/>
    <x v="0"/>
    <x v="1"/>
    <d v="2025-03-26T00:00:00"/>
    <n v="27"/>
    <x v="0"/>
    <s v="JCQ"/>
    <n v="2"/>
    <n v="0"/>
    <n v="1"/>
    <m/>
    <m/>
    <m/>
    <m/>
    <m/>
  </r>
  <r>
    <x v="0"/>
    <x v="0"/>
    <x v="1"/>
    <d v="2025-03-26T00:00:00"/>
    <n v="27"/>
    <x v="1"/>
    <s v="JCQ"/>
    <n v="4"/>
    <n v="0"/>
    <n v="2"/>
    <m/>
    <m/>
    <m/>
    <m/>
    <m/>
  </r>
  <r>
    <x v="0"/>
    <x v="0"/>
    <x v="1"/>
    <d v="2025-03-26T00:00:00"/>
    <n v="27"/>
    <x v="2"/>
    <s v="JCQ"/>
    <n v="4"/>
    <n v="2"/>
    <n v="1"/>
    <m/>
    <m/>
    <m/>
    <m/>
    <m/>
  </r>
  <r>
    <x v="0"/>
    <x v="0"/>
    <x v="1"/>
    <d v="2025-03-27T00:00:00"/>
    <n v="28"/>
    <x v="0"/>
    <s v="CJ"/>
    <n v="2"/>
    <n v="2"/>
    <m/>
    <m/>
    <m/>
    <m/>
    <m/>
    <m/>
  </r>
  <r>
    <x v="0"/>
    <x v="0"/>
    <x v="1"/>
    <d v="2025-03-27T00:00:00"/>
    <n v="28"/>
    <x v="1"/>
    <s v="CJ"/>
    <n v="3"/>
    <n v="1"/>
    <m/>
    <m/>
    <m/>
    <m/>
    <m/>
    <m/>
  </r>
  <r>
    <x v="0"/>
    <x v="0"/>
    <x v="1"/>
    <d v="2025-03-27T00:00:00"/>
    <n v="28"/>
    <x v="2"/>
    <s v="CJ"/>
    <n v="2"/>
    <n v="1"/>
    <m/>
    <m/>
    <m/>
    <m/>
    <m/>
    <m/>
  </r>
  <r>
    <x v="0"/>
    <x v="0"/>
    <x v="1"/>
    <d v="2025-03-28T00:00:00"/>
    <n v="29"/>
    <x v="0"/>
    <s v="JC"/>
    <n v="1"/>
    <n v="4"/>
    <m/>
    <m/>
    <m/>
    <m/>
    <m/>
    <m/>
  </r>
  <r>
    <x v="0"/>
    <x v="0"/>
    <x v="1"/>
    <d v="2025-03-28T00:00:00"/>
    <n v="29"/>
    <x v="1"/>
    <s v="JC"/>
    <n v="1"/>
    <n v="3"/>
    <m/>
    <m/>
    <m/>
    <m/>
    <m/>
    <m/>
  </r>
  <r>
    <x v="0"/>
    <x v="0"/>
    <x v="1"/>
    <d v="2025-03-28T00:00:00"/>
    <n v="29"/>
    <x v="2"/>
    <s v="JC"/>
    <n v="3"/>
    <n v="3"/>
    <m/>
    <m/>
    <m/>
    <m/>
    <m/>
    <m/>
  </r>
  <r>
    <x v="0"/>
    <x v="0"/>
    <x v="1"/>
    <d v="2025-03-31T00:00:00"/>
    <n v="30"/>
    <x v="0"/>
    <s v="JC"/>
    <n v="1"/>
    <n v="0"/>
    <m/>
    <m/>
    <m/>
    <m/>
    <m/>
    <m/>
  </r>
  <r>
    <x v="0"/>
    <x v="0"/>
    <x v="1"/>
    <d v="2025-03-31T00:00:00"/>
    <n v="30"/>
    <x v="1"/>
    <s v="JC"/>
    <n v="2"/>
    <n v="1"/>
    <m/>
    <m/>
    <m/>
    <m/>
    <m/>
    <m/>
  </r>
  <r>
    <x v="0"/>
    <x v="0"/>
    <x v="1"/>
    <d v="2025-03-31T00:00:00"/>
    <n v="30"/>
    <x v="2"/>
    <s v="JC"/>
    <n v="4"/>
    <n v="1"/>
    <m/>
    <m/>
    <m/>
    <m/>
    <m/>
    <m/>
  </r>
  <r>
    <x v="0"/>
    <x v="0"/>
    <x v="1"/>
    <d v="2025-04-01T00:00:00"/>
    <n v="31"/>
    <x v="0"/>
    <s v="CJ"/>
    <n v="3"/>
    <n v="1"/>
    <m/>
    <m/>
    <m/>
    <m/>
    <m/>
    <m/>
  </r>
  <r>
    <x v="0"/>
    <x v="0"/>
    <x v="1"/>
    <d v="2025-04-01T00:00:00"/>
    <n v="31"/>
    <x v="1"/>
    <s v="CJ"/>
    <n v="2"/>
    <n v="1"/>
    <m/>
    <m/>
    <m/>
    <m/>
    <m/>
    <m/>
  </r>
  <r>
    <x v="0"/>
    <x v="0"/>
    <x v="1"/>
    <d v="2025-04-01T00:00:00"/>
    <n v="31"/>
    <x v="2"/>
    <s v="CJ"/>
    <n v="1"/>
    <n v="3"/>
    <m/>
    <m/>
    <m/>
    <m/>
    <m/>
    <m/>
  </r>
  <r>
    <x v="0"/>
    <x v="1"/>
    <x v="1"/>
    <d v="2025-04-02T00:00:00"/>
    <n v="32"/>
    <x v="0"/>
    <s v="JC"/>
    <n v="0"/>
    <n v="1"/>
    <m/>
    <m/>
    <m/>
    <m/>
    <m/>
    <m/>
  </r>
  <r>
    <x v="0"/>
    <x v="1"/>
    <x v="1"/>
    <d v="2025-04-02T00:00:00"/>
    <n v="32"/>
    <x v="1"/>
    <s v="JC"/>
    <n v="2"/>
    <n v="3"/>
    <m/>
    <m/>
    <m/>
    <m/>
    <m/>
    <m/>
  </r>
  <r>
    <x v="0"/>
    <x v="1"/>
    <x v="1"/>
    <d v="2025-04-02T00:00:00"/>
    <n v="32"/>
    <x v="2"/>
    <s v="JC"/>
    <n v="2"/>
    <n v="1"/>
    <m/>
    <m/>
    <m/>
    <m/>
    <m/>
    <m/>
  </r>
  <r>
    <x v="0"/>
    <x v="1"/>
    <x v="1"/>
    <d v="2025-04-02T00:00:00"/>
    <n v="33"/>
    <x v="0"/>
    <s v="JC"/>
    <n v="2"/>
    <n v="0"/>
    <n v="0"/>
    <m/>
    <m/>
    <m/>
    <m/>
    <m/>
  </r>
  <r>
    <x v="0"/>
    <x v="1"/>
    <x v="1"/>
    <d v="2025-04-02T00:00:00"/>
    <n v="33"/>
    <x v="1"/>
    <s v="JC"/>
    <n v="2"/>
    <n v="3"/>
    <n v="0"/>
    <m/>
    <m/>
    <m/>
    <m/>
    <m/>
  </r>
  <r>
    <x v="0"/>
    <x v="1"/>
    <x v="1"/>
    <d v="2025-04-02T00:00:00"/>
    <n v="33"/>
    <x v="2"/>
    <s v="JC"/>
    <n v="0"/>
    <n v="2"/>
    <n v="2"/>
    <m/>
    <m/>
    <m/>
    <m/>
    <m/>
  </r>
  <r>
    <x v="0"/>
    <x v="2"/>
    <x v="1"/>
    <d v="2025-04-03T00:00:00"/>
    <n v="34"/>
    <x v="0"/>
    <s v="JCQ"/>
    <n v="2"/>
    <n v="0"/>
    <n v="0"/>
    <m/>
    <m/>
    <m/>
    <m/>
    <m/>
  </r>
  <r>
    <x v="0"/>
    <x v="2"/>
    <x v="1"/>
    <d v="2025-04-03T00:00:00"/>
    <n v="34"/>
    <x v="1"/>
    <s v="JCQ"/>
    <n v="4"/>
    <n v="1"/>
    <n v="1"/>
    <m/>
    <m/>
    <m/>
    <m/>
    <m/>
  </r>
  <r>
    <x v="0"/>
    <x v="2"/>
    <x v="1"/>
    <d v="2025-04-03T00:00:00"/>
    <n v="34"/>
    <x v="2"/>
    <s v="JCQ"/>
    <n v="2"/>
    <n v="0"/>
    <n v="0"/>
    <m/>
    <m/>
    <m/>
    <m/>
    <m/>
  </r>
  <r>
    <x v="0"/>
    <x v="0"/>
    <x v="1"/>
    <d v="2025-04-04T00:00:00"/>
    <n v="35"/>
    <x v="0"/>
    <s v="CJ"/>
    <n v="2"/>
    <n v="1"/>
    <m/>
    <m/>
    <m/>
    <m/>
    <m/>
    <m/>
  </r>
  <r>
    <x v="0"/>
    <x v="0"/>
    <x v="1"/>
    <d v="2025-04-04T00:00:00"/>
    <n v="35"/>
    <x v="1"/>
    <s v="CJ"/>
    <n v="4"/>
    <n v="1"/>
    <m/>
    <m/>
    <m/>
    <m/>
    <m/>
    <m/>
  </r>
  <r>
    <x v="0"/>
    <x v="0"/>
    <x v="1"/>
    <d v="2025-04-04T00:00:00"/>
    <n v="35"/>
    <x v="2"/>
    <s v="CJ"/>
    <n v="2"/>
    <n v="0"/>
    <m/>
    <m/>
    <m/>
    <m/>
    <m/>
    <m/>
  </r>
  <r>
    <x v="0"/>
    <x v="1"/>
    <x v="1"/>
    <d v="2025-04-07T00:00:00"/>
    <n v="36"/>
    <x v="0"/>
    <s v="JCQ"/>
    <n v="1"/>
    <n v="0"/>
    <n v="0"/>
    <m/>
    <m/>
    <m/>
    <m/>
    <m/>
  </r>
  <r>
    <x v="0"/>
    <x v="1"/>
    <x v="1"/>
    <d v="2025-04-07T00:00:00"/>
    <n v="36"/>
    <x v="1"/>
    <s v="JCQ"/>
    <n v="0"/>
    <n v="1"/>
    <n v="0"/>
    <m/>
    <m/>
    <m/>
    <m/>
    <m/>
  </r>
  <r>
    <x v="0"/>
    <x v="1"/>
    <x v="1"/>
    <d v="2025-04-07T00:00:00"/>
    <n v="36"/>
    <x v="2"/>
    <s v="JCQ"/>
    <n v="0"/>
    <n v="1"/>
    <n v="0"/>
    <m/>
    <m/>
    <m/>
    <m/>
    <m/>
  </r>
  <r>
    <x v="0"/>
    <x v="0"/>
    <x v="1"/>
    <d v="2025-04-07T00:00:00"/>
    <n v="37"/>
    <x v="0"/>
    <s v="JC"/>
    <n v="0"/>
    <n v="2"/>
    <m/>
    <m/>
    <m/>
    <m/>
    <m/>
    <m/>
  </r>
  <r>
    <x v="0"/>
    <x v="0"/>
    <x v="1"/>
    <d v="2025-04-07T00:00:00"/>
    <n v="37"/>
    <x v="1"/>
    <s v="JC"/>
    <n v="3"/>
    <n v="1"/>
    <m/>
    <m/>
    <m/>
    <m/>
    <m/>
    <m/>
  </r>
  <r>
    <x v="0"/>
    <x v="0"/>
    <x v="1"/>
    <d v="2025-04-07T00:00:00"/>
    <n v="37"/>
    <x v="2"/>
    <s v="JC"/>
    <n v="5"/>
    <n v="3"/>
    <m/>
    <m/>
    <m/>
    <m/>
    <m/>
    <m/>
  </r>
  <r>
    <x v="0"/>
    <x v="2"/>
    <x v="1"/>
    <d v="2025-04-08T00:00:00"/>
    <n v="38"/>
    <x v="0"/>
    <s v="CJD"/>
    <n v="0"/>
    <n v="2"/>
    <m/>
    <n v="4"/>
    <m/>
    <m/>
    <m/>
    <m/>
  </r>
  <r>
    <x v="0"/>
    <x v="2"/>
    <x v="1"/>
    <d v="2025-04-08T00:00:00"/>
    <n v="38"/>
    <x v="1"/>
    <s v="CJD"/>
    <n v="0"/>
    <n v="1"/>
    <m/>
    <n v="4"/>
    <m/>
    <m/>
    <m/>
    <m/>
  </r>
  <r>
    <x v="0"/>
    <x v="2"/>
    <x v="1"/>
    <d v="2025-04-08T00:00:00"/>
    <n v="38"/>
    <x v="2"/>
    <s v="CJD"/>
    <n v="1"/>
    <n v="1"/>
    <m/>
    <n v="1"/>
    <m/>
    <m/>
    <m/>
    <m/>
  </r>
  <r>
    <x v="0"/>
    <x v="0"/>
    <x v="1"/>
    <d v="2025-04-09T00:00:00"/>
    <n v="39"/>
    <x v="0"/>
    <s v="CJ"/>
    <n v="5"/>
    <n v="3"/>
    <m/>
    <m/>
    <m/>
    <m/>
    <m/>
    <m/>
  </r>
  <r>
    <x v="0"/>
    <x v="0"/>
    <x v="1"/>
    <d v="2025-04-09T00:00:00"/>
    <n v="39"/>
    <x v="1"/>
    <s v="CJ"/>
    <n v="7"/>
    <n v="1"/>
    <m/>
    <m/>
    <m/>
    <m/>
    <m/>
    <m/>
  </r>
  <r>
    <x v="0"/>
    <x v="0"/>
    <x v="1"/>
    <d v="2025-04-09T00:00:00"/>
    <n v="39"/>
    <x v="2"/>
    <s v="CJ"/>
    <n v="3"/>
    <n v="2"/>
    <m/>
    <m/>
    <m/>
    <m/>
    <m/>
    <m/>
  </r>
  <r>
    <x v="0"/>
    <x v="1"/>
    <x v="1"/>
    <d v="2025-04-09T00:00:00"/>
    <n v="40"/>
    <x v="0"/>
    <s v="CJ"/>
    <n v="1"/>
    <n v="3"/>
    <m/>
    <m/>
    <m/>
    <m/>
    <m/>
    <m/>
  </r>
  <r>
    <x v="0"/>
    <x v="1"/>
    <x v="1"/>
    <d v="2025-04-09T00:00:00"/>
    <n v="40"/>
    <x v="1"/>
    <s v="CJ"/>
    <n v="2"/>
    <n v="3"/>
    <m/>
    <m/>
    <m/>
    <m/>
    <m/>
    <m/>
  </r>
  <r>
    <x v="0"/>
    <x v="1"/>
    <x v="1"/>
    <d v="2025-04-09T00:00:00"/>
    <n v="40"/>
    <x v="2"/>
    <s v="CJ"/>
    <n v="5"/>
    <n v="0"/>
    <m/>
    <m/>
    <m/>
    <m/>
    <m/>
    <m/>
  </r>
  <r>
    <x v="0"/>
    <x v="2"/>
    <x v="1"/>
    <d v="2025-04-09T00:00:00"/>
    <n v="41"/>
    <x v="0"/>
    <s v="CJ"/>
    <n v="0"/>
    <n v="2"/>
    <m/>
    <m/>
    <m/>
    <m/>
    <m/>
    <m/>
  </r>
  <r>
    <x v="0"/>
    <x v="2"/>
    <x v="1"/>
    <d v="2025-04-09T00:00:00"/>
    <n v="41"/>
    <x v="1"/>
    <s v="CJ"/>
    <n v="3"/>
    <n v="0"/>
    <m/>
    <m/>
    <m/>
    <m/>
    <m/>
    <m/>
  </r>
  <r>
    <x v="0"/>
    <x v="2"/>
    <x v="1"/>
    <d v="2025-04-09T00:00:00"/>
    <n v="41"/>
    <x v="2"/>
    <s v="CJ"/>
    <n v="1"/>
    <n v="0"/>
    <m/>
    <m/>
    <m/>
    <m/>
    <m/>
    <m/>
  </r>
  <r>
    <x v="0"/>
    <x v="1"/>
    <x v="1"/>
    <d v="2025-04-10T00:00:00"/>
    <n v="42"/>
    <x v="0"/>
    <s v="JC"/>
    <n v="3"/>
    <n v="1"/>
    <m/>
    <m/>
    <m/>
    <m/>
    <m/>
    <m/>
  </r>
  <r>
    <x v="0"/>
    <x v="1"/>
    <x v="1"/>
    <d v="2025-04-10T00:00:00"/>
    <n v="42"/>
    <x v="1"/>
    <s v="JC"/>
    <n v="1"/>
    <n v="2"/>
    <m/>
    <m/>
    <m/>
    <m/>
    <m/>
    <m/>
  </r>
  <r>
    <x v="0"/>
    <x v="1"/>
    <x v="1"/>
    <d v="2025-04-10T00:00:00"/>
    <n v="42"/>
    <x v="2"/>
    <s v="JC"/>
    <n v="1"/>
    <n v="3"/>
    <m/>
    <m/>
    <m/>
    <m/>
    <m/>
    <m/>
  </r>
  <r>
    <x v="0"/>
    <x v="0"/>
    <x v="1"/>
    <d v="2025-04-14T00:00:00"/>
    <n v="43"/>
    <x v="0"/>
    <s v="JCQ"/>
    <n v="7"/>
    <n v="1"/>
    <m/>
    <n v="2"/>
    <m/>
    <m/>
    <m/>
    <m/>
  </r>
  <r>
    <x v="0"/>
    <x v="0"/>
    <x v="1"/>
    <d v="2025-04-14T00:00:00"/>
    <n v="43"/>
    <x v="1"/>
    <s v="JCQ"/>
    <n v="0"/>
    <n v="2"/>
    <m/>
    <n v="2"/>
    <m/>
    <m/>
    <m/>
    <m/>
  </r>
  <r>
    <x v="0"/>
    <x v="0"/>
    <x v="1"/>
    <d v="2025-04-14T00:00:00"/>
    <n v="43"/>
    <x v="2"/>
    <s v="JCQ"/>
    <n v="1"/>
    <n v="4"/>
    <m/>
    <n v="0"/>
    <m/>
    <m/>
    <m/>
    <m/>
  </r>
  <r>
    <x v="0"/>
    <x v="0"/>
    <x v="1"/>
    <d v="2025-04-15T00:00:00"/>
    <n v="44"/>
    <x v="0"/>
    <s v="CJV"/>
    <n v="0"/>
    <n v="0"/>
    <m/>
    <m/>
    <m/>
    <m/>
    <n v="1"/>
    <m/>
  </r>
  <r>
    <x v="0"/>
    <x v="0"/>
    <x v="1"/>
    <d v="2025-04-15T00:00:00"/>
    <n v="44"/>
    <x v="1"/>
    <s v="CJV"/>
    <n v="1"/>
    <n v="2"/>
    <m/>
    <m/>
    <m/>
    <m/>
    <n v="1"/>
    <m/>
  </r>
  <r>
    <x v="0"/>
    <x v="0"/>
    <x v="1"/>
    <d v="2025-04-15T00:00:00"/>
    <n v="44"/>
    <x v="2"/>
    <s v="CJV"/>
    <n v="6"/>
    <n v="3"/>
    <m/>
    <m/>
    <m/>
    <m/>
    <n v="0"/>
    <m/>
  </r>
  <r>
    <x v="1"/>
    <x v="0"/>
    <x v="1"/>
    <d v="2025-04-15T00:00:00"/>
    <n v="45"/>
    <x v="0"/>
    <s v="JC"/>
    <n v="4"/>
    <n v="0"/>
    <m/>
    <n v="0"/>
    <m/>
    <m/>
    <m/>
    <m/>
  </r>
  <r>
    <x v="1"/>
    <x v="0"/>
    <x v="1"/>
    <d v="2025-04-15T00:00:00"/>
    <n v="45"/>
    <x v="1"/>
    <s v="JC"/>
    <n v="0"/>
    <n v="1"/>
    <m/>
    <n v="0"/>
    <m/>
    <m/>
    <m/>
    <m/>
  </r>
  <r>
    <x v="1"/>
    <x v="0"/>
    <x v="1"/>
    <d v="2025-04-15T00:00:00"/>
    <n v="45"/>
    <x v="2"/>
    <s v="JC"/>
    <n v="3"/>
    <n v="0"/>
    <m/>
    <n v="0"/>
    <m/>
    <m/>
    <m/>
    <m/>
  </r>
  <r>
    <x v="0"/>
    <x v="1"/>
    <x v="1"/>
    <d v="2025-04-15T00:00:00"/>
    <n v="46"/>
    <x v="0"/>
    <s v="CJ"/>
    <n v="3"/>
    <n v="0"/>
    <m/>
    <m/>
    <m/>
    <m/>
    <m/>
    <m/>
  </r>
  <r>
    <x v="0"/>
    <x v="1"/>
    <x v="1"/>
    <d v="2025-04-15T00:00:00"/>
    <n v="46"/>
    <x v="1"/>
    <s v="CJ"/>
    <n v="3"/>
    <n v="1"/>
    <m/>
    <m/>
    <m/>
    <m/>
    <m/>
    <m/>
  </r>
  <r>
    <x v="0"/>
    <x v="1"/>
    <x v="1"/>
    <d v="2025-04-15T00:00:00"/>
    <n v="46"/>
    <x v="2"/>
    <s v="CJ"/>
    <n v="4"/>
    <n v="1"/>
    <m/>
    <m/>
    <m/>
    <m/>
    <m/>
    <m/>
  </r>
  <r>
    <x v="0"/>
    <x v="0"/>
    <x v="1"/>
    <d v="2025-04-15T00:00:00"/>
    <n v="47"/>
    <x v="0"/>
    <s v="JD"/>
    <m/>
    <n v="0"/>
    <m/>
    <n v="1"/>
    <m/>
    <m/>
    <m/>
    <m/>
  </r>
  <r>
    <x v="0"/>
    <x v="0"/>
    <x v="1"/>
    <d v="2025-04-15T00:00:00"/>
    <n v="47"/>
    <x v="1"/>
    <s v="JD"/>
    <m/>
    <n v="3"/>
    <m/>
    <n v="0"/>
    <m/>
    <m/>
    <m/>
    <m/>
  </r>
  <r>
    <x v="0"/>
    <x v="0"/>
    <x v="1"/>
    <d v="2025-04-15T00:00:00"/>
    <n v="47"/>
    <x v="2"/>
    <s v="JD"/>
    <m/>
    <n v="0"/>
    <m/>
    <n v="0"/>
    <m/>
    <m/>
    <m/>
    <m/>
  </r>
  <r>
    <x v="0"/>
    <x v="2"/>
    <x v="1"/>
    <d v="2025-04-16T00:00:00"/>
    <n v="48"/>
    <x v="0"/>
    <s v="JC"/>
    <n v="1"/>
    <n v="0"/>
    <m/>
    <m/>
    <m/>
    <m/>
    <m/>
    <m/>
  </r>
  <r>
    <x v="0"/>
    <x v="2"/>
    <x v="1"/>
    <d v="2025-04-16T00:00:00"/>
    <n v="48"/>
    <x v="1"/>
    <s v="JC"/>
    <n v="1"/>
    <n v="4"/>
    <m/>
    <m/>
    <m/>
    <m/>
    <m/>
    <m/>
  </r>
  <r>
    <x v="0"/>
    <x v="2"/>
    <x v="1"/>
    <d v="2025-04-16T00:00:00"/>
    <n v="48"/>
    <x v="2"/>
    <s v="JC"/>
    <n v="1"/>
    <n v="0"/>
    <m/>
    <m/>
    <m/>
    <m/>
    <m/>
    <m/>
  </r>
  <r>
    <x v="0"/>
    <x v="1"/>
    <x v="1"/>
    <d v="2025-04-16T00:00:00"/>
    <n v="49"/>
    <x v="0"/>
    <s v="CJ"/>
    <n v="2"/>
    <n v="0"/>
    <m/>
    <m/>
    <m/>
    <m/>
    <m/>
    <m/>
  </r>
  <r>
    <x v="0"/>
    <x v="1"/>
    <x v="1"/>
    <d v="2025-04-16T00:00:00"/>
    <n v="49"/>
    <x v="1"/>
    <s v="CJ"/>
    <n v="2"/>
    <n v="1"/>
    <m/>
    <m/>
    <m/>
    <m/>
    <m/>
    <m/>
  </r>
  <r>
    <x v="0"/>
    <x v="1"/>
    <x v="1"/>
    <d v="2025-04-16T00:00:00"/>
    <n v="49"/>
    <x v="2"/>
    <s v="CJ"/>
    <n v="3"/>
    <n v="3"/>
    <m/>
    <m/>
    <m/>
    <m/>
    <m/>
    <m/>
  </r>
  <r>
    <x v="0"/>
    <x v="0"/>
    <x v="1"/>
    <d v="2025-04-16T00:00:00"/>
    <n v="50"/>
    <x v="0"/>
    <s v="CJ"/>
    <n v="0"/>
    <n v="0"/>
    <m/>
    <m/>
    <m/>
    <m/>
    <m/>
    <m/>
  </r>
  <r>
    <x v="0"/>
    <x v="0"/>
    <x v="1"/>
    <d v="2025-04-16T00:00:00"/>
    <n v="50"/>
    <x v="1"/>
    <s v="CJ"/>
    <n v="0"/>
    <n v="1"/>
    <m/>
    <m/>
    <m/>
    <m/>
    <m/>
    <m/>
  </r>
  <r>
    <x v="0"/>
    <x v="0"/>
    <x v="1"/>
    <d v="2025-04-16T00:00:00"/>
    <n v="50"/>
    <x v="2"/>
    <s v="CJ"/>
    <n v="3"/>
    <n v="4"/>
    <m/>
    <m/>
    <m/>
    <m/>
    <m/>
    <m/>
  </r>
  <r>
    <x v="0"/>
    <x v="0"/>
    <x v="1"/>
    <d v="2025-04-16T00:00:00"/>
    <n v="51"/>
    <x v="0"/>
    <s v="JC"/>
    <n v="0"/>
    <n v="0"/>
    <m/>
    <m/>
    <m/>
    <m/>
    <m/>
    <m/>
  </r>
  <r>
    <x v="0"/>
    <x v="0"/>
    <x v="1"/>
    <d v="2025-04-16T00:00:00"/>
    <n v="51"/>
    <x v="1"/>
    <s v="JC"/>
    <n v="3"/>
    <n v="2"/>
    <m/>
    <m/>
    <m/>
    <m/>
    <m/>
    <m/>
  </r>
  <r>
    <x v="0"/>
    <x v="0"/>
    <x v="1"/>
    <d v="2025-04-16T00:00:00"/>
    <n v="51"/>
    <x v="2"/>
    <s v="JC"/>
    <n v="3"/>
    <n v="5"/>
    <m/>
    <m/>
    <m/>
    <m/>
    <m/>
    <m/>
  </r>
  <r>
    <x v="0"/>
    <x v="0"/>
    <x v="1"/>
    <d v="2025-04-16T00:00:00"/>
    <n v="52"/>
    <x v="0"/>
    <s v="CJ"/>
    <n v="5"/>
    <n v="0"/>
    <m/>
    <m/>
    <m/>
    <m/>
    <m/>
    <m/>
  </r>
  <r>
    <x v="0"/>
    <x v="0"/>
    <x v="1"/>
    <d v="2025-04-16T00:00:00"/>
    <n v="52"/>
    <x v="1"/>
    <s v="CJ"/>
    <n v="4"/>
    <n v="3"/>
    <m/>
    <m/>
    <m/>
    <m/>
    <m/>
    <m/>
  </r>
  <r>
    <x v="0"/>
    <x v="0"/>
    <x v="1"/>
    <d v="2025-04-16T00:00:00"/>
    <n v="52"/>
    <x v="2"/>
    <s v="CJ"/>
    <n v="1"/>
    <n v="2"/>
    <m/>
    <m/>
    <m/>
    <m/>
    <m/>
    <m/>
  </r>
  <r>
    <x v="0"/>
    <x v="0"/>
    <x v="1"/>
    <d v="2025-04-17T00:00:00"/>
    <n v="53"/>
    <x v="0"/>
    <s v="CJ"/>
    <n v="3"/>
    <n v="0"/>
    <m/>
    <m/>
    <m/>
    <m/>
    <m/>
    <m/>
  </r>
  <r>
    <x v="0"/>
    <x v="0"/>
    <x v="1"/>
    <d v="2025-04-17T00:00:00"/>
    <n v="53"/>
    <x v="1"/>
    <s v="CJ"/>
    <n v="3"/>
    <n v="0"/>
    <m/>
    <m/>
    <m/>
    <m/>
    <m/>
    <m/>
  </r>
  <r>
    <x v="0"/>
    <x v="0"/>
    <x v="1"/>
    <d v="2025-04-17T00:00:00"/>
    <n v="53"/>
    <x v="2"/>
    <s v="CJ"/>
    <n v="4"/>
    <n v="0"/>
    <m/>
    <m/>
    <m/>
    <m/>
    <m/>
    <m/>
  </r>
  <r>
    <x v="0"/>
    <x v="2"/>
    <x v="1"/>
    <d v="2025-04-17T00:00:00"/>
    <n v="54"/>
    <x v="0"/>
    <s v="QJCDY"/>
    <n v="2"/>
    <n v="1"/>
    <n v="0"/>
    <n v="1"/>
    <n v="0"/>
    <m/>
    <m/>
    <m/>
  </r>
  <r>
    <x v="0"/>
    <x v="2"/>
    <x v="1"/>
    <d v="2025-04-17T00:00:00"/>
    <n v="54"/>
    <x v="1"/>
    <s v="QJCDY"/>
    <n v="1"/>
    <n v="1"/>
    <n v="0"/>
    <n v="2"/>
    <n v="0"/>
    <m/>
    <m/>
    <m/>
  </r>
  <r>
    <x v="0"/>
    <x v="2"/>
    <x v="1"/>
    <d v="2025-04-17T00:00:00"/>
    <n v="54"/>
    <x v="2"/>
    <s v="QJCDY"/>
    <n v="3"/>
    <n v="1"/>
    <n v="0"/>
    <n v="0"/>
    <n v="1"/>
    <m/>
    <m/>
    <m/>
  </r>
  <r>
    <x v="0"/>
    <x v="0"/>
    <x v="1"/>
    <d v="2025-04-18T00:00:00"/>
    <n v="55"/>
    <x v="0"/>
    <s v="CJ"/>
    <n v="0"/>
    <n v="1"/>
    <m/>
    <m/>
    <m/>
    <m/>
    <m/>
    <m/>
  </r>
  <r>
    <x v="0"/>
    <x v="0"/>
    <x v="1"/>
    <d v="2025-04-18T00:00:00"/>
    <n v="55"/>
    <x v="1"/>
    <s v="CJ"/>
    <n v="3"/>
    <n v="4"/>
    <m/>
    <m/>
    <m/>
    <m/>
    <m/>
    <m/>
  </r>
  <r>
    <x v="0"/>
    <x v="0"/>
    <x v="1"/>
    <d v="2025-04-18T00:00:00"/>
    <n v="55"/>
    <x v="2"/>
    <s v="CJ"/>
    <n v="6"/>
    <n v="2"/>
    <m/>
    <m/>
    <m/>
    <m/>
    <m/>
    <m/>
  </r>
  <r>
    <x v="0"/>
    <x v="1"/>
    <x v="1"/>
    <d v="2025-04-18T00:00:00"/>
    <n v="56"/>
    <x v="0"/>
    <s v="CJ"/>
    <n v="5"/>
    <n v="2"/>
    <m/>
    <m/>
    <m/>
    <m/>
    <m/>
    <m/>
  </r>
  <r>
    <x v="0"/>
    <x v="1"/>
    <x v="1"/>
    <d v="2025-04-18T00:00:00"/>
    <n v="56"/>
    <x v="1"/>
    <s v="CJ"/>
    <n v="5"/>
    <n v="1"/>
    <m/>
    <m/>
    <m/>
    <m/>
    <m/>
    <m/>
  </r>
  <r>
    <x v="0"/>
    <x v="1"/>
    <x v="1"/>
    <d v="2025-04-18T00:00:00"/>
    <n v="56"/>
    <x v="2"/>
    <s v="CJ"/>
    <n v="0"/>
    <n v="0"/>
    <m/>
    <m/>
    <m/>
    <m/>
    <m/>
    <m/>
  </r>
  <r>
    <x v="0"/>
    <x v="0"/>
    <x v="1"/>
    <d v="2025-04-21T00:00:00"/>
    <n v="57"/>
    <x v="0"/>
    <s v="JCK"/>
    <n v="1"/>
    <n v="3"/>
    <m/>
    <m/>
    <m/>
    <n v="0"/>
    <m/>
    <m/>
  </r>
  <r>
    <x v="0"/>
    <x v="0"/>
    <x v="1"/>
    <d v="2025-04-21T00:00:00"/>
    <n v="57"/>
    <x v="1"/>
    <s v="JCK"/>
    <n v="4"/>
    <n v="1"/>
    <m/>
    <m/>
    <m/>
    <n v="0"/>
    <m/>
    <m/>
  </r>
  <r>
    <x v="0"/>
    <x v="0"/>
    <x v="1"/>
    <d v="2025-04-21T00:00:00"/>
    <n v="57"/>
    <x v="2"/>
    <s v="JCK"/>
    <n v="0"/>
    <n v="3"/>
    <m/>
    <m/>
    <m/>
    <n v="0"/>
    <m/>
    <m/>
  </r>
  <r>
    <x v="0"/>
    <x v="1"/>
    <x v="1"/>
    <d v="2025-04-21T00:00:00"/>
    <n v="58"/>
    <x v="0"/>
    <s v="CJK"/>
    <n v="0"/>
    <n v="1"/>
    <m/>
    <m/>
    <m/>
    <n v="0"/>
    <m/>
    <m/>
  </r>
  <r>
    <x v="0"/>
    <x v="1"/>
    <x v="1"/>
    <d v="2025-04-21T00:00:00"/>
    <n v="58"/>
    <x v="1"/>
    <s v="CJK"/>
    <n v="2"/>
    <n v="0"/>
    <m/>
    <m/>
    <m/>
    <n v="3"/>
    <m/>
    <m/>
  </r>
  <r>
    <x v="0"/>
    <x v="1"/>
    <x v="1"/>
    <d v="2025-04-21T00:00:00"/>
    <n v="58"/>
    <x v="2"/>
    <s v="CJK"/>
    <n v="2"/>
    <n v="2"/>
    <m/>
    <m/>
    <m/>
    <n v="1"/>
    <m/>
    <m/>
  </r>
  <r>
    <x v="0"/>
    <x v="1"/>
    <x v="1"/>
    <d v="2025-04-21T00:00:00"/>
    <n v="58"/>
    <x v="3"/>
    <s v="CJK"/>
    <n v="0"/>
    <m/>
    <m/>
    <m/>
    <m/>
    <n v="0"/>
    <m/>
    <m/>
  </r>
  <r>
    <x v="0"/>
    <x v="1"/>
    <x v="1"/>
    <d v="2025-04-21T00:00:00"/>
    <n v="58"/>
    <x v="4"/>
    <s v="CJK"/>
    <n v="5"/>
    <m/>
    <m/>
    <m/>
    <m/>
    <n v="0"/>
    <m/>
    <m/>
  </r>
  <r>
    <x v="0"/>
    <x v="2"/>
    <x v="1"/>
    <d v="2025-04-21T00:00:00"/>
    <n v="59"/>
    <x v="0"/>
    <s v="CJ"/>
    <n v="4"/>
    <n v="1"/>
    <m/>
    <m/>
    <m/>
    <m/>
    <m/>
    <m/>
  </r>
  <r>
    <x v="0"/>
    <x v="2"/>
    <x v="1"/>
    <d v="2025-04-21T00:00:00"/>
    <n v="59"/>
    <x v="1"/>
    <s v="CJ"/>
    <n v="3"/>
    <n v="0"/>
    <m/>
    <m/>
    <m/>
    <m/>
    <m/>
    <m/>
  </r>
  <r>
    <x v="0"/>
    <x v="2"/>
    <x v="1"/>
    <d v="2025-04-21T00:00:00"/>
    <n v="59"/>
    <x v="2"/>
    <s v="CJ"/>
    <n v="5"/>
    <n v="0"/>
    <m/>
    <m/>
    <m/>
    <m/>
    <m/>
    <m/>
  </r>
  <r>
    <x v="0"/>
    <x v="0"/>
    <x v="1"/>
    <d v="2025-04-22T00:00:00"/>
    <n v="60"/>
    <x v="0"/>
    <s v="JC"/>
    <n v="2"/>
    <n v="4"/>
    <m/>
    <m/>
    <m/>
    <m/>
    <m/>
    <m/>
  </r>
  <r>
    <x v="0"/>
    <x v="0"/>
    <x v="1"/>
    <d v="2025-04-22T00:00:00"/>
    <n v="60"/>
    <x v="1"/>
    <s v="JC"/>
    <n v="3"/>
    <n v="5"/>
    <m/>
    <m/>
    <m/>
    <m/>
    <m/>
    <m/>
  </r>
  <r>
    <x v="0"/>
    <x v="0"/>
    <x v="1"/>
    <d v="2025-04-22T00:00:00"/>
    <n v="60"/>
    <x v="2"/>
    <s v="JC"/>
    <n v="0"/>
    <n v="3"/>
    <m/>
    <m/>
    <m/>
    <m/>
    <m/>
    <m/>
  </r>
  <r>
    <x v="0"/>
    <x v="1"/>
    <x v="1"/>
    <d v="2025-04-22T00:00:00"/>
    <n v="61"/>
    <x v="0"/>
    <s v="CJ"/>
    <n v="5"/>
    <n v="1"/>
    <m/>
    <m/>
    <m/>
    <m/>
    <m/>
    <m/>
  </r>
  <r>
    <x v="0"/>
    <x v="1"/>
    <x v="1"/>
    <d v="2025-04-22T00:00:00"/>
    <n v="61"/>
    <x v="1"/>
    <s v="CJ"/>
    <n v="7"/>
    <n v="1"/>
    <m/>
    <m/>
    <m/>
    <m/>
    <m/>
    <m/>
  </r>
  <r>
    <x v="0"/>
    <x v="1"/>
    <x v="1"/>
    <d v="2025-04-22T00:00:00"/>
    <n v="61"/>
    <x v="2"/>
    <s v="CJ"/>
    <n v="1"/>
    <n v="0"/>
    <m/>
    <m/>
    <m/>
    <m/>
    <m/>
    <m/>
  </r>
  <r>
    <x v="0"/>
    <x v="2"/>
    <x v="1"/>
    <d v="2025-04-22T00:00:00"/>
    <n v="62"/>
    <x v="0"/>
    <s v="JCD"/>
    <n v="0"/>
    <n v="1"/>
    <m/>
    <n v="0"/>
    <m/>
    <m/>
    <m/>
    <m/>
  </r>
  <r>
    <x v="0"/>
    <x v="2"/>
    <x v="1"/>
    <d v="2025-04-22T00:00:00"/>
    <n v="62"/>
    <x v="1"/>
    <s v="JCD"/>
    <n v="6"/>
    <n v="0"/>
    <m/>
    <n v="0"/>
    <m/>
    <m/>
    <m/>
    <m/>
  </r>
  <r>
    <x v="0"/>
    <x v="2"/>
    <x v="1"/>
    <d v="2025-04-22T00:00:00"/>
    <n v="62"/>
    <x v="2"/>
    <s v="JCD"/>
    <n v="2"/>
    <n v="1"/>
    <m/>
    <n v="1"/>
    <m/>
    <m/>
    <m/>
    <m/>
  </r>
  <r>
    <x v="0"/>
    <x v="0"/>
    <x v="1"/>
    <d v="2025-04-23T00:00:00"/>
    <n v="63"/>
    <x v="0"/>
    <s v="CJ"/>
    <n v="3"/>
    <n v="0"/>
    <m/>
    <m/>
    <m/>
    <m/>
    <m/>
    <m/>
  </r>
  <r>
    <x v="0"/>
    <x v="0"/>
    <x v="1"/>
    <d v="2025-04-23T00:00:00"/>
    <n v="63"/>
    <x v="1"/>
    <s v="CJ"/>
    <n v="3"/>
    <n v="4"/>
    <m/>
    <m/>
    <m/>
    <m/>
    <m/>
    <m/>
  </r>
  <r>
    <x v="0"/>
    <x v="0"/>
    <x v="1"/>
    <d v="2025-04-23T00:00:00"/>
    <n v="63"/>
    <x v="2"/>
    <s v="CJ"/>
    <n v="3"/>
    <n v="0"/>
    <m/>
    <m/>
    <m/>
    <m/>
    <m/>
    <m/>
  </r>
  <r>
    <x v="0"/>
    <x v="0"/>
    <x v="1"/>
    <d v="2025-04-23T00:00:00"/>
    <n v="64"/>
    <x v="0"/>
    <s v="QJ"/>
    <m/>
    <n v="0"/>
    <n v="1"/>
    <m/>
    <m/>
    <m/>
    <m/>
    <m/>
  </r>
  <r>
    <x v="0"/>
    <x v="0"/>
    <x v="1"/>
    <d v="2025-04-23T00:00:00"/>
    <n v="64"/>
    <x v="1"/>
    <s v="QJ"/>
    <m/>
    <n v="0"/>
    <n v="0"/>
    <m/>
    <m/>
    <m/>
    <m/>
    <m/>
  </r>
  <r>
    <x v="0"/>
    <x v="0"/>
    <x v="1"/>
    <d v="2025-04-23T00:00:00"/>
    <n v="64"/>
    <x v="2"/>
    <s v="QJ"/>
    <m/>
    <n v="3"/>
    <n v="2"/>
    <m/>
    <m/>
    <m/>
    <m/>
    <m/>
  </r>
  <r>
    <x v="0"/>
    <x v="0"/>
    <x v="1"/>
    <d v="2025-04-23T00:00:00"/>
    <n v="64"/>
    <x v="3"/>
    <s v="QJ"/>
    <m/>
    <n v="3"/>
    <n v="3"/>
    <m/>
    <m/>
    <m/>
    <m/>
    <m/>
  </r>
  <r>
    <x v="0"/>
    <x v="0"/>
    <x v="1"/>
    <d v="2025-04-23T00:00:00"/>
    <n v="64"/>
    <x v="4"/>
    <s v="QJ"/>
    <m/>
    <n v="3"/>
    <n v="1"/>
    <m/>
    <m/>
    <m/>
    <m/>
    <m/>
  </r>
  <r>
    <x v="0"/>
    <x v="0"/>
    <x v="1"/>
    <d v="2025-04-23T00:00:00"/>
    <n v="65"/>
    <x v="0"/>
    <s v="DCJ"/>
    <n v="2"/>
    <n v="1"/>
    <m/>
    <n v="2"/>
    <m/>
    <m/>
    <m/>
    <m/>
  </r>
  <r>
    <x v="0"/>
    <x v="0"/>
    <x v="1"/>
    <d v="2025-04-23T00:00:00"/>
    <n v="65"/>
    <x v="1"/>
    <s v="DCJ"/>
    <n v="3"/>
    <n v="2"/>
    <m/>
    <n v="1"/>
    <m/>
    <m/>
    <m/>
    <m/>
  </r>
  <r>
    <x v="0"/>
    <x v="0"/>
    <x v="1"/>
    <d v="2025-04-23T00:00:00"/>
    <n v="65"/>
    <x v="2"/>
    <s v="DCJ"/>
    <n v="2"/>
    <n v="0"/>
    <m/>
    <n v="1"/>
    <m/>
    <m/>
    <m/>
    <m/>
  </r>
  <r>
    <x v="0"/>
    <x v="2"/>
    <x v="1"/>
    <d v="2025-04-24T00:00:00"/>
    <n v="66"/>
    <x v="0"/>
    <s v="JC"/>
    <n v="5"/>
    <n v="1"/>
    <m/>
    <m/>
    <m/>
    <m/>
    <m/>
    <m/>
  </r>
  <r>
    <x v="0"/>
    <x v="2"/>
    <x v="1"/>
    <d v="2025-04-24T00:00:00"/>
    <n v="66"/>
    <x v="1"/>
    <s v="JC"/>
    <n v="0"/>
    <n v="2"/>
    <m/>
    <m/>
    <m/>
    <m/>
    <m/>
    <m/>
  </r>
  <r>
    <x v="0"/>
    <x v="2"/>
    <x v="1"/>
    <d v="2025-04-24T00:00:00"/>
    <n v="66"/>
    <x v="2"/>
    <s v="JC"/>
    <n v="1"/>
    <n v="0"/>
    <m/>
    <m/>
    <m/>
    <m/>
    <m/>
    <m/>
  </r>
  <r>
    <x v="0"/>
    <x v="1"/>
    <x v="1"/>
    <d v="2025-04-24T00:00:00"/>
    <n v="67"/>
    <x v="0"/>
    <s v="CJ"/>
    <n v="5"/>
    <n v="1"/>
    <m/>
    <m/>
    <m/>
    <m/>
    <m/>
    <m/>
  </r>
  <r>
    <x v="0"/>
    <x v="1"/>
    <x v="1"/>
    <d v="2025-04-24T00:00:00"/>
    <n v="67"/>
    <x v="1"/>
    <s v="CJ"/>
    <n v="0"/>
    <n v="1"/>
    <m/>
    <m/>
    <m/>
    <m/>
    <m/>
    <m/>
  </r>
  <r>
    <x v="0"/>
    <x v="1"/>
    <x v="1"/>
    <d v="2025-04-24T00:00:00"/>
    <n v="67"/>
    <x v="2"/>
    <s v="CJ"/>
    <n v="6"/>
    <n v="1"/>
    <m/>
    <m/>
    <m/>
    <m/>
    <m/>
    <m/>
  </r>
  <r>
    <x v="0"/>
    <x v="0"/>
    <x v="1"/>
    <d v="2025-04-24T00:00:00"/>
    <n v="68"/>
    <x v="0"/>
    <s v="JCQ"/>
    <n v="3"/>
    <n v="1"/>
    <n v="1"/>
    <m/>
    <m/>
    <m/>
    <m/>
    <m/>
  </r>
  <r>
    <x v="0"/>
    <x v="0"/>
    <x v="1"/>
    <d v="2025-04-24T00:00:00"/>
    <n v="68"/>
    <x v="1"/>
    <s v="JCQ"/>
    <n v="3"/>
    <n v="0"/>
    <n v="1"/>
    <m/>
    <m/>
    <m/>
    <m/>
    <m/>
  </r>
  <r>
    <x v="0"/>
    <x v="0"/>
    <x v="1"/>
    <d v="2025-04-24T00:00:00"/>
    <n v="68"/>
    <x v="2"/>
    <s v="JCQ"/>
    <n v="4"/>
    <n v="0"/>
    <n v="2"/>
    <m/>
    <m/>
    <m/>
    <m/>
    <m/>
  </r>
  <r>
    <x v="0"/>
    <x v="0"/>
    <x v="1"/>
    <d v="2025-04-24T00:00:00"/>
    <n v="69"/>
    <x v="0"/>
    <s v="CJQ"/>
    <n v="2"/>
    <n v="0"/>
    <n v="2"/>
    <m/>
    <m/>
    <m/>
    <m/>
    <m/>
  </r>
  <r>
    <x v="0"/>
    <x v="0"/>
    <x v="1"/>
    <d v="2025-04-24T00:00:00"/>
    <n v="69"/>
    <x v="1"/>
    <s v="CJQ"/>
    <n v="3"/>
    <n v="2"/>
    <n v="1"/>
    <m/>
    <m/>
    <m/>
    <m/>
    <m/>
  </r>
  <r>
    <x v="0"/>
    <x v="0"/>
    <x v="1"/>
    <d v="2025-04-24T00:00:00"/>
    <n v="69"/>
    <x v="2"/>
    <s v="CJQ"/>
    <n v="6"/>
    <n v="3"/>
    <n v="1"/>
    <m/>
    <m/>
    <m/>
    <m/>
    <m/>
  </r>
  <r>
    <x v="0"/>
    <x v="0"/>
    <x v="1"/>
    <d v="2025-04-25T00:00:00"/>
    <n v="70"/>
    <x v="0"/>
    <s v="JC"/>
    <n v="0"/>
    <n v="4"/>
    <m/>
    <m/>
    <m/>
    <m/>
    <m/>
    <m/>
  </r>
  <r>
    <x v="0"/>
    <x v="0"/>
    <x v="1"/>
    <d v="2025-04-25T00:00:00"/>
    <n v="70"/>
    <x v="1"/>
    <s v="JC"/>
    <n v="5"/>
    <n v="2"/>
    <m/>
    <m/>
    <m/>
    <m/>
    <m/>
    <m/>
  </r>
  <r>
    <x v="0"/>
    <x v="0"/>
    <x v="1"/>
    <d v="2025-04-25T00:00:00"/>
    <n v="70"/>
    <x v="2"/>
    <s v="JC"/>
    <n v="4"/>
    <n v="1"/>
    <m/>
    <m/>
    <m/>
    <m/>
    <m/>
    <m/>
  </r>
  <r>
    <x v="0"/>
    <x v="1"/>
    <x v="1"/>
    <d v="2025-04-25T00:00:00"/>
    <n v="71"/>
    <x v="0"/>
    <s v="CJ"/>
    <n v="8"/>
    <n v="3"/>
    <m/>
    <m/>
    <m/>
    <m/>
    <m/>
    <m/>
  </r>
  <r>
    <x v="0"/>
    <x v="1"/>
    <x v="1"/>
    <d v="2025-04-25T00:00:00"/>
    <n v="71"/>
    <x v="1"/>
    <s v="CJ"/>
    <n v="2"/>
    <n v="2"/>
    <m/>
    <m/>
    <m/>
    <m/>
    <m/>
    <m/>
  </r>
  <r>
    <x v="0"/>
    <x v="1"/>
    <x v="1"/>
    <d v="2025-04-25T00:00:00"/>
    <n v="71"/>
    <x v="2"/>
    <s v="CJ"/>
    <n v="3"/>
    <n v="3"/>
    <m/>
    <m/>
    <m/>
    <m/>
    <m/>
    <m/>
  </r>
  <r>
    <x v="0"/>
    <x v="0"/>
    <x v="1"/>
    <d v="2025-04-28T00:00:00"/>
    <n v="72"/>
    <x v="0"/>
    <s v="DCJ"/>
    <n v="3"/>
    <n v="0"/>
    <m/>
    <n v="0"/>
    <m/>
    <m/>
    <m/>
    <m/>
  </r>
  <r>
    <x v="0"/>
    <x v="0"/>
    <x v="1"/>
    <d v="2025-04-28T00:00:00"/>
    <n v="72"/>
    <x v="1"/>
    <s v="DCJ"/>
    <n v="0"/>
    <n v="1"/>
    <m/>
    <n v="0"/>
    <m/>
    <m/>
    <m/>
    <m/>
  </r>
  <r>
    <x v="0"/>
    <x v="0"/>
    <x v="1"/>
    <d v="2025-04-28T00:00:00"/>
    <n v="72"/>
    <x v="2"/>
    <s v="DCJ"/>
    <n v="1"/>
    <n v="0"/>
    <m/>
    <n v="0"/>
    <m/>
    <m/>
    <m/>
    <m/>
  </r>
  <r>
    <x v="0"/>
    <x v="1"/>
    <x v="1"/>
    <d v="2025-04-28T00:00:00"/>
    <n v="73"/>
    <x v="0"/>
    <s v="JC"/>
    <n v="1"/>
    <n v="6"/>
    <m/>
    <m/>
    <m/>
    <m/>
    <m/>
    <m/>
  </r>
  <r>
    <x v="0"/>
    <x v="1"/>
    <x v="1"/>
    <d v="2025-04-28T00:00:00"/>
    <n v="73"/>
    <x v="1"/>
    <s v="JC"/>
    <n v="0"/>
    <n v="4"/>
    <m/>
    <m/>
    <m/>
    <m/>
    <m/>
    <m/>
  </r>
  <r>
    <x v="0"/>
    <x v="1"/>
    <x v="1"/>
    <d v="2025-04-28T00:00:00"/>
    <n v="73"/>
    <x v="2"/>
    <s v="JC"/>
    <n v="1"/>
    <n v="0"/>
    <m/>
    <m/>
    <m/>
    <m/>
    <m/>
    <m/>
  </r>
  <r>
    <x v="0"/>
    <x v="2"/>
    <x v="1"/>
    <d v="2025-04-28T00:00:00"/>
    <n v="74"/>
    <x v="0"/>
    <s v="JCD"/>
    <n v="4"/>
    <n v="0"/>
    <m/>
    <n v="0"/>
    <m/>
    <m/>
    <m/>
    <m/>
  </r>
  <r>
    <x v="0"/>
    <x v="2"/>
    <x v="1"/>
    <d v="2025-04-28T00:00:00"/>
    <n v="74"/>
    <x v="1"/>
    <s v="JCD"/>
    <n v="1"/>
    <n v="1"/>
    <m/>
    <n v="2"/>
    <m/>
    <m/>
    <m/>
    <m/>
  </r>
  <r>
    <x v="0"/>
    <x v="2"/>
    <x v="1"/>
    <d v="2025-04-28T00:00:00"/>
    <n v="74"/>
    <x v="2"/>
    <s v="JCD"/>
    <n v="2"/>
    <n v="0"/>
    <m/>
    <n v="1"/>
    <m/>
    <m/>
    <m/>
    <m/>
  </r>
  <r>
    <x v="0"/>
    <x v="0"/>
    <x v="1"/>
    <d v="2025-04-28T00:00:00"/>
    <n v="75"/>
    <x v="0"/>
    <s v="CJ"/>
    <n v="5"/>
    <n v="4"/>
    <m/>
    <m/>
    <m/>
    <m/>
    <m/>
    <m/>
  </r>
  <r>
    <x v="0"/>
    <x v="0"/>
    <x v="1"/>
    <d v="2025-04-28T00:00:00"/>
    <n v="75"/>
    <x v="1"/>
    <s v="CJ"/>
    <n v="2"/>
    <n v="3"/>
    <m/>
    <m/>
    <m/>
    <m/>
    <m/>
    <m/>
  </r>
  <r>
    <x v="0"/>
    <x v="0"/>
    <x v="1"/>
    <d v="2025-04-28T00:00:00"/>
    <n v="75"/>
    <x v="2"/>
    <s v="CJ"/>
    <n v="0"/>
    <n v="0"/>
    <m/>
    <m/>
    <m/>
    <m/>
    <m/>
    <m/>
  </r>
  <r>
    <x v="0"/>
    <x v="0"/>
    <x v="1"/>
    <d v="2025-04-28T00:00:00"/>
    <n v="75"/>
    <x v="3"/>
    <s v="CJ"/>
    <n v="3"/>
    <n v="1"/>
    <m/>
    <m/>
    <m/>
    <m/>
    <m/>
    <m/>
  </r>
  <r>
    <x v="0"/>
    <x v="0"/>
    <x v="1"/>
    <d v="2025-04-29T00:00:00"/>
    <n v="76"/>
    <x v="0"/>
    <s v="JC"/>
    <n v="1"/>
    <n v="0"/>
    <m/>
    <m/>
    <m/>
    <m/>
    <m/>
    <m/>
  </r>
  <r>
    <x v="0"/>
    <x v="0"/>
    <x v="1"/>
    <d v="2025-04-29T00:00:00"/>
    <n v="76"/>
    <x v="1"/>
    <s v="JC"/>
    <n v="0"/>
    <n v="0"/>
    <m/>
    <m/>
    <m/>
    <m/>
    <m/>
    <m/>
  </r>
  <r>
    <x v="0"/>
    <x v="0"/>
    <x v="1"/>
    <d v="2025-04-29T00:00:00"/>
    <n v="76"/>
    <x v="2"/>
    <s v="JC"/>
    <n v="4"/>
    <n v="0"/>
    <m/>
    <m/>
    <m/>
    <m/>
    <m/>
    <m/>
  </r>
  <r>
    <x v="0"/>
    <x v="0"/>
    <x v="1"/>
    <d v="2025-04-29T00:00:00"/>
    <n v="77"/>
    <x v="0"/>
    <s v="QCJ"/>
    <n v="0"/>
    <n v="0"/>
    <n v="5"/>
    <m/>
    <m/>
    <m/>
    <m/>
    <m/>
  </r>
  <r>
    <x v="0"/>
    <x v="0"/>
    <x v="1"/>
    <d v="2025-04-29T00:00:00"/>
    <n v="77"/>
    <x v="1"/>
    <s v="QCJ"/>
    <n v="1"/>
    <n v="5"/>
    <n v="3"/>
    <m/>
    <m/>
    <m/>
    <m/>
    <m/>
  </r>
  <r>
    <x v="0"/>
    <x v="0"/>
    <x v="1"/>
    <d v="2025-04-29T00:00:00"/>
    <n v="77"/>
    <x v="2"/>
    <s v="QCJ"/>
    <n v="0"/>
    <n v="0"/>
    <n v="0"/>
    <m/>
    <m/>
    <m/>
    <m/>
    <m/>
  </r>
  <r>
    <x v="0"/>
    <x v="0"/>
    <x v="1"/>
    <d v="2025-04-29T00:00:00"/>
    <n v="78"/>
    <x v="0"/>
    <s v="CD"/>
    <n v="3"/>
    <m/>
    <m/>
    <n v="0"/>
    <m/>
    <m/>
    <m/>
    <m/>
  </r>
  <r>
    <x v="0"/>
    <x v="0"/>
    <x v="1"/>
    <d v="2025-04-29T00:00:00"/>
    <n v="78"/>
    <x v="1"/>
    <s v="CD"/>
    <n v="3"/>
    <m/>
    <m/>
    <n v="3"/>
    <m/>
    <m/>
    <m/>
    <m/>
  </r>
  <r>
    <x v="0"/>
    <x v="0"/>
    <x v="1"/>
    <d v="2025-04-29T00:00:00"/>
    <n v="78"/>
    <x v="2"/>
    <s v="CD"/>
    <n v="3"/>
    <m/>
    <m/>
    <n v="1"/>
    <m/>
    <m/>
    <m/>
    <m/>
  </r>
  <r>
    <x v="0"/>
    <x v="0"/>
    <x v="1"/>
    <d v="2025-04-29T00:00:00"/>
    <n v="79"/>
    <x v="0"/>
    <s v="CJQD"/>
    <n v="4"/>
    <n v="0"/>
    <n v="0"/>
    <n v="0"/>
    <m/>
    <m/>
    <m/>
    <m/>
  </r>
  <r>
    <x v="0"/>
    <x v="0"/>
    <x v="1"/>
    <d v="2025-04-29T00:00:00"/>
    <n v="79"/>
    <x v="1"/>
    <s v="CJQD"/>
    <n v="0"/>
    <n v="1"/>
    <n v="0"/>
    <n v="2"/>
    <m/>
    <m/>
    <m/>
    <m/>
  </r>
  <r>
    <x v="0"/>
    <x v="0"/>
    <x v="1"/>
    <d v="2025-04-29T00:00:00"/>
    <n v="79"/>
    <x v="2"/>
    <s v="CJQD"/>
    <n v="3"/>
    <n v="0"/>
    <n v="1"/>
    <n v="3"/>
    <m/>
    <m/>
    <m/>
    <m/>
  </r>
  <r>
    <x v="0"/>
    <x v="0"/>
    <x v="1"/>
    <d v="2025-04-30T00:00:00"/>
    <n v="80"/>
    <x v="0"/>
    <s v="CJQ"/>
    <n v="3"/>
    <n v="2"/>
    <n v="3"/>
    <m/>
    <m/>
    <m/>
    <m/>
    <m/>
  </r>
  <r>
    <x v="0"/>
    <x v="0"/>
    <x v="1"/>
    <d v="2025-04-30T00:00:00"/>
    <n v="80"/>
    <x v="1"/>
    <s v="CJQ"/>
    <n v="4"/>
    <n v="1"/>
    <n v="0"/>
    <m/>
    <m/>
    <m/>
    <m/>
    <m/>
  </r>
  <r>
    <x v="0"/>
    <x v="0"/>
    <x v="1"/>
    <d v="2025-04-30T00:00:00"/>
    <n v="80"/>
    <x v="2"/>
    <s v="CJQ"/>
    <n v="5"/>
    <n v="0"/>
    <n v="1"/>
    <m/>
    <m/>
    <m/>
    <m/>
    <m/>
  </r>
  <r>
    <x v="0"/>
    <x v="1"/>
    <x v="1"/>
    <d v="2025-04-30T00:00:00"/>
    <n v="81"/>
    <x v="0"/>
    <s v="CJ"/>
    <n v="3"/>
    <n v="0"/>
    <m/>
    <m/>
    <m/>
    <m/>
    <m/>
    <m/>
  </r>
  <r>
    <x v="0"/>
    <x v="1"/>
    <x v="1"/>
    <d v="2025-04-30T00:00:00"/>
    <n v="81"/>
    <x v="1"/>
    <s v="CJ"/>
    <n v="1"/>
    <n v="0"/>
    <m/>
    <m/>
    <m/>
    <m/>
    <m/>
    <m/>
  </r>
  <r>
    <x v="0"/>
    <x v="1"/>
    <x v="1"/>
    <d v="2025-04-30T00:00:00"/>
    <n v="81"/>
    <x v="2"/>
    <s v="CJ"/>
    <n v="2"/>
    <n v="0"/>
    <m/>
    <m/>
    <m/>
    <m/>
    <m/>
    <m/>
  </r>
  <r>
    <x v="0"/>
    <x v="2"/>
    <x v="1"/>
    <d v="2025-04-30T00:00:00"/>
    <n v="82"/>
    <x v="0"/>
    <s v="JDC"/>
    <n v="3"/>
    <n v="0"/>
    <m/>
    <n v="0"/>
    <m/>
    <m/>
    <m/>
    <m/>
  </r>
  <r>
    <x v="0"/>
    <x v="2"/>
    <x v="1"/>
    <d v="2025-04-30T00:00:00"/>
    <n v="82"/>
    <x v="1"/>
    <s v="JDC"/>
    <n v="6"/>
    <n v="2"/>
    <m/>
    <n v="1"/>
    <m/>
    <m/>
    <m/>
    <m/>
  </r>
  <r>
    <x v="0"/>
    <x v="2"/>
    <x v="1"/>
    <d v="2025-04-30T00:00:00"/>
    <n v="82"/>
    <x v="2"/>
    <s v="JDC"/>
    <n v="3"/>
    <n v="3"/>
    <m/>
    <n v="1"/>
    <m/>
    <m/>
    <m/>
    <m/>
  </r>
  <r>
    <x v="0"/>
    <x v="0"/>
    <x v="1"/>
    <d v="2025-04-30T00:00:00"/>
    <n v="83"/>
    <x v="0"/>
    <s v="CJ"/>
    <n v="6"/>
    <n v="4"/>
    <m/>
    <m/>
    <m/>
    <m/>
    <m/>
    <m/>
  </r>
  <r>
    <x v="0"/>
    <x v="0"/>
    <x v="1"/>
    <d v="2025-04-30T00:00:00"/>
    <n v="83"/>
    <x v="1"/>
    <s v="CJ"/>
    <n v="3"/>
    <n v="0"/>
    <m/>
    <m/>
    <m/>
    <m/>
    <m/>
    <m/>
  </r>
  <r>
    <x v="0"/>
    <x v="0"/>
    <x v="1"/>
    <d v="2025-04-30T00:00:00"/>
    <n v="83"/>
    <x v="2"/>
    <s v="CJ"/>
    <n v="3"/>
    <n v="1"/>
    <m/>
    <m/>
    <m/>
    <m/>
    <m/>
    <m/>
  </r>
  <r>
    <x v="0"/>
    <x v="0"/>
    <x v="1"/>
    <d v="2025-05-01T00:00:00"/>
    <n v="84"/>
    <x v="0"/>
    <s v="JC"/>
    <n v="2"/>
    <n v="3"/>
    <m/>
    <m/>
    <m/>
    <m/>
    <m/>
    <m/>
  </r>
  <r>
    <x v="0"/>
    <x v="0"/>
    <x v="1"/>
    <d v="2025-05-01T00:00:00"/>
    <n v="84"/>
    <x v="1"/>
    <s v="JC"/>
    <n v="1"/>
    <n v="0"/>
    <m/>
    <m/>
    <m/>
    <m/>
    <m/>
    <m/>
  </r>
  <r>
    <x v="0"/>
    <x v="0"/>
    <x v="1"/>
    <d v="2025-05-01T00:00:00"/>
    <n v="84"/>
    <x v="2"/>
    <s v="JC"/>
    <n v="7"/>
    <n v="2"/>
    <m/>
    <m/>
    <m/>
    <m/>
    <m/>
    <m/>
  </r>
  <r>
    <x v="0"/>
    <x v="1"/>
    <x v="1"/>
    <d v="2025-05-01T00:00:00"/>
    <n v="85"/>
    <x v="0"/>
    <s v="JC"/>
    <n v="1"/>
    <n v="0"/>
    <m/>
    <m/>
    <m/>
    <m/>
    <m/>
    <m/>
  </r>
  <r>
    <x v="0"/>
    <x v="1"/>
    <x v="1"/>
    <d v="2025-05-01T00:00:00"/>
    <n v="85"/>
    <x v="1"/>
    <s v="JC"/>
    <n v="0"/>
    <n v="2"/>
    <m/>
    <m/>
    <m/>
    <m/>
    <m/>
    <m/>
  </r>
  <r>
    <x v="0"/>
    <x v="1"/>
    <x v="1"/>
    <d v="2025-05-01T00:00:00"/>
    <n v="85"/>
    <x v="2"/>
    <s v="JC"/>
    <n v="4"/>
    <n v="3"/>
    <m/>
    <m/>
    <m/>
    <m/>
    <m/>
    <m/>
  </r>
  <r>
    <x v="0"/>
    <x v="1"/>
    <x v="1"/>
    <d v="2025-05-01T00:00:00"/>
    <n v="85"/>
    <x v="3"/>
    <s v="JC"/>
    <n v="5"/>
    <n v="1"/>
    <m/>
    <m/>
    <m/>
    <m/>
    <m/>
    <m/>
  </r>
  <r>
    <x v="0"/>
    <x v="2"/>
    <x v="1"/>
    <d v="2025-05-01T00:00:00"/>
    <n v="86"/>
    <x v="0"/>
    <s v="CJ"/>
    <n v="3"/>
    <n v="0"/>
    <m/>
    <m/>
    <m/>
    <m/>
    <m/>
    <m/>
  </r>
  <r>
    <x v="0"/>
    <x v="2"/>
    <x v="1"/>
    <d v="2025-05-01T00:00:00"/>
    <n v="86"/>
    <x v="1"/>
    <s v="CJ"/>
    <n v="3"/>
    <n v="0"/>
    <m/>
    <m/>
    <m/>
    <m/>
    <m/>
    <m/>
  </r>
  <r>
    <x v="0"/>
    <x v="2"/>
    <x v="1"/>
    <d v="2025-05-01T00:00:00"/>
    <n v="86"/>
    <x v="2"/>
    <s v="CJ"/>
    <n v="2"/>
    <n v="4"/>
    <m/>
    <m/>
    <m/>
    <m/>
    <m/>
    <m/>
  </r>
  <r>
    <x v="0"/>
    <x v="2"/>
    <x v="1"/>
    <d v="2025-05-01T00:00:00"/>
    <n v="87"/>
    <x v="0"/>
    <s v="JC"/>
    <n v="0"/>
    <n v="0"/>
    <m/>
    <m/>
    <m/>
    <m/>
    <m/>
    <m/>
  </r>
  <r>
    <x v="0"/>
    <x v="2"/>
    <x v="1"/>
    <d v="2025-05-01T00:00:00"/>
    <n v="87"/>
    <x v="1"/>
    <s v="JC"/>
    <n v="3"/>
    <n v="0"/>
    <m/>
    <m/>
    <m/>
    <m/>
    <m/>
    <m/>
  </r>
  <r>
    <x v="0"/>
    <x v="2"/>
    <x v="1"/>
    <d v="2025-05-01T00:00:00"/>
    <n v="87"/>
    <x v="2"/>
    <s v="JC"/>
    <n v="1"/>
    <n v="3"/>
    <m/>
    <m/>
    <m/>
    <m/>
    <m/>
    <m/>
  </r>
  <r>
    <x v="0"/>
    <x v="0"/>
    <x v="1"/>
    <d v="2025-05-02T00:00:00"/>
    <n v="88"/>
    <x v="0"/>
    <s v="CJ"/>
    <n v="1"/>
    <n v="1"/>
    <m/>
    <m/>
    <m/>
    <m/>
    <m/>
    <m/>
  </r>
  <r>
    <x v="0"/>
    <x v="0"/>
    <x v="1"/>
    <d v="2025-05-02T00:00:00"/>
    <n v="88"/>
    <x v="1"/>
    <s v="CJ"/>
    <n v="4"/>
    <n v="3"/>
    <m/>
    <m/>
    <m/>
    <m/>
    <m/>
    <m/>
  </r>
  <r>
    <x v="0"/>
    <x v="0"/>
    <x v="1"/>
    <d v="2025-05-02T00:00:00"/>
    <n v="88"/>
    <x v="2"/>
    <s v="CJ"/>
    <n v="4"/>
    <n v="4"/>
    <m/>
    <m/>
    <m/>
    <m/>
    <m/>
    <m/>
  </r>
  <r>
    <x v="0"/>
    <x v="1"/>
    <x v="1"/>
    <d v="2025-05-02T00:00:00"/>
    <n v="89"/>
    <x v="0"/>
    <s v="JVC"/>
    <n v="1"/>
    <n v="2"/>
    <m/>
    <m/>
    <m/>
    <m/>
    <n v="0"/>
    <m/>
  </r>
  <r>
    <x v="0"/>
    <x v="1"/>
    <x v="1"/>
    <d v="2025-05-02T00:00:00"/>
    <n v="89"/>
    <x v="1"/>
    <s v="JVC"/>
    <n v="0"/>
    <n v="1"/>
    <m/>
    <m/>
    <m/>
    <m/>
    <n v="1"/>
    <m/>
  </r>
  <r>
    <x v="0"/>
    <x v="1"/>
    <x v="1"/>
    <d v="2025-05-02T00:00:00"/>
    <n v="89"/>
    <x v="2"/>
    <s v="JVC"/>
    <n v="1"/>
    <n v="1"/>
    <m/>
    <m/>
    <m/>
    <m/>
    <n v="1"/>
    <m/>
  </r>
  <r>
    <x v="0"/>
    <x v="0"/>
    <x v="1"/>
    <d v="2025-05-05T00:00:00"/>
    <n v="90"/>
    <x v="0"/>
    <s v="JC"/>
    <n v="1"/>
    <n v="0"/>
    <m/>
    <m/>
    <m/>
    <m/>
    <m/>
    <m/>
  </r>
  <r>
    <x v="0"/>
    <x v="0"/>
    <x v="1"/>
    <d v="2025-05-05T00:00:00"/>
    <n v="90"/>
    <x v="1"/>
    <s v="JC"/>
    <n v="0"/>
    <n v="0"/>
    <m/>
    <m/>
    <m/>
    <m/>
    <m/>
    <m/>
  </r>
  <r>
    <x v="0"/>
    <x v="0"/>
    <x v="1"/>
    <d v="2025-05-05T00:00:00"/>
    <n v="90"/>
    <x v="2"/>
    <s v="JC"/>
    <n v="1"/>
    <n v="1"/>
    <m/>
    <m/>
    <m/>
    <m/>
    <m/>
    <m/>
  </r>
  <r>
    <x v="0"/>
    <x v="0"/>
    <x v="1"/>
    <d v="2025-05-05T00:00:00"/>
    <n v="91"/>
    <x v="0"/>
    <s v="JC"/>
    <n v="3"/>
    <n v="4"/>
    <m/>
    <m/>
    <m/>
    <m/>
    <m/>
    <m/>
  </r>
  <r>
    <x v="0"/>
    <x v="0"/>
    <x v="1"/>
    <d v="2025-05-05T00:00:00"/>
    <n v="91"/>
    <x v="1"/>
    <s v="JC"/>
    <n v="2"/>
    <n v="2"/>
    <m/>
    <m/>
    <m/>
    <m/>
    <m/>
    <m/>
  </r>
  <r>
    <x v="0"/>
    <x v="0"/>
    <x v="1"/>
    <d v="2025-05-05T00:00:00"/>
    <n v="91"/>
    <x v="2"/>
    <s v="JC"/>
    <n v="2"/>
    <n v="5"/>
    <m/>
    <m/>
    <m/>
    <m/>
    <m/>
    <m/>
  </r>
  <r>
    <x v="0"/>
    <x v="0"/>
    <x v="1"/>
    <d v="2025-05-06T00:00:00"/>
    <n v="92"/>
    <x v="0"/>
    <s v="CJ"/>
    <n v="4"/>
    <n v="3"/>
    <m/>
    <m/>
    <m/>
    <m/>
    <m/>
    <m/>
  </r>
  <r>
    <x v="0"/>
    <x v="0"/>
    <x v="1"/>
    <d v="2025-05-06T00:00:00"/>
    <n v="92"/>
    <x v="1"/>
    <s v="CJ"/>
    <n v="2"/>
    <n v="0"/>
    <m/>
    <m/>
    <m/>
    <m/>
    <m/>
    <m/>
  </r>
  <r>
    <x v="0"/>
    <x v="0"/>
    <x v="1"/>
    <d v="2025-05-06T00:00:00"/>
    <n v="92"/>
    <x v="2"/>
    <s v="CJ"/>
    <n v="1"/>
    <n v="0"/>
    <m/>
    <m/>
    <m/>
    <m/>
    <m/>
    <m/>
  </r>
  <r>
    <x v="0"/>
    <x v="0"/>
    <x v="1"/>
    <d v="2025-05-07T00:00:00"/>
    <n v="93"/>
    <x v="0"/>
    <s v="CJ"/>
    <n v="3"/>
    <n v="0"/>
    <m/>
    <m/>
    <m/>
    <m/>
    <m/>
    <m/>
  </r>
  <r>
    <x v="0"/>
    <x v="0"/>
    <x v="1"/>
    <d v="2025-05-07T00:00:00"/>
    <n v="93"/>
    <x v="1"/>
    <s v="CJ"/>
    <n v="3"/>
    <n v="0"/>
    <m/>
    <m/>
    <m/>
    <m/>
    <m/>
    <m/>
  </r>
  <r>
    <x v="0"/>
    <x v="0"/>
    <x v="1"/>
    <d v="2025-05-07T00:00:00"/>
    <n v="93"/>
    <x v="2"/>
    <s v="CJ"/>
    <n v="8"/>
    <n v="1"/>
    <m/>
    <m/>
    <m/>
    <m/>
    <m/>
    <m/>
  </r>
  <r>
    <x v="0"/>
    <x v="1"/>
    <x v="1"/>
    <d v="2025-05-07T00:00:00"/>
    <n v="94"/>
    <x v="0"/>
    <s v="JC"/>
    <n v="2"/>
    <n v="3"/>
    <m/>
    <m/>
    <m/>
    <m/>
    <m/>
    <m/>
  </r>
  <r>
    <x v="0"/>
    <x v="1"/>
    <x v="1"/>
    <d v="2025-05-07T00:00:00"/>
    <n v="94"/>
    <x v="1"/>
    <s v="JC"/>
    <n v="3"/>
    <n v="3"/>
    <m/>
    <m/>
    <m/>
    <m/>
    <m/>
    <m/>
  </r>
  <r>
    <x v="0"/>
    <x v="1"/>
    <x v="1"/>
    <d v="2025-05-07T00:00:00"/>
    <n v="94"/>
    <x v="2"/>
    <s v="JC"/>
    <n v="2"/>
    <n v="2"/>
    <m/>
    <m/>
    <m/>
    <m/>
    <m/>
    <m/>
  </r>
  <r>
    <x v="0"/>
    <x v="2"/>
    <x v="1"/>
    <d v="2025-05-07T00:00:00"/>
    <n v="95"/>
    <x v="0"/>
    <s v="JC"/>
    <n v="2"/>
    <n v="0"/>
    <m/>
    <m/>
    <m/>
    <m/>
    <m/>
    <m/>
  </r>
  <r>
    <x v="0"/>
    <x v="2"/>
    <x v="1"/>
    <d v="2025-05-07T00:00:00"/>
    <n v="95"/>
    <x v="1"/>
    <s v="JC"/>
    <n v="0"/>
    <n v="1"/>
    <m/>
    <m/>
    <m/>
    <m/>
    <m/>
    <m/>
  </r>
  <r>
    <x v="0"/>
    <x v="2"/>
    <x v="1"/>
    <d v="2025-05-07T00:00:00"/>
    <n v="95"/>
    <x v="2"/>
    <s v="JC"/>
    <n v="0"/>
    <n v="0"/>
    <m/>
    <m/>
    <m/>
    <m/>
    <m/>
    <m/>
  </r>
  <r>
    <x v="0"/>
    <x v="0"/>
    <x v="1"/>
    <d v="2025-05-13T00:00:00"/>
    <n v="96"/>
    <x v="0"/>
    <s v="JC"/>
    <n v="3"/>
    <n v="0"/>
    <m/>
    <m/>
    <m/>
    <m/>
    <m/>
    <m/>
  </r>
  <r>
    <x v="0"/>
    <x v="0"/>
    <x v="1"/>
    <d v="2025-05-13T00:00:00"/>
    <n v="96"/>
    <x v="1"/>
    <s v="JC"/>
    <n v="1"/>
    <n v="2"/>
    <m/>
    <m/>
    <m/>
    <m/>
    <m/>
    <m/>
  </r>
  <r>
    <x v="0"/>
    <x v="0"/>
    <x v="1"/>
    <d v="2025-05-13T00:00:00"/>
    <n v="96"/>
    <x v="2"/>
    <s v="JC"/>
    <n v="1"/>
    <n v="1"/>
    <m/>
    <m/>
    <m/>
    <m/>
    <m/>
    <m/>
  </r>
  <r>
    <x v="0"/>
    <x v="0"/>
    <x v="1"/>
    <d v="2025-05-13T00:00:00"/>
    <n v="97"/>
    <x v="0"/>
    <s v="CJ"/>
    <n v="0"/>
    <n v="1"/>
    <m/>
    <m/>
    <m/>
    <m/>
    <m/>
    <m/>
  </r>
  <r>
    <x v="0"/>
    <x v="0"/>
    <x v="1"/>
    <d v="2025-05-13T00:00:00"/>
    <n v="97"/>
    <x v="1"/>
    <s v="CJ"/>
    <n v="3"/>
    <n v="0"/>
    <m/>
    <m/>
    <m/>
    <m/>
    <m/>
    <m/>
  </r>
  <r>
    <x v="0"/>
    <x v="0"/>
    <x v="1"/>
    <d v="2025-05-13T00:00:00"/>
    <n v="97"/>
    <x v="2"/>
    <s v="CJ"/>
    <n v="0"/>
    <n v="2"/>
    <m/>
    <m/>
    <m/>
    <m/>
    <m/>
    <m/>
  </r>
  <r>
    <x v="0"/>
    <x v="0"/>
    <x v="1"/>
    <d v="2025-05-13T00:00:00"/>
    <n v="97"/>
    <x v="3"/>
    <s v="CJ"/>
    <n v="3"/>
    <n v="2"/>
    <m/>
    <m/>
    <m/>
    <m/>
    <m/>
    <m/>
  </r>
  <r>
    <x v="0"/>
    <x v="0"/>
    <x v="1"/>
    <d v="2025-05-14T00:00:00"/>
    <n v="98"/>
    <x v="0"/>
    <s v="CJQ"/>
    <n v="2"/>
    <n v="1"/>
    <n v="0"/>
    <m/>
    <m/>
    <m/>
    <m/>
    <m/>
  </r>
  <r>
    <x v="0"/>
    <x v="0"/>
    <x v="1"/>
    <d v="2025-05-14T00:00:00"/>
    <n v="98"/>
    <x v="1"/>
    <s v="CJQ"/>
    <n v="0"/>
    <n v="0"/>
    <n v="3"/>
    <m/>
    <m/>
    <m/>
    <m/>
    <m/>
  </r>
  <r>
    <x v="0"/>
    <x v="0"/>
    <x v="1"/>
    <d v="2025-05-14T00:00:00"/>
    <n v="98"/>
    <x v="2"/>
    <s v="CJQ"/>
    <n v="9"/>
    <n v="1"/>
    <n v="0"/>
    <m/>
    <m/>
    <m/>
    <m/>
    <m/>
  </r>
  <r>
    <x v="0"/>
    <x v="0"/>
    <x v="1"/>
    <d v="2025-05-14T00:00:00"/>
    <n v="99"/>
    <x v="0"/>
    <s v="JCDQ"/>
    <n v="0"/>
    <n v="4"/>
    <n v="3"/>
    <n v="0"/>
    <m/>
    <m/>
    <m/>
    <m/>
  </r>
  <r>
    <x v="0"/>
    <x v="0"/>
    <x v="1"/>
    <d v="2025-05-14T00:00:00"/>
    <n v="99"/>
    <x v="1"/>
    <s v="JCDQ"/>
    <n v="0"/>
    <n v="2"/>
    <n v="0"/>
    <n v="2"/>
    <m/>
    <m/>
    <m/>
    <m/>
  </r>
  <r>
    <x v="0"/>
    <x v="0"/>
    <x v="1"/>
    <d v="2025-05-14T00:00:00"/>
    <n v="99"/>
    <x v="2"/>
    <s v="JCDQ"/>
    <n v="3"/>
    <n v="1"/>
    <n v="6"/>
    <n v="3"/>
    <m/>
    <m/>
    <m/>
    <m/>
  </r>
  <r>
    <x v="0"/>
    <x v="1"/>
    <x v="1"/>
    <d v="2025-05-14T00:00:00"/>
    <n v="100"/>
    <x v="0"/>
    <s v="CJ"/>
    <n v="2"/>
    <n v="5"/>
    <m/>
    <m/>
    <m/>
    <m/>
    <m/>
    <m/>
  </r>
  <r>
    <x v="0"/>
    <x v="1"/>
    <x v="1"/>
    <d v="2025-05-14T00:00:00"/>
    <n v="100"/>
    <x v="1"/>
    <s v="CJ"/>
    <n v="4"/>
    <n v="2"/>
    <m/>
    <m/>
    <m/>
    <m/>
    <m/>
    <m/>
  </r>
  <r>
    <x v="0"/>
    <x v="1"/>
    <x v="1"/>
    <d v="2025-05-14T00:00:00"/>
    <n v="100"/>
    <x v="2"/>
    <s v="CJ"/>
    <n v="3"/>
    <n v="0"/>
    <m/>
    <m/>
    <m/>
    <m/>
    <m/>
    <m/>
  </r>
  <r>
    <x v="0"/>
    <x v="0"/>
    <x v="1"/>
    <d v="2025-05-20T00:00:00"/>
    <n v="101"/>
    <x v="0"/>
    <s v="JQ"/>
    <m/>
    <n v="3"/>
    <n v="3"/>
    <m/>
    <m/>
    <m/>
    <m/>
    <m/>
  </r>
  <r>
    <x v="0"/>
    <x v="0"/>
    <x v="1"/>
    <d v="2025-05-20T00:00:00"/>
    <n v="101"/>
    <x v="1"/>
    <s v="JQ"/>
    <m/>
    <n v="3"/>
    <n v="3"/>
    <m/>
    <m/>
    <m/>
    <m/>
    <m/>
  </r>
  <r>
    <x v="0"/>
    <x v="0"/>
    <x v="1"/>
    <d v="2025-05-20T00:00:00"/>
    <n v="101"/>
    <x v="2"/>
    <s v="JQ"/>
    <m/>
    <n v="3"/>
    <n v="0"/>
    <m/>
    <m/>
    <m/>
    <m/>
    <m/>
  </r>
  <r>
    <x v="0"/>
    <x v="0"/>
    <x v="1"/>
    <d v="2025-05-20T00:00:00"/>
    <n v="102"/>
    <x v="0"/>
    <s v="JD"/>
    <m/>
    <n v="5"/>
    <m/>
    <n v="0"/>
    <m/>
    <m/>
    <m/>
    <m/>
  </r>
  <r>
    <x v="0"/>
    <x v="0"/>
    <x v="1"/>
    <d v="2025-05-20T00:00:00"/>
    <n v="102"/>
    <x v="1"/>
    <s v="JD"/>
    <m/>
    <n v="1"/>
    <m/>
    <n v="0"/>
    <m/>
    <m/>
    <m/>
    <m/>
  </r>
  <r>
    <x v="0"/>
    <x v="0"/>
    <x v="1"/>
    <d v="2025-05-20T00:00:00"/>
    <n v="102"/>
    <x v="2"/>
    <s v="JD"/>
    <m/>
    <n v="2"/>
    <m/>
    <n v="1"/>
    <m/>
    <m/>
    <m/>
    <m/>
  </r>
  <r>
    <x v="0"/>
    <x v="0"/>
    <x v="1"/>
    <d v="2025-05-21T00:00:00"/>
    <n v="103"/>
    <x v="0"/>
    <s v="JQ"/>
    <m/>
    <n v="2"/>
    <n v="3"/>
    <m/>
    <m/>
    <m/>
    <m/>
    <m/>
  </r>
  <r>
    <x v="0"/>
    <x v="0"/>
    <x v="1"/>
    <d v="2025-05-21T00:00:00"/>
    <n v="103"/>
    <x v="1"/>
    <s v="JQ"/>
    <m/>
    <n v="6"/>
    <n v="0"/>
    <m/>
    <m/>
    <m/>
    <m/>
    <m/>
  </r>
  <r>
    <x v="0"/>
    <x v="0"/>
    <x v="1"/>
    <d v="2025-05-21T00:00:00"/>
    <n v="103"/>
    <x v="2"/>
    <s v="JQ"/>
    <m/>
    <n v="4"/>
    <n v="2"/>
    <m/>
    <m/>
    <m/>
    <m/>
    <m/>
  </r>
  <r>
    <x v="0"/>
    <x v="0"/>
    <x v="1"/>
    <d v="2025-05-22T00:00:00"/>
    <n v="104"/>
    <x v="0"/>
    <s v="JQ"/>
    <m/>
    <n v="0"/>
    <n v="0"/>
    <m/>
    <m/>
    <m/>
    <m/>
    <m/>
  </r>
  <r>
    <x v="0"/>
    <x v="0"/>
    <x v="1"/>
    <d v="2025-05-22T00:00:00"/>
    <n v="104"/>
    <x v="1"/>
    <s v="JQ"/>
    <m/>
    <n v="1"/>
    <n v="1"/>
    <m/>
    <m/>
    <m/>
    <m/>
    <m/>
  </r>
  <r>
    <x v="0"/>
    <x v="0"/>
    <x v="1"/>
    <d v="2025-05-22T00:00:00"/>
    <n v="104"/>
    <x v="2"/>
    <s v="JQ"/>
    <m/>
    <n v="3"/>
    <n v="0"/>
    <m/>
    <m/>
    <m/>
    <m/>
    <m/>
  </r>
  <r>
    <x v="0"/>
    <x v="0"/>
    <x v="1"/>
    <d v="2025-06-03T00:00:00"/>
    <n v="105"/>
    <x v="0"/>
    <s v="JQ"/>
    <m/>
    <n v="2"/>
    <n v="0"/>
    <m/>
    <m/>
    <m/>
    <m/>
    <m/>
  </r>
  <r>
    <x v="0"/>
    <x v="0"/>
    <x v="1"/>
    <d v="2025-06-03T00:00:00"/>
    <n v="105"/>
    <x v="1"/>
    <s v="JQ"/>
    <m/>
    <n v="0"/>
    <n v="0"/>
    <m/>
    <m/>
    <m/>
    <m/>
    <m/>
  </r>
  <r>
    <x v="0"/>
    <x v="0"/>
    <x v="1"/>
    <d v="2025-06-03T00:00:00"/>
    <n v="105"/>
    <x v="2"/>
    <s v="JQ"/>
    <m/>
    <n v="1"/>
    <n v="1"/>
    <m/>
    <m/>
    <m/>
    <m/>
    <m/>
  </r>
  <r>
    <x v="0"/>
    <x v="0"/>
    <x v="1"/>
    <d v="2025-06-03T00:00:00"/>
    <n v="106"/>
    <x v="0"/>
    <s v="QJ"/>
    <m/>
    <n v="1"/>
    <n v="1"/>
    <m/>
    <m/>
    <m/>
    <m/>
    <m/>
  </r>
  <r>
    <x v="0"/>
    <x v="0"/>
    <x v="1"/>
    <d v="2025-06-03T00:00:00"/>
    <n v="106"/>
    <x v="1"/>
    <s v="QJ"/>
    <m/>
    <n v="0"/>
    <n v="0"/>
    <m/>
    <m/>
    <m/>
    <m/>
    <m/>
  </r>
  <r>
    <x v="0"/>
    <x v="0"/>
    <x v="1"/>
    <d v="2025-06-03T00:00:00"/>
    <n v="106"/>
    <x v="2"/>
    <s v="QJ"/>
    <m/>
    <n v="2"/>
    <n v="1"/>
    <m/>
    <m/>
    <m/>
    <m/>
    <m/>
  </r>
  <r>
    <x v="0"/>
    <x v="0"/>
    <x v="1"/>
    <d v="2025-06-10T00:00:00"/>
    <n v="107"/>
    <x v="0"/>
    <s v="CJ"/>
    <n v="3"/>
    <n v="1"/>
    <m/>
    <m/>
    <m/>
    <m/>
    <m/>
    <m/>
  </r>
  <r>
    <x v="0"/>
    <x v="0"/>
    <x v="1"/>
    <d v="2025-06-10T00:00:00"/>
    <n v="107"/>
    <x v="1"/>
    <s v="CJ"/>
    <n v="0"/>
    <n v="3"/>
    <m/>
    <m/>
    <m/>
    <m/>
    <m/>
    <m/>
  </r>
  <r>
    <x v="0"/>
    <x v="0"/>
    <x v="1"/>
    <d v="2025-06-10T00:00:00"/>
    <n v="107"/>
    <x v="2"/>
    <s v="CJ"/>
    <n v="3"/>
    <n v="1"/>
    <m/>
    <m/>
    <m/>
    <m/>
    <m/>
    <m/>
  </r>
  <r>
    <x v="0"/>
    <x v="0"/>
    <x v="1"/>
    <d v="2025-06-11T00:00:00"/>
    <n v="108"/>
    <x v="0"/>
    <s v="JC"/>
    <n v="3"/>
    <n v="4"/>
    <m/>
    <m/>
    <m/>
    <m/>
    <m/>
    <m/>
  </r>
  <r>
    <x v="0"/>
    <x v="0"/>
    <x v="1"/>
    <d v="2025-06-11T00:00:00"/>
    <n v="108"/>
    <x v="1"/>
    <s v="JC"/>
    <n v="0"/>
    <n v="1"/>
    <m/>
    <m/>
    <m/>
    <m/>
    <m/>
    <m/>
  </r>
  <r>
    <x v="0"/>
    <x v="0"/>
    <x v="1"/>
    <d v="2025-06-11T00:00:00"/>
    <n v="108"/>
    <x v="2"/>
    <s v="JC"/>
    <n v="5"/>
    <n v="1"/>
    <m/>
    <m/>
    <m/>
    <m/>
    <m/>
    <m/>
  </r>
  <r>
    <x v="0"/>
    <x v="0"/>
    <x v="1"/>
    <d v="2025-06-12T00:00:00"/>
    <n v="109"/>
    <x v="0"/>
    <s v="CJ"/>
    <n v="3"/>
    <n v="3"/>
    <m/>
    <m/>
    <m/>
    <m/>
    <m/>
    <m/>
  </r>
  <r>
    <x v="0"/>
    <x v="0"/>
    <x v="1"/>
    <d v="2025-06-12T00:00:00"/>
    <n v="109"/>
    <x v="1"/>
    <s v="CJ"/>
    <n v="0"/>
    <n v="0"/>
    <m/>
    <m/>
    <m/>
    <m/>
    <m/>
    <m/>
  </r>
  <r>
    <x v="0"/>
    <x v="0"/>
    <x v="1"/>
    <d v="2025-06-12T00:00:00"/>
    <n v="109"/>
    <x v="2"/>
    <s v="CJ"/>
    <n v="2"/>
    <n v="5"/>
    <m/>
    <m/>
    <m/>
    <m/>
    <m/>
    <m/>
  </r>
  <r>
    <x v="0"/>
    <x v="0"/>
    <x v="1"/>
    <d v="2025-06-13T00:00:00"/>
    <n v="110"/>
    <x v="0"/>
    <s v="CJ"/>
    <n v="3"/>
    <n v="0"/>
    <m/>
    <m/>
    <m/>
    <m/>
    <m/>
    <m/>
  </r>
  <r>
    <x v="0"/>
    <x v="0"/>
    <x v="1"/>
    <d v="2025-06-13T00:00:00"/>
    <n v="110"/>
    <x v="1"/>
    <s v="CJ"/>
    <n v="1"/>
    <n v="3"/>
    <m/>
    <m/>
    <m/>
    <m/>
    <m/>
    <m/>
  </r>
  <r>
    <x v="0"/>
    <x v="0"/>
    <x v="1"/>
    <d v="2025-06-13T00:00:00"/>
    <n v="110"/>
    <x v="2"/>
    <s v="CJ"/>
    <n v="1"/>
    <n v="0"/>
    <m/>
    <m/>
    <m/>
    <m/>
    <m/>
    <m/>
  </r>
  <r>
    <x v="0"/>
    <x v="0"/>
    <x v="1"/>
    <d v="2025-06-16T00:00:00"/>
    <n v="111"/>
    <x v="0"/>
    <s v="JC"/>
    <n v="3"/>
    <n v="0"/>
    <m/>
    <m/>
    <m/>
    <m/>
    <m/>
    <m/>
  </r>
  <r>
    <x v="0"/>
    <x v="0"/>
    <x v="1"/>
    <d v="2025-06-16T00:00:00"/>
    <n v="111"/>
    <x v="1"/>
    <s v="JC"/>
    <n v="4"/>
    <n v="0"/>
    <m/>
    <m/>
    <m/>
    <m/>
    <m/>
    <m/>
  </r>
  <r>
    <x v="0"/>
    <x v="0"/>
    <x v="1"/>
    <d v="2025-06-16T00:00:00"/>
    <n v="111"/>
    <x v="2"/>
    <s v="JC"/>
    <n v="0"/>
    <n v="4"/>
    <m/>
    <m/>
    <m/>
    <m/>
    <m/>
    <m/>
  </r>
  <r>
    <x v="0"/>
    <x v="0"/>
    <x v="1"/>
    <d v="2025-06-16T00:00:00"/>
    <n v="112"/>
    <x v="0"/>
    <s v="CJQD"/>
    <n v="2"/>
    <n v="0"/>
    <n v="1"/>
    <n v="0"/>
    <m/>
    <m/>
    <m/>
    <m/>
  </r>
  <r>
    <x v="0"/>
    <x v="0"/>
    <x v="1"/>
    <d v="2025-06-16T00:00:00"/>
    <n v="112"/>
    <x v="1"/>
    <s v="CJQD"/>
    <n v="0"/>
    <n v="1"/>
    <n v="1"/>
    <n v="3"/>
    <m/>
    <m/>
    <m/>
    <m/>
  </r>
  <r>
    <x v="0"/>
    <x v="0"/>
    <x v="1"/>
    <d v="2025-06-16T00:00:00"/>
    <n v="112"/>
    <x v="2"/>
    <s v="CJQD"/>
    <n v="1"/>
    <n v="0"/>
    <n v="2"/>
    <n v="3"/>
    <m/>
    <m/>
    <m/>
    <m/>
  </r>
  <r>
    <x v="0"/>
    <x v="0"/>
    <x v="1"/>
    <d v="2025-06-17T00:00:00"/>
    <n v="113"/>
    <x v="0"/>
    <s v="CJ"/>
    <n v="6"/>
    <n v="2"/>
    <m/>
    <m/>
    <m/>
    <m/>
    <m/>
    <m/>
  </r>
  <r>
    <x v="0"/>
    <x v="0"/>
    <x v="1"/>
    <d v="2025-06-17T00:00:00"/>
    <n v="113"/>
    <x v="1"/>
    <s v="CJ"/>
    <n v="2"/>
    <n v="0"/>
    <m/>
    <m/>
    <m/>
    <m/>
    <m/>
    <m/>
  </r>
  <r>
    <x v="0"/>
    <x v="0"/>
    <x v="1"/>
    <d v="2025-06-17T00:00:00"/>
    <n v="113"/>
    <x v="2"/>
    <s v="CJ"/>
    <n v="4"/>
    <n v="5"/>
    <m/>
    <m/>
    <m/>
    <m/>
    <m/>
    <m/>
  </r>
  <r>
    <x v="0"/>
    <x v="0"/>
    <x v="1"/>
    <d v="2025-06-17T00:00:00"/>
    <n v="114"/>
    <x v="0"/>
    <s v="CJQ"/>
    <n v="0"/>
    <n v="2"/>
    <n v="1"/>
    <m/>
    <m/>
    <m/>
    <m/>
    <m/>
  </r>
  <r>
    <x v="0"/>
    <x v="0"/>
    <x v="1"/>
    <d v="2025-06-17T00:00:00"/>
    <n v="114"/>
    <x v="1"/>
    <s v="CJQ"/>
    <n v="0"/>
    <n v="6"/>
    <n v="0"/>
    <m/>
    <m/>
    <m/>
    <m/>
    <m/>
  </r>
  <r>
    <x v="0"/>
    <x v="0"/>
    <x v="1"/>
    <d v="2025-06-17T00:00:00"/>
    <n v="114"/>
    <x v="2"/>
    <s v="CJQ"/>
    <n v="0"/>
    <n v="3"/>
    <n v="0"/>
    <m/>
    <m/>
    <m/>
    <m/>
    <m/>
  </r>
  <r>
    <x v="0"/>
    <x v="1"/>
    <x v="1"/>
    <d v="2025-06-17T00:00:00"/>
    <n v="115"/>
    <x v="0"/>
    <s v="CJQ"/>
    <n v="9"/>
    <n v="4"/>
    <n v="1"/>
    <m/>
    <m/>
    <m/>
    <m/>
    <m/>
  </r>
  <r>
    <x v="0"/>
    <x v="1"/>
    <x v="1"/>
    <d v="2025-06-17T00:00:00"/>
    <n v="115"/>
    <x v="1"/>
    <s v="CJQ"/>
    <n v="0"/>
    <n v="3"/>
    <n v="1"/>
    <m/>
    <m/>
    <m/>
    <m/>
    <m/>
  </r>
  <r>
    <x v="0"/>
    <x v="1"/>
    <x v="1"/>
    <d v="2025-06-17T00:00:00"/>
    <n v="115"/>
    <x v="2"/>
    <s v="CJQ"/>
    <n v="5"/>
    <n v="3"/>
    <n v="0"/>
    <m/>
    <m/>
    <m/>
    <m/>
    <m/>
  </r>
  <r>
    <x v="0"/>
    <x v="0"/>
    <x v="1"/>
    <d v="2025-06-18T00:00:00"/>
    <n v="116"/>
    <x v="0"/>
    <s v="JC"/>
    <n v="3"/>
    <n v="3"/>
    <m/>
    <m/>
    <m/>
    <m/>
    <m/>
    <m/>
  </r>
  <r>
    <x v="0"/>
    <x v="0"/>
    <x v="1"/>
    <d v="2025-06-18T00:00:00"/>
    <n v="116"/>
    <x v="1"/>
    <s v="JC"/>
    <n v="1"/>
    <n v="2"/>
    <m/>
    <m/>
    <m/>
    <m/>
    <m/>
    <m/>
  </r>
  <r>
    <x v="0"/>
    <x v="0"/>
    <x v="1"/>
    <d v="2025-06-18T00:00:00"/>
    <n v="116"/>
    <x v="2"/>
    <s v="JC"/>
    <n v="1"/>
    <n v="0"/>
    <m/>
    <m/>
    <m/>
    <m/>
    <m/>
    <m/>
  </r>
  <r>
    <x v="0"/>
    <x v="0"/>
    <x v="1"/>
    <d v="2025-06-18T00:00:00"/>
    <n v="116"/>
    <x v="3"/>
    <s v="JC"/>
    <n v="2"/>
    <n v="5"/>
    <m/>
    <m/>
    <m/>
    <m/>
    <m/>
    <m/>
  </r>
  <r>
    <x v="0"/>
    <x v="2"/>
    <x v="1"/>
    <d v="2025-06-18T00:00:00"/>
    <n v="117"/>
    <x v="0"/>
    <s v="CJ"/>
    <n v="7"/>
    <n v="0"/>
    <m/>
    <m/>
    <m/>
    <m/>
    <m/>
    <m/>
  </r>
  <r>
    <x v="0"/>
    <x v="2"/>
    <x v="1"/>
    <d v="2025-06-18T00:00:00"/>
    <n v="117"/>
    <x v="1"/>
    <s v="CJ"/>
    <n v="7"/>
    <n v="0"/>
    <m/>
    <m/>
    <m/>
    <m/>
    <m/>
    <m/>
  </r>
  <r>
    <x v="0"/>
    <x v="2"/>
    <x v="1"/>
    <d v="2025-06-18T00:00:00"/>
    <n v="117"/>
    <x v="2"/>
    <s v="CJ"/>
    <n v="0"/>
    <n v="2"/>
    <m/>
    <m/>
    <m/>
    <m/>
    <m/>
    <m/>
  </r>
  <r>
    <x v="0"/>
    <x v="1"/>
    <x v="1"/>
    <d v="2025-06-18T00:00:00"/>
    <n v="118"/>
    <x v="0"/>
    <s v="JC"/>
    <n v="4"/>
    <n v="0"/>
    <m/>
    <m/>
    <m/>
    <m/>
    <m/>
    <m/>
  </r>
  <r>
    <x v="0"/>
    <x v="1"/>
    <x v="1"/>
    <d v="2025-06-18T00:00:00"/>
    <n v="118"/>
    <x v="1"/>
    <s v="JC"/>
    <n v="2"/>
    <n v="0"/>
    <m/>
    <m/>
    <m/>
    <m/>
    <m/>
    <m/>
  </r>
  <r>
    <x v="0"/>
    <x v="1"/>
    <x v="1"/>
    <d v="2025-06-18T00:00:00"/>
    <n v="118"/>
    <x v="2"/>
    <s v="JC"/>
    <n v="3"/>
    <n v="5"/>
    <m/>
    <m/>
    <m/>
    <m/>
    <m/>
    <m/>
  </r>
  <r>
    <x v="0"/>
    <x v="0"/>
    <x v="1"/>
    <d v="2025-06-19T00:00:00"/>
    <n v="119"/>
    <x v="0"/>
    <s v="JC"/>
    <n v="3"/>
    <n v="3"/>
    <m/>
    <m/>
    <m/>
    <m/>
    <m/>
    <m/>
  </r>
  <r>
    <x v="0"/>
    <x v="0"/>
    <x v="1"/>
    <d v="2025-06-19T00:00:00"/>
    <n v="119"/>
    <x v="1"/>
    <s v="JC"/>
    <n v="5"/>
    <n v="5"/>
    <m/>
    <m/>
    <m/>
    <m/>
    <m/>
    <m/>
  </r>
  <r>
    <x v="0"/>
    <x v="0"/>
    <x v="1"/>
    <d v="2025-06-19T00:00:00"/>
    <n v="119"/>
    <x v="2"/>
    <s v="JC"/>
    <n v="0"/>
    <n v="5"/>
    <m/>
    <m/>
    <m/>
    <m/>
    <m/>
    <m/>
  </r>
  <r>
    <x v="0"/>
    <x v="0"/>
    <x v="1"/>
    <d v="2025-06-19T00:00:00"/>
    <n v="120"/>
    <x v="0"/>
    <s v="CJ"/>
    <n v="1"/>
    <n v="3"/>
    <m/>
    <m/>
    <m/>
    <m/>
    <m/>
    <m/>
  </r>
  <r>
    <x v="0"/>
    <x v="0"/>
    <x v="1"/>
    <d v="2025-06-19T00:00:00"/>
    <n v="120"/>
    <x v="1"/>
    <s v="CJ"/>
    <n v="4"/>
    <n v="3"/>
    <m/>
    <m/>
    <m/>
    <m/>
    <m/>
    <m/>
  </r>
  <r>
    <x v="0"/>
    <x v="0"/>
    <x v="1"/>
    <d v="2025-06-19T00:00:00"/>
    <n v="120"/>
    <x v="2"/>
    <s v="CJ"/>
    <n v="2"/>
    <n v="1"/>
    <m/>
    <m/>
    <m/>
    <m/>
    <m/>
    <m/>
  </r>
  <r>
    <x v="0"/>
    <x v="0"/>
    <x v="1"/>
    <d v="2025-06-19T00:00:00"/>
    <n v="120"/>
    <x v="3"/>
    <s v="CJ"/>
    <n v="5"/>
    <n v="1"/>
    <m/>
    <m/>
    <m/>
    <m/>
    <m/>
    <m/>
  </r>
  <r>
    <x v="0"/>
    <x v="0"/>
    <x v="1"/>
    <d v="2025-06-20T00:00:00"/>
    <n v="121"/>
    <x v="0"/>
    <s v="JC"/>
    <n v="1"/>
    <n v="0"/>
    <m/>
    <m/>
    <m/>
    <m/>
    <m/>
    <m/>
  </r>
  <r>
    <x v="0"/>
    <x v="0"/>
    <x v="1"/>
    <d v="2025-06-20T00:00:00"/>
    <n v="121"/>
    <x v="1"/>
    <s v="JC"/>
    <n v="2"/>
    <n v="2"/>
    <m/>
    <m/>
    <m/>
    <m/>
    <m/>
    <m/>
  </r>
  <r>
    <x v="0"/>
    <x v="0"/>
    <x v="1"/>
    <d v="2025-06-20T00:00:00"/>
    <n v="121"/>
    <x v="2"/>
    <s v="JC"/>
    <n v="7"/>
    <n v="4"/>
    <m/>
    <m/>
    <m/>
    <m/>
    <m/>
    <m/>
  </r>
  <r>
    <x v="0"/>
    <x v="1"/>
    <x v="1"/>
    <d v="2025-06-20T00:00:00"/>
    <n v="122"/>
    <x v="0"/>
    <s v="CJ"/>
    <n v="0"/>
    <n v="1"/>
    <m/>
    <m/>
    <m/>
    <m/>
    <m/>
    <m/>
  </r>
  <r>
    <x v="0"/>
    <x v="1"/>
    <x v="1"/>
    <d v="2025-06-20T00:00:00"/>
    <n v="122"/>
    <x v="1"/>
    <s v="CJ"/>
    <n v="4"/>
    <n v="4"/>
    <m/>
    <m/>
    <m/>
    <m/>
    <m/>
    <m/>
  </r>
  <r>
    <x v="0"/>
    <x v="1"/>
    <x v="1"/>
    <d v="2025-06-20T00:00:00"/>
    <n v="122"/>
    <x v="2"/>
    <s v="CJ"/>
    <n v="3"/>
    <n v="6"/>
    <m/>
    <m/>
    <m/>
    <m/>
    <m/>
    <m/>
  </r>
  <r>
    <x v="0"/>
    <x v="2"/>
    <x v="1"/>
    <d v="2025-06-20T00:00:00"/>
    <n v="123"/>
    <x v="0"/>
    <s v="JC"/>
    <n v="5"/>
    <n v="3"/>
    <m/>
    <m/>
    <m/>
    <m/>
    <m/>
    <m/>
  </r>
  <r>
    <x v="0"/>
    <x v="2"/>
    <x v="1"/>
    <d v="2025-06-20T00:00:00"/>
    <n v="123"/>
    <x v="1"/>
    <s v="JC"/>
    <n v="3"/>
    <n v="0"/>
    <m/>
    <m/>
    <m/>
    <m/>
    <m/>
    <m/>
  </r>
  <r>
    <x v="0"/>
    <x v="2"/>
    <x v="1"/>
    <d v="2025-06-20T00:00:00"/>
    <n v="123"/>
    <x v="2"/>
    <s v="JC"/>
    <n v="3"/>
    <n v="0"/>
    <m/>
    <m/>
    <m/>
    <m/>
    <m/>
    <m/>
  </r>
  <r>
    <x v="0"/>
    <x v="0"/>
    <x v="1"/>
    <d v="2025-06-23T00:00:00"/>
    <n v="124"/>
    <x v="0"/>
    <s v="JB"/>
    <m/>
    <n v="4"/>
    <m/>
    <m/>
    <m/>
    <m/>
    <m/>
    <n v="2"/>
  </r>
  <r>
    <x v="0"/>
    <x v="0"/>
    <x v="1"/>
    <d v="2025-06-23T00:00:00"/>
    <n v="124"/>
    <x v="1"/>
    <s v="JB"/>
    <m/>
    <n v="3"/>
    <m/>
    <m/>
    <m/>
    <m/>
    <m/>
    <n v="0"/>
  </r>
  <r>
    <x v="0"/>
    <x v="0"/>
    <x v="1"/>
    <d v="2025-06-23T00:00:00"/>
    <n v="124"/>
    <x v="2"/>
    <s v="JB"/>
    <m/>
    <n v="5"/>
    <m/>
    <m/>
    <m/>
    <m/>
    <m/>
    <n v="0"/>
  </r>
  <r>
    <x v="0"/>
    <x v="0"/>
    <x v="1"/>
    <d v="2025-06-23T00:00:00"/>
    <n v="125"/>
    <x v="0"/>
    <s v="CJ"/>
    <n v="5"/>
    <n v="5"/>
    <m/>
    <m/>
    <m/>
    <m/>
    <m/>
    <m/>
  </r>
  <r>
    <x v="0"/>
    <x v="0"/>
    <x v="1"/>
    <d v="2025-06-23T00:00:00"/>
    <n v="125"/>
    <x v="1"/>
    <s v="CJ"/>
    <n v="1"/>
    <n v="2"/>
    <m/>
    <m/>
    <m/>
    <m/>
    <m/>
    <m/>
  </r>
  <r>
    <x v="0"/>
    <x v="0"/>
    <x v="1"/>
    <d v="2025-06-23T00:00:00"/>
    <n v="125"/>
    <x v="2"/>
    <s v="CJ"/>
    <n v="3"/>
    <n v="3"/>
    <m/>
    <m/>
    <m/>
    <m/>
    <m/>
    <m/>
  </r>
  <r>
    <x v="0"/>
    <x v="0"/>
    <x v="1"/>
    <d v="2025-06-24T00:00:00"/>
    <n v="126"/>
    <x v="0"/>
    <s v="JC"/>
    <n v="0"/>
    <n v="0"/>
    <m/>
    <m/>
    <m/>
    <m/>
    <m/>
    <m/>
  </r>
  <r>
    <x v="0"/>
    <x v="0"/>
    <x v="1"/>
    <d v="2025-06-24T00:00:00"/>
    <n v="126"/>
    <x v="1"/>
    <s v="JC"/>
    <n v="2"/>
    <n v="3"/>
    <m/>
    <m/>
    <m/>
    <m/>
    <m/>
    <m/>
  </r>
  <r>
    <x v="0"/>
    <x v="0"/>
    <x v="1"/>
    <d v="2025-06-24T00:00:00"/>
    <n v="126"/>
    <x v="2"/>
    <s v="JC"/>
    <n v="2"/>
    <n v="1"/>
    <m/>
    <m/>
    <m/>
    <m/>
    <m/>
    <m/>
  </r>
  <r>
    <x v="0"/>
    <x v="0"/>
    <x v="1"/>
    <d v="2025-06-24T00:00:00"/>
    <n v="126"/>
    <x v="3"/>
    <s v="JC"/>
    <n v="0"/>
    <n v="0"/>
    <m/>
    <m/>
    <m/>
    <m/>
    <m/>
    <m/>
  </r>
  <r>
    <x v="0"/>
    <x v="0"/>
    <x v="1"/>
    <d v="2025-06-24T00:00:00"/>
    <n v="126"/>
    <x v="4"/>
    <s v="JC"/>
    <n v="5"/>
    <n v="1"/>
    <m/>
    <m/>
    <m/>
    <m/>
    <m/>
    <m/>
  </r>
  <r>
    <x v="0"/>
    <x v="0"/>
    <x v="1"/>
    <d v="2025-06-24T00:00:00"/>
    <n v="127"/>
    <x v="0"/>
    <s v="CQJ"/>
    <n v="0"/>
    <n v="3"/>
    <n v="0"/>
    <m/>
    <m/>
    <m/>
    <m/>
    <m/>
  </r>
  <r>
    <x v="0"/>
    <x v="0"/>
    <x v="1"/>
    <d v="2025-06-24T00:00:00"/>
    <n v="127"/>
    <x v="1"/>
    <s v="CQJ"/>
    <n v="2"/>
    <n v="5"/>
    <n v="3"/>
    <m/>
    <m/>
    <m/>
    <m/>
    <m/>
  </r>
  <r>
    <x v="0"/>
    <x v="0"/>
    <x v="1"/>
    <d v="2025-06-24T00:00:00"/>
    <n v="127"/>
    <x v="2"/>
    <s v="CQJ"/>
    <n v="0"/>
    <n v="3"/>
    <n v="1"/>
    <m/>
    <m/>
    <m/>
    <m/>
    <m/>
  </r>
  <r>
    <x v="0"/>
    <x v="0"/>
    <x v="1"/>
    <d v="2025-06-24T00:00:00"/>
    <n v="128"/>
    <x v="0"/>
    <s v="JC"/>
    <n v="3"/>
    <n v="0"/>
    <m/>
    <m/>
    <m/>
    <m/>
    <m/>
    <m/>
  </r>
  <r>
    <x v="0"/>
    <x v="0"/>
    <x v="1"/>
    <d v="2025-06-24T00:00:00"/>
    <n v="128"/>
    <x v="1"/>
    <s v="JC"/>
    <n v="2"/>
    <n v="1"/>
    <m/>
    <m/>
    <m/>
    <m/>
    <m/>
    <m/>
  </r>
  <r>
    <x v="0"/>
    <x v="0"/>
    <x v="1"/>
    <d v="2025-06-24T00:00:00"/>
    <n v="128"/>
    <x v="2"/>
    <s v="JC"/>
    <n v="2"/>
    <n v="1"/>
    <m/>
    <m/>
    <m/>
    <m/>
    <m/>
    <m/>
  </r>
  <r>
    <x v="0"/>
    <x v="0"/>
    <x v="1"/>
    <d v="2025-06-25T00:00:00"/>
    <n v="129"/>
    <x v="0"/>
    <s v="CJ"/>
    <n v="0"/>
    <n v="1"/>
    <m/>
    <m/>
    <m/>
    <m/>
    <m/>
    <m/>
  </r>
  <r>
    <x v="0"/>
    <x v="0"/>
    <x v="1"/>
    <d v="2025-06-25T00:00:00"/>
    <n v="129"/>
    <x v="1"/>
    <s v="CJ"/>
    <n v="0"/>
    <n v="4"/>
    <m/>
    <m/>
    <m/>
    <m/>
    <m/>
    <m/>
  </r>
  <r>
    <x v="0"/>
    <x v="0"/>
    <x v="1"/>
    <d v="2025-06-25T00:00:00"/>
    <n v="129"/>
    <x v="2"/>
    <s v="CJ"/>
    <n v="0"/>
    <n v="2"/>
    <m/>
    <m/>
    <m/>
    <m/>
    <m/>
    <m/>
  </r>
  <r>
    <x v="0"/>
    <x v="0"/>
    <x v="1"/>
    <d v="2025-06-25T00:00:00"/>
    <n v="130"/>
    <x v="0"/>
    <s v="BJC"/>
    <n v="3"/>
    <n v="0"/>
    <m/>
    <m/>
    <m/>
    <m/>
    <m/>
    <n v="0"/>
  </r>
  <r>
    <x v="0"/>
    <x v="0"/>
    <x v="1"/>
    <d v="2025-06-25T00:00:00"/>
    <n v="130"/>
    <x v="1"/>
    <s v="BJC"/>
    <n v="7"/>
    <n v="0"/>
    <m/>
    <m/>
    <m/>
    <m/>
    <m/>
    <n v="1"/>
  </r>
  <r>
    <x v="0"/>
    <x v="0"/>
    <x v="1"/>
    <d v="2025-06-25T00:00:00"/>
    <n v="130"/>
    <x v="2"/>
    <s v="BJC"/>
    <n v="4"/>
    <n v="0"/>
    <m/>
    <m/>
    <m/>
    <m/>
    <m/>
    <n v="0"/>
  </r>
  <r>
    <x v="0"/>
    <x v="0"/>
    <x v="1"/>
    <d v="2025-06-25T00:00:00"/>
    <n v="131"/>
    <x v="0"/>
    <s v="JC"/>
    <n v="0"/>
    <n v="1"/>
    <m/>
    <m/>
    <m/>
    <m/>
    <m/>
    <m/>
  </r>
  <r>
    <x v="0"/>
    <x v="0"/>
    <x v="1"/>
    <d v="2025-06-25T00:00:00"/>
    <n v="131"/>
    <x v="1"/>
    <s v="JC"/>
    <n v="3"/>
    <n v="1"/>
    <m/>
    <m/>
    <m/>
    <m/>
    <m/>
    <m/>
  </r>
  <r>
    <x v="0"/>
    <x v="0"/>
    <x v="1"/>
    <d v="2025-06-25T00:00:00"/>
    <n v="131"/>
    <x v="2"/>
    <s v="JC"/>
    <n v="1"/>
    <n v="2"/>
    <m/>
    <m/>
    <m/>
    <m/>
    <m/>
    <m/>
  </r>
  <r>
    <x v="0"/>
    <x v="0"/>
    <x v="1"/>
    <d v="2025-06-25T00:00:00"/>
    <n v="131"/>
    <x v="3"/>
    <s v="JC"/>
    <n v="5"/>
    <n v="3"/>
    <m/>
    <m/>
    <m/>
    <m/>
    <m/>
    <m/>
  </r>
  <r>
    <x v="0"/>
    <x v="0"/>
    <x v="1"/>
    <d v="2025-06-26T00:00:00"/>
    <n v="132"/>
    <x v="0"/>
    <s v="JBC"/>
    <n v="5"/>
    <n v="0"/>
    <m/>
    <m/>
    <m/>
    <m/>
    <m/>
    <n v="0"/>
  </r>
  <r>
    <x v="0"/>
    <x v="0"/>
    <x v="1"/>
    <d v="2025-06-26T00:00:00"/>
    <n v="132"/>
    <x v="1"/>
    <s v="JBC"/>
    <n v="0"/>
    <n v="4"/>
    <m/>
    <m/>
    <m/>
    <m/>
    <m/>
    <n v="0"/>
  </r>
  <r>
    <x v="0"/>
    <x v="0"/>
    <x v="1"/>
    <d v="2025-06-26T00:00:00"/>
    <n v="132"/>
    <x v="2"/>
    <s v="JBC"/>
    <n v="5"/>
    <n v="0"/>
    <m/>
    <m/>
    <m/>
    <m/>
    <m/>
    <n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r>
    <x v="60"/>
    <n v="127"/>
    <x v="0"/>
    <x v="1"/>
    <x v="0"/>
    <x v="10"/>
    <n v="0"/>
  </r>
  <r>
    <x v="60"/>
    <n v="128"/>
    <x v="1"/>
    <x v="0"/>
    <x v="0"/>
    <x v="3"/>
    <n v="0"/>
  </r>
  <r>
    <x v="61"/>
    <n v="129"/>
    <x v="0"/>
    <x v="1"/>
    <x v="0"/>
    <x v="5"/>
    <n v="0"/>
  </r>
  <r>
    <x v="61"/>
    <n v="130"/>
    <x v="1"/>
    <x v="0"/>
    <x v="0"/>
    <x v="9"/>
    <n v="0"/>
  </r>
  <r>
    <x v="61"/>
    <n v="131"/>
    <x v="1"/>
    <x v="1"/>
    <x v="0"/>
    <x v="12"/>
    <n v="1"/>
  </r>
  <r>
    <x v="61"/>
    <n v="131"/>
    <x v="1"/>
    <x v="1"/>
    <x v="1"/>
    <x v="13"/>
    <n v="1"/>
  </r>
  <r>
    <x v="61"/>
    <n v="131"/>
    <x v="1"/>
    <x v="0"/>
    <x v="0"/>
    <x v="12"/>
    <n v="1"/>
  </r>
  <r>
    <x v="61"/>
    <n v="131"/>
    <x v="1"/>
    <x v="0"/>
    <x v="1"/>
    <x v="11"/>
    <n v="1"/>
  </r>
  <r>
    <x v="62"/>
    <n v="132"/>
    <x v="1"/>
    <x v="0"/>
    <x v="0"/>
    <x v="12"/>
    <n v="0"/>
  </r>
  <r>
    <x v="62"/>
    <n v="133"/>
    <x v="0"/>
    <x v="0"/>
    <x v="0"/>
    <x v="2"/>
    <n v="0"/>
  </r>
  <r>
    <x v="63"/>
    <n v="135"/>
    <x v="0"/>
    <x v="0"/>
    <x v="0"/>
    <x v="15"/>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6">
  <r>
    <x v="0"/>
    <x v="0"/>
    <x v="0"/>
    <x v="0"/>
    <n v="1"/>
    <x v="0"/>
    <x v="0"/>
    <n v="11"/>
    <x v="0"/>
    <s v="Win"/>
    <n v="1"/>
    <n v="0"/>
    <n v="0"/>
    <n v="1"/>
  </r>
  <r>
    <x v="0"/>
    <x v="0"/>
    <x v="0"/>
    <x v="0"/>
    <n v="1"/>
    <x v="0"/>
    <x v="0"/>
    <n v="11"/>
    <x v="1"/>
    <s v="Win"/>
    <n v="1"/>
    <n v="0"/>
    <n v="0"/>
    <n v="1"/>
  </r>
  <r>
    <x v="0"/>
    <x v="0"/>
    <x v="0"/>
    <x v="0"/>
    <n v="1"/>
    <x v="1"/>
    <x v="1"/>
    <n v="1"/>
    <x v="2"/>
    <s v="Loss"/>
    <n v="0"/>
    <n v="1"/>
    <n v="0"/>
    <n v="1"/>
  </r>
  <r>
    <x v="0"/>
    <x v="0"/>
    <x v="0"/>
    <x v="0"/>
    <n v="1"/>
    <x v="1"/>
    <x v="0"/>
    <n v="1"/>
    <x v="1"/>
    <s v="Tie"/>
    <n v="0"/>
    <n v="0"/>
    <n v="1"/>
    <n v="1"/>
  </r>
  <r>
    <x v="0"/>
    <x v="0"/>
    <x v="0"/>
    <x v="0"/>
    <n v="1"/>
    <x v="2"/>
    <x v="1"/>
    <n v="1"/>
    <x v="2"/>
    <s v="Loss"/>
    <n v="0"/>
    <n v="1"/>
    <n v="0"/>
    <n v="1"/>
  </r>
  <r>
    <x v="0"/>
    <x v="0"/>
    <x v="0"/>
    <x v="0"/>
    <n v="1"/>
    <x v="2"/>
    <x v="1"/>
    <n v="1"/>
    <x v="0"/>
    <s v="Tie"/>
    <n v="0"/>
    <n v="0"/>
    <n v="1"/>
    <n v="1"/>
  </r>
  <r>
    <x v="0"/>
    <x v="0"/>
    <x v="0"/>
    <x v="0"/>
    <n v="2"/>
    <x v="0"/>
    <x v="1"/>
    <n v="16"/>
    <x v="0"/>
    <s v="Win"/>
    <n v="1"/>
    <n v="0"/>
    <n v="0"/>
    <n v="1"/>
  </r>
  <r>
    <x v="0"/>
    <x v="0"/>
    <x v="0"/>
    <x v="0"/>
    <n v="2"/>
    <x v="1"/>
    <x v="0"/>
    <n v="0"/>
    <x v="2"/>
    <s v="Loss"/>
    <n v="0"/>
    <n v="1"/>
    <n v="0"/>
    <n v="1"/>
  </r>
  <r>
    <x v="0"/>
    <x v="0"/>
    <x v="0"/>
    <x v="1"/>
    <n v="3"/>
    <x v="0"/>
    <x v="1"/>
    <n v="10"/>
    <x v="0"/>
    <s v="Win"/>
    <n v="1"/>
    <n v="0"/>
    <n v="0"/>
    <n v="1"/>
  </r>
  <r>
    <x v="0"/>
    <x v="0"/>
    <x v="0"/>
    <x v="1"/>
    <n v="3"/>
    <x v="1"/>
    <x v="0"/>
    <n v="4"/>
    <x v="2"/>
    <s v="Loss"/>
    <n v="0"/>
    <n v="1"/>
    <n v="0"/>
    <n v="1"/>
  </r>
  <r>
    <x v="0"/>
    <x v="0"/>
    <x v="0"/>
    <x v="1"/>
    <n v="4"/>
    <x v="2"/>
    <x v="1"/>
    <n v="7"/>
    <x v="0"/>
    <s v="Win"/>
    <n v="1"/>
    <n v="0"/>
    <n v="0"/>
    <n v="1"/>
  </r>
  <r>
    <x v="0"/>
    <x v="0"/>
    <x v="0"/>
    <x v="1"/>
    <n v="4"/>
    <x v="2"/>
    <x v="1"/>
    <n v="7"/>
    <x v="2"/>
    <s v="Win"/>
    <n v="1"/>
    <n v="0"/>
    <n v="0"/>
    <n v="1"/>
  </r>
  <r>
    <x v="0"/>
    <x v="0"/>
    <x v="0"/>
    <x v="1"/>
    <n v="4"/>
    <x v="1"/>
    <x v="0"/>
    <n v="0"/>
    <x v="1"/>
    <s v="Loss"/>
    <n v="0"/>
    <n v="1"/>
    <n v="0"/>
    <n v="1"/>
  </r>
  <r>
    <x v="0"/>
    <x v="0"/>
    <x v="0"/>
    <x v="1"/>
    <n v="4"/>
    <x v="0"/>
    <x v="0"/>
    <n v="4"/>
    <x v="1"/>
    <s v="Loss"/>
    <n v="0"/>
    <n v="1"/>
    <n v="0"/>
    <n v="1"/>
  </r>
  <r>
    <x v="0"/>
    <x v="0"/>
    <x v="0"/>
    <x v="1"/>
    <n v="4"/>
    <x v="0"/>
    <x v="0"/>
    <n v="4"/>
    <x v="0"/>
    <s v="Win"/>
    <n v="1"/>
    <n v="0"/>
    <n v="0"/>
    <n v="1"/>
  </r>
  <r>
    <x v="0"/>
    <x v="0"/>
    <x v="0"/>
    <x v="1"/>
    <n v="4"/>
    <x v="1"/>
    <x v="1"/>
    <n v="0"/>
    <x v="2"/>
    <s v="Loss"/>
    <n v="0"/>
    <n v="1"/>
    <n v="0"/>
    <n v="1"/>
  </r>
  <r>
    <x v="0"/>
    <x v="0"/>
    <x v="0"/>
    <x v="1"/>
    <n v="5"/>
    <x v="2"/>
    <x v="0"/>
    <n v="3"/>
    <x v="0"/>
    <s v="Win"/>
    <n v="1"/>
    <n v="0"/>
    <n v="0"/>
    <n v="1"/>
  </r>
  <r>
    <x v="0"/>
    <x v="0"/>
    <x v="0"/>
    <x v="1"/>
    <n v="5"/>
    <x v="2"/>
    <x v="0"/>
    <n v="3"/>
    <x v="2"/>
    <s v="Loss"/>
    <n v="0"/>
    <n v="1"/>
    <n v="0"/>
    <n v="1"/>
  </r>
  <r>
    <x v="0"/>
    <x v="0"/>
    <x v="0"/>
    <x v="1"/>
    <n v="5"/>
    <x v="1"/>
    <x v="0"/>
    <n v="1"/>
    <x v="2"/>
    <s v="Loss"/>
    <n v="0"/>
    <n v="1"/>
    <n v="0"/>
    <n v="1"/>
  </r>
  <r>
    <x v="0"/>
    <x v="0"/>
    <x v="0"/>
    <x v="1"/>
    <n v="5"/>
    <x v="1"/>
    <x v="1"/>
    <n v="1"/>
    <x v="1"/>
    <s v="Loss"/>
    <n v="0"/>
    <n v="1"/>
    <n v="0"/>
    <n v="1"/>
  </r>
  <r>
    <x v="0"/>
    <x v="0"/>
    <x v="0"/>
    <x v="1"/>
    <n v="5"/>
    <x v="0"/>
    <x v="1"/>
    <n v="11"/>
    <x v="0"/>
    <s v="Win"/>
    <n v="1"/>
    <n v="0"/>
    <n v="0"/>
    <n v="1"/>
  </r>
  <r>
    <x v="0"/>
    <x v="0"/>
    <x v="0"/>
    <x v="1"/>
    <n v="5"/>
    <x v="0"/>
    <x v="1"/>
    <n v="11"/>
    <x v="1"/>
    <s v="Win"/>
    <n v="1"/>
    <n v="0"/>
    <n v="0"/>
    <n v="1"/>
  </r>
  <r>
    <x v="0"/>
    <x v="0"/>
    <x v="0"/>
    <x v="2"/>
    <n v="6"/>
    <x v="1"/>
    <x v="0"/>
    <n v="4"/>
    <x v="2"/>
    <s v="Loss"/>
    <n v="0"/>
    <n v="1"/>
    <n v="0"/>
    <n v="1"/>
  </r>
  <r>
    <x v="0"/>
    <x v="0"/>
    <x v="0"/>
    <x v="2"/>
    <n v="6"/>
    <x v="0"/>
    <x v="1"/>
    <n v="10"/>
    <x v="0"/>
    <s v="Win"/>
    <n v="1"/>
    <n v="0"/>
    <n v="0"/>
    <n v="1"/>
  </r>
  <r>
    <x v="0"/>
    <x v="0"/>
    <x v="0"/>
    <x v="3"/>
    <n v="7"/>
    <x v="1"/>
    <x v="1"/>
    <n v="9"/>
    <x v="2"/>
    <s v="Win"/>
    <n v="1"/>
    <n v="0"/>
    <n v="0"/>
    <n v="1"/>
  </r>
  <r>
    <x v="0"/>
    <x v="0"/>
    <x v="0"/>
    <x v="3"/>
    <n v="7"/>
    <x v="0"/>
    <x v="0"/>
    <n v="5"/>
    <x v="0"/>
    <s v="Loss"/>
    <n v="0"/>
    <n v="1"/>
    <n v="0"/>
    <n v="1"/>
  </r>
  <r>
    <x v="0"/>
    <x v="0"/>
    <x v="0"/>
    <x v="3"/>
    <n v="8"/>
    <x v="0"/>
    <x v="0"/>
    <n v="6"/>
    <x v="0"/>
    <s v="Win"/>
    <n v="1"/>
    <n v="0"/>
    <n v="0"/>
    <n v="1"/>
  </r>
  <r>
    <x v="0"/>
    <x v="0"/>
    <x v="0"/>
    <x v="3"/>
    <n v="8"/>
    <x v="1"/>
    <x v="1"/>
    <n v="2"/>
    <x v="2"/>
    <s v="Loss"/>
    <n v="0"/>
    <n v="1"/>
    <n v="0"/>
    <n v="1"/>
  </r>
  <r>
    <x v="0"/>
    <x v="0"/>
    <x v="0"/>
    <x v="4"/>
    <n v="9"/>
    <x v="2"/>
    <x v="1"/>
    <n v="4"/>
    <x v="2"/>
    <s v="Loss"/>
    <n v="0"/>
    <n v="1"/>
    <n v="0"/>
    <n v="1"/>
  </r>
  <r>
    <x v="0"/>
    <x v="0"/>
    <x v="0"/>
    <x v="4"/>
    <n v="9"/>
    <x v="0"/>
    <x v="0"/>
    <n v="9"/>
    <x v="0"/>
    <s v="Loss"/>
    <n v="0"/>
    <n v="1"/>
    <n v="0"/>
    <n v="1"/>
  </r>
  <r>
    <x v="0"/>
    <x v="0"/>
    <x v="0"/>
    <x v="4"/>
    <n v="9"/>
    <x v="2"/>
    <x v="1"/>
    <n v="4"/>
    <x v="0"/>
    <s v="Loss"/>
    <n v="0"/>
    <n v="1"/>
    <n v="0"/>
    <n v="1"/>
  </r>
  <r>
    <x v="0"/>
    <x v="0"/>
    <x v="0"/>
    <x v="4"/>
    <n v="9"/>
    <x v="1"/>
    <x v="1"/>
    <n v="11"/>
    <x v="2"/>
    <s v="Win"/>
    <n v="1"/>
    <n v="0"/>
    <n v="0"/>
    <n v="1"/>
  </r>
  <r>
    <x v="0"/>
    <x v="0"/>
    <x v="0"/>
    <x v="4"/>
    <n v="9"/>
    <x v="1"/>
    <x v="0"/>
    <n v="11"/>
    <x v="1"/>
    <s v="Win"/>
    <n v="1"/>
    <n v="0"/>
    <n v="0"/>
    <n v="1"/>
  </r>
  <r>
    <x v="0"/>
    <x v="0"/>
    <x v="0"/>
    <x v="4"/>
    <n v="9"/>
    <x v="0"/>
    <x v="0"/>
    <n v="9"/>
    <x v="1"/>
    <s v="Win"/>
    <n v="1"/>
    <n v="0"/>
    <n v="0"/>
    <n v="1"/>
  </r>
  <r>
    <x v="0"/>
    <x v="0"/>
    <x v="0"/>
    <x v="4"/>
    <n v="10"/>
    <x v="0"/>
    <x v="0"/>
    <n v="6"/>
    <x v="0"/>
    <s v="Win"/>
    <n v="1"/>
    <n v="0"/>
    <n v="0"/>
    <n v="1"/>
  </r>
  <r>
    <x v="0"/>
    <x v="0"/>
    <x v="0"/>
    <x v="4"/>
    <n v="10"/>
    <x v="1"/>
    <x v="1"/>
    <n v="1"/>
    <x v="2"/>
    <s v="Loss"/>
    <n v="0"/>
    <n v="1"/>
    <n v="0"/>
    <n v="1"/>
  </r>
  <r>
    <x v="0"/>
    <x v="0"/>
    <x v="1"/>
    <x v="5"/>
    <n v="11"/>
    <x v="0"/>
    <x v="0"/>
    <n v="14"/>
    <x v="0"/>
    <s v="Win"/>
    <n v="1"/>
    <n v="0"/>
    <n v="0"/>
    <n v="1"/>
  </r>
  <r>
    <x v="0"/>
    <x v="0"/>
    <x v="1"/>
    <x v="5"/>
    <n v="11"/>
    <x v="3"/>
    <x v="0"/>
    <n v="6"/>
    <x v="2"/>
    <s v="Loss"/>
    <n v="0"/>
    <n v="1"/>
    <n v="0"/>
    <n v="1"/>
  </r>
  <r>
    <x v="0"/>
    <x v="0"/>
    <x v="1"/>
    <x v="5"/>
    <n v="11"/>
    <x v="3"/>
    <x v="0"/>
    <n v="6"/>
    <x v="0"/>
    <s v="Win"/>
    <n v="1"/>
    <n v="0"/>
    <n v="0"/>
    <n v="1"/>
  </r>
  <r>
    <x v="0"/>
    <x v="0"/>
    <x v="1"/>
    <x v="5"/>
    <n v="11"/>
    <x v="1"/>
    <x v="1"/>
    <n v="5"/>
    <x v="2"/>
    <s v="Loss"/>
    <n v="0"/>
    <n v="1"/>
    <n v="0"/>
    <n v="1"/>
  </r>
  <r>
    <x v="0"/>
    <x v="0"/>
    <x v="1"/>
    <x v="5"/>
    <n v="11"/>
    <x v="1"/>
    <x v="1"/>
    <n v="5"/>
    <x v="3"/>
    <s v="Loss"/>
    <n v="0"/>
    <n v="1"/>
    <n v="0"/>
    <n v="1"/>
  </r>
  <r>
    <x v="0"/>
    <x v="0"/>
    <x v="1"/>
    <x v="5"/>
    <n v="11"/>
    <x v="0"/>
    <x v="1"/>
    <n v="14"/>
    <x v="3"/>
    <s v="Win"/>
    <n v="1"/>
    <n v="0"/>
    <n v="0"/>
    <n v="1"/>
  </r>
  <r>
    <x v="0"/>
    <x v="0"/>
    <x v="1"/>
    <x v="6"/>
    <n v="12"/>
    <x v="3"/>
    <x v="1"/>
    <n v="3"/>
    <x v="0"/>
    <s v="Tie"/>
    <n v="0"/>
    <n v="0"/>
    <n v="1"/>
    <n v="1"/>
  </r>
  <r>
    <x v="0"/>
    <x v="0"/>
    <x v="1"/>
    <x v="6"/>
    <n v="12"/>
    <x v="0"/>
    <x v="0"/>
    <n v="10"/>
    <x v="0"/>
    <s v="Win"/>
    <n v="1"/>
    <n v="0"/>
    <n v="0"/>
    <n v="1"/>
  </r>
  <r>
    <x v="0"/>
    <x v="0"/>
    <x v="1"/>
    <x v="6"/>
    <n v="12"/>
    <x v="0"/>
    <x v="0"/>
    <n v="10"/>
    <x v="3"/>
    <s v="Win"/>
    <n v="1"/>
    <n v="0"/>
    <n v="0"/>
    <n v="1"/>
  </r>
  <r>
    <x v="0"/>
    <x v="0"/>
    <x v="1"/>
    <x v="6"/>
    <n v="12"/>
    <x v="3"/>
    <x v="1"/>
    <n v="3"/>
    <x v="2"/>
    <s v="Loss"/>
    <n v="0"/>
    <n v="1"/>
    <n v="0"/>
    <n v="1"/>
  </r>
  <r>
    <x v="0"/>
    <x v="0"/>
    <x v="1"/>
    <x v="6"/>
    <n v="12"/>
    <x v="1"/>
    <x v="1"/>
    <n v="3"/>
    <x v="2"/>
    <s v="Loss"/>
    <n v="0"/>
    <n v="1"/>
    <n v="0"/>
    <n v="1"/>
  </r>
  <r>
    <x v="0"/>
    <x v="0"/>
    <x v="1"/>
    <x v="6"/>
    <n v="12"/>
    <x v="1"/>
    <x v="0"/>
    <n v="3"/>
    <x v="3"/>
    <s v="Tie"/>
    <n v="0"/>
    <n v="0"/>
    <n v="1"/>
    <n v="1"/>
  </r>
  <r>
    <x v="0"/>
    <x v="0"/>
    <x v="1"/>
    <x v="6"/>
    <n v="13"/>
    <x v="0"/>
    <x v="0"/>
    <n v="11"/>
    <x v="0"/>
    <s v="Win"/>
    <n v="1"/>
    <n v="0"/>
    <n v="0"/>
    <n v="1"/>
  </r>
  <r>
    <x v="0"/>
    <x v="0"/>
    <x v="1"/>
    <x v="6"/>
    <n v="13"/>
    <x v="0"/>
    <x v="1"/>
    <n v="11"/>
    <x v="3"/>
    <s v="Win"/>
    <n v="1"/>
    <n v="0"/>
    <n v="0"/>
    <n v="1"/>
  </r>
  <r>
    <x v="0"/>
    <x v="0"/>
    <x v="1"/>
    <x v="6"/>
    <n v="13"/>
    <x v="3"/>
    <x v="0"/>
    <n v="0"/>
    <x v="2"/>
    <s v="Loss"/>
    <n v="0"/>
    <n v="1"/>
    <n v="0"/>
    <n v="1"/>
  </r>
  <r>
    <x v="0"/>
    <x v="0"/>
    <x v="1"/>
    <x v="6"/>
    <n v="13"/>
    <x v="3"/>
    <x v="0"/>
    <n v="0"/>
    <x v="0"/>
    <s v="Loss"/>
    <n v="0"/>
    <n v="1"/>
    <n v="0"/>
    <n v="1"/>
  </r>
  <r>
    <x v="0"/>
    <x v="0"/>
    <x v="1"/>
    <x v="6"/>
    <n v="13"/>
    <x v="1"/>
    <x v="1"/>
    <n v="1"/>
    <x v="2"/>
    <s v="Loss"/>
    <n v="0"/>
    <n v="1"/>
    <n v="0"/>
    <n v="1"/>
  </r>
  <r>
    <x v="0"/>
    <x v="0"/>
    <x v="1"/>
    <x v="6"/>
    <n v="13"/>
    <x v="1"/>
    <x v="1"/>
    <n v="1"/>
    <x v="3"/>
    <s v="Win"/>
    <n v="1"/>
    <n v="0"/>
    <n v="0"/>
    <n v="1"/>
  </r>
  <r>
    <x v="0"/>
    <x v="0"/>
    <x v="1"/>
    <x v="7"/>
    <n v="14"/>
    <x v="0"/>
    <x v="1"/>
    <n v="11"/>
    <x v="0"/>
    <s v="Win"/>
    <n v="1"/>
    <n v="0"/>
    <n v="0"/>
    <n v="1"/>
  </r>
  <r>
    <x v="0"/>
    <x v="0"/>
    <x v="1"/>
    <x v="7"/>
    <n v="14"/>
    <x v="1"/>
    <x v="0"/>
    <n v="3"/>
    <x v="2"/>
    <s v="Loss"/>
    <n v="0"/>
    <n v="1"/>
    <n v="0"/>
    <n v="1"/>
  </r>
  <r>
    <x v="0"/>
    <x v="0"/>
    <x v="1"/>
    <x v="7"/>
    <n v="15"/>
    <x v="1"/>
    <x v="1"/>
    <n v="3"/>
    <x v="2"/>
    <s v="Loss"/>
    <n v="0"/>
    <n v="1"/>
    <n v="0"/>
    <n v="1"/>
  </r>
  <r>
    <x v="0"/>
    <x v="0"/>
    <x v="1"/>
    <x v="7"/>
    <n v="15"/>
    <x v="0"/>
    <x v="0"/>
    <n v="5"/>
    <x v="0"/>
    <s v="Win"/>
    <n v="1"/>
    <n v="0"/>
    <n v="0"/>
    <n v="1"/>
  </r>
  <r>
    <x v="0"/>
    <x v="0"/>
    <x v="1"/>
    <x v="8"/>
    <n v="16"/>
    <x v="0"/>
    <x v="1"/>
    <n v="9"/>
    <x v="0"/>
    <s v="Win"/>
    <n v="1"/>
    <n v="0"/>
    <n v="0"/>
    <n v="1"/>
  </r>
  <r>
    <x v="0"/>
    <x v="0"/>
    <x v="1"/>
    <x v="8"/>
    <n v="16"/>
    <x v="0"/>
    <x v="1"/>
    <n v="9"/>
    <x v="3"/>
    <s v="Win"/>
    <n v="1"/>
    <n v="0"/>
    <n v="0"/>
    <n v="1"/>
  </r>
  <r>
    <x v="0"/>
    <x v="0"/>
    <x v="1"/>
    <x v="8"/>
    <n v="16"/>
    <x v="3"/>
    <x v="0"/>
    <n v="5"/>
    <x v="2"/>
    <s v="Loss"/>
    <n v="0"/>
    <n v="1"/>
    <n v="0"/>
    <n v="1"/>
  </r>
  <r>
    <x v="0"/>
    <x v="0"/>
    <x v="1"/>
    <x v="8"/>
    <n v="16"/>
    <x v="3"/>
    <x v="0"/>
    <n v="5"/>
    <x v="0"/>
    <s v="Win"/>
    <n v="1"/>
    <n v="0"/>
    <n v="0"/>
    <n v="1"/>
  </r>
  <r>
    <x v="0"/>
    <x v="0"/>
    <x v="1"/>
    <x v="8"/>
    <n v="16"/>
    <x v="1"/>
    <x v="0"/>
    <n v="1"/>
    <x v="2"/>
    <s v="Loss"/>
    <n v="0"/>
    <n v="1"/>
    <n v="0"/>
    <n v="1"/>
  </r>
  <r>
    <x v="0"/>
    <x v="0"/>
    <x v="1"/>
    <x v="8"/>
    <n v="16"/>
    <x v="1"/>
    <x v="1"/>
    <n v="1"/>
    <x v="3"/>
    <s v="Loss"/>
    <n v="0"/>
    <n v="1"/>
    <n v="0"/>
    <n v="1"/>
  </r>
  <r>
    <x v="0"/>
    <x v="0"/>
    <x v="1"/>
    <x v="9"/>
    <n v="17"/>
    <x v="0"/>
    <x v="1"/>
    <n v="8"/>
    <x v="0"/>
    <s v="Win"/>
    <n v="1"/>
    <n v="0"/>
    <n v="0"/>
    <n v="1"/>
  </r>
  <r>
    <x v="0"/>
    <x v="0"/>
    <x v="1"/>
    <x v="9"/>
    <n v="17"/>
    <x v="1"/>
    <x v="0"/>
    <n v="1"/>
    <x v="2"/>
    <s v="Loss"/>
    <n v="0"/>
    <n v="1"/>
    <n v="0"/>
    <n v="1"/>
  </r>
  <r>
    <x v="0"/>
    <x v="0"/>
    <x v="1"/>
    <x v="10"/>
    <n v="18"/>
    <x v="0"/>
    <x v="0"/>
    <n v="9"/>
    <x v="0"/>
    <s v="Win"/>
    <n v="1"/>
    <n v="0"/>
    <n v="0"/>
    <n v="1"/>
  </r>
  <r>
    <x v="0"/>
    <x v="0"/>
    <x v="1"/>
    <x v="10"/>
    <n v="18"/>
    <x v="1"/>
    <x v="1"/>
    <n v="4"/>
    <x v="2"/>
    <s v="Loss"/>
    <n v="0"/>
    <n v="1"/>
    <n v="0"/>
    <n v="1"/>
  </r>
  <r>
    <x v="0"/>
    <x v="0"/>
    <x v="2"/>
    <x v="10"/>
    <n v="19"/>
    <x v="1"/>
    <x v="0"/>
    <n v="8"/>
    <x v="2"/>
    <s v="Win"/>
    <n v="1"/>
    <n v="0"/>
    <n v="0"/>
    <n v="1"/>
  </r>
  <r>
    <x v="0"/>
    <x v="0"/>
    <x v="2"/>
    <x v="10"/>
    <n v="19"/>
    <x v="0"/>
    <x v="1"/>
    <n v="5"/>
    <x v="0"/>
    <s v="Loss"/>
    <n v="0"/>
    <n v="1"/>
    <n v="0"/>
    <n v="1"/>
  </r>
  <r>
    <x v="0"/>
    <x v="0"/>
    <x v="1"/>
    <x v="11"/>
    <n v="20"/>
    <x v="1"/>
    <x v="0"/>
    <n v="2"/>
    <x v="2"/>
    <s v="Loss"/>
    <n v="0"/>
    <n v="1"/>
    <n v="0"/>
    <n v="1"/>
  </r>
  <r>
    <x v="0"/>
    <x v="0"/>
    <x v="1"/>
    <x v="11"/>
    <n v="20"/>
    <x v="0"/>
    <x v="1"/>
    <n v="4"/>
    <x v="0"/>
    <s v="Win"/>
    <n v="1"/>
    <n v="0"/>
    <n v="0"/>
    <n v="1"/>
  </r>
  <r>
    <x v="0"/>
    <x v="0"/>
    <x v="1"/>
    <x v="12"/>
    <n v="21"/>
    <x v="0"/>
    <x v="0"/>
    <n v="10"/>
    <x v="0"/>
    <s v="Win"/>
    <n v="1"/>
    <n v="0"/>
    <n v="0"/>
    <n v="1"/>
  </r>
  <r>
    <x v="0"/>
    <x v="0"/>
    <x v="1"/>
    <x v="12"/>
    <n v="21"/>
    <x v="1"/>
    <x v="1"/>
    <n v="7"/>
    <x v="2"/>
    <s v="Loss"/>
    <n v="0"/>
    <n v="1"/>
    <n v="0"/>
    <n v="1"/>
  </r>
  <r>
    <x v="0"/>
    <x v="0"/>
    <x v="1"/>
    <x v="13"/>
    <n v="22"/>
    <x v="0"/>
    <x v="0"/>
    <n v="4"/>
    <x v="0"/>
    <s v="Win"/>
    <n v="1"/>
    <n v="0"/>
    <n v="0"/>
    <n v="1"/>
  </r>
  <r>
    <x v="0"/>
    <x v="0"/>
    <x v="1"/>
    <x v="13"/>
    <n v="22"/>
    <x v="1"/>
    <x v="1"/>
    <n v="0"/>
    <x v="2"/>
    <s v="Loss"/>
    <n v="0"/>
    <n v="1"/>
    <n v="0"/>
    <n v="1"/>
  </r>
  <r>
    <x v="0"/>
    <x v="0"/>
    <x v="1"/>
    <x v="14"/>
    <n v="23"/>
    <x v="0"/>
    <x v="1"/>
    <n v="11"/>
    <x v="0"/>
    <s v="Win"/>
    <n v="1"/>
    <n v="0"/>
    <n v="0"/>
    <n v="1"/>
  </r>
  <r>
    <x v="0"/>
    <x v="0"/>
    <x v="1"/>
    <x v="14"/>
    <n v="23"/>
    <x v="1"/>
    <x v="0"/>
    <n v="2"/>
    <x v="2"/>
    <s v="Loss"/>
    <n v="0"/>
    <n v="1"/>
    <n v="0"/>
    <n v="1"/>
  </r>
  <r>
    <x v="0"/>
    <x v="0"/>
    <x v="1"/>
    <x v="15"/>
    <n v="24"/>
    <x v="0"/>
    <x v="1"/>
    <n v="10"/>
    <x v="0"/>
    <s v="Win"/>
    <n v="1"/>
    <n v="0"/>
    <n v="0"/>
    <n v="1"/>
  </r>
  <r>
    <x v="0"/>
    <x v="0"/>
    <x v="1"/>
    <x v="15"/>
    <n v="24"/>
    <x v="1"/>
    <x v="0"/>
    <n v="1"/>
    <x v="2"/>
    <s v="Loss"/>
    <n v="0"/>
    <n v="1"/>
    <n v="0"/>
    <n v="1"/>
  </r>
  <r>
    <x v="0"/>
    <x v="0"/>
    <x v="0"/>
    <x v="16"/>
    <n v="25"/>
    <x v="1"/>
    <x v="0"/>
    <n v="3"/>
    <x v="3"/>
    <s v="Win"/>
    <n v="1"/>
    <n v="0"/>
    <n v="0"/>
    <n v="1"/>
  </r>
  <r>
    <x v="0"/>
    <x v="0"/>
    <x v="0"/>
    <x v="16"/>
    <n v="25"/>
    <x v="1"/>
    <x v="1"/>
    <n v="3"/>
    <x v="2"/>
    <s v="Loss"/>
    <n v="0"/>
    <n v="1"/>
    <n v="0"/>
    <n v="1"/>
  </r>
  <r>
    <x v="0"/>
    <x v="0"/>
    <x v="0"/>
    <x v="16"/>
    <n v="25"/>
    <x v="3"/>
    <x v="1"/>
    <n v="1"/>
    <x v="0"/>
    <s v="Loss"/>
    <n v="0"/>
    <n v="1"/>
    <n v="0"/>
    <n v="1"/>
  </r>
  <r>
    <x v="0"/>
    <x v="0"/>
    <x v="0"/>
    <x v="16"/>
    <n v="25"/>
    <x v="0"/>
    <x v="0"/>
    <n v="6"/>
    <x v="0"/>
    <s v="Win"/>
    <n v="1"/>
    <n v="0"/>
    <n v="0"/>
    <n v="1"/>
  </r>
  <r>
    <x v="0"/>
    <x v="0"/>
    <x v="0"/>
    <x v="16"/>
    <n v="25"/>
    <x v="3"/>
    <x v="1"/>
    <n v="1"/>
    <x v="2"/>
    <s v="Loss"/>
    <n v="0"/>
    <n v="1"/>
    <n v="0"/>
    <n v="1"/>
  </r>
  <r>
    <x v="0"/>
    <x v="0"/>
    <x v="0"/>
    <x v="16"/>
    <n v="25"/>
    <x v="0"/>
    <x v="0"/>
    <n v="6"/>
    <x v="3"/>
    <s v="Win"/>
    <n v="1"/>
    <n v="0"/>
    <n v="0"/>
    <n v="1"/>
  </r>
  <r>
    <x v="0"/>
    <x v="0"/>
    <x v="1"/>
    <x v="17"/>
    <n v="26"/>
    <x v="0"/>
    <x v="0"/>
    <n v="12"/>
    <x v="0"/>
    <s v="Win"/>
    <n v="1"/>
    <n v="0"/>
    <n v="0"/>
    <n v="1"/>
  </r>
  <r>
    <x v="0"/>
    <x v="0"/>
    <x v="1"/>
    <x v="17"/>
    <n v="26"/>
    <x v="1"/>
    <x v="1"/>
    <n v="11"/>
    <x v="2"/>
    <s v="Loss"/>
    <n v="0"/>
    <n v="1"/>
    <n v="0"/>
    <n v="1"/>
  </r>
  <r>
    <x v="0"/>
    <x v="0"/>
    <x v="1"/>
    <x v="18"/>
    <n v="27"/>
    <x v="2"/>
    <x v="1"/>
    <n v="4"/>
    <x v="0"/>
    <s v="Win"/>
    <n v="1"/>
    <n v="0"/>
    <n v="0"/>
    <n v="1"/>
  </r>
  <r>
    <x v="0"/>
    <x v="0"/>
    <x v="1"/>
    <x v="18"/>
    <n v="27"/>
    <x v="2"/>
    <x v="1"/>
    <n v="4"/>
    <x v="2"/>
    <s v="Loss"/>
    <n v="0"/>
    <n v="1"/>
    <n v="0"/>
    <n v="1"/>
  </r>
  <r>
    <x v="0"/>
    <x v="0"/>
    <x v="1"/>
    <x v="18"/>
    <n v="27"/>
    <x v="1"/>
    <x v="0"/>
    <n v="2"/>
    <x v="1"/>
    <s v="Loss"/>
    <n v="0"/>
    <n v="1"/>
    <n v="0"/>
    <n v="1"/>
  </r>
  <r>
    <x v="0"/>
    <x v="0"/>
    <x v="1"/>
    <x v="18"/>
    <n v="27"/>
    <x v="0"/>
    <x v="1"/>
    <n v="10"/>
    <x v="0"/>
    <s v="Win"/>
    <n v="1"/>
    <n v="0"/>
    <n v="0"/>
    <n v="1"/>
  </r>
  <r>
    <x v="0"/>
    <x v="0"/>
    <x v="1"/>
    <x v="18"/>
    <n v="27"/>
    <x v="0"/>
    <x v="0"/>
    <n v="10"/>
    <x v="1"/>
    <s v="Win"/>
    <n v="1"/>
    <n v="0"/>
    <n v="0"/>
    <n v="1"/>
  </r>
  <r>
    <x v="0"/>
    <x v="0"/>
    <x v="1"/>
    <x v="18"/>
    <n v="27"/>
    <x v="1"/>
    <x v="0"/>
    <n v="2"/>
    <x v="2"/>
    <s v="Loss"/>
    <n v="0"/>
    <n v="1"/>
    <n v="0"/>
    <n v="1"/>
  </r>
  <r>
    <x v="0"/>
    <x v="0"/>
    <x v="1"/>
    <x v="19"/>
    <n v="28"/>
    <x v="1"/>
    <x v="1"/>
    <n v="4"/>
    <x v="2"/>
    <s v="Loss"/>
    <n v="0"/>
    <n v="1"/>
    <n v="0"/>
    <n v="1"/>
  </r>
  <r>
    <x v="0"/>
    <x v="0"/>
    <x v="1"/>
    <x v="19"/>
    <n v="28"/>
    <x v="0"/>
    <x v="0"/>
    <n v="7"/>
    <x v="0"/>
    <s v="Win"/>
    <n v="1"/>
    <n v="0"/>
    <n v="0"/>
    <n v="1"/>
  </r>
  <r>
    <x v="0"/>
    <x v="0"/>
    <x v="1"/>
    <x v="20"/>
    <n v="29"/>
    <x v="0"/>
    <x v="1"/>
    <n v="5"/>
    <x v="0"/>
    <s v="Loss"/>
    <n v="0"/>
    <n v="1"/>
    <n v="0"/>
    <n v="1"/>
  </r>
  <r>
    <x v="0"/>
    <x v="0"/>
    <x v="1"/>
    <x v="20"/>
    <n v="29"/>
    <x v="1"/>
    <x v="0"/>
    <n v="10"/>
    <x v="2"/>
    <s v="Win"/>
    <n v="1"/>
    <n v="0"/>
    <n v="0"/>
    <n v="1"/>
  </r>
  <r>
    <x v="0"/>
    <x v="0"/>
    <x v="1"/>
    <x v="21"/>
    <n v="30"/>
    <x v="1"/>
    <x v="0"/>
    <n v="2"/>
    <x v="2"/>
    <s v="Loss"/>
    <n v="0"/>
    <n v="1"/>
    <n v="0"/>
    <n v="1"/>
  </r>
  <r>
    <x v="0"/>
    <x v="0"/>
    <x v="1"/>
    <x v="21"/>
    <n v="30"/>
    <x v="0"/>
    <x v="1"/>
    <n v="7"/>
    <x v="0"/>
    <s v="Win"/>
    <n v="1"/>
    <n v="0"/>
    <n v="0"/>
    <n v="1"/>
  </r>
  <r>
    <x v="0"/>
    <x v="0"/>
    <x v="1"/>
    <x v="22"/>
    <n v="31"/>
    <x v="1"/>
    <x v="1"/>
    <n v="5"/>
    <x v="2"/>
    <s v="Loss"/>
    <n v="0"/>
    <n v="1"/>
    <n v="0"/>
    <n v="1"/>
  </r>
  <r>
    <x v="0"/>
    <x v="0"/>
    <x v="1"/>
    <x v="22"/>
    <n v="31"/>
    <x v="0"/>
    <x v="0"/>
    <n v="6"/>
    <x v="0"/>
    <s v="Win"/>
    <n v="1"/>
    <n v="0"/>
    <n v="0"/>
    <n v="1"/>
  </r>
  <r>
    <x v="0"/>
    <x v="1"/>
    <x v="1"/>
    <x v="23"/>
    <n v="32"/>
    <x v="0"/>
    <x v="1"/>
    <n v="4"/>
    <x v="0"/>
    <s v="Loss"/>
    <n v="0"/>
    <n v="1"/>
    <n v="0"/>
    <n v="1"/>
  </r>
  <r>
    <x v="0"/>
    <x v="1"/>
    <x v="1"/>
    <x v="23"/>
    <n v="32"/>
    <x v="1"/>
    <x v="0"/>
    <n v="5"/>
    <x v="2"/>
    <s v="Win"/>
    <n v="1"/>
    <n v="0"/>
    <n v="0"/>
    <n v="1"/>
  </r>
  <r>
    <x v="0"/>
    <x v="1"/>
    <x v="1"/>
    <x v="23"/>
    <n v="33"/>
    <x v="2"/>
    <x v="0"/>
    <n v="2"/>
    <x v="0"/>
    <s v="Loss"/>
    <n v="0"/>
    <n v="1"/>
    <n v="0"/>
    <n v="1"/>
  </r>
  <r>
    <x v="0"/>
    <x v="1"/>
    <x v="1"/>
    <x v="23"/>
    <n v="33"/>
    <x v="2"/>
    <x v="0"/>
    <n v="2"/>
    <x v="2"/>
    <s v="Loss"/>
    <n v="0"/>
    <n v="1"/>
    <n v="0"/>
    <n v="1"/>
  </r>
  <r>
    <x v="0"/>
    <x v="1"/>
    <x v="1"/>
    <x v="23"/>
    <n v="33"/>
    <x v="1"/>
    <x v="1"/>
    <n v="5"/>
    <x v="1"/>
    <s v="Win"/>
    <n v="1"/>
    <n v="0"/>
    <n v="0"/>
    <n v="1"/>
  </r>
  <r>
    <x v="0"/>
    <x v="1"/>
    <x v="1"/>
    <x v="23"/>
    <n v="33"/>
    <x v="1"/>
    <x v="0"/>
    <n v="5"/>
    <x v="2"/>
    <s v="Win"/>
    <n v="1"/>
    <n v="0"/>
    <n v="0"/>
    <n v="1"/>
  </r>
  <r>
    <x v="0"/>
    <x v="1"/>
    <x v="1"/>
    <x v="23"/>
    <n v="33"/>
    <x v="0"/>
    <x v="1"/>
    <n v="4"/>
    <x v="0"/>
    <s v="Loss"/>
    <n v="0"/>
    <n v="1"/>
    <n v="0"/>
    <n v="1"/>
  </r>
  <r>
    <x v="0"/>
    <x v="1"/>
    <x v="1"/>
    <x v="23"/>
    <n v="33"/>
    <x v="0"/>
    <x v="1"/>
    <n v="4"/>
    <x v="1"/>
    <s v="Win"/>
    <n v="1"/>
    <n v="0"/>
    <n v="0"/>
    <n v="1"/>
  </r>
  <r>
    <x v="0"/>
    <x v="2"/>
    <x v="1"/>
    <x v="24"/>
    <n v="34"/>
    <x v="1"/>
    <x v="0"/>
    <n v="1"/>
    <x v="2"/>
    <s v="Loss"/>
    <n v="0"/>
    <n v="1"/>
    <n v="0"/>
    <n v="1"/>
  </r>
  <r>
    <x v="0"/>
    <x v="2"/>
    <x v="1"/>
    <x v="24"/>
    <n v="34"/>
    <x v="2"/>
    <x v="1"/>
    <n v="1"/>
    <x v="0"/>
    <s v="Tie"/>
    <n v="0"/>
    <n v="0"/>
    <n v="1"/>
    <n v="1"/>
  </r>
  <r>
    <x v="0"/>
    <x v="2"/>
    <x v="1"/>
    <x v="24"/>
    <n v="34"/>
    <x v="1"/>
    <x v="0"/>
    <n v="1"/>
    <x v="1"/>
    <s v="Tie"/>
    <n v="0"/>
    <n v="0"/>
    <n v="1"/>
    <n v="1"/>
  </r>
  <r>
    <x v="0"/>
    <x v="2"/>
    <x v="1"/>
    <x v="24"/>
    <n v="34"/>
    <x v="2"/>
    <x v="1"/>
    <n v="1"/>
    <x v="2"/>
    <s v="Loss"/>
    <n v="0"/>
    <n v="1"/>
    <n v="0"/>
    <n v="1"/>
  </r>
  <r>
    <x v="0"/>
    <x v="2"/>
    <x v="1"/>
    <x v="24"/>
    <n v="34"/>
    <x v="0"/>
    <x v="1"/>
    <n v="8"/>
    <x v="0"/>
    <s v="Win"/>
    <n v="1"/>
    <n v="0"/>
    <n v="0"/>
    <n v="1"/>
  </r>
  <r>
    <x v="0"/>
    <x v="2"/>
    <x v="1"/>
    <x v="24"/>
    <n v="34"/>
    <x v="0"/>
    <x v="0"/>
    <n v="8"/>
    <x v="1"/>
    <s v="Win"/>
    <n v="1"/>
    <n v="0"/>
    <n v="0"/>
    <n v="1"/>
  </r>
  <r>
    <x v="0"/>
    <x v="0"/>
    <x v="1"/>
    <x v="25"/>
    <n v="35"/>
    <x v="0"/>
    <x v="0"/>
    <n v="8"/>
    <x v="0"/>
    <s v="Win"/>
    <n v="1"/>
    <n v="0"/>
    <n v="0"/>
    <n v="1"/>
  </r>
  <r>
    <x v="0"/>
    <x v="0"/>
    <x v="1"/>
    <x v="25"/>
    <n v="35"/>
    <x v="1"/>
    <x v="1"/>
    <n v="2"/>
    <x v="2"/>
    <s v="Loss"/>
    <n v="0"/>
    <n v="1"/>
    <n v="0"/>
    <n v="1"/>
  </r>
  <r>
    <x v="0"/>
    <x v="1"/>
    <x v="1"/>
    <x v="26"/>
    <n v="36"/>
    <x v="2"/>
    <x v="1"/>
    <n v="0"/>
    <x v="0"/>
    <s v="Loss"/>
    <n v="0"/>
    <n v="1"/>
    <n v="0"/>
    <n v="1"/>
  </r>
  <r>
    <x v="0"/>
    <x v="1"/>
    <x v="1"/>
    <x v="26"/>
    <n v="36"/>
    <x v="0"/>
    <x v="1"/>
    <n v="1"/>
    <x v="0"/>
    <s v="Loss"/>
    <n v="0"/>
    <n v="1"/>
    <n v="0"/>
    <n v="1"/>
  </r>
  <r>
    <x v="0"/>
    <x v="1"/>
    <x v="1"/>
    <x v="26"/>
    <n v="36"/>
    <x v="0"/>
    <x v="0"/>
    <n v="1"/>
    <x v="1"/>
    <s v="Win"/>
    <n v="1"/>
    <n v="0"/>
    <n v="0"/>
    <n v="1"/>
  </r>
  <r>
    <x v="0"/>
    <x v="1"/>
    <x v="1"/>
    <x v="26"/>
    <n v="36"/>
    <x v="1"/>
    <x v="0"/>
    <n v="2"/>
    <x v="2"/>
    <s v="Win"/>
    <n v="1"/>
    <n v="0"/>
    <n v="0"/>
    <n v="1"/>
  </r>
  <r>
    <x v="0"/>
    <x v="1"/>
    <x v="1"/>
    <x v="26"/>
    <n v="36"/>
    <x v="1"/>
    <x v="0"/>
    <n v="2"/>
    <x v="1"/>
    <s v="Win"/>
    <n v="1"/>
    <n v="0"/>
    <n v="0"/>
    <n v="1"/>
  </r>
  <r>
    <x v="0"/>
    <x v="1"/>
    <x v="1"/>
    <x v="26"/>
    <n v="36"/>
    <x v="2"/>
    <x v="1"/>
    <n v="0"/>
    <x v="2"/>
    <s v="Loss"/>
    <n v="0"/>
    <n v="1"/>
    <n v="0"/>
    <n v="1"/>
  </r>
  <r>
    <x v="0"/>
    <x v="0"/>
    <x v="1"/>
    <x v="26"/>
    <n v="37"/>
    <x v="0"/>
    <x v="1"/>
    <n v="8"/>
    <x v="0"/>
    <s v="Win"/>
    <n v="1"/>
    <n v="0"/>
    <n v="0"/>
    <n v="1"/>
  </r>
  <r>
    <x v="0"/>
    <x v="0"/>
    <x v="1"/>
    <x v="26"/>
    <n v="37"/>
    <x v="1"/>
    <x v="0"/>
    <n v="6"/>
    <x v="2"/>
    <s v="Loss"/>
    <n v="0"/>
    <n v="1"/>
    <n v="0"/>
    <n v="1"/>
  </r>
  <r>
    <x v="0"/>
    <x v="2"/>
    <x v="1"/>
    <x v="27"/>
    <n v="38"/>
    <x v="0"/>
    <x v="0"/>
    <n v="1"/>
    <x v="0"/>
    <s v="Loss"/>
    <n v="0"/>
    <n v="1"/>
    <n v="0"/>
    <n v="1"/>
  </r>
  <r>
    <x v="0"/>
    <x v="2"/>
    <x v="1"/>
    <x v="27"/>
    <n v="38"/>
    <x v="0"/>
    <x v="0"/>
    <n v="1"/>
    <x v="3"/>
    <s v="Loss"/>
    <n v="0"/>
    <n v="1"/>
    <n v="0"/>
    <n v="1"/>
  </r>
  <r>
    <x v="0"/>
    <x v="2"/>
    <x v="1"/>
    <x v="27"/>
    <n v="38"/>
    <x v="3"/>
    <x v="1"/>
    <n v="9"/>
    <x v="2"/>
    <s v="Win"/>
    <n v="1"/>
    <n v="0"/>
    <n v="0"/>
    <n v="1"/>
  </r>
  <r>
    <x v="0"/>
    <x v="2"/>
    <x v="1"/>
    <x v="27"/>
    <n v="38"/>
    <x v="3"/>
    <x v="1"/>
    <n v="9"/>
    <x v="0"/>
    <s v="Win"/>
    <n v="1"/>
    <n v="0"/>
    <n v="0"/>
    <n v="1"/>
  </r>
  <r>
    <x v="0"/>
    <x v="2"/>
    <x v="1"/>
    <x v="27"/>
    <n v="38"/>
    <x v="1"/>
    <x v="1"/>
    <n v="4"/>
    <x v="2"/>
    <s v="Win"/>
    <n v="1"/>
    <n v="0"/>
    <n v="0"/>
    <n v="1"/>
  </r>
  <r>
    <x v="0"/>
    <x v="2"/>
    <x v="1"/>
    <x v="27"/>
    <n v="38"/>
    <x v="1"/>
    <x v="0"/>
    <n v="4"/>
    <x v="3"/>
    <s v="Loss"/>
    <n v="0"/>
    <n v="1"/>
    <n v="0"/>
    <n v="1"/>
  </r>
  <r>
    <x v="0"/>
    <x v="0"/>
    <x v="1"/>
    <x v="28"/>
    <n v="39"/>
    <x v="1"/>
    <x v="1"/>
    <n v="6"/>
    <x v="2"/>
    <s v="Loss"/>
    <n v="0"/>
    <n v="1"/>
    <n v="0"/>
    <n v="1"/>
  </r>
  <r>
    <x v="0"/>
    <x v="0"/>
    <x v="1"/>
    <x v="28"/>
    <n v="39"/>
    <x v="0"/>
    <x v="0"/>
    <n v="15"/>
    <x v="0"/>
    <s v="Win"/>
    <n v="1"/>
    <n v="0"/>
    <n v="0"/>
    <n v="1"/>
  </r>
  <r>
    <x v="0"/>
    <x v="1"/>
    <x v="1"/>
    <x v="28"/>
    <n v="40"/>
    <x v="1"/>
    <x v="1"/>
    <n v="6"/>
    <x v="2"/>
    <s v="Loss"/>
    <n v="0"/>
    <n v="1"/>
    <n v="0"/>
    <n v="1"/>
  </r>
  <r>
    <x v="0"/>
    <x v="1"/>
    <x v="1"/>
    <x v="28"/>
    <n v="40"/>
    <x v="0"/>
    <x v="0"/>
    <n v="8"/>
    <x v="0"/>
    <s v="Win"/>
    <n v="1"/>
    <n v="0"/>
    <n v="0"/>
    <n v="1"/>
  </r>
  <r>
    <x v="0"/>
    <x v="2"/>
    <x v="1"/>
    <x v="28"/>
    <n v="41"/>
    <x v="0"/>
    <x v="0"/>
    <n v="4"/>
    <x v="0"/>
    <s v="Win"/>
    <n v="1"/>
    <n v="0"/>
    <n v="0"/>
    <n v="1"/>
  </r>
  <r>
    <x v="0"/>
    <x v="2"/>
    <x v="1"/>
    <x v="28"/>
    <n v="41"/>
    <x v="1"/>
    <x v="1"/>
    <n v="2"/>
    <x v="2"/>
    <s v="Loss"/>
    <n v="0"/>
    <n v="1"/>
    <n v="0"/>
    <n v="1"/>
  </r>
  <r>
    <x v="0"/>
    <x v="1"/>
    <x v="1"/>
    <x v="29"/>
    <n v="42"/>
    <x v="1"/>
    <x v="0"/>
    <n v="6"/>
    <x v="2"/>
    <s v="Win"/>
    <n v="1"/>
    <n v="0"/>
    <n v="0"/>
    <n v="1"/>
  </r>
  <r>
    <x v="0"/>
    <x v="1"/>
    <x v="1"/>
    <x v="29"/>
    <n v="42"/>
    <x v="0"/>
    <x v="1"/>
    <n v="5"/>
    <x v="0"/>
    <s v="Loss"/>
    <n v="0"/>
    <n v="1"/>
    <n v="0"/>
    <n v="1"/>
  </r>
  <r>
    <x v="0"/>
    <x v="0"/>
    <x v="1"/>
    <x v="30"/>
    <n v="43"/>
    <x v="0"/>
    <x v="1"/>
    <n v="8"/>
    <x v="0"/>
    <s v="Win"/>
    <n v="1"/>
    <n v="0"/>
    <n v="0"/>
    <n v="1"/>
  </r>
  <r>
    <x v="0"/>
    <x v="0"/>
    <x v="1"/>
    <x v="30"/>
    <n v="43"/>
    <x v="0"/>
    <x v="1"/>
    <n v="8"/>
    <x v="3"/>
    <s v="Win"/>
    <n v="1"/>
    <n v="0"/>
    <n v="0"/>
    <n v="1"/>
  </r>
  <r>
    <x v="0"/>
    <x v="0"/>
    <x v="1"/>
    <x v="30"/>
    <n v="43"/>
    <x v="3"/>
    <x v="0"/>
    <n v="4"/>
    <x v="2"/>
    <s v="Loss"/>
    <n v="0"/>
    <n v="1"/>
    <n v="0"/>
    <n v="1"/>
  </r>
  <r>
    <x v="0"/>
    <x v="0"/>
    <x v="1"/>
    <x v="30"/>
    <n v="43"/>
    <x v="3"/>
    <x v="0"/>
    <n v="4"/>
    <x v="0"/>
    <s v="Loss"/>
    <n v="0"/>
    <n v="1"/>
    <n v="0"/>
    <n v="1"/>
  </r>
  <r>
    <x v="0"/>
    <x v="0"/>
    <x v="1"/>
    <x v="30"/>
    <n v="43"/>
    <x v="1"/>
    <x v="0"/>
    <n v="7"/>
    <x v="2"/>
    <s v="Loss"/>
    <n v="0"/>
    <n v="1"/>
    <n v="0"/>
    <n v="1"/>
  </r>
  <r>
    <x v="0"/>
    <x v="0"/>
    <x v="1"/>
    <x v="30"/>
    <n v="43"/>
    <x v="1"/>
    <x v="1"/>
    <n v="7"/>
    <x v="3"/>
    <s v="Win"/>
    <n v="1"/>
    <n v="0"/>
    <n v="0"/>
    <n v="1"/>
  </r>
  <r>
    <x v="0"/>
    <x v="0"/>
    <x v="1"/>
    <x v="31"/>
    <n v="44"/>
    <x v="0"/>
    <x v="0"/>
    <n v="7"/>
    <x v="0"/>
    <s v="Win"/>
    <n v="1"/>
    <n v="0"/>
    <n v="0"/>
    <n v="1"/>
  </r>
  <r>
    <x v="0"/>
    <x v="0"/>
    <x v="1"/>
    <x v="31"/>
    <n v="44"/>
    <x v="0"/>
    <x v="0"/>
    <n v="7"/>
    <x v="4"/>
    <s v="Win"/>
    <n v="1"/>
    <n v="0"/>
    <n v="0"/>
    <n v="1"/>
  </r>
  <r>
    <x v="0"/>
    <x v="0"/>
    <x v="1"/>
    <x v="31"/>
    <n v="44"/>
    <x v="1"/>
    <x v="1"/>
    <n v="5"/>
    <x v="2"/>
    <s v="Loss"/>
    <n v="0"/>
    <n v="1"/>
    <n v="0"/>
    <n v="1"/>
  </r>
  <r>
    <x v="0"/>
    <x v="0"/>
    <x v="1"/>
    <x v="31"/>
    <n v="44"/>
    <x v="4"/>
    <x v="1"/>
    <n v="2"/>
    <x v="0"/>
    <s v="Loss"/>
    <n v="0"/>
    <n v="1"/>
    <n v="0"/>
    <n v="1"/>
  </r>
  <r>
    <x v="0"/>
    <x v="0"/>
    <x v="1"/>
    <x v="31"/>
    <n v="44"/>
    <x v="1"/>
    <x v="0"/>
    <n v="5"/>
    <x v="4"/>
    <s v="Win"/>
    <n v="1"/>
    <n v="0"/>
    <n v="0"/>
    <n v="1"/>
  </r>
  <r>
    <x v="0"/>
    <x v="0"/>
    <x v="1"/>
    <x v="31"/>
    <n v="44"/>
    <x v="4"/>
    <x v="1"/>
    <n v="2"/>
    <x v="2"/>
    <s v="Loss"/>
    <n v="0"/>
    <n v="1"/>
    <n v="0"/>
    <n v="1"/>
  </r>
  <r>
    <x v="1"/>
    <x v="0"/>
    <x v="1"/>
    <x v="31"/>
    <n v="45"/>
    <x v="0"/>
    <x v="1"/>
    <n v="7"/>
    <x v="0"/>
    <s v="Win"/>
    <n v="1"/>
    <n v="0"/>
    <n v="0"/>
    <n v="1"/>
  </r>
  <r>
    <x v="1"/>
    <x v="0"/>
    <x v="1"/>
    <x v="31"/>
    <n v="45"/>
    <x v="0"/>
    <x v="1"/>
    <n v="7"/>
    <x v="3"/>
    <s v="Win"/>
    <n v="1"/>
    <n v="0"/>
    <n v="0"/>
    <n v="1"/>
  </r>
  <r>
    <x v="1"/>
    <x v="0"/>
    <x v="1"/>
    <x v="31"/>
    <n v="45"/>
    <x v="3"/>
    <x v="0"/>
    <n v="0"/>
    <x v="2"/>
    <s v="Loss"/>
    <n v="0"/>
    <n v="1"/>
    <n v="0"/>
    <n v="1"/>
  </r>
  <r>
    <x v="1"/>
    <x v="0"/>
    <x v="1"/>
    <x v="31"/>
    <n v="45"/>
    <x v="3"/>
    <x v="0"/>
    <n v="0"/>
    <x v="0"/>
    <s v="Loss"/>
    <n v="0"/>
    <n v="1"/>
    <n v="0"/>
    <n v="1"/>
  </r>
  <r>
    <x v="1"/>
    <x v="0"/>
    <x v="1"/>
    <x v="31"/>
    <n v="45"/>
    <x v="1"/>
    <x v="0"/>
    <n v="1"/>
    <x v="2"/>
    <s v="Loss"/>
    <n v="0"/>
    <n v="1"/>
    <n v="0"/>
    <n v="1"/>
  </r>
  <r>
    <x v="1"/>
    <x v="0"/>
    <x v="1"/>
    <x v="31"/>
    <n v="45"/>
    <x v="1"/>
    <x v="1"/>
    <n v="1"/>
    <x v="3"/>
    <s v="Win"/>
    <n v="1"/>
    <n v="0"/>
    <n v="0"/>
    <n v="1"/>
  </r>
  <r>
    <x v="0"/>
    <x v="1"/>
    <x v="1"/>
    <x v="31"/>
    <n v="46"/>
    <x v="0"/>
    <x v="0"/>
    <n v="10"/>
    <x v="0"/>
    <s v="Win"/>
    <n v="1"/>
    <n v="0"/>
    <n v="0"/>
    <n v="1"/>
  </r>
  <r>
    <x v="0"/>
    <x v="1"/>
    <x v="1"/>
    <x v="31"/>
    <n v="46"/>
    <x v="1"/>
    <x v="1"/>
    <n v="2"/>
    <x v="2"/>
    <s v="Loss"/>
    <n v="0"/>
    <n v="1"/>
    <n v="0"/>
    <n v="1"/>
  </r>
  <r>
    <x v="0"/>
    <x v="0"/>
    <x v="1"/>
    <x v="31"/>
    <n v="47"/>
    <x v="3"/>
    <x v="1"/>
    <n v="1"/>
    <x v="0"/>
    <s v="Loss"/>
    <n v="0"/>
    <n v="1"/>
    <n v="0"/>
    <n v="1"/>
  </r>
  <r>
    <x v="0"/>
    <x v="0"/>
    <x v="1"/>
    <x v="31"/>
    <n v="47"/>
    <x v="1"/>
    <x v="0"/>
    <n v="3"/>
    <x v="3"/>
    <s v="Win"/>
    <n v="1"/>
    <n v="0"/>
    <n v="0"/>
    <n v="1"/>
  </r>
  <r>
    <x v="0"/>
    <x v="2"/>
    <x v="1"/>
    <x v="32"/>
    <n v="48"/>
    <x v="0"/>
    <x v="1"/>
    <n v="3"/>
    <x v="0"/>
    <s v="Loss"/>
    <n v="0"/>
    <n v="1"/>
    <n v="0"/>
    <n v="1"/>
  </r>
  <r>
    <x v="0"/>
    <x v="2"/>
    <x v="1"/>
    <x v="32"/>
    <n v="48"/>
    <x v="1"/>
    <x v="0"/>
    <n v="4"/>
    <x v="2"/>
    <s v="Win"/>
    <n v="1"/>
    <n v="0"/>
    <n v="0"/>
    <n v="1"/>
  </r>
  <r>
    <x v="0"/>
    <x v="1"/>
    <x v="1"/>
    <x v="32"/>
    <n v="49"/>
    <x v="1"/>
    <x v="1"/>
    <n v="4"/>
    <x v="2"/>
    <s v="Loss"/>
    <n v="0"/>
    <n v="1"/>
    <n v="0"/>
    <n v="1"/>
  </r>
  <r>
    <x v="0"/>
    <x v="1"/>
    <x v="1"/>
    <x v="32"/>
    <n v="49"/>
    <x v="0"/>
    <x v="0"/>
    <n v="7"/>
    <x v="0"/>
    <s v="Win"/>
    <n v="1"/>
    <n v="0"/>
    <n v="0"/>
    <n v="1"/>
  </r>
  <r>
    <x v="0"/>
    <x v="0"/>
    <x v="1"/>
    <x v="32"/>
    <n v="50"/>
    <x v="0"/>
    <x v="0"/>
    <n v="3"/>
    <x v="0"/>
    <s v="Loss"/>
    <n v="0"/>
    <n v="1"/>
    <n v="0"/>
    <n v="1"/>
  </r>
  <r>
    <x v="0"/>
    <x v="0"/>
    <x v="1"/>
    <x v="32"/>
    <n v="50"/>
    <x v="1"/>
    <x v="1"/>
    <n v="5"/>
    <x v="2"/>
    <s v="Win"/>
    <n v="1"/>
    <n v="0"/>
    <n v="0"/>
    <n v="1"/>
  </r>
  <r>
    <x v="0"/>
    <x v="0"/>
    <x v="1"/>
    <x v="32"/>
    <n v="51"/>
    <x v="1"/>
    <x v="0"/>
    <n v="7"/>
    <x v="2"/>
    <s v="Win"/>
    <n v="1"/>
    <n v="0"/>
    <n v="0"/>
    <n v="1"/>
  </r>
  <r>
    <x v="0"/>
    <x v="0"/>
    <x v="1"/>
    <x v="32"/>
    <n v="51"/>
    <x v="0"/>
    <x v="1"/>
    <n v="6"/>
    <x v="0"/>
    <s v="Loss"/>
    <n v="0"/>
    <n v="1"/>
    <n v="0"/>
    <n v="1"/>
  </r>
  <r>
    <x v="0"/>
    <x v="0"/>
    <x v="1"/>
    <x v="32"/>
    <n v="52"/>
    <x v="1"/>
    <x v="1"/>
    <n v="5"/>
    <x v="2"/>
    <s v="Loss"/>
    <n v="0"/>
    <n v="1"/>
    <n v="0"/>
    <n v="1"/>
  </r>
  <r>
    <x v="0"/>
    <x v="0"/>
    <x v="1"/>
    <x v="32"/>
    <n v="52"/>
    <x v="0"/>
    <x v="0"/>
    <n v="10"/>
    <x v="0"/>
    <s v="Win"/>
    <n v="1"/>
    <n v="0"/>
    <n v="0"/>
    <n v="1"/>
  </r>
  <r>
    <x v="0"/>
    <x v="0"/>
    <x v="1"/>
    <x v="33"/>
    <n v="53"/>
    <x v="1"/>
    <x v="1"/>
    <n v="0"/>
    <x v="2"/>
    <s v="Loss"/>
    <n v="0"/>
    <n v="1"/>
    <n v="0"/>
    <n v="1"/>
  </r>
  <r>
    <x v="0"/>
    <x v="0"/>
    <x v="1"/>
    <x v="33"/>
    <n v="53"/>
    <x v="0"/>
    <x v="0"/>
    <n v="10"/>
    <x v="0"/>
    <s v="Win"/>
    <n v="1"/>
    <n v="0"/>
    <n v="0"/>
    <n v="1"/>
  </r>
  <r>
    <x v="0"/>
    <x v="2"/>
    <x v="1"/>
    <x v="33"/>
    <n v="54"/>
    <x v="3"/>
    <x v="1"/>
    <n v="3"/>
    <x v="1"/>
    <s v="Win"/>
    <n v="1"/>
    <n v="0"/>
    <n v="0"/>
    <n v="1"/>
  </r>
  <r>
    <x v="0"/>
    <x v="2"/>
    <x v="1"/>
    <x v="33"/>
    <n v="54"/>
    <x v="2"/>
    <x v="0"/>
    <n v="0"/>
    <x v="5"/>
    <s v="Loss"/>
    <n v="0"/>
    <n v="1"/>
    <n v="0"/>
    <n v="1"/>
  </r>
  <r>
    <x v="0"/>
    <x v="2"/>
    <x v="1"/>
    <x v="33"/>
    <n v="54"/>
    <x v="2"/>
    <x v="0"/>
    <n v="0"/>
    <x v="0"/>
    <s v="Loss"/>
    <n v="0"/>
    <n v="1"/>
    <n v="0"/>
    <n v="1"/>
  </r>
  <r>
    <x v="0"/>
    <x v="2"/>
    <x v="1"/>
    <x v="33"/>
    <n v="54"/>
    <x v="2"/>
    <x v="0"/>
    <n v="0"/>
    <x v="2"/>
    <s v="Loss"/>
    <n v="0"/>
    <n v="1"/>
    <n v="0"/>
    <n v="1"/>
  </r>
  <r>
    <x v="0"/>
    <x v="2"/>
    <x v="1"/>
    <x v="33"/>
    <n v="54"/>
    <x v="5"/>
    <x v="1"/>
    <n v="1"/>
    <x v="3"/>
    <s v="Loss"/>
    <n v="0"/>
    <n v="1"/>
    <n v="0"/>
    <n v="1"/>
  </r>
  <r>
    <x v="0"/>
    <x v="2"/>
    <x v="1"/>
    <x v="33"/>
    <n v="54"/>
    <x v="5"/>
    <x v="1"/>
    <n v="1"/>
    <x v="1"/>
    <s v="Win"/>
    <n v="1"/>
    <n v="0"/>
    <n v="0"/>
    <n v="1"/>
  </r>
  <r>
    <x v="0"/>
    <x v="2"/>
    <x v="1"/>
    <x v="33"/>
    <n v="54"/>
    <x v="5"/>
    <x v="1"/>
    <n v="1"/>
    <x v="0"/>
    <s v="Loss"/>
    <n v="0"/>
    <n v="1"/>
    <n v="0"/>
    <n v="1"/>
  </r>
  <r>
    <x v="0"/>
    <x v="2"/>
    <x v="1"/>
    <x v="33"/>
    <n v="54"/>
    <x v="5"/>
    <x v="1"/>
    <n v="1"/>
    <x v="2"/>
    <s v="Loss"/>
    <n v="0"/>
    <n v="1"/>
    <n v="0"/>
    <n v="1"/>
  </r>
  <r>
    <x v="0"/>
    <x v="2"/>
    <x v="1"/>
    <x v="33"/>
    <n v="54"/>
    <x v="1"/>
    <x v="0"/>
    <n v="3"/>
    <x v="5"/>
    <s v="Win"/>
    <n v="1"/>
    <n v="0"/>
    <n v="0"/>
    <n v="1"/>
  </r>
  <r>
    <x v="0"/>
    <x v="2"/>
    <x v="1"/>
    <x v="33"/>
    <n v="54"/>
    <x v="1"/>
    <x v="0"/>
    <n v="3"/>
    <x v="3"/>
    <s v="Tie"/>
    <n v="0"/>
    <n v="0"/>
    <n v="1"/>
    <n v="1"/>
  </r>
  <r>
    <x v="0"/>
    <x v="2"/>
    <x v="1"/>
    <x v="33"/>
    <n v="54"/>
    <x v="1"/>
    <x v="1"/>
    <n v="3"/>
    <x v="1"/>
    <s v="Win"/>
    <n v="1"/>
    <n v="0"/>
    <n v="0"/>
    <n v="1"/>
  </r>
  <r>
    <x v="0"/>
    <x v="2"/>
    <x v="1"/>
    <x v="33"/>
    <n v="54"/>
    <x v="1"/>
    <x v="0"/>
    <n v="3"/>
    <x v="2"/>
    <s v="Loss"/>
    <n v="0"/>
    <n v="1"/>
    <n v="0"/>
    <n v="1"/>
  </r>
  <r>
    <x v="0"/>
    <x v="2"/>
    <x v="1"/>
    <x v="33"/>
    <n v="54"/>
    <x v="0"/>
    <x v="0"/>
    <n v="6"/>
    <x v="3"/>
    <s v="Win"/>
    <n v="1"/>
    <n v="0"/>
    <n v="0"/>
    <n v="1"/>
  </r>
  <r>
    <x v="0"/>
    <x v="2"/>
    <x v="1"/>
    <x v="33"/>
    <n v="54"/>
    <x v="0"/>
    <x v="0"/>
    <n v="6"/>
    <x v="5"/>
    <s v="Win"/>
    <n v="1"/>
    <n v="0"/>
    <n v="0"/>
    <n v="1"/>
  </r>
  <r>
    <x v="0"/>
    <x v="2"/>
    <x v="1"/>
    <x v="33"/>
    <n v="54"/>
    <x v="3"/>
    <x v="1"/>
    <n v="3"/>
    <x v="2"/>
    <s v="Loss"/>
    <n v="0"/>
    <n v="1"/>
    <n v="0"/>
    <n v="1"/>
  </r>
  <r>
    <x v="0"/>
    <x v="2"/>
    <x v="1"/>
    <x v="33"/>
    <n v="54"/>
    <x v="3"/>
    <x v="1"/>
    <n v="3"/>
    <x v="0"/>
    <s v="Tie"/>
    <n v="0"/>
    <n v="0"/>
    <n v="1"/>
    <n v="1"/>
  </r>
  <r>
    <x v="0"/>
    <x v="2"/>
    <x v="1"/>
    <x v="33"/>
    <n v="54"/>
    <x v="3"/>
    <x v="0"/>
    <n v="3"/>
    <x v="5"/>
    <s v="Win"/>
    <n v="1"/>
    <n v="0"/>
    <n v="0"/>
    <n v="1"/>
  </r>
  <r>
    <x v="0"/>
    <x v="2"/>
    <x v="1"/>
    <x v="33"/>
    <n v="54"/>
    <x v="2"/>
    <x v="0"/>
    <n v="0"/>
    <x v="3"/>
    <s v="Loss"/>
    <n v="0"/>
    <n v="1"/>
    <n v="0"/>
    <n v="1"/>
  </r>
  <r>
    <x v="0"/>
    <x v="2"/>
    <x v="1"/>
    <x v="33"/>
    <n v="54"/>
    <x v="0"/>
    <x v="1"/>
    <n v="6"/>
    <x v="0"/>
    <s v="Win"/>
    <n v="1"/>
    <n v="0"/>
    <n v="0"/>
    <n v="1"/>
  </r>
  <r>
    <x v="0"/>
    <x v="2"/>
    <x v="1"/>
    <x v="33"/>
    <n v="54"/>
    <x v="0"/>
    <x v="1"/>
    <n v="6"/>
    <x v="1"/>
    <s v="Win"/>
    <n v="1"/>
    <n v="0"/>
    <n v="0"/>
    <n v="1"/>
  </r>
  <r>
    <x v="0"/>
    <x v="0"/>
    <x v="1"/>
    <x v="34"/>
    <n v="55"/>
    <x v="0"/>
    <x v="0"/>
    <n v="9"/>
    <x v="0"/>
    <s v="Win"/>
    <n v="1"/>
    <n v="0"/>
    <n v="0"/>
    <n v="1"/>
  </r>
  <r>
    <x v="0"/>
    <x v="0"/>
    <x v="1"/>
    <x v="34"/>
    <n v="55"/>
    <x v="1"/>
    <x v="1"/>
    <n v="7"/>
    <x v="2"/>
    <s v="Loss"/>
    <n v="0"/>
    <n v="1"/>
    <n v="0"/>
    <n v="1"/>
  </r>
  <r>
    <x v="0"/>
    <x v="1"/>
    <x v="1"/>
    <x v="34"/>
    <n v="56"/>
    <x v="1"/>
    <x v="1"/>
    <n v="3"/>
    <x v="2"/>
    <s v="Loss"/>
    <n v="0"/>
    <n v="1"/>
    <n v="0"/>
    <n v="1"/>
  </r>
  <r>
    <x v="0"/>
    <x v="1"/>
    <x v="1"/>
    <x v="34"/>
    <n v="56"/>
    <x v="0"/>
    <x v="0"/>
    <n v="10"/>
    <x v="0"/>
    <s v="Win"/>
    <n v="1"/>
    <n v="0"/>
    <n v="0"/>
    <n v="1"/>
  </r>
  <r>
    <x v="0"/>
    <x v="0"/>
    <x v="1"/>
    <x v="35"/>
    <n v="57"/>
    <x v="6"/>
    <x v="1"/>
    <n v="0"/>
    <x v="0"/>
    <s v="Loss"/>
    <n v="0"/>
    <n v="1"/>
    <n v="0"/>
    <n v="1"/>
  </r>
  <r>
    <x v="0"/>
    <x v="0"/>
    <x v="1"/>
    <x v="35"/>
    <n v="57"/>
    <x v="1"/>
    <x v="0"/>
    <n v="7"/>
    <x v="6"/>
    <s v="Win"/>
    <n v="1"/>
    <n v="0"/>
    <n v="0"/>
    <n v="1"/>
  </r>
  <r>
    <x v="0"/>
    <x v="0"/>
    <x v="1"/>
    <x v="35"/>
    <n v="57"/>
    <x v="1"/>
    <x v="0"/>
    <n v="7"/>
    <x v="2"/>
    <s v="Win"/>
    <n v="1"/>
    <n v="0"/>
    <n v="0"/>
    <n v="1"/>
  </r>
  <r>
    <x v="0"/>
    <x v="0"/>
    <x v="1"/>
    <x v="35"/>
    <n v="57"/>
    <x v="6"/>
    <x v="1"/>
    <n v="0"/>
    <x v="2"/>
    <s v="Loss"/>
    <n v="0"/>
    <n v="1"/>
    <n v="0"/>
    <n v="1"/>
  </r>
  <r>
    <x v="0"/>
    <x v="0"/>
    <x v="1"/>
    <x v="35"/>
    <n v="57"/>
    <x v="0"/>
    <x v="1"/>
    <n v="5"/>
    <x v="0"/>
    <s v="Loss"/>
    <n v="0"/>
    <n v="1"/>
    <n v="0"/>
    <n v="1"/>
  </r>
  <r>
    <x v="0"/>
    <x v="0"/>
    <x v="1"/>
    <x v="35"/>
    <n v="57"/>
    <x v="0"/>
    <x v="0"/>
    <n v="5"/>
    <x v="6"/>
    <s v="Win"/>
    <n v="1"/>
    <n v="0"/>
    <n v="0"/>
    <n v="1"/>
  </r>
  <r>
    <x v="0"/>
    <x v="1"/>
    <x v="1"/>
    <x v="35"/>
    <n v="58"/>
    <x v="6"/>
    <x v="1"/>
    <n v="4"/>
    <x v="0"/>
    <s v="Win"/>
    <n v="1"/>
    <n v="0"/>
    <n v="0"/>
    <n v="1"/>
  </r>
  <r>
    <x v="0"/>
    <x v="1"/>
    <x v="1"/>
    <x v="35"/>
    <n v="58"/>
    <x v="6"/>
    <x v="1"/>
    <n v="4"/>
    <x v="2"/>
    <s v="Loss"/>
    <n v="0"/>
    <n v="1"/>
    <n v="0"/>
    <n v="1"/>
  </r>
  <r>
    <x v="0"/>
    <x v="1"/>
    <x v="1"/>
    <x v="35"/>
    <n v="58"/>
    <x v="1"/>
    <x v="0"/>
    <n v="3"/>
    <x v="6"/>
    <s v="Loss"/>
    <n v="0"/>
    <n v="1"/>
    <n v="0"/>
    <n v="1"/>
  </r>
  <r>
    <x v="0"/>
    <x v="1"/>
    <x v="1"/>
    <x v="35"/>
    <n v="58"/>
    <x v="1"/>
    <x v="1"/>
    <n v="3"/>
    <x v="2"/>
    <s v="Loss"/>
    <n v="0"/>
    <n v="1"/>
    <n v="0"/>
    <n v="1"/>
  </r>
  <r>
    <x v="0"/>
    <x v="1"/>
    <x v="1"/>
    <x v="35"/>
    <n v="58"/>
    <x v="0"/>
    <x v="0"/>
    <n v="9"/>
    <x v="6"/>
    <s v="Win"/>
    <n v="1"/>
    <n v="0"/>
    <n v="0"/>
    <n v="1"/>
  </r>
  <r>
    <x v="0"/>
    <x v="1"/>
    <x v="1"/>
    <x v="35"/>
    <n v="58"/>
    <x v="0"/>
    <x v="0"/>
    <n v="9"/>
    <x v="0"/>
    <s v="Win"/>
    <n v="1"/>
    <n v="0"/>
    <n v="0"/>
    <n v="1"/>
  </r>
  <r>
    <x v="0"/>
    <x v="2"/>
    <x v="1"/>
    <x v="35"/>
    <n v="59"/>
    <x v="0"/>
    <x v="0"/>
    <n v="12"/>
    <x v="0"/>
    <s v="Win"/>
    <n v="1"/>
    <n v="0"/>
    <n v="0"/>
    <n v="1"/>
  </r>
  <r>
    <x v="0"/>
    <x v="2"/>
    <x v="1"/>
    <x v="35"/>
    <n v="59"/>
    <x v="1"/>
    <x v="1"/>
    <n v="1"/>
    <x v="2"/>
    <s v="Loss"/>
    <n v="0"/>
    <n v="1"/>
    <n v="0"/>
    <n v="1"/>
  </r>
  <r>
    <x v="0"/>
    <x v="0"/>
    <x v="1"/>
    <x v="36"/>
    <n v="60"/>
    <x v="0"/>
    <x v="1"/>
    <n v="5"/>
    <x v="0"/>
    <s v="Loss"/>
    <n v="0"/>
    <n v="1"/>
    <n v="0"/>
    <n v="1"/>
  </r>
  <r>
    <x v="0"/>
    <x v="0"/>
    <x v="1"/>
    <x v="36"/>
    <n v="60"/>
    <x v="1"/>
    <x v="0"/>
    <n v="12"/>
    <x v="2"/>
    <s v="Win"/>
    <n v="1"/>
    <n v="0"/>
    <n v="0"/>
    <n v="1"/>
  </r>
  <r>
    <x v="0"/>
    <x v="1"/>
    <x v="1"/>
    <x v="36"/>
    <n v="61"/>
    <x v="1"/>
    <x v="1"/>
    <n v="2"/>
    <x v="2"/>
    <s v="Loss"/>
    <n v="0"/>
    <n v="1"/>
    <n v="0"/>
    <n v="1"/>
  </r>
  <r>
    <x v="0"/>
    <x v="1"/>
    <x v="1"/>
    <x v="36"/>
    <n v="61"/>
    <x v="0"/>
    <x v="0"/>
    <n v="13"/>
    <x v="0"/>
    <s v="Win"/>
    <n v="1"/>
    <n v="0"/>
    <n v="0"/>
    <n v="1"/>
  </r>
  <r>
    <x v="0"/>
    <x v="2"/>
    <x v="1"/>
    <x v="36"/>
    <n v="62"/>
    <x v="3"/>
    <x v="1"/>
    <n v="1"/>
    <x v="2"/>
    <s v="Loss"/>
    <n v="0"/>
    <n v="1"/>
    <n v="0"/>
    <n v="1"/>
  </r>
  <r>
    <x v="0"/>
    <x v="2"/>
    <x v="1"/>
    <x v="36"/>
    <n v="62"/>
    <x v="0"/>
    <x v="0"/>
    <n v="8"/>
    <x v="3"/>
    <s v="Win"/>
    <n v="1"/>
    <n v="0"/>
    <n v="0"/>
    <n v="1"/>
  </r>
  <r>
    <x v="0"/>
    <x v="2"/>
    <x v="1"/>
    <x v="36"/>
    <n v="62"/>
    <x v="3"/>
    <x v="1"/>
    <n v="1"/>
    <x v="0"/>
    <s v="Loss"/>
    <n v="0"/>
    <n v="1"/>
    <n v="0"/>
    <n v="1"/>
  </r>
  <r>
    <x v="0"/>
    <x v="2"/>
    <x v="1"/>
    <x v="36"/>
    <n v="62"/>
    <x v="1"/>
    <x v="0"/>
    <n v="2"/>
    <x v="2"/>
    <s v="Loss"/>
    <n v="0"/>
    <n v="1"/>
    <n v="0"/>
    <n v="1"/>
  </r>
  <r>
    <x v="0"/>
    <x v="2"/>
    <x v="1"/>
    <x v="36"/>
    <n v="62"/>
    <x v="1"/>
    <x v="0"/>
    <n v="2"/>
    <x v="3"/>
    <s v="Win"/>
    <n v="1"/>
    <n v="0"/>
    <n v="0"/>
    <n v="1"/>
  </r>
  <r>
    <x v="0"/>
    <x v="2"/>
    <x v="1"/>
    <x v="36"/>
    <n v="62"/>
    <x v="0"/>
    <x v="1"/>
    <n v="8"/>
    <x v="0"/>
    <s v="Win"/>
    <n v="1"/>
    <n v="0"/>
    <n v="0"/>
    <n v="1"/>
  </r>
  <r>
    <x v="0"/>
    <x v="0"/>
    <x v="1"/>
    <x v="37"/>
    <n v="63"/>
    <x v="0"/>
    <x v="0"/>
    <n v="9"/>
    <x v="0"/>
    <s v="Win"/>
    <n v="1"/>
    <n v="0"/>
    <n v="0"/>
    <n v="1"/>
  </r>
  <r>
    <x v="0"/>
    <x v="0"/>
    <x v="1"/>
    <x v="37"/>
    <n v="63"/>
    <x v="1"/>
    <x v="1"/>
    <n v="4"/>
    <x v="2"/>
    <s v="Loss"/>
    <n v="0"/>
    <n v="1"/>
    <n v="0"/>
    <n v="1"/>
  </r>
  <r>
    <x v="0"/>
    <x v="0"/>
    <x v="1"/>
    <x v="37"/>
    <n v="64"/>
    <x v="1"/>
    <x v="1"/>
    <n v="9"/>
    <x v="1"/>
    <s v="Win"/>
    <n v="1"/>
    <n v="0"/>
    <n v="0"/>
    <n v="1"/>
  </r>
  <r>
    <x v="0"/>
    <x v="0"/>
    <x v="1"/>
    <x v="37"/>
    <n v="64"/>
    <x v="2"/>
    <x v="0"/>
    <n v="7"/>
    <x v="0"/>
    <s v="Loss"/>
    <n v="0"/>
    <n v="1"/>
    <n v="0"/>
    <n v="1"/>
  </r>
  <r>
    <x v="0"/>
    <x v="0"/>
    <x v="1"/>
    <x v="37"/>
    <n v="65"/>
    <x v="0"/>
    <x v="0"/>
    <n v="7"/>
    <x v="0"/>
    <s v="Win"/>
    <n v="1"/>
    <n v="0"/>
    <n v="0"/>
    <n v="1"/>
  </r>
  <r>
    <x v="0"/>
    <x v="0"/>
    <x v="1"/>
    <x v="37"/>
    <n v="65"/>
    <x v="0"/>
    <x v="1"/>
    <n v="7"/>
    <x v="3"/>
    <s v="Win"/>
    <n v="1"/>
    <n v="0"/>
    <n v="0"/>
    <n v="1"/>
  </r>
  <r>
    <x v="0"/>
    <x v="0"/>
    <x v="1"/>
    <x v="37"/>
    <n v="65"/>
    <x v="3"/>
    <x v="0"/>
    <n v="4"/>
    <x v="2"/>
    <s v="Loss"/>
    <n v="0"/>
    <n v="1"/>
    <n v="0"/>
    <n v="1"/>
  </r>
  <r>
    <x v="0"/>
    <x v="0"/>
    <x v="1"/>
    <x v="37"/>
    <n v="65"/>
    <x v="3"/>
    <x v="0"/>
    <n v="4"/>
    <x v="0"/>
    <s v="Win"/>
    <n v="1"/>
    <n v="0"/>
    <n v="0"/>
    <n v="1"/>
  </r>
  <r>
    <x v="0"/>
    <x v="0"/>
    <x v="1"/>
    <x v="37"/>
    <n v="65"/>
    <x v="1"/>
    <x v="1"/>
    <n v="3"/>
    <x v="2"/>
    <s v="Loss"/>
    <n v="0"/>
    <n v="1"/>
    <n v="0"/>
    <n v="1"/>
  </r>
  <r>
    <x v="0"/>
    <x v="0"/>
    <x v="1"/>
    <x v="37"/>
    <n v="65"/>
    <x v="1"/>
    <x v="1"/>
    <n v="3"/>
    <x v="3"/>
    <s v="Loss"/>
    <n v="0"/>
    <n v="1"/>
    <n v="0"/>
    <n v="1"/>
  </r>
  <r>
    <x v="0"/>
    <x v="2"/>
    <x v="1"/>
    <x v="38"/>
    <n v="66"/>
    <x v="1"/>
    <x v="0"/>
    <n v="3"/>
    <x v="2"/>
    <s v="Loss"/>
    <n v="0"/>
    <n v="1"/>
    <n v="0"/>
    <n v="1"/>
  </r>
  <r>
    <x v="0"/>
    <x v="2"/>
    <x v="1"/>
    <x v="38"/>
    <n v="66"/>
    <x v="0"/>
    <x v="1"/>
    <n v="6"/>
    <x v="0"/>
    <s v="Win"/>
    <n v="1"/>
    <n v="0"/>
    <n v="0"/>
    <n v="1"/>
  </r>
  <r>
    <x v="0"/>
    <x v="1"/>
    <x v="1"/>
    <x v="38"/>
    <n v="67"/>
    <x v="0"/>
    <x v="0"/>
    <n v="11"/>
    <x v="0"/>
    <s v="Win"/>
    <n v="1"/>
    <n v="0"/>
    <n v="0"/>
    <n v="1"/>
  </r>
  <r>
    <x v="0"/>
    <x v="1"/>
    <x v="1"/>
    <x v="38"/>
    <n v="67"/>
    <x v="1"/>
    <x v="1"/>
    <n v="3"/>
    <x v="2"/>
    <s v="Loss"/>
    <n v="0"/>
    <n v="1"/>
    <n v="0"/>
    <n v="1"/>
  </r>
  <r>
    <x v="0"/>
    <x v="0"/>
    <x v="1"/>
    <x v="38"/>
    <n v="68"/>
    <x v="0"/>
    <x v="0"/>
    <n v="10"/>
    <x v="1"/>
    <s v="Win"/>
    <n v="1"/>
    <n v="0"/>
    <n v="0"/>
    <n v="1"/>
  </r>
  <r>
    <x v="0"/>
    <x v="0"/>
    <x v="1"/>
    <x v="38"/>
    <n v="68"/>
    <x v="1"/>
    <x v="0"/>
    <n v="1"/>
    <x v="2"/>
    <s v="Loss"/>
    <n v="0"/>
    <n v="1"/>
    <n v="0"/>
    <n v="1"/>
  </r>
  <r>
    <x v="0"/>
    <x v="0"/>
    <x v="1"/>
    <x v="38"/>
    <n v="68"/>
    <x v="0"/>
    <x v="1"/>
    <n v="10"/>
    <x v="0"/>
    <s v="Win"/>
    <n v="1"/>
    <n v="0"/>
    <n v="0"/>
    <n v="1"/>
  </r>
  <r>
    <x v="0"/>
    <x v="0"/>
    <x v="1"/>
    <x v="38"/>
    <n v="68"/>
    <x v="1"/>
    <x v="0"/>
    <n v="1"/>
    <x v="1"/>
    <s v="Loss"/>
    <n v="0"/>
    <n v="1"/>
    <n v="0"/>
    <n v="1"/>
  </r>
  <r>
    <x v="0"/>
    <x v="0"/>
    <x v="1"/>
    <x v="38"/>
    <n v="68"/>
    <x v="2"/>
    <x v="1"/>
    <n v="4"/>
    <x v="2"/>
    <s v="Loss"/>
    <n v="0"/>
    <n v="1"/>
    <n v="0"/>
    <n v="1"/>
  </r>
  <r>
    <x v="0"/>
    <x v="0"/>
    <x v="1"/>
    <x v="38"/>
    <n v="68"/>
    <x v="2"/>
    <x v="1"/>
    <n v="4"/>
    <x v="0"/>
    <s v="Win"/>
    <n v="1"/>
    <n v="0"/>
    <n v="0"/>
    <n v="1"/>
  </r>
  <r>
    <x v="0"/>
    <x v="0"/>
    <x v="1"/>
    <x v="38"/>
    <n v="69"/>
    <x v="0"/>
    <x v="0"/>
    <n v="11"/>
    <x v="0"/>
    <s v="Win"/>
    <n v="1"/>
    <n v="0"/>
    <n v="0"/>
    <n v="1"/>
  </r>
  <r>
    <x v="0"/>
    <x v="0"/>
    <x v="1"/>
    <x v="38"/>
    <n v="69"/>
    <x v="1"/>
    <x v="0"/>
    <n v="5"/>
    <x v="1"/>
    <s v="Win"/>
    <n v="1"/>
    <n v="0"/>
    <n v="0"/>
    <n v="1"/>
  </r>
  <r>
    <x v="0"/>
    <x v="0"/>
    <x v="1"/>
    <x v="38"/>
    <n v="69"/>
    <x v="1"/>
    <x v="1"/>
    <n v="5"/>
    <x v="2"/>
    <s v="Loss"/>
    <n v="0"/>
    <n v="1"/>
    <n v="0"/>
    <n v="1"/>
  </r>
  <r>
    <x v="0"/>
    <x v="0"/>
    <x v="1"/>
    <x v="38"/>
    <n v="69"/>
    <x v="2"/>
    <x v="1"/>
    <n v="4"/>
    <x v="2"/>
    <s v="Loss"/>
    <n v="0"/>
    <n v="1"/>
    <n v="0"/>
    <n v="1"/>
  </r>
  <r>
    <x v="0"/>
    <x v="0"/>
    <x v="1"/>
    <x v="38"/>
    <n v="69"/>
    <x v="2"/>
    <x v="1"/>
    <n v="4"/>
    <x v="0"/>
    <s v="Loss"/>
    <n v="0"/>
    <n v="1"/>
    <n v="0"/>
    <n v="1"/>
  </r>
  <r>
    <x v="0"/>
    <x v="0"/>
    <x v="1"/>
    <x v="38"/>
    <n v="69"/>
    <x v="0"/>
    <x v="0"/>
    <n v="11"/>
    <x v="1"/>
    <s v="Win"/>
    <n v="1"/>
    <n v="0"/>
    <n v="0"/>
    <n v="1"/>
  </r>
  <r>
    <x v="0"/>
    <x v="0"/>
    <x v="1"/>
    <x v="39"/>
    <n v="70"/>
    <x v="0"/>
    <x v="1"/>
    <n v="9"/>
    <x v="0"/>
    <s v="Win"/>
    <n v="1"/>
    <n v="0"/>
    <n v="0"/>
    <n v="1"/>
  </r>
  <r>
    <x v="0"/>
    <x v="0"/>
    <x v="1"/>
    <x v="39"/>
    <n v="70"/>
    <x v="1"/>
    <x v="0"/>
    <n v="7"/>
    <x v="2"/>
    <s v="Loss"/>
    <n v="0"/>
    <n v="1"/>
    <n v="0"/>
    <n v="1"/>
  </r>
  <r>
    <x v="0"/>
    <x v="1"/>
    <x v="1"/>
    <x v="39"/>
    <n v="71"/>
    <x v="1"/>
    <x v="1"/>
    <n v="8"/>
    <x v="2"/>
    <s v="Loss"/>
    <n v="0"/>
    <n v="1"/>
    <n v="0"/>
    <n v="1"/>
  </r>
  <r>
    <x v="0"/>
    <x v="1"/>
    <x v="1"/>
    <x v="39"/>
    <n v="71"/>
    <x v="0"/>
    <x v="0"/>
    <n v="13"/>
    <x v="0"/>
    <s v="Win"/>
    <n v="1"/>
    <n v="0"/>
    <n v="0"/>
    <n v="1"/>
  </r>
  <r>
    <x v="0"/>
    <x v="0"/>
    <x v="1"/>
    <x v="40"/>
    <n v="72"/>
    <x v="1"/>
    <x v="1"/>
    <n v="1"/>
    <x v="2"/>
    <s v="Loss"/>
    <n v="0"/>
    <n v="1"/>
    <n v="0"/>
    <n v="1"/>
  </r>
  <r>
    <x v="0"/>
    <x v="0"/>
    <x v="1"/>
    <x v="40"/>
    <n v="72"/>
    <x v="3"/>
    <x v="0"/>
    <n v="0"/>
    <x v="0"/>
    <s v="Loss"/>
    <n v="0"/>
    <n v="1"/>
    <n v="0"/>
    <n v="1"/>
  </r>
  <r>
    <x v="0"/>
    <x v="0"/>
    <x v="1"/>
    <x v="40"/>
    <n v="72"/>
    <x v="3"/>
    <x v="0"/>
    <n v="0"/>
    <x v="2"/>
    <s v="Loss"/>
    <n v="0"/>
    <n v="1"/>
    <n v="0"/>
    <n v="1"/>
  </r>
  <r>
    <x v="0"/>
    <x v="0"/>
    <x v="1"/>
    <x v="40"/>
    <n v="72"/>
    <x v="1"/>
    <x v="1"/>
    <n v="1"/>
    <x v="3"/>
    <s v="Win"/>
    <n v="1"/>
    <n v="0"/>
    <n v="0"/>
    <n v="1"/>
  </r>
  <r>
    <x v="0"/>
    <x v="0"/>
    <x v="1"/>
    <x v="40"/>
    <n v="72"/>
    <x v="0"/>
    <x v="1"/>
    <n v="4"/>
    <x v="3"/>
    <s v="Win"/>
    <n v="1"/>
    <n v="0"/>
    <n v="0"/>
    <n v="1"/>
  </r>
  <r>
    <x v="0"/>
    <x v="0"/>
    <x v="1"/>
    <x v="40"/>
    <n v="72"/>
    <x v="0"/>
    <x v="0"/>
    <n v="4"/>
    <x v="0"/>
    <s v="Win"/>
    <n v="1"/>
    <n v="0"/>
    <n v="0"/>
    <n v="1"/>
  </r>
  <r>
    <x v="0"/>
    <x v="1"/>
    <x v="1"/>
    <x v="40"/>
    <n v="73"/>
    <x v="1"/>
    <x v="0"/>
    <n v="10"/>
    <x v="2"/>
    <s v="Win"/>
    <n v="1"/>
    <n v="0"/>
    <n v="0"/>
    <n v="1"/>
  </r>
  <r>
    <x v="0"/>
    <x v="1"/>
    <x v="1"/>
    <x v="40"/>
    <n v="73"/>
    <x v="0"/>
    <x v="1"/>
    <n v="2"/>
    <x v="0"/>
    <s v="Loss"/>
    <n v="0"/>
    <n v="1"/>
    <n v="0"/>
    <n v="1"/>
  </r>
  <r>
    <x v="0"/>
    <x v="2"/>
    <x v="1"/>
    <x v="40"/>
    <n v="74"/>
    <x v="1"/>
    <x v="0"/>
    <n v="1"/>
    <x v="2"/>
    <s v="Loss"/>
    <n v="0"/>
    <n v="1"/>
    <n v="0"/>
    <n v="1"/>
  </r>
  <r>
    <x v="0"/>
    <x v="2"/>
    <x v="1"/>
    <x v="40"/>
    <n v="74"/>
    <x v="0"/>
    <x v="1"/>
    <n v="7"/>
    <x v="0"/>
    <s v="Win"/>
    <n v="1"/>
    <n v="0"/>
    <n v="0"/>
    <n v="1"/>
  </r>
  <r>
    <x v="0"/>
    <x v="2"/>
    <x v="1"/>
    <x v="40"/>
    <n v="74"/>
    <x v="0"/>
    <x v="0"/>
    <n v="7"/>
    <x v="3"/>
    <s v="Win"/>
    <n v="1"/>
    <n v="0"/>
    <n v="0"/>
    <n v="1"/>
  </r>
  <r>
    <x v="0"/>
    <x v="2"/>
    <x v="1"/>
    <x v="40"/>
    <n v="74"/>
    <x v="3"/>
    <x v="1"/>
    <n v="3"/>
    <x v="2"/>
    <s v="Loss"/>
    <n v="0"/>
    <n v="1"/>
    <n v="0"/>
    <n v="1"/>
  </r>
  <r>
    <x v="0"/>
    <x v="2"/>
    <x v="1"/>
    <x v="40"/>
    <n v="74"/>
    <x v="3"/>
    <x v="1"/>
    <n v="3"/>
    <x v="0"/>
    <s v="Win"/>
    <n v="1"/>
    <n v="0"/>
    <n v="0"/>
    <n v="1"/>
  </r>
  <r>
    <x v="0"/>
    <x v="2"/>
    <x v="1"/>
    <x v="40"/>
    <n v="74"/>
    <x v="1"/>
    <x v="0"/>
    <n v="1"/>
    <x v="3"/>
    <s v="Loss"/>
    <n v="0"/>
    <n v="1"/>
    <n v="0"/>
    <n v="1"/>
  </r>
  <r>
    <x v="0"/>
    <x v="0"/>
    <x v="1"/>
    <x v="40"/>
    <n v="75"/>
    <x v="0"/>
    <x v="0"/>
    <n v="10"/>
    <x v="0"/>
    <s v="Win"/>
    <n v="1"/>
    <n v="0"/>
    <n v="0"/>
    <n v="1"/>
  </r>
  <r>
    <x v="0"/>
    <x v="0"/>
    <x v="1"/>
    <x v="40"/>
    <n v="75"/>
    <x v="1"/>
    <x v="1"/>
    <n v="8"/>
    <x v="2"/>
    <s v="Loss"/>
    <n v="0"/>
    <n v="1"/>
    <n v="0"/>
    <n v="1"/>
  </r>
  <r>
    <x v="0"/>
    <x v="0"/>
    <x v="1"/>
    <x v="41"/>
    <n v="76"/>
    <x v="1"/>
    <x v="0"/>
    <n v="0"/>
    <x v="2"/>
    <s v="Loss"/>
    <n v="0"/>
    <n v="1"/>
    <n v="0"/>
    <n v="1"/>
  </r>
  <r>
    <x v="0"/>
    <x v="0"/>
    <x v="1"/>
    <x v="41"/>
    <n v="76"/>
    <x v="0"/>
    <x v="1"/>
    <n v="5"/>
    <x v="0"/>
    <s v="Win"/>
    <n v="1"/>
    <n v="0"/>
    <n v="0"/>
    <n v="1"/>
  </r>
  <r>
    <x v="0"/>
    <x v="0"/>
    <x v="1"/>
    <x v="41"/>
    <n v="77"/>
    <x v="0"/>
    <x v="1"/>
    <n v="1"/>
    <x v="1"/>
    <s v="Loss"/>
    <n v="0"/>
    <n v="1"/>
    <n v="0"/>
    <n v="1"/>
  </r>
  <r>
    <x v="0"/>
    <x v="0"/>
    <x v="1"/>
    <x v="41"/>
    <n v="77"/>
    <x v="1"/>
    <x v="1"/>
    <n v="5"/>
    <x v="1"/>
    <s v="Loss"/>
    <n v="0"/>
    <n v="1"/>
    <n v="0"/>
    <n v="1"/>
  </r>
  <r>
    <x v="0"/>
    <x v="0"/>
    <x v="1"/>
    <x v="41"/>
    <n v="77"/>
    <x v="2"/>
    <x v="0"/>
    <n v="8"/>
    <x v="2"/>
    <s v="Win"/>
    <n v="1"/>
    <n v="0"/>
    <n v="0"/>
    <n v="1"/>
  </r>
  <r>
    <x v="0"/>
    <x v="0"/>
    <x v="1"/>
    <x v="41"/>
    <n v="77"/>
    <x v="2"/>
    <x v="0"/>
    <n v="8"/>
    <x v="0"/>
    <s v="Win"/>
    <n v="1"/>
    <n v="0"/>
    <n v="0"/>
    <n v="1"/>
  </r>
  <r>
    <x v="0"/>
    <x v="0"/>
    <x v="1"/>
    <x v="41"/>
    <n v="77"/>
    <x v="0"/>
    <x v="0"/>
    <n v="1"/>
    <x v="0"/>
    <s v="Loss"/>
    <n v="0"/>
    <n v="1"/>
    <n v="0"/>
    <n v="1"/>
  </r>
  <r>
    <x v="0"/>
    <x v="0"/>
    <x v="1"/>
    <x v="41"/>
    <n v="77"/>
    <x v="1"/>
    <x v="1"/>
    <n v="5"/>
    <x v="2"/>
    <s v="Win"/>
    <n v="1"/>
    <n v="0"/>
    <n v="0"/>
    <n v="1"/>
  </r>
  <r>
    <x v="0"/>
    <x v="0"/>
    <x v="1"/>
    <x v="41"/>
    <n v="78"/>
    <x v="0"/>
    <x v="0"/>
    <n v="9"/>
    <x v="3"/>
    <s v="Win"/>
    <n v="1"/>
    <n v="0"/>
    <n v="0"/>
    <n v="1"/>
  </r>
  <r>
    <x v="0"/>
    <x v="0"/>
    <x v="1"/>
    <x v="41"/>
    <n v="78"/>
    <x v="3"/>
    <x v="1"/>
    <n v="4"/>
    <x v="2"/>
    <s v="Loss"/>
    <n v="0"/>
    <n v="1"/>
    <n v="0"/>
    <n v="1"/>
  </r>
  <r>
    <x v="0"/>
    <x v="0"/>
    <x v="1"/>
    <x v="41"/>
    <n v="79"/>
    <x v="0"/>
    <x v="0"/>
    <n v="7"/>
    <x v="0"/>
    <s v="Win"/>
    <n v="1"/>
    <n v="0"/>
    <n v="0"/>
    <n v="1"/>
  </r>
  <r>
    <x v="0"/>
    <x v="0"/>
    <x v="1"/>
    <x v="41"/>
    <n v="79"/>
    <x v="0"/>
    <x v="0"/>
    <n v="7"/>
    <x v="1"/>
    <s v="Win"/>
    <n v="1"/>
    <n v="0"/>
    <n v="0"/>
    <n v="1"/>
  </r>
  <r>
    <x v="0"/>
    <x v="0"/>
    <x v="1"/>
    <x v="41"/>
    <n v="79"/>
    <x v="3"/>
    <x v="1"/>
    <n v="5"/>
    <x v="2"/>
    <s v="Loss"/>
    <n v="0"/>
    <n v="1"/>
    <n v="0"/>
    <n v="1"/>
  </r>
  <r>
    <x v="0"/>
    <x v="0"/>
    <x v="1"/>
    <x v="41"/>
    <n v="79"/>
    <x v="3"/>
    <x v="1"/>
    <n v="5"/>
    <x v="1"/>
    <s v="Win"/>
    <n v="1"/>
    <n v="0"/>
    <n v="0"/>
    <n v="1"/>
  </r>
  <r>
    <x v="0"/>
    <x v="0"/>
    <x v="1"/>
    <x v="41"/>
    <n v="79"/>
    <x v="1"/>
    <x v="1"/>
    <n v="1"/>
    <x v="2"/>
    <s v="Loss"/>
    <n v="0"/>
    <n v="1"/>
    <n v="0"/>
    <n v="1"/>
  </r>
  <r>
    <x v="0"/>
    <x v="0"/>
    <x v="1"/>
    <x v="41"/>
    <n v="79"/>
    <x v="1"/>
    <x v="0"/>
    <n v="1"/>
    <x v="1"/>
    <s v="Tie"/>
    <n v="0"/>
    <n v="0"/>
    <n v="1"/>
    <n v="1"/>
  </r>
  <r>
    <x v="0"/>
    <x v="0"/>
    <x v="1"/>
    <x v="41"/>
    <n v="79"/>
    <x v="1"/>
    <x v="0"/>
    <n v="1"/>
    <x v="3"/>
    <s v="Loss"/>
    <n v="0"/>
    <n v="1"/>
    <n v="0"/>
    <n v="1"/>
  </r>
  <r>
    <x v="0"/>
    <x v="0"/>
    <x v="1"/>
    <x v="41"/>
    <n v="79"/>
    <x v="2"/>
    <x v="1"/>
    <n v="1"/>
    <x v="2"/>
    <s v="Loss"/>
    <n v="0"/>
    <n v="1"/>
    <n v="0"/>
    <n v="1"/>
  </r>
  <r>
    <x v="0"/>
    <x v="0"/>
    <x v="1"/>
    <x v="41"/>
    <n v="79"/>
    <x v="3"/>
    <x v="1"/>
    <n v="5"/>
    <x v="0"/>
    <s v="Win"/>
    <n v="1"/>
    <n v="0"/>
    <n v="0"/>
    <n v="1"/>
  </r>
  <r>
    <x v="0"/>
    <x v="0"/>
    <x v="1"/>
    <x v="41"/>
    <n v="79"/>
    <x v="2"/>
    <x v="1"/>
    <n v="1"/>
    <x v="0"/>
    <s v="Tie"/>
    <n v="0"/>
    <n v="0"/>
    <n v="1"/>
    <n v="1"/>
  </r>
  <r>
    <x v="0"/>
    <x v="0"/>
    <x v="1"/>
    <x v="41"/>
    <n v="79"/>
    <x v="2"/>
    <x v="0"/>
    <n v="1"/>
    <x v="3"/>
    <s v="Loss"/>
    <n v="0"/>
    <n v="1"/>
    <n v="0"/>
    <n v="1"/>
  </r>
  <r>
    <x v="0"/>
    <x v="0"/>
    <x v="1"/>
    <x v="41"/>
    <n v="79"/>
    <x v="0"/>
    <x v="0"/>
    <n v="7"/>
    <x v="3"/>
    <s v="Win"/>
    <n v="1"/>
    <n v="0"/>
    <n v="0"/>
    <n v="1"/>
  </r>
  <r>
    <x v="0"/>
    <x v="0"/>
    <x v="1"/>
    <x v="42"/>
    <n v="80"/>
    <x v="2"/>
    <x v="1"/>
    <n v="4"/>
    <x v="0"/>
    <s v="Win"/>
    <n v="1"/>
    <n v="0"/>
    <n v="0"/>
    <n v="1"/>
  </r>
  <r>
    <x v="0"/>
    <x v="0"/>
    <x v="1"/>
    <x v="42"/>
    <n v="80"/>
    <x v="2"/>
    <x v="1"/>
    <n v="4"/>
    <x v="2"/>
    <s v="Loss"/>
    <n v="0"/>
    <n v="1"/>
    <n v="0"/>
    <n v="1"/>
  </r>
  <r>
    <x v="0"/>
    <x v="0"/>
    <x v="1"/>
    <x v="42"/>
    <n v="80"/>
    <x v="1"/>
    <x v="0"/>
    <n v="3"/>
    <x v="1"/>
    <s v="Loss"/>
    <n v="0"/>
    <n v="1"/>
    <n v="0"/>
    <n v="1"/>
  </r>
  <r>
    <x v="0"/>
    <x v="0"/>
    <x v="1"/>
    <x v="42"/>
    <n v="80"/>
    <x v="1"/>
    <x v="1"/>
    <n v="3"/>
    <x v="2"/>
    <s v="Loss"/>
    <n v="0"/>
    <n v="1"/>
    <n v="0"/>
    <n v="1"/>
  </r>
  <r>
    <x v="0"/>
    <x v="0"/>
    <x v="1"/>
    <x v="42"/>
    <n v="80"/>
    <x v="0"/>
    <x v="0"/>
    <n v="12"/>
    <x v="1"/>
    <s v="Win"/>
    <n v="1"/>
    <n v="0"/>
    <n v="0"/>
    <n v="1"/>
  </r>
  <r>
    <x v="0"/>
    <x v="0"/>
    <x v="1"/>
    <x v="42"/>
    <n v="80"/>
    <x v="0"/>
    <x v="0"/>
    <n v="12"/>
    <x v="0"/>
    <s v="Win"/>
    <n v="1"/>
    <n v="0"/>
    <n v="0"/>
    <n v="1"/>
  </r>
  <r>
    <x v="0"/>
    <x v="1"/>
    <x v="1"/>
    <x v="42"/>
    <n v="81"/>
    <x v="1"/>
    <x v="1"/>
    <n v="0"/>
    <x v="2"/>
    <s v="Loss"/>
    <n v="0"/>
    <n v="1"/>
    <n v="0"/>
    <n v="1"/>
  </r>
  <r>
    <x v="0"/>
    <x v="1"/>
    <x v="1"/>
    <x v="42"/>
    <n v="81"/>
    <x v="0"/>
    <x v="0"/>
    <n v="6"/>
    <x v="0"/>
    <s v="Win"/>
    <n v="1"/>
    <n v="0"/>
    <n v="0"/>
    <n v="1"/>
  </r>
  <r>
    <x v="0"/>
    <x v="2"/>
    <x v="1"/>
    <x v="42"/>
    <n v="82"/>
    <x v="1"/>
    <x v="0"/>
    <n v="5"/>
    <x v="2"/>
    <s v="Loss"/>
    <n v="0"/>
    <n v="1"/>
    <n v="0"/>
    <n v="1"/>
  </r>
  <r>
    <x v="0"/>
    <x v="2"/>
    <x v="1"/>
    <x v="42"/>
    <n v="82"/>
    <x v="1"/>
    <x v="0"/>
    <n v="5"/>
    <x v="3"/>
    <s v="Win"/>
    <n v="1"/>
    <n v="0"/>
    <n v="0"/>
    <n v="1"/>
  </r>
  <r>
    <x v="0"/>
    <x v="2"/>
    <x v="1"/>
    <x v="42"/>
    <n v="82"/>
    <x v="3"/>
    <x v="1"/>
    <n v="2"/>
    <x v="0"/>
    <s v="Loss"/>
    <n v="0"/>
    <n v="1"/>
    <n v="0"/>
    <n v="1"/>
  </r>
  <r>
    <x v="0"/>
    <x v="2"/>
    <x v="1"/>
    <x v="42"/>
    <n v="82"/>
    <x v="3"/>
    <x v="0"/>
    <n v="2"/>
    <x v="2"/>
    <s v="Loss"/>
    <n v="0"/>
    <n v="1"/>
    <n v="0"/>
    <n v="1"/>
  </r>
  <r>
    <x v="0"/>
    <x v="2"/>
    <x v="1"/>
    <x v="42"/>
    <n v="82"/>
    <x v="0"/>
    <x v="1"/>
    <n v="12"/>
    <x v="0"/>
    <s v="Win"/>
    <n v="1"/>
    <n v="0"/>
    <n v="0"/>
    <n v="1"/>
  </r>
  <r>
    <x v="0"/>
    <x v="2"/>
    <x v="1"/>
    <x v="42"/>
    <n v="82"/>
    <x v="0"/>
    <x v="1"/>
    <n v="12"/>
    <x v="3"/>
    <s v="Win"/>
    <n v="1"/>
    <n v="0"/>
    <n v="0"/>
    <n v="1"/>
  </r>
  <r>
    <x v="0"/>
    <x v="0"/>
    <x v="1"/>
    <x v="42"/>
    <n v="83"/>
    <x v="0"/>
    <x v="0"/>
    <n v="12"/>
    <x v="0"/>
    <s v="Win"/>
    <n v="1"/>
    <n v="0"/>
    <n v="0"/>
    <n v="1"/>
  </r>
  <r>
    <x v="0"/>
    <x v="0"/>
    <x v="1"/>
    <x v="42"/>
    <n v="83"/>
    <x v="1"/>
    <x v="1"/>
    <n v="5"/>
    <x v="2"/>
    <s v="Loss"/>
    <n v="0"/>
    <n v="1"/>
    <n v="0"/>
    <n v="1"/>
  </r>
  <r>
    <x v="0"/>
    <x v="0"/>
    <x v="1"/>
    <x v="43"/>
    <n v="84"/>
    <x v="1"/>
    <x v="0"/>
    <n v="5"/>
    <x v="2"/>
    <s v="Loss"/>
    <n v="0"/>
    <n v="1"/>
    <n v="0"/>
    <n v="1"/>
  </r>
  <r>
    <x v="0"/>
    <x v="0"/>
    <x v="1"/>
    <x v="43"/>
    <n v="84"/>
    <x v="0"/>
    <x v="1"/>
    <n v="10"/>
    <x v="0"/>
    <s v="Win"/>
    <n v="1"/>
    <n v="0"/>
    <n v="0"/>
    <n v="1"/>
  </r>
  <r>
    <x v="0"/>
    <x v="1"/>
    <x v="1"/>
    <x v="43"/>
    <n v="85"/>
    <x v="1"/>
    <x v="0"/>
    <n v="6"/>
    <x v="2"/>
    <s v="Loss"/>
    <n v="0"/>
    <n v="1"/>
    <n v="0"/>
    <n v="1"/>
  </r>
  <r>
    <x v="0"/>
    <x v="1"/>
    <x v="1"/>
    <x v="43"/>
    <n v="85"/>
    <x v="0"/>
    <x v="1"/>
    <n v="10"/>
    <x v="0"/>
    <s v="Win"/>
    <n v="1"/>
    <n v="0"/>
    <n v="0"/>
    <n v="1"/>
  </r>
  <r>
    <x v="0"/>
    <x v="2"/>
    <x v="1"/>
    <x v="43"/>
    <n v="86"/>
    <x v="0"/>
    <x v="0"/>
    <n v="8"/>
    <x v="0"/>
    <s v="Win"/>
    <n v="1"/>
    <n v="0"/>
    <n v="0"/>
    <n v="1"/>
  </r>
  <r>
    <x v="0"/>
    <x v="2"/>
    <x v="1"/>
    <x v="43"/>
    <n v="86"/>
    <x v="1"/>
    <x v="1"/>
    <n v="4"/>
    <x v="2"/>
    <s v="Loss"/>
    <n v="0"/>
    <n v="1"/>
    <n v="0"/>
    <n v="1"/>
  </r>
  <r>
    <x v="0"/>
    <x v="2"/>
    <x v="1"/>
    <x v="43"/>
    <n v="87"/>
    <x v="0"/>
    <x v="1"/>
    <n v="4"/>
    <x v="0"/>
    <s v="Win"/>
    <n v="1"/>
    <n v="0"/>
    <n v="0"/>
    <n v="1"/>
  </r>
  <r>
    <x v="0"/>
    <x v="2"/>
    <x v="1"/>
    <x v="43"/>
    <n v="87"/>
    <x v="1"/>
    <x v="0"/>
    <n v="3"/>
    <x v="2"/>
    <s v="Loss"/>
    <n v="0"/>
    <n v="1"/>
    <n v="0"/>
    <n v="1"/>
  </r>
  <r>
    <x v="0"/>
    <x v="0"/>
    <x v="1"/>
    <x v="44"/>
    <n v="88"/>
    <x v="0"/>
    <x v="0"/>
    <n v="9"/>
    <x v="0"/>
    <s v="Win"/>
    <n v="1"/>
    <n v="0"/>
    <n v="0"/>
    <n v="1"/>
  </r>
  <r>
    <x v="0"/>
    <x v="0"/>
    <x v="1"/>
    <x v="44"/>
    <n v="88"/>
    <x v="1"/>
    <x v="1"/>
    <n v="8"/>
    <x v="2"/>
    <s v="Loss"/>
    <n v="0"/>
    <n v="1"/>
    <n v="0"/>
    <n v="1"/>
  </r>
  <r>
    <x v="0"/>
    <x v="1"/>
    <x v="1"/>
    <x v="44"/>
    <n v="89"/>
    <x v="0"/>
    <x v="1"/>
    <n v="2"/>
    <x v="0"/>
    <s v="Loss"/>
    <n v="0"/>
    <n v="1"/>
    <n v="0"/>
    <n v="1"/>
  </r>
  <r>
    <x v="0"/>
    <x v="1"/>
    <x v="1"/>
    <x v="44"/>
    <n v="89"/>
    <x v="0"/>
    <x v="1"/>
    <n v="2"/>
    <x v="4"/>
    <s v="Tie"/>
    <n v="0"/>
    <n v="0"/>
    <n v="1"/>
    <n v="1"/>
  </r>
  <r>
    <x v="0"/>
    <x v="1"/>
    <x v="1"/>
    <x v="44"/>
    <n v="89"/>
    <x v="1"/>
    <x v="0"/>
    <n v="4"/>
    <x v="2"/>
    <s v="Win"/>
    <n v="1"/>
    <n v="0"/>
    <n v="0"/>
    <n v="1"/>
  </r>
  <r>
    <x v="0"/>
    <x v="1"/>
    <x v="1"/>
    <x v="44"/>
    <n v="89"/>
    <x v="1"/>
    <x v="0"/>
    <n v="4"/>
    <x v="4"/>
    <s v="Win"/>
    <n v="1"/>
    <n v="0"/>
    <n v="0"/>
    <n v="1"/>
  </r>
  <r>
    <x v="0"/>
    <x v="1"/>
    <x v="1"/>
    <x v="44"/>
    <n v="89"/>
    <x v="4"/>
    <x v="0"/>
    <n v="2"/>
    <x v="2"/>
    <s v="Tie"/>
    <n v="0"/>
    <n v="0"/>
    <n v="1"/>
    <n v="1"/>
  </r>
  <r>
    <x v="0"/>
    <x v="1"/>
    <x v="1"/>
    <x v="44"/>
    <n v="89"/>
    <x v="4"/>
    <x v="1"/>
    <n v="2"/>
    <x v="0"/>
    <s v="Loss"/>
    <n v="0"/>
    <n v="1"/>
    <n v="0"/>
    <n v="1"/>
  </r>
  <r>
    <x v="0"/>
    <x v="0"/>
    <x v="1"/>
    <x v="45"/>
    <n v="90"/>
    <x v="0"/>
    <x v="1"/>
    <n v="2"/>
    <x v="0"/>
    <s v="Win"/>
    <n v="1"/>
    <n v="0"/>
    <n v="0"/>
    <n v="1"/>
  </r>
  <r>
    <x v="0"/>
    <x v="0"/>
    <x v="1"/>
    <x v="45"/>
    <n v="90"/>
    <x v="1"/>
    <x v="0"/>
    <n v="1"/>
    <x v="2"/>
    <s v="Loss"/>
    <n v="0"/>
    <n v="1"/>
    <n v="0"/>
    <n v="1"/>
  </r>
  <r>
    <x v="0"/>
    <x v="0"/>
    <x v="1"/>
    <x v="45"/>
    <n v="91"/>
    <x v="0"/>
    <x v="1"/>
    <n v="7"/>
    <x v="0"/>
    <s v="Loss"/>
    <n v="0"/>
    <n v="1"/>
    <n v="0"/>
    <n v="1"/>
  </r>
  <r>
    <x v="0"/>
    <x v="0"/>
    <x v="1"/>
    <x v="45"/>
    <n v="91"/>
    <x v="1"/>
    <x v="0"/>
    <n v="11"/>
    <x v="2"/>
    <s v="Win"/>
    <n v="1"/>
    <n v="0"/>
    <n v="0"/>
    <n v="1"/>
  </r>
  <r>
    <x v="0"/>
    <x v="0"/>
    <x v="1"/>
    <x v="46"/>
    <n v="92"/>
    <x v="1"/>
    <x v="1"/>
    <n v="3"/>
    <x v="2"/>
    <s v="Loss"/>
    <n v="0"/>
    <n v="1"/>
    <n v="0"/>
    <n v="1"/>
  </r>
  <r>
    <x v="0"/>
    <x v="0"/>
    <x v="1"/>
    <x v="46"/>
    <n v="92"/>
    <x v="0"/>
    <x v="0"/>
    <n v="7"/>
    <x v="0"/>
    <s v="Win"/>
    <n v="1"/>
    <n v="0"/>
    <n v="0"/>
    <n v="1"/>
  </r>
  <r>
    <x v="0"/>
    <x v="0"/>
    <x v="1"/>
    <x v="47"/>
    <n v="93"/>
    <x v="1"/>
    <x v="1"/>
    <n v="1"/>
    <x v="2"/>
    <s v="Loss"/>
    <n v="0"/>
    <n v="1"/>
    <n v="0"/>
    <n v="1"/>
  </r>
  <r>
    <x v="0"/>
    <x v="0"/>
    <x v="1"/>
    <x v="47"/>
    <n v="93"/>
    <x v="0"/>
    <x v="0"/>
    <n v="14"/>
    <x v="0"/>
    <s v="Win"/>
    <n v="1"/>
    <n v="0"/>
    <n v="0"/>
    <n v="1"/>
  </r>
  <r>
    <x v="0"/>
    <x v="1"/>
    <x v="1"/>
    <x v="47"/>
    <n v="94"/>
    <x v="0"/>
    <x v="1"/>
    <n v="7"/>
    <x v="0"/>
    <s v="Loss"/>
    <n v="0"/>
    <n v="1"/>
    <n v="0"/>
    <n v="1"/>
  </r>
  <r>
    <x v="0"/>
    <x v="1"/>
    <x v="1"/>
    <x v="47"/>
    <n v="94"/>
    <x v="1"/>
    <x v="0"/>
    <n v="8"/>
    <x v="2"/>
    <s v="Win"/>
    <n v="1"/>
    <n v="0"/>
    <n v="0"/>
    <n v="1"/>
  </r>
  <r>
    <x v="0"/>
    <x v="2"/>
    <x v="1"/>
    <x v="47"/>
    <n v="95"/>
    <x v="0"/>
    <x v="1"/>
    <n v="2"/>
    <x v="0"/>
    <s v="Win"/>
    <n v="1"/>
    <n v="0"/>
    <n v="0"/>
    <n v="1"/>
  </r>
  <r>
    <x v="0"/>
    <x v="2"/>
    <x v="1"/>
    <x v="47"/>
    <n v="95"/>
    <x v="1"/>
    <x v="0"/>
    <n v="1"/>
    <x v="2"/>
    <s v="Loss"/>
    <n v="0"/>
    <n v="1"/>
    <n v="0"/>
    <n v="1"/>
  </r>
  <r>
    <x v="0"/>
    <x v="0"/>
    <x v="1"/>
    <x v="48"/>
    <n v="96"/>
    <x v="0"/>
    <x v="1"/>
    <n v="5"/>
    <x v="0"/>
    <s v="Win"/>
    <n v="1"/>
    <n v="0"/>
    <n v="0"/>
    <n v="1"/>
  </r>
  <r>
    <x v="0"/>
    <x v="0"/>
    <x v="1"/>
    <x v="48"/>
    <n v="96"/>
    <x v="1"/>
    <x v="0"/>
    <n v="3"/>
    <x v="2"/>
    <s v="Loss"/>
    <n v="0"/>
    <n v="1"/>
    <n v="0"/>
    <n v="1"/>
  </r>
  <r>
    <x v="0"/>
    <x v="0"/>
    <x v="1"/>
    <x v="48"/>
    <n v="97"/>
    <x v="1"/>
    <x v="1"/>
    <n v="5"/>
    <x v="2"/>
    <s v="Loss"/>
    <n v="0"/>
    <n v="1"/>
    <n v="0"/>
    <n v="1"/>
  </r>
  <r>
    <x v="0"/>
    <x v="0"/>
    <x v="1"/>
    <x v="48"/>
    <n v="97"/>
    <x v="0"/>
    <x v="0"/>
    <n v="6"/>
    <x v="0"/>
    <s v="Win"/>
    <n v="1"/>
    <n v="0"/>
    <n v="0"/>
    <n v="1"/>
  </r>
  <r>
    <x v="0"/>
    <x v="0"/>
    <x v="1"/>
    <x v="49"/>
    <n v="98"/>
    <x v="1"/>
    <x v="1"/>
    <n v="2"/>
    <x v="2"/>
    <s v="Loss"/>
    <n v="0"/>
    <n v="1"/>
    <n v="0"/>
    <n v="1"/>
  </r>
  <r>
    <x v="0"/>
    <x v="0"/>
    <x v="1"/>
    <x v="49"/>
    <n v="98"/>
    <x v="2"/>
    <x v="1"/>
    <n v="3"/>
    <x v="0"/>
    <s v="Win"/>
    <n v="1"/>
    <n v="0"/>
    <n v="0"/>
    <n v="1"/>
  </r>
  <r>
    <x v="0"/>
    <x v="0"/>
    <x v="1"/>
    <x v="49"/>
    <n v="98"/>
    <x v="0"/>
    <x v="0"/>
    <n v="11"/>
    <x v="0"/>
    <s v="Win"/>
    <n v="1"/>
    <n v="0"/>
    <n v="0"/>
    <n v="1"/>
  </r>
  <r>
    <x v="0"/>
    <x v="0"/>
    <x v="1"/>
    <x v="49"/>
    <n v="98"/>
    <x v="1"/>
    <x v="0"/>
    <n v="2"/>
    <x v="1"/>
    <s v="Loss"/>
    <n v="0"/>
    <n v="1"/>
    <n v="0"/>
    <n v="1"/>
  </r>
  <r>
    <x v="0"/>
    <x v="0"/>
    <x v="1"/>
    <x v="49"/>
    <n v="98"/>
    <x v="0"/>
    <x v="0"/>
    <n v="11"/>
    <x v="1"/>
    <s v="Win"/>
    <n v="1"/>
    <n v="0"/>
    <n v="0"/>
    <n v="1"/>
  </r>
  <r>
    <x v="0"/>
    <x v="0"/>
    <x v="1"/>
    <x v="49"/>
    <n v="98"/>
    <x v="2"/>
    <x v="1"/>
    <n v="3"/>
    <x v="2"/>
    <s v="Loss"/>
    <n v="0"/>
    <n v="1"/>
    <n v="0"/>
    <n v="1"/>
  </r>
  <r>
    <x v="0"/>
    <x v="0"/>
    <x v="1"/>
    <x v="49"/>
    <n v="99"/>
    <x v="0"/>
    <x v="0"/>
    <n v="3"/>
    <x v="1"/>
    <s v="Loss"/>
    <n v="0"/>
    <n v="1"/>
    <n v="0"/>
    <n v="1"/>
  </r>
  <r>
    <x v="0"/>
    <x v="0"/>
    <x v="1"/>
    <x v="49"/>
    <n v="99"/>
    <x v="2"/>
    <x v="1"/>
    <n v="9"/>
    <x v="2"/>
    <s v="Win"/>
    <n v="1"/>
    <n v="0"/>
    <n v="0"/>
    <n v="1"/>
  </r>
  <r>
    <x v="0"/>
    <x v="0"/>
    <x v="1"/>
    <x v="49"/>
    <n v="99"/>
    <x v="3"/>
    <x v="1"/>
    <n v="5"/>
    <x v="2"/>
    <s v="Win"/>
    <n v="1"/>
    <n v="0"/>
    <n v="0"/>
    <n v="1"/>
  </r>
  <r>
    <x v="0"/>
    <x v="0"/>
    <x v="1"/>
    <x v="49"/>
    <n v="99"/>
    <x v="3"/>
    <x v="1"/>
    <n v="5"/>
    <x v="0"/>
    <s v="Loss"/>
    <n v="0"/>
    <n v="1"/>
    <n v="0"/>
    <n v="1"/>
  </r>
  <r>
    <x v="0"/>
    <x v="0"/>
    <x v="1"/>
    <x v="49"/>
    <n v="99"/>
    <x v="3"/>
    <x v="0"/>
    <n v="5"/>
    <x v="1"/>
    <s v="Loss"/>
    <n v="0"/>
    <n v="1"/>
    <n v="0"/>
    <n v="1"/>
  </r>
  <r>
    <x v="0"/>
    <x v="0"/>
    <x v="1"/>
    <x v="49"/>
    <n v="99"/>
    <x v="1"/>
    <x v="0"/>
    <n v="7"/>
    <x v="2"/>
    <s v="Win"/>
    <n v="1"/>
    <n v="0"/>
    <n v="0"/>
    <n v="1"/>
  </r>
  <r>
    <x v="0"/>
    <x v="0"/>
    <x v="1"/>
    <x v="49"/>
    <n v="99"/>
    <x v="0"/>
    <x v="1"/>
    <n v="3"/>
    <x v="0"/>
    <s v="Loss"/>
    <n v="0"/>
    <n v="1"/>
    <n v="0"/>
    <n v="1"/>
  </r>
  <r>
    <x v="0"/>
    <x v="0"/>
    <x v="1"/>
    <x v="49"/>
    <n v="99"/>
    <x v="0"/>
    <x v="0"/>
    <n v="3"/>
    <x v="3"/>
    <s v="Loss"/>
    <n v="0"/>
    <n v="1"/>
    <n v="0"/>
    <n v="1"/>
  </r>
  <r>
    <x v="0"/>
    <x v="0"/>
    <x v="1"/>
    <x v="49"/>
    <n v="99"/>
    <x v="2"/>
    <x v="1"/>
    <n v="9"/>
    <x v="0"/>
    <s v="Win"/>
    <n v="1"/>
    <n v="0"/>
    <n v="0"/>
    <n v="1"/>
  </r>
  <r>
    <x v="0"/>
    <x v="0"/>
    <x v="1"/>
    <x v="49"/>
    <n v="99"/>
    <x v="2"/>
    <x v="1"/>
    <n v="9"/>
    <x v="3"/>
    <s v="Win"/>
    <n v="1"/>
    <n v="0"/>
    <n v="0"/>
    <n v="1"/>
  </r>
  <r>
    <x v="0"/>
    <x v="0"/>
    <x v="1"/>
    <x v="49"/>
    <n v="99"/>
    <x v="1"/>
    <x v="0"/>
    <n v="7"/>
    <x v="1"/>
    <s v="Loss"/>
    <n v="0"/>
    <n v="1"/>
    <n v="0"/>
    <n v="1"/>
  </r>
  <r>
    <x v="0"/>
    <x v="0"/>
    <x v="1"/>
    <x v="49"/>
    <n v="99"/>
    <x v="1"/>
    <x v="0"/>
    <n v="7"/>
    <x v="3"/>
    <s v="Win"/>
    <n v="1"/>
    <n v="0"/>
    <n v="0"/>
    <n v="1"/>
  </r>
  <r>
    <x v="0"/>
    <x v="1"/>
    <x v="1"/>
    <x v="49"/>
    <n v="100"/>
    <x v="1"/>
    <x v="1"/>
    <n v="7"/>
    <x v="2"/>
    <s v="Loss"/>
    <n v="0"/>
    <n v="1"/>
    <n v="0"/>
    <n v="1"/>
  </r>
  <r>
    <x v="0"/>
    <x v="1"/>
    <x v="1"/>
    <x v="49"/>
    <n v="100"/>
    <x v="0"/>
    <x v="0"/>
    <n v="9"/>
    <x v="0"/>
    <s v="Win"/>
    <n v="1"/>
    <n v="0"/>
    <n v="0"/>
    <n v="1"/>
  </r>
  <r>
    <x v="0"/>
    <x v="0"/>
    <x v="1"/>
    <x v="50"/>
    <n v="101"/>
    <x v="1"/>
    <x v="0"/>
    <n v="9"/>
    <x v="1"/>
    <s v="Win"/>
    <n v="1"/>
    <n v="0"/>
    <n v="0"/>
    <n v="1"/>
  </r>
  <r>
    <x v="0"/>
    <x v="0"/>
    <x v="1"/>
    <x v="50"/>
    <n v="101"/>
    <x v="2"/>
    <x v="1"/>
    <n v="6"/>
    <x v="0"/>
    <s v="Loss"/>
    <n v="0"/>
    <n v="1"/>
    <n v="0"/>
    <n v="1"/>
  </r>
  <r>
    <x v="0"/>
    <x v="0"/>
    <x v="1"/>
    <x v="50"/>
    <n v="102"/>
    <x v="3"/>
    <x v="1"/>
    <n v="1"/>
    <x v="0"/>
    <s v="Loss"/>
    <n v="0"/>
    <n v="1"/>
    <n v="0"/>
    <n v="1"/>
  </r>
  <r>
    <x v="0"/>
    <x v="0"/>
    <x v="1"/>
    <x v="50"/>
    <n v="102"/>
    <x v="1"/>
    <x v="0"/>
    <n v="8"/>
    <x v="3"/>
    <s v="Win"/>
    <n v="1"/>
    <n v="0"/>
    <n v="0"/>
    <n v="1"/>
  </r>
  <r>
    <x v="0"/>
    <x v="0"/>
    <x v="1"/>
    <x v="51"/>
    <n v="103"/>
    <x v="1"/>
    <x v="0"/>
    <n v="12"/>
    <x v="1"/>
    <s v="Win"/>
    <n v="1"/>
    <n v="0"/>
    <n v="0"/>
    <n v="1"/>
  </r>
  <r>
    <x v="0"/>
    <x v="0"/>
    <x v="1"/>
    <x v="51"/>
    <n v="103"/>
    <x v="2"/>
    <x v="1"/>
    <n v="5"/>
    <x v="0"/>
    <s v="Loss"/>
    <n v="0"/>
    <n v="1"/>
    <n v="0"/>
    <n v="1"/>
  </r>
  <r>
    <x v="0"/>
    <x v="0"/>
    <x v="1"/>
    <x v="52"/>
    <n v="104"/>
    <x v="1"/>
    <x v="0"/>
    <n v="4"/>
    <x v="1"/>
    <s v="Win"/>
    <n v="1"/>
    <n v="0"/>
    <n v="0"/>
    <n v="1"/>
  </r>
  <r>
    <x v="0"/>
    <x v="0"/>
    <x v="1"/>
    <x v="52"/>
    <n v="104"/>
    <x v="2"/>
    <x v="1"/>
    <n v="1"/>
    <x v="0"/>
    <s v="Loss"/>
    <n v="0"/>
    <n v="1"/>
    <n v="0"/>
    <n v="1"/>
  </r>
  <r>
    <x v="0"/>
    <x v="0"/>
    <x v="1"/>
    <x v="53"/>
    <n v="105"/>
    <x v="1"/>
    <x v="0"/>
    <n v="3"/>
    <x v="1"/>
    <s v="Win"/>
    <n v="1"/>
    <n v="0"/>
    <n v="0"/>
    <n v="1"/>
  </r>
  <r>
    <x v="0"/>
    <x v="0"/>
    <x v="1"/>
    <x v="53"/>
    <n v="105"/>
    <x v="2"/>
    <x v="1"/>
    <n v="1"/>
    <x v="0"/>
    <s v="Loss"/>
    <n v="0"/>
    <n v="1"/>
    <n v="0"/>
    <n v="1"/>
  </r>
  <r>
    <x v="0"/>
    <x v="0"/>
    <x v="1"/>
    <x v="53"/>
    <n v="106"/>
    <x v="2"/>
    <x v="0"/>
    <n v="2"/>
    <x v="0"/>
    <s v="Loss"/>
    <n v="0"/>
    <n v="1"/>
    <n v="0"/>
    <n v="1"/>
  </r>
  <r>
    <x v="0"/>
    <x v="0"/>
    <x v="1"/>
    <x v="53"/>
    <n v="106"/>
    <x v="1"/>
    <x v="1"/>
    <n v="3"/>
    <x v="1"/>
    <s v="Win"/>
    <n v="1"/>
    <n v="0"/>
    <n v="0"/>
    <n v="1"/>
  </r>
  <r>
    <x v="0"/>
    <x v="0"/>
    <x v="1"/>
    <x v="54"/>
    <n v="107"/>
    <x v="1"/>
    <x v="1"/>
    <n v="5"/>
    <x v="2"/>
    <s v="Loss"/>
    <n v="0"/>
    <n v="1"/>
    <n v="0"/>
    <n v="1"/>
  </r>
  <r>
    <x v="0"/>
    <x v="0"/>
    <x v="1"/>
    <x v="54"/>
    <n v="107"/>
    <x v="0"/>
    <x v="0"/>
    <n v="6"/>
    <x v="0"/>
    <s v="Win"/>
    <n v="1"/>
    <n v="0"/>
    <n v="0"/>
    <n v="1"/>
  </r>
  <r>
    <x v="0"/>
    <x v="0"/>
    <x v="1"/>
    <x v="55"/>
    <n v="108"/>
    <x v="1"/>
    <x v="0"/>
    <n v="6"/>
    <x v="2"/>
    <s v="Loss"/>
    <n v="0"/>
    <n v="1"/>
    <n v="0"/>
    <n v="1"/>
  </r>
  <r>
    <x v="0"/>
    <x v="0"/>
    <x v="1"/>
    <x v="55"/>
    <n v="108"/>
    <x v="0"/>
    <x v="1"/>
    <n v="8"/>
    <x v="0"/>
    <s v="Win"/>
    <n v="1"/>
    <n v="0"/>
    <n v="0"/>
    <n v="1"/>
  </r>
  <r>
    <x v="0"/>
    <x v="0"/>
    <x v="1"/>
    <x v="56"/>
    <n v="109"/>
    <x v="0"/>
    <x v="0"/>
    <n v="5"/>
    <x v="0"/>
    <s v="Loss"/>
    <n v="0"/>
    <n v="1"/>
    <n v="0"/>
    <n v="1"/>
  </r>
  <r>
    <x v="0"/>
    <x v="0"/>
    <x v="1"/>
    <x v="56"/>
    <n v="109"/>
    <x v="1"/>
    <x v="1"/>
    <n v="8"/>
    <x v="2"/>
    <s v="Win"/>
    <n v="1"/>
    <n v="0"/>
    <n v="0"/>
    <n v="1"/>
  </r>
  <r>
    <x v="0"/>
    <x v="0"/>
    <x v="1"/>
    <x v="57"/>
    <n v="110"/>
    <x v="0"/>
    <x v="0"/>
    <n v="5"/>
    <x v="0"/>
    <s v="Win"/>
    <n v="1"/>
    <n v="0"/>
    <n v="0"/>
    <n v="1"/>
  </r>
  <r>
    <x v="0"/>
    <x v="0"/>
    <x v="1"/>
    <x v="57"/>
    <n v="110"/>
    <x v="1"/>
    <x v="1"/>
    <n v="3"/>
    <x v="2"/>
    <s v="Loss"/>
    <n v="0"/>
    <n v="1"/>
    <n v="0"/>
    <n v="1"/>
  </r>
  <r>
    <x v="0"/>
    <x v="0"/>
    <x v="1"/>
    <x v="58"/>
    <n v="111"/>
    <x v="0"/>
    <x v="1"/>
    <n v="7"/>
    <x v="0"/>
    <s v="Win"/>
    <n v="1"/>
    <n v="0"/>
    <n v="0"/>
    <n v="1"/>
  </r>
  <r>
    <x v="0"/>
    <x v="0"/>
    <x v="1"/>
    <x v="58"/>
    <n v="111"/>
    <x v="1"/>
    <x v="0"/>
    <n v="4"/>
    <x v="2"/>
    <s v="Loss"/>
    <n v="0"/>
    <n v="1"/>
    <n v="0"/>
    <n v="1"/>
  </r>
  <r>
    <x v="0"/>
    <x v="0"/>
    <x v="1"/>
    <x v="58"/>
    <n v="112"/>
    <x v="3"/>
    <x v="1"/>
    <n v="6"/>
    <x v="1"/>
    <s v="Win"/>
    <n v="1"/>
    <n v="0"/>
    <n v="0"/>
    <n v="1"/>
  </r>
  <r>
    <x v="0"/>
    <x v="0"/>
    <x v="1"/>
    <x v="58"/>
    <n v="112"/>
    <x v="3"/>
    <x v="1"/>
    <n v="6"/>
    <x v="0"/>
    <s v="Win"/>
    <n v="1"/>
    <n v="0"/>
    <n v="0"/>
    <n v="1"/>
  </r>
  <r>
    <x v="0"/>
    <x v="0"/>
    <x v="1"/>
    <x v="58"/>
    <n v="112"/>
    <x v="3"/>
    <x v="1"/>
    <n v="6"/>
    <x v="2"/>
    <s v="Win"/>
    <n v="1"/>
    <n v="0"/>
    <n v="0"/>
    <n v="1"/>
  </r>
  <r>
    <x v="0"/>
    <x v="0"/>
    <x v="1"/>
    <x v="58"/>
    <n v="112"/>
    <x v="0"/>
    <x v="0"/>
    <n v="3"/>
    <x v="3"/>
    <s v="Loss"/>
    <n v="0"/>
    <n v="1"/>
    <n v="0"/>
    <n v="1"/>
  </r>
  <r>
    <x v="0"/>
    <x v="0"/>
    <x v="1"/>
    <x v="58"/>
    <n v="112"/>
    <x v="0"/>
    <x v="0"/>
    <n v="3"/>
    <x v="1"/>
    <s v="Loss"/>
    <n v="0"/>
    <n v="1"/>
    <n v="0"/>
    <n v="1"/>
  </r>
  <r>
    <x v="0"/>
    <x v="0"/>
    <x v="1"/>
    <x v="58"/>
    <n v="112"/>
    <x v="0"/>
    <x v="0"/>
    <n v="3"/>
    <x v="0"/>
    <s v="Win"/>
    <n v="1"/>
    <n v="0"/>
    <n v="0"/>
    <n v="1"/>
  </r>
  <r>
    <x v="0"/>
    <x v="0"/>
    <x v="1"/>
    <x v="58"/>
    <n v="112"/>
    <x v="2"/>
    <x v="1"/>
    <n v="4"/>
    <x v="0"/>
    <s v="Win"/>
    <n v="1"/>
    <n v="0"/>
    <n v="0"/>
    <n v="1"/>
  </r>
  <r>
    <x v="0"/>
    <x v="0"/>
    <x v="1"/>
    <x v="58"/>
    <n v="112"/>
    <x v="1"/>
    <x v="0"/>
    <n v="1"/>
    <x v="3"/>
    <s v="Loss"/>
    <n v="0"/>
    <n v="1"/>
    <n v="0"/>
    <n v="1"/>
  </r>
  <r>
    <x v="0"/>
    <x v="0"/>
    <x v="1"/>
    <x v="58"/>
    <n v="112"/>
    <x v="2"/>
    <x v="0"/>
    <n v="4"/>
    <x v="3"/>
    <s v="Loss"/>
    <n v="0"/>
    <n v="1"/>
    <n v="0"/>
    <n v="1"/>
  </r>
  <r>
    <x v="0"/>
    <x v="0"/>
    <x v="1"/>
    <x v="58"/>
    <n v="112"/>
    <x v="1"/>
    <x v="1"/>
    <n v="1"/>
    <x v="2"/>
    <s v="Loss"/>
    <n v="0"/>
    <n v="1"/>
    <n v="0"/>
    <n v="1"/>
  </r>
  <r>
    <x v="0"/>
    <x v="0"/>
    <x v="1"/>
    <x v="58"/>
    <n v="112"/>
    <x v="2"/>
    <x v="1"/>
    <n v="4"/>
    <x v="2"/>
    <s v="Win"/>
    <n v="1"/>
    <n v="0"/>
    <n v="0"/>
    <n v="1"/>
  </r>
  <r>
    <x v="0"/>
    <x v="0"/>
    <x v="1"/>
    <x v="58"/>
    <n v="112"/>
    <x v="1"/>
    <x v="0"/>
    <n v="1"/>
    <x v="1"/>
    <s v="Loss"/>
    <n v="0"/>
    <n v="1"/>
    <n v="0"/>
    <n v="1"/>
  </r>
  <r>
    <x v="0"/>
    <x v="0"/>
    <x v="1"/>
    <x v="59"/>
    <n v="113"/>
    <x v="1"/>
    <x v="1"/>
    <n v="7"/>
    <x v="2"/>
    <s v="Loss"/>
    <n v="0"/>
    <n v="1"/>
    <n v="0"/>
    <n v="1"/>
  </r>
  <r>
    <x v="0"/>
    <x v="0"/>
    <x v="1"/>
    <x v="59"/>
    <n v="113"/>
    <x v="0"/>
    <x v="0"/>
    <n v="12"/>
    <x v="0"/>
    <s v="Win"/>
    <n v="1"/>
    <n v="0"/>
    <n v="0"/>
    <n v="1"/>
  </r>
  <r>
    <x v="0"/>
    <x v="0"/>
    <x v="1"/>
    <x v="59"/>
    <n v="114"/>
    <x v="1"/>
    <x v="0"/>
    <n v="11"/>
    <x v="1"/>
    <s v="Win"/>
    <n v="1"/>
    <n v="0"/>
    <n v="0"/>
    <n v="1"/>
  </r>
  <r>
    <x v="0"/>
    <x v="0"/>
    <x v="1"/>
    <x v="59"/>
    <n v="114"/>
    <x v="0"/>
    <x v="0"/>
    <n v="0"/>
    <x v="0"/>
    <s v="Loss"/>
    <n v="0"/>
    <n v="1"/>
    <n v="0"/>
    <n v="1"/>
  </r>
  <r>
    <x v="0"/>
    <x v="0"/>
    <x v="1"/>
    <x v="59"/>
    <n v="114"/>
    <x v="2"/>
    <x v="1"/>
    <n v="1"/>
    <x v="0"/>
    <s v="Loss"/>
    <n v="0"/>
    <n v="1"/>
    <n v="0"/>
    <n v="1"/>
  </r>
  <r>
    <x v="0"/>
    <x v="0"/>
    <x v="1"/>
    <x v="59"/>
    <n v="114"/>
    <x v="2"/>
    <x v="1"/>
    <n v="1"/>
    <x v="2"/>
    <s v="Win"/>
    <n v="1"/>
    <n v="0"/>
    <n v="0"/>
    <n v="1"/>
  </r>
  <r>
    <x v="0"/>
    <x v="0"/>
    <x v="1"/>
    <x v="59"/>
    <n v="114"/>
    <x v="1"/>
    <x v="1"/>
    <n v="11"/>
    <x v="2"/>
    <s v="Win"/>
    <n v="1"/>
    <n v="0"/>
    <n v="0"/>
    <n v="1"/>
  </r>
  <r>
    <x v="0"/>
    <x v="0"/>
    <x v="1"/>
    <x v="59"/>
    <n v="114"/>
    <x v="0"/>
    <x v="0"/>
    <n v="0"/>
    <x v="1"/>
    <s v="Loss"/>
    <n v="0"/>
    <n v="1"/>
    <n v="0"/>
    <n v="1"/>
  </r>
  <r>
    <x v="0"/>
    <x v="1"/>
    <x v="1"/>
    <x v="59"/>
    <n v="115"/>
    <x v="0"/>
    <x v="0"/>
    <n v="14"/>
    <x v="0"/>
    <s v="Win"/>
    <n v="1"/>
    <n v="0"/>
    <n v="0"/>
    <n v="1"/>
  </r>
  <r>
    <x v="0"/>
    <x v="1"/>
    <x v="1"/>
    <x v="59"/>
    <n v="115"/>
    <x v="0"/>
    <x v="0"/>
    <n v="14"/>
    <x v="1"/>
    <s v="Win"/>
    <n v="1"/>
    <n v="0"/>
    <n v="0"/>
    <n v="1"/>
  </r>
  <r>
    <x v="0"/>
    <x v="1"/>
    <x v="1"/>
    <x v="59"/>
    <n v="115"/>
    <x v="1"/>
    <x v="1"/>
    <n v="10"/>
    <x v="2"/>
    <s v="Loss"/>
    <n v="0"/>
    <n v="1"/>
    <n v="0"/>
    <n v="1"/>
  </r>
  <r>
    <x v="0"/>
    <x v="1"/>
    <x v="1"/>
    <x v="59"/>
    <n v="115"/>
    <x v="2"/>
    <x v="1"/>
    <n v="2"/>
    <x v="0"/>
    <s v="Loss"/>
    <n v="0"/>
    <n v="1"/>
    <n v="0"/>
    <n v="1"/>
  </r>
  <r>
    <x v="0"/>
    <x v="1"/>
    <x v="1"/>
    <x v="59"/>
    <n v="115"/>
    <x v="1"/>
    <x v="0"/>
    <n v="10"/>
    <x v="1"/>
    <s v="Win"/>
    <n v="1"/>
    <n v="0"/>
    <n v="0"/>
    <n v="1"/>
  </r>
  <r>
    <x v="0"/>
    <x v="1"/>
    <x v="1"/>
    <x v="59"/>
    <n v="115"/>
    <x v="2"/>
    <x v="1"/>
    <n v="2"/>
    <x v="2"/>
    <s v="Loss"/>
    <n v="0"/>
    <n v="1"/>
    <n v="0"/>
    <n v="1"/>
  </r>
  <r>
    <x v="0"/>
    <x v="0"/>
    <x v="1"/>
    <x v="60"/>
    <n v="116"/>
    <x v="0"/>
    <x v="1"/>
    <n v="7"/>
    <x v="0"/>
    <s v="Loss"/>
    <n v="0"/>
    <n v="1"/>
    <n v="0"/>
    <n v="1"/>
  </r>
  <r>
    <x v="0"/>
    <x v="0"/>
    <x v="1"/>
    <x v="60"/>
    <n v="116"/>
    <x v="1"/>
    <x v="0"/>
    <n v="10"/>
    <x v="2"/>
    <s v="Win"/>
    <n v="1"/>
    <n v="0"/>
    <n v="0"/>
    <n v="1"/>
  </r>
  <r>
    <x v="0"/>
    <x v="2"/>
    <x v="1"/>
    <x v="60"/>
    <n v="117"/>
    <x v="1"/>
    <x v="1"/>
    <n v="2"/>
    <x v="2"/>
    <s v="Loss"/>
    <n v="0"/>
    <n v="1"/>
    <n v="0"/>
    <n v="1"/>
  </r>
  <r>
    <x v="0"/>
    <x v="2"/>
    <x v="1"/>
    <x v="60"/>
    <n v="117"/>
    <x v="0"/>
    <x v="0"/>
    <n v="14"/>
    <x v="0"/>
    <s v="Win"/>
    <n v="1"/>
    <n v="0"/>
    <n v="0"/>
    <n v="1"/>
  </r>
  <r>
    <x v="0"/>
    <x v="1"/>
    <x v="1"/>
    <x v="60"/>
    <n v="118"/>
    <x v="1"/>
    <x v="0"/>
    <n v="5"/>
    <x v="2"/>
    <s v="Loss"/>
    <n v="0"/>
    <n v="1"/>
    <n v="0"/>
    <n v="1"/>
  </r>
  <r>
    <x v="0"/>
    <x v="1"/>
    <x v="1"/>
    <x v="60"/>
    <n v="118"/>
    <x v="0"/>
    <x v="1"/>
    <n v="9"/>
    <x v="0"/>
    <s v="Win"/>
    <n v="1"/>
    <n v="0"/>
    <n v="0"/>
    <n v="1"/>
  </r>
  <r>
    <x v="0"/>
    <x v="0"/>
    <x v="1"/>
    <x v="61"/>
    <n v="119"/>
    <x v="0"/>
    <x v="1"/>
    <n v="8"/>
    <x v="0"/>
    <s v="Loss"/>
    <n v="0"/>
    <n v="1"/>
    <n v="0"/>
    <n v="1"/>
  </r>
  <r>
    <x v="0"/>
    <x v="0"/>
    <x v="1"/>
    <x v="61"/>
    <n v="119"/>
    <x v="1"/>
    <x v="0"/>
    <n v="13"/>
    <x v="2"/>
    <s v="Win"/>
    <n v="1"/>
    <n v="0"/>
    <n v="0"/>
    <n v="1"/>
  </r>
  <r>
    <x v="0"/>
    <x v="0"/>
    <x v="1"/>
    <x v="61"/>
    <n v="120"/>
    <x v="0"/>
    <x v="0"/>
    <n v="12"/>
    <x v="0"/>
    <s v="Win"/>
    <n v="1"/>
    <n v="0"/>
    <n v="0"/>
    <n v="1"/>
  </r>
  <r>
    <x v="0"/>
    <x v="0"/>
    <x v="1"/>
    <x v="61"/>
    <n v="120"/>
    <x v="1"/>
    <x v="1"/>
    <n v="8"/>
    <x v="2"/>
    <s v="Loss"/>
    <n v="0"/>
    <n v="1"/>
    <n v="0"/>
    <n v="1"/>
  </r>
  <r>
    <x v="0"/>
    <x v="0"/>
    <x v="1"/>
    <x v="62"/>
    <n v="121"/>
    <x v="0"/>
    <x v="1"/>
    <n v="10"/>
    <x v="0"/>
    <s v="Win"/>
    <n v="1"/>
    <n v="0"/>
    <n v="0"/>
    <n v="1"/>
  </r>
  <r>
    <x v="0"/>
    <x v="0"/>
    <x v="1"/>
    <x v="62"/>
    <n v="121"/>
    <x v="1"/>
    <x v="0"/>
    <n v="6"/>
    <x v="2"/>
    <s v="Loss"/>
    <n v="0"/>
    <n v="1"/>
    <n v="0"/>
    <n v="1"/>
  </r>
  <r>
    <x v="0"/>
    <x v="1"/>
    <x v="1"/>
    <x v="62"/>
    <n v="122"/>
    <x v="1"/>
    <x v="1"/>
    <n v="11"/>
    <x v="2"/>
    <s v="Win"/>
    <n v="1"/>
    <n v="0"/>
    <n v="0"/>
    <n v="1"/>
  </r>
  <r>
    <x v="0"/>
    <x v="1"/>
    <x v="1"/>
    <x v="62"/>
    <n v="122"/>
    <x v="0"/>
    <x v="0"/>
    <n v="7"/>
    <x v="0"/>
    <s v="Loss"/>
    <n v="0"/>
    <n v="1"/>
    <n v="0"/>
    <n v="1"/>
  </r>
  <r>
    <x v="0"/>
    <x v="2"/>
    <x v="1"/>
    <x v="62"/>
    <n v="123"/>
    <x v="1"/>
    <x v="0"/>
    <n v="3"/>
    <x v="2"/>
    <s v="Loss"/>
    <n v="0"/>
    <n v="1"/>
    <n v="0"/>
    <n v="1"/>
  </r>
  <r>
    <x v="0"/>
    <x v="2"/>
    <x v="1"/>
    <x v="62"/>
    <n v="123"/>
    <x v="0"/>
    <x v="1"/>
    <n v="11"/>
    <x v="0"/>
    <s v="Win"/>
    <n v="1"/>
    <n v="0"/>
    <n v="0"/>
    <n v="1"/>
  </r>
  <r>
    <x v="0"/>
    <x v="0"/>
    <x v="1"/>
    <x v="63"/>
    <n v="124"/>
    <x v="7"/>
    <x v="1"/>
    <n v="2"/>
    <x v="0"/>
    <s v="Loss"/>
    <n v="0"/>
    <n v="1"/>
    <n v="0"/>
    <n v="1"/>
  </r>
  <r>
    <x v="0"/>
    <x v="0"/>
    <x v="1"/>
    <x v="63"/>
    <n v="124"/>
    <x v="1"/>
    <x v="0"/>
    <n v="12"/>
    <x v="7"/>
    <s v="Win"/>
    <n v="1"/>
    <n v="0"/>
    <n v="0"/>
    <n v="1"/>
  </r>
  <r>
    <x v="0"/>
    <x v="0"/>
    <x v="1"/>
    <x v="63"/>
    <n v="125"/>
    <x v="1"/>
    <x v="1"/>
    <n v="10"/>
    <x v="2"/>
    <s v="Win"/>
    <n v="1"/>
    <n v="0"/>
    <n v="0"/>
    <n v="1"/>
  </r>
  <r>
    <x v="0"/>
    <x v="0"/>
    <x v="1"/>
    <x v="63"/>
    <n v="125"/>
    <x v="0"/>
    <x v="0"/>
    <n v="9"/>
    <x v="0"/>
    <s v="Loss"/>
    <n v="0"/>
    <n v="1"/>
    <n v="0"/>
    <n v="1"/>
  </r>
  <r>
    <x v="0"/>
    <x v="0"/>
    <x v="1"/>
    <x v="64"/>
    <n v="126"/>
    <x v="1"/>
    <x v="0"/>
    <n v="5"/>
    <x v="2"/>
    <s v="Loss"/>
    <n v="0"/>
    <n v="1"/>
    <n v="0"/>
    <n v="1"/>
  </r>
  <r>
    <x v="0"/>
    <x v="0"/>
    <x v="1"/>
    <x v="64"/>
    <n v="126"/>
    <x v="0"/>
    <x v="1"/>
    <n v="9"/>
    <x v="0"/>
    <s v="Win"/>
    <n v="1"/>
    <n v="0"/>
    <n v="0"/>
    <n v="1"/>
  </r>
  <r>
    <x v="0"/>
    <x v="0"/>
    <x v="1"/>
    <x v="64"/>
    <n v="127"/>
    <x v="0"/>
    <x v="0"/>
    <n v="2"/>
    <x v="0"/>
    <s v="Loss"/>
    <n v="0"/>
    <n v="1"/>
    <n v="0"/>
    <n v="1"/>
  </r>
  <r>
    <x v="0"/>
    <x v="0"/>
    <x v="1"/>
    <x v="64"/>
    <n v="127"/>
    <x v="0"/>
    <x v="0"/>
    <n v="2"/>
    <x v="1"/>
    <s v="Loss"/>
    <n v="0"/>
    <n v="1"/>
    <n v="0"/>
    <n v="1"/>
  </r>
  <r>
    <x v="0"/>
    <x v="0"/>
    <x v="1"/>
    <x v="64"/>
    <n v="127"/>
    <x v="1"/>
    <x v="1"/>
    <n v="11"/>
    <x v="2"/>
    <s v="Win"/>
    <n v="1"/>
    <n v="0"/>
    <n v="0"/>
    <n v="1"/>
  </r>
  <r>
    <x v="0"/>
    <x v="0"/>
    <x v="1"/>
    <x v="64"/>
    <n v="127"/>
    <x v="1"/>
    <x v="1"/>
    <n v="11"/>
    <x v="1"/>
    <s v="Win"/>
    <n v="1"/>
    <n v="0"/>
    <n v="0"/>
    <n v="1"/>
  </r>
  <r>
    <x v="0"/>
    <x v="0"/>
    <x v="1"/>
    <x v="64"/>
    <n v="127"/>
    <x v="2"/>
    <x v="1"/>
    <n v="4"/>
    <x v="2"/>
    <s v="Win"/>
    <n v="1"/>
    <n v="0"/>
    <n v="0"/>
    <n v="1"/>
  </r>
  <r>
    <x v="0"/>
    <x v="0"/>
    <x v="1"/>
    <x v="64"/>
    <n v="127"/>
    <x v="2"/>
    <x v="0"/>
    <n v="4"/>
    <x v="0"/>
    <s v="Loss"/>
    <n v="0"/>
    <n v="1"/>
    <n v="0"/>
    <n v="1"/>
  </r>
  <r>
    <x v="0"/>
    <x v="0"/>
    <x v="1"/>
    <x v="64"/>
    <n v="128"/>
    <x v="1"/>
    <x v="0"/>
    <n v="2"/>
    <x v="2"/>
    <s v="Loss"/>
    <n v="0"/>
    <n v="1"/>
    <n v="0"/>
    <n v="1"/>
  </r>
  <r>
    <x v="0"/>
    <x v="0"/>
    <x v="1"/>
    <x v="64"/>
    <n v="128"/>
    <x v="0"/>
    <x v="1"/>
    <n v="7"/>
    <x v="0"/>
    <s v="Win"/>
    <n v="1"/>
    <n v="0"/>
    <n v="0"/>
    <n v="1"/>
  </r>
  <r>
    <x v="0"/>
    <x v="0"/>
    <x v="1"/>
    <x v="65"/>
    <n v="129"/>
    <x v="0"/>
    <x v="0"/>
    <n v="0"/>
    <x v="0"/>
    <s v="Loss"/>
    <n v="0"/>
    <n v="1"/>
    <n v="0"/>
    <n v="1"/>
  </r>
  <r>
    <x v="0"/>
    <x v="0"/>
    <x v="1"/>
    <x v="65"/>
    <n v="129"/>
    <x v="1"/>
    <x v="1"/>
    <n v="7"/>
    <x v="2"/>
    <s v="Win"/>
    <n v="1"/>
    <n v="0"/>
    <n v="0"/>
    <n v="1"/>
  </r>
  <r>
    <x v="0"/>
    <x v="0"/>
    <x v="1"/>
    <x v="65"/>
    <n v="130"/>
    <x v="7"/>
    <x v="0"/>
    <n v="1"/>
    <x v="0"/>
    <s v="Win"/>
    <n v="1"/>
    <n v="0"/>
    <n v="0"/>
    <n v="1"/>
  </r>
  <r>
    <x v="0"/>
    <x v="0"/>
    <x v="1"/>
    <x v="65"/>
    <n v="130"/>
    <x v="0"/>
    <x v="1"/>
    <n v="14"/>
    <x v="0"/>
    <s v="Win"/>
    <n v="1"/>
    <n v="0"/>
    <n v="0"/>
    <n v="1"/>
  </r>
  <r>
    <x v="0"/>
    <x v="0"/>
    <x v="1"/>
    <x v="65"/>
    <n v="130"/>
    <x v="0"/>
    <x v="1"/>
    <n v="14"/>
    <x v="7"/>
    <s v="Win"/>
    <n v="1"/>
    <n v="0"/>
    <n v="0"/>
    <n v="1"/>
  </r>
  <r>
    <x v="0"/>
    <x v="0"/>
    <x v="1"/>
    <x v="65"/>
    <n v="130"/>
    <x v="7"/>
    <x v="0"/>
    <n v="1"/>
    <x v="2"/>
    <s v="Loss"/>
    <n v="0"/>
    <n v="1"/>
    <n v="0"/>
    <n v="1"/>
  </r>
  <r>
    <x v="0"/>
    <x v="0"/>
    <x v="1"/>
    <x v="65"/>
    <n v="130"/>
    <x v="1"/>
    <x v="0"/>
    <n v="0"/>
    <x v="2"/>
    <s v="Loss"/>
    <n v="0"/>
    <n v="1"/>
    <n v="0"/>
    <n v="1"/>
  </r>
  <r>
    <x v="0"/>
    <x v="0"/>
    <x v="1"/>
    <x v="65"/>
    <n v="130"/>
    <x v="1"/>
    <x v="1"/>
    <n v="0"/>
    <x v="7"/>
    <s v="Loss"/>
    <n v="0"/>
    <n v="1"/>
    <n v="0"/>
    <n v="1"/>
  </r>
  <r>
    <x v="0"/>
    <x v="0"/>
    <x v="1"/>
    <x v="65"/>
    <n v="131"/>
    <x v="1"/>
    <x v="0"/>
    <n v="7"/>
    <x v="2"/>
    <s v="Loss"/>
    <n v="0"/>
    <n v="1"/>
    <n v="0"/>
    <n v="1"/>
  </r>
  <r>
    <x v="0"/>
    <x v="0"/>
    <x v="1"/>
    <x v="65"/>
    <n v="131"/>
    <x v="0"/>
    <x v="1"/>
    <n v="9"/>
    <x v="0"/>
    <s v="Win"/>
    <n v="1"/>
    <n v="0"/>
    <n v="0"/>
    <n v="1"/>
  </r>
  <r>
    <x v="0"/>
    <x v="0"/>
    <x v="1"/>
    <x v="66"/>
    <n v="132"/>
    <x v="7"/>
    <x v="1"/>
    <n v="4"/>
    <x v="0"/>
    <s v="Tie"/>
    <n v="0"/>
    <n v="0"/>
    <n v="1"/>
    <n v="1"/>
  </r>
  <r>
    <x v="0"/>
    <x v="0"/>
    <x v="1"/>
    <x v="66"/>
    <n v="132"/>
    <x v="7"/>
    <x v="0"/>
    <n v="4"/>
    <x v="2"/>
    <s v="Loss"/>
    <n v="0"/>
    <n v="1"/>
    <n v="0"/>
    <n v="1"/>
  </r>
  <r>
    <x v="0"/>
    <x v="0"/>
    <x v="1"/>
    <x v="66"/>
    <n v="132"/>
    <x v="0"/>
    <x v="1"/>
    <n v="10"/>
    <x v="7"/>
    <s v="Win"/>
    <n v="1"/>
    <n v="0"/>
    <n v="0"/>
    <n v="1"/>
  </r>
  <r>
    <x v="0"/>
    <x v="0"/>
    <x v="1"/>
    <x v="66"/>
    <n v="132"/>
    <x v="0"/>
    <x v="1"/>
    <n v="10"/>
    <x v="0"/>
    <s v="Win"/>
    <n v="1"/>
    <n v="0"/>
    <n v="0"/>
    <n v="1"/>
  </r>
  <r>
    <x v="0"/>
    <x v="0"/>
    <x v="1"/>
    <x v="66"/>
    <n v="132"/>
    <x v="1"/>
    <x v="0"/>
    <n v="4"/>
    <x v="2"/>
    <s v="Loss"/>
    <n v="0"/>
    <n v="1"/>
    <n v="0"/>
    <n v="1"/>
  </r>
  <r>
    <x v="0"/>
    <x v="0"/>
    <x v="1"/>
    <x v="66"/>
    <n v="132"/>
    <x v="1"/>
    <x v="0"/>
    <n v="4"/>
    <x v="7"/>
    <s v="Tie"/>
    <n v="0"/>
    <n v="0"/>
    <n v="1"/>
    <n v="1"/>
  </r>
  <r>
    <x v="0"/>
    <x v="0"/>
    <x v="1"/>
    <x v="66"/>
    <n v="133"/>
    <x v="0"/>
    <x v="0"/>
    <n v="10"/>
    <x v="0"/>
    <s v="Win"/>
    <n v="1"/>
    <n v="0"/>
    <n v="0"/>
    <n v="1"/>
  </r>
  <r>
    <x v="0"/>
    <x v="0"/>
    <x v="1"/>
    <x v="66"/>
    <n v="133"/>
    <x v="1"/>
    <x v="1"/>
    <n v="4"/>
    <x v="2"/>
    <s v="Loss"/>
    <n v="0"/>
    <n v="1"/>
    <n v="0"/>
    <n v="1"/>
  </r>
  <r>
    <x v="0"/>
    <x v="0"/>
    <x v="1"/>
    <x v="67"/>
    <n v="134"/>
    <x v="7"/>
    <x v="0"/>
    <n v="3"/>
    <x v="2"/>
    <s v="Loss"/>
    <n v="0"/>
    <n v="1"/>
    <n v="0"/>
    <n v="1"/>
  </r>
  <r>
    <x v="0"/>
    <x v="0"/>
    <x v="1"/>
    <x v="67"/>
    <n v="134"/>
    <x v="0"/>
    <x v="1"/>
    <n v="6"/>
    <x v="7"/>
    <s v="Win"/>
    <n v="1"/>
    <n v="0"/>
    <n v="0"/>
    <n v="1"/>
  </r>
  <r>
    <x v="0"/>
    <x v="0"/>
    <x v="1"/>
    <x v="67"/>
    <n v="135"/>
    <x v="1"/>
    <x v="1"/>
    <n v="0"/>
    <x v="2"/>
    <s v="Loss"/>
    <n v="0"/>
    <n v="1"/>
    <n v="0"/>
    <n v="1"/>
  </r>
  <r>
    <x v="0"/>
    <x v="0"/>
    <x v="1"/>
    <x v="67"/>
    <n v="135"/>
    <x v="0"/>
    <x v="0"/>
    <n v="16"/>
    <x v="0"/>
    <s v="Win"/>
    <n v="1"/>
    <n v="0"/>
    <n v="0"/>
    <n v="1"/>
  </r>
  <r>
    <x v="0"/>
    <x v="1"/>
    <x v="1"/>
    <x v="67"/>
    <n v="136"/>
    <x v="1"/>
    <x v="0"/>
    <n v="9"/>
    <x v="2"/>
    <s v="Win"/>
    <n v="1"/>
    <n v="0"/>
    <n v="0"/>
    <n v="1"/>
  </r>
  <r>
    <x v="0"/>
    <x v="1"/>
    <x v="1"/>
    <x v="67"/>
    <n v="136"/>
    <x v="0"/>
    <x v="1"/>
    <n v="4"/>
    <x v="0"/>
    <s v="Loss"/>
    <n v="0"/>
    <n v="1"/>
    <n v="0"/>
    <n v="1"/>
  </r>
  <r>
    <x v="0"/>
    <x v="0"/>
    <x v="1"/>
    <x v="68"/>
    <n v="137"/>
    <x v="0"/>
    <x v="0"/>
    <n v="5"/>
    <x v="0"/>
    <s v="Loss"/>
    <n v="0"/>
    <n v="1"/>
    <n v="0"/>
    <n v="1"/>
  </r>
  <r>
    <x v="0"/>
    <x v="0"/>
    <x v="1"/>
    <x v="68"/>
    <n v="137"/>
    <x v="0"/>
    <x v="1"/>
    <n v="5"/>
    <x v="7"/>
    <s v="Win"/>
    <n v="1"/>
    <n v="0"/>
    <n v="0"/>
    <n v="1"/>
  </r>
  <r>
    <x v="0"/>
    <x v="0"/>
    <x v="1"/>
    <x v="68"/>
    <n v="137"/>
    <x v="7"/>
    <x v="0"/>
    <n v="1"/>
    <x v="0"/>
    <s v="Loss"/>
    <n v="0"/>
    <n v="1"/>
    <n v="0"/>
    <n v="1"/>
  </r>
  <r>
    <x v="0"/>
    <x v="0"/>
    <x v="1"/>
    <x v="68"/>
    <n v="137"/>
    <x v="7"/>
    <x v="0"/>
    <n v="1"/>
    <x v="2"/>
    <s v="Loss"/>
    <n v="0"/>
    <n v="1"/>
    <n v="0"/>
    <n v="1"/>
  </r>
  <r>
    <x v="0"/>
    <x v="0"/>
    <x v="1"/>
    <x v="68"/>
    <n v="137"/>
    <x v="1"/>
    <x v="1"/>
    <n v="9"/>
    <x v="2"/>
    <s v="Win"/>
    <n v="1"/>
    <n v="0"/>
    <n v="0"/>
    <n v="1"/>
  </r>
  <r>
    <x v="0"/>
    <x v="0"/>
    <x v="1"/>
    <x v="68"/>
    <n v="137"/>
    <x v="1"/>
    <x v="1"/>
    <n v="9"/>
    <x v="7"/>
    <s v="Win"/>
    <n v="1"/>
    <n v="0"/>
    <n v="0"/>
    <n v="1"/>
  </r>
  <r>
    <x v="0"/>
    <x v="1"/>
    <x v="1"/>
    <x v="68"/>
    <n v="138"/>
    <x v="0"/>
    <x v="1"/>
    <n v="13"/>
    <x v="0"/>
    <s v="Win"/>
    <n v="1"/>
    <n v="0"/>
    <n v="0"/>
    <n v="1"/>
  </r>
  <r>
    <x v="0"/>
    <x v="1"/>
    <x v="1"/>
    <x v="68"/>
    <n v="138"/>
    <x v="0"/>
    <x v="1"/>
    <n v="13"/>
    <x v="7"/>
    <s v="Win"/>
    <n v="1"/>
    <n v="0"/>
    <n v="0"/>
    <n v="1"/>
  </r>
  <r>
    <x v="0"/>
    <x v="1"/>
    <x v="1"/>
    <x v="68"/>
    <n v="138"/>
    <x v="7"/>
    <x v="0"/>
    <n v="3"/>
    <x v="2"/>
    <s v="Loss"/>
    <n v="0"/>
    <n v="1"/>
    <n v="0"/>
    <n v="1"/>
  </r>
  <r>
    <x v="0"/>
    <x v="1"/>
    <x v="1"/>
    <x v="68"/>
    <n v="138"/>
    <x v="7"/>
    <x v="0"/>
    <n v="3"/>
    <x v="0"/>
    <s v="Tie"/>
    <n v="0"/>
    <n v="0"/>
    <n v="1"/>
    <n v="1"/>
  </r>
  <r>
    <x v="0"/>
    <x v="1"/>
    <x v="1"/>
    <x v="68"/>
    <n v="138"/>
    <x v="1"/>
    <x v="0"/>
    <n v="3"/>
    <x v="2"/>
    <s v="Loss"/>
    <n v="0"/>
    <n v="1"/>
    <n v="0"/>
    <n v="1"/>
  </r>
  <r>
    <x v="0"/>
    <x v="1"/>
    <x v="1"/>
    <x v="68"/>
    <n v="138"/>
    <x v="1"/>
    <x v="1"/>
    <n v="3"/>
    <x v="7"/>
    <s v="Tie"/>
    <n v="0"/>
    <n v="0"/>
    <n v="1"/>
    <n v="1"/>
  </r>
  <r>
    <x v="0"/>
    <x v="0"/>
    <x v="1"/>
    <x v="68"/>
    <n v="139"/>
    <x v="0"/>
    <x v="0"/>
    <n v="4"/>
    <x v="0"/>
    <s v="Tie"/>
    <n v="0"/>
    <n v="0"/>
    <n v="1"/>
    <n v="1"/>
  </r>
  <r>
    <x v="0"/>
    <x v="0"/>
    <x v="1"/>
    <x v="68"/>
    <n v="139"/>
    <x v="1"/>
    <x v="1"/>
    <n v="4"/>
    <x v="2"/>
    <s v="Tie"/>
    <n v="0"/>
    <n v="0"/>
    <n v="1"/>
    <n v="1"/>
  </r>
  <r>
    <x v="0"/>
    <x v="0"/>
    <x v="1"/>
    <x v="68"/>
    <n v="139"/>
    <x v="1"/>
    <x v="0"/>
    <n v="4"/>
    <x v="1"/>
    <s v="Loss"/>
    <n v="0"/>
    <n v="1"/>
    <n v="0"/>
    <n v="1"/>
  </r>
  <r>
    <x v="0"/>
    <x v="0"/>
    <x v="1"/>
    <x v="68"/>
    <n v="139"/>
    <x v="0"/>
    <x v="0"/>
    <n v="4"/>
    <x v="1"/>
    <s v="Loss"/>
    <n v="0"/>
    <n v="1"/>
    <n v="0"/>
    <n v="1"/>
  </r>
  <r>
    <x v="0"/>
    <x v="0"/>
    <x v="1"/>
    <x v="68"/>
    <n v="139"/>
    <x v="2"/>
    <x v="1"/>
    <n v="5"/>
    <x v="0"/>
    <s v="Win"/>
    <n v="1"/>
    <n v="0"/>
    <n v="0"/>
    <n v="1"/>
  </r>
  <r>
    <x v="0"/>
    <x v="0"/>
    <x v="1"/>
    <x v="68"/>
    <n v="139"/>
    <x v="2"/>
    <x v="1"/>
    <n v="5"/>
    <x v="2"/>
    <s v="Win"/>
    <n v="1"/>
    <n v="0"/>
    <n v="0"/>
    <n v="1"/>
  </r>
  <r>
    <x v="0"/>
    <x v="0"/>
    <x v="1"/>
    <x v="69"/>
    <n v="140"/>
    <x v="7"/>
    <x v="0"/>
    <n v="2"/>
    <x v="2"/>
    <s v="Loss"/>
    <n v="0"/>
    <n v="1"/>
    <n v="0"/>
    <n v="1"/>
  </r>
  <r>
    <x v="0"/>
    <x v="0"/>
    <x v="1"/>
    <x v="69"/>
    <n v="140"/>
    <x v="7"/>
    <x v="1"/>
    <n v="2"/>
    <x v="0"/>
    <s v="Loss"/>
    <n v="0"/>
    <n v="1"/>
    <n v="0"/>
    <n v="1"/>
  </r>
  <r>
    <x v="0"/>
    <x v="0"/>
    <x v="1"/>
    <x v="69"/>
    <n v="140"/>
    <x v="1"/>
    <x v="0"/>
    <n v="14"/>
    <x v="2"/>
    <s v="Win"/>
    <n v="1"/>
    <n v="0"/>
    <n v="0"/>
    <n v="1"/>
  </r>
  <r>
    <x v="0"/>
    <x v="0"/>
    <x v="1"/>
    <x v="69"/>
    <n v="140"/>
    <x v="1"/>
    <x v="0"/>
    <n v="14"/>
    <x v="7"/>
    <s v="Win"/>
    <n v="1"/>
    <n v="0"/>
    <n v="0"/>
    <n v="1"/>
  </r>
  <r>
    <x v="0"/>
    <x v="0"/>
    <x v="1"/>
    <x v="69"/>
    <n v="140"/>
    <x v="0"/>
    <x v="1"/>
    <n v="8"/>
    <x v="7"/>
    <s v="Win"/>
    <n v="1"/>
    <n v="0"/>
    <n v="0"/>
    <n v="1"/>
  </r>
  <r>
    <x v="0"/>
    <x v="0"/>
    <x v="1"/>
    <x v="69"/>
    <n v="140"/>
    <x v="0"/>
    <x v="1"/>
    <n v="8"/>
    <x v="0"/>
    <s v="Loss"/>
    <n v="0"/>
    <n v="1"/>
    <n v="0"/>
    <n v="1"/>
  </r>
  <r>
    <x v="0"/>
    <x v="1"/>
    <x v="1"/>
    <x v="69"/>
    <n v="141"/>
    <x v="0"/>
    <x v="0"/>
    <n v="3"/>
    <x v="1"/>
    <s v="Loss"/>
    <n v="0"/>
    <n v="1"/>
    <n v="0"/>
    <n v="1"/>
  </r>
  <r>
    <x v="0"/>
    <x v="1"/>
    <x v="1"/>
    <x v="69"/>
    <n v="141"/>
    <x v="0"/>
    <x v="0"/>
    <n v="3"/>
    <x v="0"/>
    <s v="Loss"/>
    <n v="0"/>
    <n v="1"/>
    <n v="0"/>
    <n v="1"/>
  </r>
  <r>
    <x v="0"/>
    <x v="1"/>
    <x v="1"/>
    <x v="69"/>
    <n v="141"/>
    <x v="1"/>
    <x v="0"/>
    <n v="14"/>
    <x v="1"/>
    <s v="Win"/>
    <n v="1"/>
    <n v="0"/>
    <n v="0"/>
    <n v="1"/>
  </r>
  <r>
    <x v="0"/>
    <x v="1"/>
    <x v="1"/>
    <x v="69"/>
    <n v="141"/>
    <x v="2"/>
    <x v="1"/>
    <n v="5"/>
    <x v="2"/>
    <s v="Win"/>
    <n v="1"/>
    <n v="0"/>
    <n v="0"/>
    <n v="1"/>
  </r>
  <r>
    <x v="0"/>
    <x v="1"/>
    <x v="1"/>
    <x v="69"/>
    <n v="141"/>
    <x v="2"/>
    <x v="1"/>
    <n v="5"/>
    <x v="0"/>
    <s v="Loss"/>
    <n v="0"/>
    <n v="1"/>
    <n v="0"/>
    <n v="1"/>
  </r>
  <r>
    <x v="0"/>
    <x v="1"/>
    <x v="1"/>
    <x v="69"/>
    <n v="141"/>
    <x v="1"/>
    <x v="1"/>
    <n v="14"/>
    <x v="2"/>
    <s v="Win"/>
    <n v="1"/>
    <n v="0"/>
    <n v="0"/>
    <n v="1"/>
  </r>
  <r>
    <x v="0"/>
    <x v="0"/>
    <x v="1"/>
    <x v="69"/>
    <n v="142"/>
    <x v="1"/>
    <x v="0"/>
    <n v="8"/>
    <x v="1"/>
    <s v="Win"/>
    <n v="1"/>
    <n v="0"/>
    <n v="0"/>
    <n v="1"/>
  </r>
  <r>
    <x v="0"/>
    <x v="0"/>
    <x v="1"/>
    <x v="69"/>
    <n v="142"/>
    <x v="1"/>
    <x v="0"/>
    <n v="8"/>
    <x v="2"/>
    <s v="Win"/>
    <n v="1"/>
    <n v="0"/>
    <n v="0"/>
    <n v="1"/>
  </r>
  <r>
    <x v="0"/>
    <x v="0"/>
    <x v="1"/>
    <x v="69"/>
    <n v="142"/>
    <x v="0"/>
    <x v="1"/>
    <n v="6"/>
    <x v="1"/>
    <s v="Win"/>
    <n v="1"/>
    <n v="0"/>
    <n v="0"/>
    <n v="1"/>
  </r>
  <r>
    <x v="0"/>
    <x v="0"/>
    <x v="1"/>
    <x v="69"/>
    <n v="142"/>
    <x v="0"/>
    <x v="1"/>
    <n v="6"/>
    <x v="0"/>
    <s v="Loss"/>
    <n v="0"/>
    <n v="1"/>
    <n v="0"/>
    <n v="1"/>
  </r>
  <r>
    <x v="0"/>
    <x v="0"/>
    <x v="1"/>
    <x v="69"/>
    <n v="142"/>
    <x v="2"/>
    <x v="1"/>
    <n v="4"/>
    <x v="0"/>
    <s v="Loss"/>
    <n v="0"/>
    <n v="1"/>
    <n v="0"/>
    <n v="1"/>
  </r>
  <r>
    <x v="0"/>
    <x v="0"/>
    <x v="1"/>
    <x v="69"/>
    <n v="142"/>
    <x v="2"/>
    <x v="0"/>
    <n v="4"/>
    <x v="2"/>
    <s v="Loss"/>
    <n v="0"/>
    <n v="1"/>
    <n v="0"/>
    <n v="1"/>
  </r>
  <r>
    <x v="0"/>
    <x v="0"/>
    <x v="1"/>
    <x v="70"/>
    <n v="143"/>
    <x v="7"/>
    <x v="0"/>
    <n v="8"/>
    <x v="1"/>
    <s v="Win"/>
    <n v="1"/>
    <n v="0"/>
    <n v="0"/>
    <n v="1"/>
  </r>
  <r>
    <x v="0"/>
    <x v="0"/>
    <x v="1"/>
    <x v="70"/>
    <n v="143"/>
    <x v="1"/>
    <x v="0"/>
    <n v="10"/>
    <x v="7"/>
    <s v="Win"/>
    <n v="1"/>
    <n v="0"/>
    <n v="0"/>
    <n v="1"/>
  </r>
  <r>
    <x v="0"/>
    <x v="0"/>
    <x v="1"/>
    <x v="70"/>
    <n v="143"/>
    <x v="2"/>
    <x v="1"/>
    <n v="3"/>
    <x v="7"/>
    <s v="Loss"/>
    <n v="0"/>
    <n v="1"/>
    <n v="0"/>
    <n v="1"/>
  </r>
  <r>
    <x v="0"/>
    <x v="0"/>
    <x v="1"/>
    <x v="70"/>
    <n v="143"/>
    <x v="2"/>
    <x v="1"/>
    <n v="3"/>
    <x v="0"/>
    <s v="Loss"/>
    <n v="0"/>
    <n v="1"/>
    <n v="0"/>
    <n v="1"/>
  </r>
  <r>
    <x v="0"/>
    <x v="0"/>
    <x v="1"/>
    <x v="70"/>
    <n v="143"/>
    <x v="1"/>
    <x v="0"/>
    <n v="10"/>
    <x v="1"/>
    <s v="Win"/>
    <n v="1"/>
    <n v="0"/>
    <n v="0"/>
    <n v="1"/>
  </r>
  <r>
    <x v="0"/>
    <x v="0"/>
    <x v="1"/>
    <x v="70"/>
    <n v="143"/>
    <x v="1"/>
    <x v="0"/>
    <n v="10"/>
    <x v="2"/>
    <s v="Win"/>
    <n v="1"/>
    <n v="0"/>
    <n v="0"/>
    <n v="1"/>
  </r>
  <r>
    <x v="0"/>
    <x v="0"/>
    <x v="1"/>
    <x v="70"/>
    <n v="143"/>
    <x v="2"/>
    <x v="1"/>
    <n v="3"/>
    <x v="2"/>
    <s v="Loss"/>
    <n v="0"/>
    <n v="1"/>
    <n v="0"/>
    <n v="1"/>
  </r>
  <r>
    <x v="0"/>
    <x v="0"/>
    <x v="1"/>
    <x v="70"/>
    <n v="143"/>
    <x v="7"/>
    <x v="1"/>
    <n v="8"/>
    <x v="2"/>
    <s v="Win"/>
    <n v="1"/>
    <n v="0"/>
    <n v="0"/>
    <n v="1"/>
  </r>
  <r>
    <x v="0"/>
    <x v="0"/>
    <x v="1"/>
    <x v="70"/>
    <n v="143"/>
    <x v="0"/>
    <x v="0"/>
    <n v="4"/>
    <x v="7"/>
    <s v="Loss"/>
    <n v="0"/>
    <n v="1"/>
    <n v="0"/>
    <n v="1"/>
  </r>
  <r>
    <x v="0"/>
    <x v="0"/>
    <x v="1"/>
    <x v="70"/>
    <n v="143"/>
    <x v="0"/>
    <x v="0"/>
    <n v="4"/>
    <x v="1"/>
    <s v="Win"/>
    <n v="1"/>
    <n v="0"/>
    <n v="0"/>
    <n v="1"/>
  </r>
  <r>
    <x v="0"/>
    <x v="0"/>
    <x v="1"/>
    <x v="70"/>
    <n v="143"/>
    <x v="0"/>
    <x v="1"/>
    <n v="4"/>
    <x v="0"/>
    <s v="Loss"/>
    <n v="0"/>
    <n v="1"/>
    <n v="0"/>
    <n v="1"/>
  </r>
  <r>
    <x v="0"/>
    <x v="0"/>
    <x v="1"/>
    <x v="70"/>
    <n v="143"/>
    <x v="7"/>
    <x v="1"/>
    <n v="8"/>
    <x v="0"/>
    <s v="Loss"/>
    <n v="0"/>
    <n v="1"/>
    <n v="0"/>
    <n v="1"/>
  </r>
  <r>
    <x v="0"/>
    <x v="0"/>
    <x v="1"/>
    <x v="70"/>
    <n v="144"/>
    <x v="2"/>
    <x v="1"/>
    <n v="2"/>
    <x v="0"/>
    <s v="Loss"/>
    <n v="0"/>
    <n v="1"/>
    <n v="0"/>
    <n v="1"/>
  </r>
  <r>
    <x v="0"/>
    <x v="0"/>
    <x v="1"/>
    <x v="70"/>
    <n v="144"/>
    <x v="0"/>
    <x v="0"/>
    <n v="17"/>
    <x v="0"/>
    <s v="Win"/>
    <n v="1"/>
    <n v="0"/>
    <n v="0"/>
    <n v="1"/>
  </r>
  <r>
    <x v="0"/>
    <x v="0"/>
    <x v="1"/>
    <x v="70"/>
    <n v="144"/>
    <x v="0"/>
    <x v="0"/>
    <n v="17"/>
    <x v="1"/>
    <s v="Win"/>
    <n v="1"/>
    <n v="0"/>
    <n v="0"/>
    <n v="1"/>
  </r>
  <r>
    <x v="0"/>
    <x v="0"/>
    <x v="1"/>
    <x v="70"/>
    <n v="144"/>
    <x v="1"/>
    <x v="1"/>
    <n v="9"/>
    <x v="2"/>
    <s v="Loss"/>
    <n v="0"/>
    <n v="1"/>
    <n v="0"/>
    <n v="1"/>
  </r>
  <r>
    <x v="0"/>
    <x v="0"/>
    <x v="1"/>
    <x v="70"/>
    <n v="144"/>
    <x v="1"/>
    <x v="0"/>
    <n v="9"/>
    <x v="1"/>
    <s v="Win"/>
    <n v="1"/>
    <n v="0"/>
    <n v="0"/>
    <n v="1"/>
  </r>
  <r>
    <x v="0"/>
    <x v="0"/>
    <x v="1"/>
    <x v="70"/>
    <n v="144"/>
    <x v="2"/>
    <x v="1"/>
    <n v="2"/>
    <x v="2"/>
    <s v="Loss"/>
    <n v="0"/>
    <n v="1"/>
    <n v="0"/>
    <n v="1"/>
  </r>
  <r>
    <x v="0"/>
    <x v="0"/>
    <x v="1"/>
    <x v="71"/>
    <n v="145"/>
    <x v="1"/>
    <x v="1"/>
    <n v="4"/>
    <x v="2"/>
    <s v="Loss"/>
    <n v="0"/>
    <n v="1"/>
    <n v="0"/>
    <n v="1"/>
  </r>
  <r>
    <x v="0"/>
    <x v="0"/>
    <x v="1"/>
    <x v="71"/>
    <n v="145"/>
    <x v="0"/>
    <x v="0"/>
    <n v="5"/>
    <x v="0"/>
    <s v="Win"/>
    <n v="1"/>
    <n v="0"/>
    <n v="0"/>
    <n v="1"/>
  </r>
  <r>
    <x v="0"/>
    <x v="0"/>
    <x v="1"/>
    <x v="71"/>
    <n v="145"/>
    <x v="1"/>
    <x v="0"/>
    <n v="4"/>
    <x v="7"/>
    <s v="Win"/>
    <n v="1"/>
    <n v="0"/>
    <n v="0"/>
    <n v="1"/>
  </r>
  <r>
    <x v="0"/>
    <x v="0"/>
    <x v="1"/>
    <x v="71"/>
    <n v="145"/>
    <x v="7"/>
    <x v="1"/>
    <n v="1"/>
    <x v="2"/>
    <s v="Loss"/>
    <n v="0"/>
    <n v="1"/>
    <n v="0"/>
    <n v="1"/>
  </r>
  <r>
    <x v="0"/>
    <x v="0"/>
    <x v="1"/>
    <x v="71"/>
    <n v="145"/>
    <x v="0"/>
    <x v="0"/>
    <n v="5"/>
    <x v="7"/>
    <s v="Win"/>
    <n v="1"/>
    <n v="0"/>
    <n v="0"/>
    <n v="1"/>
  </r>
  <r>
    <x v="0"/>
    <x v="0"/>
    <x v="1"/>
    <x v="71"/>
    <n v="145"/>
    <x v="7"/>
    <x v="1"/>
    <n v="1"/>
    <x v="0"/>
    <s v="Loss"/>
    <n v="0"/>
    <n v="1"/>
    <n v="0"/>
    <n v="1"/>
  </r>
  <r>
    <x v="0"/>
    <x v="1"/>
    <x v="1"/>
    <x v="71"/>
    <n v="146"/>
    <x v="1"/>
    <x v="1"/>
    <n v="13"/>
    <x v="7"/>
    <s v="Win"/>
    <n v="1"/>
    <n v="0"/>
    <n v="0"/>
    <n v="1"/>
  </r>
  <r>
    <x v="0"/>
    <x v="1"/>
    <x v="1"/>
    <x v="71"/>
    <n v="146"/>
    <x v="1"/>
    <x v="1"/>
    <n v="13"/>
    <x v="2"/>
    <s v="Win"/>
    <n v="1"/>
    <n v="0"/>
    <n v="0"/>
    <n v="1"/>
  </r>
  <r>
    <x v="0"/>
    <x v="1"/>
    <x v="1"/>
    <x v="71"/>
    <n v="146"/>
    <x v="7"/>
    <x v="0"/>
    <n v="3"/>
    <x v="0"/>
    <s v="Loss"/>
    <n v="0"/>
    <n v="1"/>
    <n v="0"/>
    <n v="1"/>
  </r>
  <r>
    <x v="0"/>
    <x v="1"/>
    <x v="1"/>
    <x v="71"/>
    <n v="146"/>
    <x v="7"/>
    <x v="0"/>
    <n v="3"/>
    <x v="2"/>
    <s v="Loss"/>
    <n v="0"/>
    <n v="1"/>
    <n v="0"/>
    <n v="1"/>
  </r>
  <r>
    <x v="0"/>
    <x v="1"/>
    <x v="1"/>
    <x v="71"/>
    <n v="146"/>
    <x v="0"/>
    <x v="1"/>
    <n v="9"/>
    <x v="7"/>
    <s v="Win"/>
    <n v="1"/>
    <n v="0"/>
    <n v="0"/>
    <n v="1"/>
  </r>
  <r>
    <x v="0"/>
    <x v="1"/>
    <x v="1"/>
    <x v="71"/>
    <n v="146"/>
    <x v="0"/>
    <x v="0"/>
    <n v="9"/>
    <x v="0"/>
    <s v="Loss"/>
    <n v="0"/>
    <n v="1"/>
    <n v="0"/>
    <n v="1"/>
  </r>
  <r>
    <x v="0"/>
    <x v="2"/>
    <x v="1"/>
    <x v="71"/>
    <n v="147"/>
    <x v="1"/>
    <x v="0"/>
    <n v="4"/>
    <x v="2"/>
    <s v="Loss"/>
    <n v="0"/>
    <n v="1"/>
    <n v="0"/>
    <n v="1"/>
  </r>
  <r>
    <x v="0"/>
    <x v="2"/>
    <x v="1"/>
    <x v="71"/>
    <n v="147"/>
    <x v="7"/>
    <x v="0"/>
    <n v="3"/>
    <x v="2"/>
    <s v="Loss"/>
    <n v="0"/>
    <n v="1"/>
    <n v="0"/>
    <n v="1"/>
  </r>
  <r>
    <x v="0"/>
    <x v="2"/>
    <x v="1"/>
    <x v="71"/>
    <n v="147"/>
    <x v="0"/>
    <x v="1"/>
    <n v="15"/>
    <x v="7"/>
    <s v="Win"/>
    <n v="1"/>
    <n v="0"/>
    <n v="0"/>
    <n v="1"/>
  </r>
  <r>
    <x v="0"/>
    <x v="2"/>
    <x v="1"/>
    <x v="71"/>
    <n v="147"/>
    <x v="0"/>
    <x v="1"/>
    <n v="15"/>
    <x v="0"/>
    <s v="Win"/>
    <n v="1"/>
    <n v="0"/>
    <n v="0"/>
    <n v="1"/>
  </r>
  <r>
    <x v="0"/>
    <x v="2"/>
    <x v="1"/>
    <x v="71"/>
    <n v="147"/>
    <x v="7"/>
    <x v="1"/>
    <n v="3"/>
    <x v="0"/>
    <s v="Loss"/>
    <n v="0"/>
    <n v="1"/>
    <n v="0"/>
    <n v="1"/>
  </r>
  <r>
    <x v="0"/>
    <x v="2"/>
    <x v="1"/>
    <x v="71"/>
    <n v="147"/>
    <x v="1"/>
    <x v="0"/>
    <n v="4"/>
    <x v="7"/>
    <s v="Win"/>
    <n v="1"/>
    <n v="0"/>
    <n v="0"/>
    <n v="1"/>
  </r>
  <r>
    <x v="0"/>
    <x v="0"/>
    <x v="2"/>
    <x v="72"/>
    <n v="148"/>
    <x v="7"/>
    <x v="1"/>
    <n v="1"/>
    <x v="2"/>
    <s v="Win"/>
    <n v="1"/>
    <n v="0"/>
    <n v="0"/>
    <n v="1"/>
  </r>
  <r>
    <x v="0"/>
    <x v="0"/>
    <x v="2"/>
    <x v="72"/>
    <n v="148"/>
    <x v="7"/>
    <x v="0"/>
    <n v="1"/>
    <x v="1"/>
    <s v="Loss"/>
    <n v="0"/>
    <n v="1"/>
    <n v="0"/>
    <n v="1"/>
  </r>
  <r>
    <x v="0"/>
    <x v="0"/>
    <x v="2"/>
    <x v="72"/>
    <n v="148"/>
    <x v="2"/>
    <x v="1"/>
    <n v="3"/>
    <x v="2"/>
    <s v="Win"/>
    <n v="1"/>
    <n v="0"/>
    <n v="0"/>
    <n v="1"/>
  </r>
  <r>
    <x v="0"/>
    <x v="0"/>
    <x v="2"/>
    <x v="72"/>
    <n v="148"/>
    <x v="2"/>
    <x v="1"/>
    <n v="3"/>
    <x v="7"/>
    <s v="Win"/>
    <n v="1"/>
    <n v="0"/>
    <n v="0"/>
    <n v="1"/>
  </r>
  <r>
    <x v="0"/>
    <x v="0"/>
    <x v="1"/>
    <x v="72"/>
    <n v="148"/>
    <x v="7"/>
    <x v="1"/>
    <n v="3"/>
    <x v="2"/>
    <s v="Win"/>
    <n v="1"/>
    <n v="0"/>
    <n v="0"/>
    <n v="1"/>
  </r>
  <r>
    <x v="0"/>
    <x v="0"/>
    <x v="1"/>
    <x v="72"/>
    <n v="148"/>
    <x v="0"/>
    <x v="0"/>
    <n v="1"/>
    <x v="7"/>
    <s v="Loss"/>
    <n v="0"/>
    <n v="1"/>
    <n v="0"/>
    <n v="1"/>
  </r>
  <r>
    <x v="0"/>
    <x v="0"/>
    <x v="1"/>
    <x v="72"/>
    <n v="148"/>
    <x v="7"/>
    <x v="0"/>
    <n v="3"/>
    <x v="1"/>
    <s v="Win"/>
    <n v="1"/>
    <n v="0"/>
    <n v="0"/>
    <n v="1"/>
  </r>
  <r>
    <x v="0"/>
    <x v="0"/>
    <x v="2"/>
    <x v="72"/>
    <n v="148"/>
    <x v="0"/>
    <x v="0"/>
    <n v="0"/>
    <x v="7"/>
    <s v="Loss"/>
    <n v="0"/>
    <n v="1"/>
    <n v="0"/>
    <n v="1"/>
  </r>
  <r>
    <x v="0"/>
    <x v="0"/>
    <x v="1"/>
    <x v="72"/>
    <n v="148"/>
    <x v="2"/>
    <x v="1"/>
    <n v="2"/>
    <x v="2"/>
    <s v="Win"/>
    <n v="1"/>
    <n v="0"/>
    <n v="0"/>
    <n v="1"/>
  </r>
  <r>
    <x v="0"/>
    <x v="0"/>
    <x v="1"/>
    <x v="72"/>
    <n v="148"/>
    <x v="2"/>
    <x v="1"/>
    <n v="2"/>
    <x v="7"/>
    <s v="Loss"/>
    <n v="0"/>
    <n v="1"/>
    <n v="0"/>
    <n v="1"/>
  </r>
  <r>
    <x v="0"/>
    <x v="0"/>
    <x v="1"/>
    <x v="72"/>
    <n v="148"/>
    <x v="0"/>
    <x v="0"/>
    <n v="1"/>
    <x v="1"/>
    <s v="Loss"/>
    <n v="0"/>
    <n v="1"/>
    <n v="0"/>
    <n v="1"/>
  </r>
  <r>
    <x v="0"/>
    <x v="0"/>
    <x v="2"/>
    <x v="72"/>
    <n v="148"/>
    <x v="0"/>
    <x v="0"/>
    <n v="0"/>
    <x v="1"/>
    <s v="Loss"/>
    <n v="0"/>
    <n v="1"/>
    <n v="0"/>
    <n v="1"/>
  </r>
  <r>
    <x v="0"/>
    <x v="0"/>
    <x v="1"/>
    <x v="72"/>
    <n v="149"/>
    <x v="0"/>
    <x v="1"/>
    <n v="9"/>
    <x v="1"/>
    <s v="Win"/>
    <n v="1"/>
    <n v="0"/>
    <n v="0"/>
    <n v="1"/>
  </r>
  <r>
    <x v="0"/>
    <x v="0"/>
    <x v="1"/>
    <x v="72"/>
    <n v="149"/>
    <x v="0"/>
    <x v="1"/>
    <n v="9"/>
    <x v="7"/>
    <s v="Win"/>
    <n v="1"/>
    <n v="0"/>
    <n v="0"/>
    <n v="1"/>
  </r>
  <r>
    <x v="0"/>
    <x v="0"/>
    <x v="1"/>
    <x v="72"/>
    <n v="149"/>
    <x v="7"/>
    <x v="0"/>
    <n v="6"/>
    <x v="2"/>
    <s v="Loss"/>
    <n v="0"/>
    <n v="1"/>
    <n v="0"/>
    <n v="1"/>
  </r>
  <r>
    <x v="0"/>
    <x v="0"/>
    <x v="1"/>
    <x v="72"/>
    <n v="149"/>
    <x v="7"/>
    <x v="0"/>
    <n v="6"/>
    <x v="1"/>
    <s v="Win"/>
    <n v="1"/>
    <n v="0"/>
    <n v="0"/>
    <n v="1"/>
  </r>
  <r>
    <x v="0"/>
    <x v="0"/>
    <x v="1"/>
    <x v="72"/>
    <n v="149"/>
    <x v="2"/>
    <x v="0"/>
    <n v="5"/>
    <x v="2"/>
    <s v="Loss"/>
    <n v="0"/>
    <n v="1"/>
    <n v="0"/>
    <n v="1"/>
  </r>
  <r>
    <x v="0"/>
    <x v="0"/>
    <x v="1"/>
    <x v="72"/>
    <n v="149"/>
    <x v="2"/>
    <x v="1"/>
    <n v="5"/>
    <x v="7"/>
    <s v="Loss"/>
    <n v="0"/>
    <n v="1"/>
    <n v="0"/>
    <n v="1"/>
  </r>
  <r>
    <x v="0"/>
    <x v="0"/>
    <x v="1"/>
    <x v="72"/>
    <n v="150"/>
    <x v="0"/>
    <x v="0"/>
    <n v="9"/>
    <x v="7"/>
    <s v="Loss"/>
    <n v="0"/>
    <n v="1"/>
    <n v="0"/>
    <n v="1"/>
  </r>
  <r>
    <x v="0"/>
    <x v="0"/>
    <x v="1"/>
    <x v="72"/>
    <n v="150"/>
    <x v="7"/>
    <x v="1"/>
    <n v="11"/>
    <x v="2"/>
    <s v="Win"/>
    <n v="1"/>
    <n v="0"/>
    <n v="0"/>
    <n v="1"/>
  </r>
  <r>
    <x v="0"/>
    <x v="0"/>
    <x v="1"/>
    <x v="73"/>
    <n v="151"/>
    <x v="0"/>
    <x v="1"/>
    <n v="17"/>
    <x v="7"/>
    <s v="Win"/>
    <n v="1"/>
    <n v="0"/>
    <n v="0"/>
    <n v="1"/>
  </r>
  <r>
    <x v="0"/>
    <x v="0"/>
    <x v="1"/>
    <x v="73"/>
    <n v="151"/>
    <x v="7"/>
    <x v="0"/>
    <n v="6"/>
    <x v="2"/>
    <s v="Loss"/>
    <n v="0"/>
    <n v="1"/>
    <n v="0"/>
    <n v="1"/>
  </r>
  <r>
    <x v="0"/>
    <x v="1"/>
    <x v="1"/>
    <x v="73"/>
    <n v="152"/>
    <x v="7"/>
    <x v="1"/>
    <n v="5"/>
    <x v="2"/>
    <s v="Loss"/>
    <n v="0"/>
    <n v="1"/>
    <n v="0"/>
    <n v="1"/>
  </r>
  <r>
    <x v="0"/>
    <x v="1"/>
    <x v="1"/>
    <x v="73"/>
    <n v="152"/>
    <x v="0"/>
    <x v="0"/>
    <n v="11"/>
    <x v="7"/>
    <s v="Win"/>
    <n v="1"/>
    <n v="0"/>
    <n v="0"/>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4">
  <r>
    <n v="71"/>
    <x v="0"/>
    <n v="9"/>
    <n v="9"/>
    <n v="4"/>
    <n v="8"/>
    <x v="0"/>
    <x v="0"/>
  </r>
  <r>
    <n v="71"/>
    <x v="1"/>
    <n v="9"/>
    <n v="8"/>
    <n v="5"/>
    <n v="13"/>
    <x v="0"/>
    <x v="0"/>
  </r>
  <r>
    <n v="72"/>
    <x v="0"/>
    <n v="9"/>
    <n v="5"/>
    <n v="1"/>
    <n v="1"/>
    <x v="1"/>
    <x v="1"/>
  </r>
  <r>
    <n v="72"/>
    <x v="1"/>
    <n v="9"/>
    <n v="9"/>
    <n v="2"/>
    <n v="4"/>
    <x v="1"/>
    <x v="1"/>
  </r>
  <r>
    <n v="72"/>
    <x v="2"/>
    <n v="9"/>
    <n v="3"/>
    <n v="0"/>
    <n v="0"/>
    <x v="1"/>
    <x v="1"/>
  </r>
  <r>
    <n v="73"/>
    <x v="1"/>
    <n v="9"/>
    <n v="9"/>
    <n v="2"/>
    <n v="2"/>
    <x v="0"/>
    <x v="1"/>
  </r>
  <r>
    <n v="73"/>
    <x v="0"/>
    <n v="9"/>
    <n v="6"/>
    <n v="4"/>
    <n v="10"/>
    <x v="0"/>
    <x v="1"/>
  </r>
  <r>
    <n v="74"/>
    <x v="0"/>
    <n v="9"/>
    <n v="5"/>
    <n v="1"/>
    <n v="1"/>
    <x v="2"/>
    <x v="1"/>
  </r>
  <r>
    <n v="74"/>
    <x v="1"/>
    <n v="9"/>
    <n v="6"/>
    <n v="4"/>
    <n v="7"/>
    <x v="2"/>
    <x v="1"/>
  </r>
  <r>
    <n v="74"/>
    <x v="2"/>
    <n v="9"/>
    <n v="4"/>
    <n v="3"/>
    <n v="3"/>
    <x v="2"/>
    <x v="1"/>
  </r>
  <r>
    <n v="75"/>
    <x v="1"/>
    <n v="12"/>
    <n v="12"/>
    <n v="5"/>
    <n v="10"/>
    <x v="1"/>
    <x v="1"/>
  </r>
  <r>
    <n v="75"/>
    <x v="0"/>
    <n v="12"/>
    <n v="8"/>
    <n v="6"/>
    <n v="8"/>
    <x v="1"/>
    <x v="1"/>
  </r>
  <r>
    <n v="76"/>
    <x v="1"/>
    <n v="9"/>
    <n v="8"/>
    <n v="3"/>
    <n v="5"/>
    <x v="1"/>
    <x v="2"/>
  </r>
  <r>
    <n v="76"/>
    <x v="0"/>
    <n v="9"/>
    <n v="6"/>
    <n v="0"/>
    <n v="0"/>
    <x v="1"/>
    <x v="2"/>
  </r>
  <r>
    <n v="77"/>
    <x v="1"/>
    <n v="9"/>
    <n v="9"/>
    <n v="1"/>
    <n v="1"/>
    <x v="1"/>
    <x v="2"/>
  </r>
  <r>
    <n v="77"/>
    <x v="0"/>
    <n v="9"/>
    <n v="5"/>
    <n v="3"/>
    <n v="5"/>
    <x v="1"/>
    <x v="2"/>
  </r>
  <r>
    <n v="77"/>
    <x v="3"/>
    <n v="9"/>
    <n v="5"/>
    <n v="3"/>
    <n v="8"/>
    <x v="1"/>
    <x v="2"/>
  </r>
  <r>
    <n v="78"/>
    <x v="1"/>
    <n v="9"/>
    <n v="8"/>
    <n v="5"/>
    <n v="9"/>
    <x v="1"/>
    <x v="2"/>
  </r>
  <r>
    <n v="78"/>
    <x v="2"/>
    <n v="9"/>
    <n v="6"/>
    <n v="2"/>
    <n v="4"/>
    <x v="1"/>
    <x v="2"/>
  </r>
  <r>
    <n v="79"/>
    <x v="1"/>
    <n v="9"/>
    <n v="7"/>
    <n v="3"/>
    <n v="7"/>
    <x v="1"/>
    <x v="2"/>
  </r>
  <r>
    <n v="79"/>
    <x v="0"/>
    <n v="9"/>
    <n v="6"/>
    <n v="1"/>
    <n v="1"/>
    <x v="1"/>
    <x v="2"/>
  </r>
  <r>
    <n v="79"/>
    <x v="3"/>
    <n v="9"/>
    <n v="2"/>
    <n v="1"/>
    <n v="1"/>
    <x v="1"/>
    <x v="2"/>
  </r>
  <r>
    <n v="79"/>
    <x v="2"/>
    <n v="9"/>
    <n v="5"/>
    <n v="3"/>
    <n v="5"/>
    <x v="1"/>
    <x v="2"/>
  </r>
  <r>
    <n v="80"/>
    <x v="0"/>
    <n v="9"/>
    <n v="6"/>
    <n v="2"/>
    <n v="3"/>
    <x v="1"/>
    <x v="3"/>
  </r>
  <r>
    <n v="80"/>
    <x v="3"/>
    <n v="9"/>
    <n v="4"/>
    <n v="3"/>
    <n v="4"/>
    <x v="1"/>
    <x v="3"/>
  </r>
  <r>
    <n v="80"/>
    <x v="1"/>
    <n v="9"/>
    <n v="8"/>
    <n v="6"/>
    <n v="12"/>
    <x v="1"/>
    <x v="3"/>
  </r>
  <r>
    <n v="81"/>
    <x v="1"/>
    <n v="9"/>
    <n v="8"/>
    <n v="4"/>
    <n v="6"/>
    <x v="0"/>
    <x v="3"/>
  </r>
  <r>
    <n v="81"/>
    <x v="0"/>
    <n v="9"/>
    <n v="4"/>
    <n v="0"/>
    <n v="0"/>
    <x v="0"/>
    <x v="3"/>
  </r>
  <r>
    <n v="82"/>
    <x v="1"/>
    <n v="9"/>
    <n v="8"/>
    <n v="6"/>
    <n v="12"/>
    <x v="2"/>
    <x v="3"/>
  </r>
  <r>
    <n v="82"/>
    <x v="2"/>
    <n v="9"/>
    <n v="3"/>
    <n v="2"/>
    <n v="2"/>
    <x v="2"/>
    <x v="3"/>
  </r>
  <r>
    <n v="82"/>
    <x v="0"/>
    <n v="9"/>
    <n v="7"/>
    <n v="2"/>
    <n v="5"/>
    <x v="2"/>
    <x v="3"/>
  </r>
  <r>
    <n v="83"/>
    <x v="1"/>
    <n v="9"/>
    <n v="9"/>
    <n v="6"/>
    <n v="12"/>
    <x v="1"/>
    <x v="3"/>
  </r>
  <r>
    <n v="83"/>
    <x v="0"/>
    <n v="9"/>
    <n v="5"/>
    <n v="3"/>
    <n v="5"/>
    <x v="1"/>
    <x v="3"/>
  </r>
  <r>
    <n v="84"/>
    <x v="1"/>
    <n v="9"/>
    <n v="9"/>
    <n v="5"/>
    <n v="10"/>
    <x v="1"/>
    <x v="4"/>
  </r>
  <r>
    <n v="84"/>
    <x v="0"/>
    <n v="9"/>
    <n v="4"/>
    <n v="3"/>
    <n v="5"/>
    <x v="1"/>
    <x v="4"/>
  </r>
  <r>
    <n v="85"/>
    <x v="1"/>
    <n v="12"/>
    <n v="10"/>
    <n v="6"/>
    <n v="10"/>
    <x v="0"/>
    <x v="4"/>
  </r>
  <r>
    <n v="85"/>
    <x v="0"/>
    <n v="12"/>
    <n v="9"/>
    <n v="3"/>
    <n v="6"/>
    <x v="0"/>
    <x v="4"/>
  </r>
  <r>
    <n v="86"/>
    <x v="1"/>
    <n v="9"/>
    <n v="6"/>
    <n v="4"/>
    <n v="8"/>
    <x v="2"/>
    <x v="4"/>
  </r>
  <r>
    <n v="86"/>
    <x v="0"/>
    <n v="9"/>
    <n v="5"/>
    <n v="2"/>
    <n v="4"/>
    <x v="2"/>
    <x v="4"/>
  </r>
  <r>
    <n v="87"/>
    <x v="1"/>
    <n v="9"/>
    <n v="7"/>
    <n v="2"/>
    <n v="4"/>
    <x v="2"/>
    <x v="4"/>
  </r>
  <r>
    <n v="87"/>
    <x v="0"/>
    <n v="9"/>
    <n v="6"/>
    <n v="1"/>
    <n v="3"/>
    <x v="2"/>
    <x v="4"/>
  </r>
  <r>
    <n v="88"/>
    <x v="1"/>
    <n v="9"/>
    <n v="9"/>
    <n v="5"/>
    <n v="9"/>
    <x v="1"/>
    <x v="5"/>
  </r>
  <r>
    <n v="88"/>
    <x v="0"/>
    <n v="9"/>
    <n v="7"/>
    <n v="5"/>
    <n v="8"/>
    <x v="1"/>
    <x v="5"/>
  </r>
  <r>
    <n v="89"/>
    <x v="1"/>
    <n v="9"/>
    <n v="8"/>
    <n v="2"/>
    <n v="2"/>
    <x v="0"/>
    <x v="5"/>
  </r>
  <r>
    <n v="89"/>
    <x v="0"/>
    <n v="9"/>
    <n v="6"/>
    <n v="3"/>
    <n v="4"/>
    <x v="0"/>
    <x v="5"/>
  </r>
  <r>
    <n v="89"/>
    <x v="4"/>
    <n v="9"/>
    <n v="2"/>
    <n v="2"/>
    <n v="2"/>
    <x v="0"/>
    <x v="5"/>
  </r>
  <r>
    <n v="90"/>
    <x v="1"/>
    <n v="9"/>
    <n v="7"/>
    <n v="2"/>
    <n v="2"/>
    <x v="1"/>
    <x v="6"/>
  </r>
  <r>
    <n v="90"/>
    <x v="0"/>
    <n v="9"/>
    <n v="3"/>
    <n v="1"/>
    <n v="1"/>
    <x v="1"/>
    <x v="6"/>
  </r>
  <r>
    <n v="91"/>
    <x v="1"/>
    <n v="9"/>
    <n v="6"/>
    <n v="3"/>
    <n v="7"/>
    <x v="1"/>
    <x v="6"/>
  </r>
  <r>
    <n v="91"/>
    <x v="0"/>
    <n v="9"/>
    <n v="6"/>
    <n v="6"/>
    <n v="11"/>
    <x v="1"/>
    <x v="6"/>
  </r>
  <r>
    <n v="92"/>
    <x v="1"/>
    <n v="9"/>
    <n v="7"/>
    <n v="4"/>
    <n v="7"/>
    <x v="1"/>
    <x v="7"/>
  </r>
  <r>
    <n v="92"/>
    <x v="0"/>
    <n v="9"/>
    <n v="3"/>
    <n v="1"/>
    <n v="3"/>
    <x v="1"/>
    <x v="7"/>
  </r>
  <r>
    <n v="93"/>
    <x v="1"/>
    <n v="9"/>
    <n v="8"/>
    <n v="7"/>
    <n v="14"/>
    <x v="1"/>
    <x v="8"/>
  </r>
  <r>
    <n v="93"/>
    <x v="0"/>
    <n v="9"/>
    <n v="2"/>
    <n v="1"/>
    <n v="1"/>
    <x v="1"/>
    <x v="8"/>
  </r>
  <r>
    <n v="94"/>
    <x v="1"/>
    <n v="9"/>
    <n v="8"/>
    <n v="4"/>
    <n v="7"/>
    <x v="0"/>
    <x v="8"/>
  </r>
  <r>
    <n v="94"/>
    <x v="0"/>
    <n v="9"/>
    <n v="6"/>
    <n v="5"/>
    <n v="8"/>
    <x v="0"/>
    <x v="8"/>
  </r>
  <r>
    <n v="95"/>
    <x v="1"/>
    <n v="9"/>
    <n v="8"/>
    <n v="1"/>
    <n v="2"/>
    <x v="2"/>
    <x v="8"/>
  </r>
  <r>
    <n v="95"/>
    <x v="0"/>
    <n v="9"/>
    <n v="7"/>
    <n v="1"/>
    <n v="1"/>
    <x v="2"/>
    <x v="8"/>
  </r>
  <r>
    <n v="96"/>
    <x v="1"/>
    <n v="9"/>
    <n v="9"/>
    <n v="3"/>
    <n v="5"/>
    <x v="1"/>
    <x v="9"/>
  </r>
  <r>
    <n v="96"/>
    <x v="0"/>
    <n v="9"/>
    <n v="6"/>
    <n v="2"/>
    <n v="3"/>
    <x v="1"/>
    <x v="9"/>
  </r>
  <r>
    <n v="98"/>
    <x v="1"/>
    <n v="9"/>
    <n v="9"/>
    <n v="4"/>
    <n v="11"/>
    <x v="1"/>
    <x v="10"/>
  </r>
  <r>
    <n v="98"/>
    <x v="0"/>
    <n v="9"/>
    <n v="9"/>
    <n v="2"/>
    <n v="2"/>
    <x v="1"/>
    <x v="10"/>
  </r>
  <r>
    <n v="98"/>
    <x v="3"/>
    <n v="9"/>
    <n v="4"/>
    <n v="1"/>
    <n v="3"/>
    <x v="1"/>
    <x v="10"/>
  </r>
  <r>
    <n v="99"/>
    <x v="1"/>
    <n v="9"/>
    <n v="9"/>
    <n v="1"/>
    <n v="3"/>
    <x v="1"/>
    <x v="10"/>
  </r>
  <r>
    <n v="99"/>
    <x v="0"/>
    <n v="9"/>
    <n v="9"/>
    <n v="4"/>
    <n v="7"/>
    <x v="1"/>
    <x v="10"/>
  </r>
  <r>
    <n v="99"/>
    <x v="3"/>
    <n v="9"/>
    <n v="4"/>
    <n v="4"/>
    <n v="9"/>
    <x v="1"/>
    <x v="10"/>
  </r>
  <r>
    <n v="99"/>
    <x v="2"/>
    <n v="9"/>
    <n v="2"/>
    <n v="2"/>
    <n v="5"/>
    <x v="1"/>
    <x v="10"/>
  </r>
  <r>
    <n v="100"/>
    <x v="1"/>
    <n v="9"/>
    <n v="9"/>
    <n v="4"/>
    <n v="9"/>
    <x v="0"/>
    <x v="10"/>
  </r>
  <r>
    <n v="100"/>
    <x v="0"/>
    <n v="9"/>
    <n v="8"/>
    <n v="4"/>
    <n v="7"/>
    <x v="0"/>
    <x v="10"/>
  </r>
  <r>
    <n v="101"/>
    <x v="0"/>
    <n v="9"/>
    <n v="7"/>
    <n v="5"/>
    <n v="9"/>
    <x v="1"/>
    <x v="11"/>
  </r>
  <r>
    <n v="101"/>
    <x v="3"/>
    <n v="9"/>
    <n v="7"/>
    <n v="2"/>
    <n v="6"/>
    <x v="1"/>
    <x v="11"/>
  </r>
  <r>
    <n v="102"/>
    <x v="0"/>
    <n v="9"/>
    <n v="8"/>
    <n v="5"/>
    <n v="8"/>
    <x v="1"/>
    <x v="11"/>
  </r>
  <r>
    <n v="102"/>
    <x v="2"/>
    <n v="9"/>
    <n v="2"/>
    <n v="1"/>
    <n v="1"/>
    <x v="1"/>
    <x v="11"/>
  </r>
  <r>
    <n v="103"/>
    <x v="0"/>
    <n v="9"/>
    <n v="9"/>
    <n v="7"/>
    <n v="12"/>
    <x v="1"/>
    <x v="12"/>
  </r>
  <r>
    <n v="103"/>
    <x v="3"/>
    <n v="9"/>
    <n v="3"/>
    <n v="3"/>
    <n v="5"/>
    <x v="1"/>
    <x v="12"/>
  </r>
  <r>
    <n v="104"/>
    <x v="0"/>
    <n v="9"/>
    <n v="6"/>
    <n v="2"/>
    <n v="4"/>
    <x v="1"/>
    <x v="13"/>
  </r>
  <r>
    <n v="104"/>
    <x v="3"/>
    <n v="9"/>
    <n v="7"/>
    <n v="1"/>
    <n v="1"/>
    <x v="1"/>
    <x v="13"/>
  </r>
  <r>
    <n v="105"/>
    <x v="0"/>
    <n v="9"/>
    <n v="8"/>
    <n v="3"/>
    <n v="3"/>
    <x v="1"/>
    <x v="14"/>
  </r>
  <r>
    <n v="105"/>
    <x v="3"/>
    <n v="9"/>
    <n v="3"/>
    <n v="1"/>
    <n v="1"/>
    <x v="1"/>
    <x v="14"/>
  </r>
  <r>
    <n v="106"/>
    <x v="0"/>
    <n v="9"/>
    <n v="7"/>
    <n v="2"/>
    <n v="3"/>
    <x v="1"/>
    <x v="14"/>
  </r>
  <r>
    <n v="106"/>
    <x v="3"/>
    <n v="9"/>
    <n v="5"/>
    <n v="2"/>
    <n v="2"/>
    <x v="1"/>
    <x v="14"/>
  </r>
  <r>
    <n v="107"/>
    <x v="0"/>
    <n v="9"/>
    <n v="7"/>
    <n v="4"/>
    <n v="5"/>
    <x v="1"/>
    <x v="15"/>
  </r>
  <r>
    <n v="107"/>
    <x v="1"/>
    <n v="9"/>
    <n v="8"/>
    <n v="3"/>
    <n v="6"/>
    <x v="1"/>
    <x v="15"/>
  </r>
  <r>
    <n v="108"/>
    <x v="0"/>
    <n v="9"/>
    <n v="7"/>
    <n v="4"/>
    <n v="6"/>
    <x v="1"/>
    <x v="16"/>
  </r>
  <r>
    <n v="108"/>
    <x v="1"/>
    <n v="9"/>
    <n v="9"/>
    <n v="4"/>
    <n v="8"/>
    <x v="1"/>
    <x v="16"/>
  </r>
  <r>
    <n v="109"/>
    <x v="0"/>
    <n v="9"/>
    <n v="7"/>
    <n v="3"/>
    <n v="8"/>
    <x v="1"/>
    <x v="17"/>
  </r>
  <r>
    <n v="109"/>
    <x v="1"/>
    <n v="9"/>
    <n v="9"/>
    <n v="4"/>
    <n v="5"/>
    <x v="1"/>
    <x v="17"/>
  </r>
  <r>
    <n v="110"/>
    <x v="0"/>
    <n v="9"/>
    <n v="8"/>
    <n v="1"/>
    <n v="3"/>
    <x v="1"/>
    <x v="18"/>
  </r>
  <r>
    <n v="110"/>
    <x v="1"/>
    <n v="9"/>
    <n v="7"/>
    <n v="3"/>
    <n v="5"/>
    <x v="1"/>
    <x v="18"/>
  </r>
  <r>
    <n v="111"/>
    <x v="0"/>
    <n v="9"/>
    <n v="8"/>
    <n v="2"/>
    <n v="4"/>
    <x v="1"/>
    <x v="19"/>
  </r>
  <r>
    <n v="111"/>
    <x v="1"/>
    <n v="9"/>
    <n v="8"/>
    <n v="4"/>
    <n v="7"/>
    <x v="1"/>
    <x v="19"/>
  </r>
  <r>
    <n v="112"/>
    <x v="0"/>
    <n v="9"/>
    <n v="8"/>
    <n v="1"/>
    <n v="1"/>
    <x v="1"/>
    <x v="19"/>
  </r>
  <r>
    <n v="112"/>
    <x v="1"/>
    <n v="9"/>
    <n v="9"/>
    <n v="2"/>
    <n v="3"/>
    <x v="1"/>
    <x v="19"/>
  </r>
  <r>
    <n v="112"/>
    <x v="3"/>
    <n v="9"/>
    <n v="6"/>
    <n v="3"/>
    <n v="4"/>
    <x v="1"/>
    <x v="19"/>
  </r>
  <r>
    <n v="112"/>
    <x v="2"/>
    <n v="9"/>
    <n v="3"/>
    <n v="2"/>
    <n v="6"/>
    <x v="1"/>
    <x v="19"/>
  </r>
  <r>
    <n v="113"/>
    <x v="0"/>
    <n v="9"/>
    <n v="9"/>
    <n v="3"/>
    <n v="7"/>
    <x v="1"/>
    <x v="20"/>
  </r>
  <r>
    <n v="113"/>
    <x v="1"/>
    <n v="9"/>
    <n v="9"/>
    <n v="7"/>
    <n v="12"/>
    <x v="1"/>
    <x v="20"/>
  </r>
  <r>
    <n v="114"/>
    <x v="0"/>
    <n v="9"/>
    <n v="7"/>
    <n v="4"/>
    <n v="11"/>
    <x v="1"/>
    <x v="20"/>
  </r>
  <r>
    <n v="114"/>
    <x v="1"/>
    <n v="9"/>
    <n v="8"/>
    <n v="0"/>
    <n v="0"/>
    <x v="1"/>
    <x v="20"/>
  </r>
  <r>
    <n v="114"/>
    <x v="3"/>
    <n v="9"/>
    <n v="4"/>
    <n v="1"/>
    <n v="1"/>
    <x v="1"/>
    <x v="20"/>
  </r>
  <r>
    <n v="115"/>
    <x v="0"/>
    <n v="9"/>
    <n v="8"/>
    <n v="5"/>
    <n v="10"/>
    <x v="0"/>
    <x v="20"/>
  </r>
  <r>
    <n v="115"/>
    <x v="1"/>
    <n v="9"/>
    <n v="8"/>
    <n v="5"/>
    <n v="14"/>
    <x v="0"/>
    <x v="20"/>
  </r>
  <r>
    <n v="115"/>
    <x v="3"/>
    <n v="9"/>
    <n v="6"/>
    <n v="2"/>
    <n v="2"/>
    <x v="0"/>
    <x v="20"/>
  </r>
  <r>
    <n v="116"/>
    <x v="0"/>
    <n v="12"/>
    <n v="10"/>
    <n v="4"/>
    <n v="10"/>
    <x v="1"/>
    <x v="21"/>
  </r>
  <r>
    <n v="116"/>
    <x v="1"/>
    <n v="12"/>
    <n v="10"/>
    <n v="4"/>
    <n v="7"/>
    <x v="1"/>
    <x v="21"/>
  </r>
  <r>
    <n v="117"/>
    <x v="0"/>
    <n v="9"/>
    <n v="7"/>
    <n v="2"/>
    <n v="2"/>
    <x v="2"/>
    <x v="21"/>
  </r>
  <r>
    <n v="117"/>
    <x v="1"/>
    <n v="9"/>
    <n v="9"/>
    <n v="5"/>
    <n v="14"/>
    <x v="2"/>
    <x v="21"/>
  </r>
  <r>
    <n v="118"/>
    <x v="0"/>
    <n v="9"/>
    <n v="8"/>
    <n v="2"/>
    <n v="5"/>
    <x v="0"/>
    <x v="21"/>
  </r>
  <r>
    <n v="118"/>
    <x v="1"/>
    <n v="9"/>
    <n v="7"/>
    <n v="4"/>
    <n v="9"/>
    <x v="0"/>
    <x v="21"/>
  </r>
  <r>
    <n v="119"/>
    <x v="0"/>
    <n v="9"/>
    <n v="9"/>
    <n v="6"/>
    <n v="13"/>
    <x v="1"/>
    <x v="22"/>
  </r>
  <r>
    <n v="119"/>
    <x v="1"/>
    <n v="9"/>
    <n v="9"/>
    <n v="4"/>
    <n v="8"/>
    <x v="1"/>
    <x v="22"/>
  </r>
  <r>
    <n v="120"/>
    <x v="0"/>
    <n v="12"/>
    <n v="12"/>
    <n v="5"/>
    <n v="8"/>
    <x v="1"/>
    <x v="22"/>
  </r>
  <r>
    <n v="120"/>
    <x v="1"/>
    <n v="12"/>
    <n v="12"/>
    <n v="6"/>
    <n v="12"/>
    <x v="1"/>
    <x v="22"/>
  </r>
  <r>
    <n v="121"/>
    <x v="0"/>
    <n v="9"/>
    <n v="7"/>
    <n v="4"/>
    <n v="6"/>
    <x v="1"/>
    <x v="23"/>
  </r>
  <r>
    <n v="121"/>
    <x v="1"/>
    <n v="9"/>
    <n v="7"/>
    <n v="5"/>
    <n v="10"/>
    <x v="1"/>
    <x v="23"/>
  </r>
  <r>
    <n v="122"/>
    <x v="0"/>
    <n v="9"/>
    <n v="7"/>
    <n v="6"/>
    <n v="11"/>
    <x v="0"/>
    <x v="23"/>
  </r>
  <r>
    <n v="122"/>
    <x v="1"/>
    <n v="9"/>
    <n v="7"/>
    <n v="3"/>
    <n v="7"/>
    <x v="0"/>
    <x v="23"/>
  </r>
  <r>
    <n v="123"/>
    <x v="0"/>
    <n v="9"/>
    <n v="8"/>
    <n v="2"/>
    <n v="3"/>
    <x v="2"/>
    <x v="23"/>
  </r>
  <r>
    <n v="123"/>
    <x v="1"/>
    <n v="9"/>
    <n v="8"/>
    <n v="4"/>
    <n v="11"/>
    <x v="2"/>
    <x v="23"/>
  </r>
  <r>
    <n v="124"/>
    <x v="0"/>
    <n v="9"/>
    <n v="7"/>
    <n v="4"/>
    <n v="12"/>
    <x v="1"/>
    <x v="24"/>
  </r>
  <r>
    <n v="124"/>
    <x v="5"/>
    <n v="9"/>
    <n v="2"/>
    <n v="1"/>
    <n v="2"/>
    <x v="1"/>
    <x v="24"/>
  </r>
  <r>
    <n v="125"/>
    <x v="0"/>
    <n v="9"/>
    <n v="8"/>
    <n v="6"/>
    <n v="10"/>
    <x v="1"/>
    <x v="24"/>
  </r>
  <r>
    <n v="125"/>
    <x v="1"/>
    <n v="9"/>
    <n v="9"/>
    <n v="3"/>
    <n v="9"/>
    <x v="1"/>
    <x v="24"/>
  </r>
  <r>
    <n v="126"/>
    <x v="0"/>
    <n v="15"/>
    <n v="13"/>
    <n v="3"/>
    <n v="5"/>
    <x v="1"/>
    <x v="25"/>
  </r>
  <r>
    <n v="126"/>
    <x v="1"/>
    <n v="15"/>
    <n v="13"/>
    <n v="4"/>
    <n v="9"/>
    <x v="1"/>
    <x v="25"/>
  </r>
  <r>
    <n v="127"/>
    <x v="0"/>
    <n v="9"/>
    <n v="9"/>
    <n v="5"/>
    <n v="11"/>
    <x v="1"/>
    <x v="25"/>
  </r>
  <r>
    <n v="127"/>
    <x v="1"/>
    <n v="9"/>
    <n v="9"/>
    <n v="2"/>
    <n v="2"/>
    <x v="1"/>
    <x v="25"/>
  </r>
  <r>
    <n v="127"/>
    <x v="3"/>
    <n v="9"/>
    <n v="4"/>
    <n v="2"/>
    <n v="4"/>
    <x v="1"/>
    <x v="25"/>
  </r>
  <r>
    <n v="128"/>
    <x v="1"/>
    <n v="9"/>
    <n v="8"/>
    <n v="5"/>
    <n v="7"/>
    <x v="1"/>
    <x v="25"/>
  </r>
  <r>
    <n v="128"/>
    <x v="0"/>
    <n v="9"/>
    <n v="8"/>
    <n v="2"/>
    <n v="2"/>
    <x v="1"/>
    <x v="25"/>
  </r>
  <r>
    <n v="129"/>
    <x v="1"/>
    <n v="9"/>
    <n v="9"/>
    <n v="0"/>
    <n v="0"/>
    <x v="1"/>
    <x v="26"/>
  </r>
  <r>
    <n v="129"/>
    <x v="0"/>
    <n v="9"/>
    <n v="8"/>
    <n v="4"/>
    <n v="7"/>
    <x v="1"/>
    <x v="26"/>
  </r>
  <r>
    <n v="130"/>
    <x v="0"/>
    <n v="9"/>
    <n v="7"/>
    <n v="0"/>
    <n v="0"/>
    <x v="1"/>
    <x v="26"/>
  </r>
  <r>
    <n v="130"/>
    <x v="1"/>
    <n v="9"/>
    <n v="9"/>
    <n v="6"/>
    <n v="14"/>
    <x v="1"/>
    <x v="26"/>
  </r>
  <r>
    <n v="130"/>
    <x v="5"/>
    <n v="9"/>
    <n v="4"/>
    <n v="1"/>
    <n v="1"/>
    <x v="1"/>
    <x v="26"/>
  </r>
  <r>
    <n v="131"/>
    <x v="1"/>
    <n v="12"/>
    <n v="12"/>
    <n v="5"/>
    <n v="9"/>
    <x v="1"/>
    <x v="26"/>
  </r>
  <r>
    <n v="131"/>
    <x v="0"/>
    <n v="12"/>
    <n v="10"/>
    <n v="5"/>
    <n v="7"/>
    <x v="1"/>
    <x v="26"/>
  </r>
  <r>
    <n v="132"/>
    <x v="1"/>
    <n v="9"/>
    <n v="9"/>
    <n v="4"/>
    <n v="10"/>
    <x v="1"/>
    <x v="27"/>
  </r>
  <r>
    <n v="132"/>
    <x v="0"/>
    <n v="9"/>
    <n v="8"/>
    <n v="2"/>
    <n v="4"/>
    <x v="1"/>
    <x v="27"/>
  </r>
  <r>
    <n v="132"/>
    <x v="5"/>
    <n v="9"/>
    <n v="4"/>
    <n v="2"/>
    <n v="4"/>
    <x v="1"/>
    <x v="27"/>
  </r>
  <r>
    <n v="133"/>
    <x v="1"/>
    <n v="9"/>
    <n v="9"/>
    <n v="5"/>
    <n v="10"/>
    <x v="1"/>
    <x v="27"/>
  </r>
  <r>
    <n v="133"/>
    <x v="0"/>
    <n v="9"/>
    <n v="8"/>
    <n v="3"/>
    <n v="4"/>
    <x v="1"/>
    <x v="27"/>
  </r>
  <r>
    <n v="134"/>
    <x v="1"/>
    <n v="9"/>
    <n v="9"/>
    <n v="3"/>
    <n v="6"/>
    <x v="1"/>
    <x v="28"/>
  </r>
  <r>
    <n v="134"/>
    <x v="5"/>
    <n v="9"/>
    <n v="5"/>
    <n v="1"/>
    <n v="3"/>
    <x v="1"/>
    <x v="28"/>
  </r>
  <r>
    <n v="135"/>
    <x v="1"/>
    <n v="9"/>
    <n v="8"/>
    <n v="6"/>
    <n v="16"/>
    <x v="1"/>
    <x v="28"/>
  </r>
  <r>
    <n v="135"/>
    <x v="0"/>
    <n v="9"/>
    <n v="5"/>
    <n v="0"/>
    <n v="0"/>
    <x v="1"/>
    <x v="28"/>
  </r>
  <r>
    <n v="136"/>
    <x v="1"/>
    <n v="9"/>
    <n v="7"/>
    <n v="2"/>
    <n v="4"/>
    <x v="0"/>
    <x v="28"/>
  </r>
  <r>
    <n v="136"/>
    <x v="0"/>
    <n v="9"/>
    <n v="8"/>
    <n v="4"/>
    <n v="9"/>
    <x v="0"/>
    <x v="28"/>
  </r>
  <r>
    <n v="137"/>
    <x v="1"/>
    <n v="9"/>
    <n v="9"/>
    <n v="1"/>
    <n v="5"/>
    <x v="1"/>
    <x v="29"/>
  </r>
  <r>
    <n v="137"/>
    <x v="0"/>
    <n v="9"/>
    <n v="9"/>
    <n v="4"/>
    <n v="9"/>
    <x v="1"/>
    <x v="29"/>
  </r>
  <r>
    <n v="137"/>
    <x v="5"/>
    <n v="9"/>
    <n v="5"/>
    <n v="1"/>
    <n v="1"/>
    <x v="1"/>
    <x v="29"/>
  </r>
  <r>
    <n v="138"/>
    <x v="1"/>
    <n v="9"/>
    <n v="8"/>
    <n v="5"/>
    <n v="13"/>
    <x v="0"/>
    <x v="29"/>
  </r>
  <r>
    <n v="138"/>
    <x v="0"/>
    <n v="9"/>
    <n v="5"/>
    <n v="2"/>
    <n v="3"/>
    <x v="0"/>
    <x v="29"/>
  </r>
  <r>
    <n v="138"/>
    <x v="5"/>
    <n v="9"/>
    <n v="5"/>
    <n v="3"/>
    <n v="3"/>
    <x v="0"/>
    <x v="29"/>
  </r>
  <r>
    <n v="139"/>
    <x v="1"/>
    <n v="9"/>
    <n v="8"/>
    <n v="2"/>
    <n v="4"/>
    <x v="1"/>
    <x v="29"/>
  </r>
  <r>
    <n v="139"/>
    <x v="0"/>
    <n v="9"/>
    <n v="9"/>
    <n v="3"/>
    <n v="4"/>
    <x v="1"/>
    <x v="29"/>
  </r>
  <r>
    <n v="139"/>
    <x v="3"/>
    <n v="9"/>
    <n v="5"/>
    <n v="3"/>
    <n v="5"/>
    <x v="1"/>
    <x v="29"/>
  </r>
  <r>
    <n v="140"/>
    <x v="1"/>
    <n v="12"/>
    <n v="12"/>
    <n v="4"/>
    <n v="8"/>
    <x v="1"/>
    <x v="30"/>
  </r>
  <r>
    <n v="140"/>
    <x v="0"/>
    <n v="12"/>
    <n v="12"/>
    <n v="8"/>
    <n v="14"/>
    <x v="1"/>
    <x v="30"/>
  </r>
  <r>
    <n v="140"/>
    <x v="5"/>
    <n v="9"/>
    <n v="5"/>
    <n v="2"/>
    <n v="2"/>
    <x v="1"/>
    <x v="30"/>
  </r>
  <r>
    <n v="141"/>
    <x v="1"/>
    <n v="9"/>
    <n v="7"/>
    <n v="4"/>
    <n v="3"/>
    <x v="0"/>
    <x v="30"/>
  </r>
  <r>
    <n v="141"/>
    <x v="0"/>
    <n v="9"/>
    <n v="8"/>
    <n v="5"/>
    <n v="14"/>
    <x v="0"/>
    <x v="30"/>
  </r>
  <r>
    <n v="141"/>
    <x v="3"/>
    <n v="9"/>
    <n v="6"/>
    <n v="3"/>
    <n v="5"/>
    <x v="0"/>
    <x v="30"/>
  </r>
  <r>
    <n v="142"/>
    <x v="1"/>
    <n v="9"/>
    <n v="9"/>
    <n v="2"/>
    <n v="6"/>
    <x v="1"/>
    <x v="30"/>
  </r>
  <r>
    <n v="142"/>
    <x v="0"/>
    <n v="9"/>
    <n v="9"/>
    <n v="5"/>
    <n v="8"/>
    <x v="1"/>
    <x v="30"/>
  </r>
  <r>
    <n v="142"/>
    <x v="3"/>
    <n v="9"/>
    <n v="6"/>
    <n v="3"/>
    <n v="4"/>
    <x v="1"/>
    <x v="30"/>
  </r>
  <r>
    <n v="143"/>
    <x v="0"/>
    <n v="9"/>
    <n v="9"/>
    <n v="4"/>
    <n v="10"/>
    <x v="1"/>
    <x v="31"/>
  </r>
  <r>
    <n v="143"/>
    <x v="1"/>
    <n v="9"/>
    <n v="9"/>
    <n v="2"/>
    <n v="4"/>
    <x v="1"/>
    <x v="31"/>
  </r>
  <r>
    <n v="143"/>
    <x v="5"/>
    <n v="9"/>
    <n v="5"/>
    <n v="3"/>
    <n v="8"/>
    <x v="1"/>
    <x v="31"/>
  </r>
  <r>
    <n v="143"/>
    <x v="3"/>
    <n v="9"/>
    <n v="6"/>
    <n v="2"/>
    <n v="3"/>
    <x v="1"/>
    <x v="31"/>
  </r>
  <r>
    <n v="144"/>
    <x v="1"/>
    <n v="9"/>
    <n v="9"/>
    <n v="7"/>
    <n v="17"/>
    <x v="1"/>
    <x v="31"/>
  </r>
  <r>
    <n v="144"/>
    <x v="0"/>
    <n v="9"/>
    <n v="6"/>
    <n v="5"/>
    <n v="9"/>
    <x v="1"/>
    <x v="31"/>
  </r>
  <r>
    <n v="144"/>
    <x v="3"/>
    <n v="9"/>
    <n v="4"/>
    <n v="2"/>
    <n v="2"/>
    <x v="1"/>
    <x v="31"/>
  </r>
  <r>
    <n v="145"/>
    <x v="1"/>
    <n v="9"/>
    <n v="9"/>
    <n v="4"/>
    <n v="5"/>
    <x v="1"/>
    <x v="32"/>
  </r>
  <r>
    <n v="145"/>
    <x v="0"/>
    <n v="9"/>
    <n v="7"/>
    <n v="2"/>
    <n v="4"/>
    <x v="1"/>
    <x v="32"/>
  </r>
  <r>
    <n v="145"/>
    <x v="5"/>
    <n v="9"/>
    <n v="5"/>
    <n v="1"/>
    <n v="1"/>
    <x v="1"/>
    <x v="32"/>
  </r>
  <r>
    <n v="146"/>
    <x v="5"/>
    <n v="9"/>
    <n v="4"/>
    <n v="1"/>
    <n v="3"/>
    <x v="0"/>
    <x v="32"/>
  </r>
  <r>
    <n v="146"/>
    <x v="1"/>
    <n v="9"/>
    <n v="9"/>
    <n v="4"/>
    <n v="9"/>
    <x v="0"/>
    <x v="32"/>
  </r>
  <r>
    <n v="146"/>
    <x v="0"/>
    <n v="9"/>
    <n v="8"/>
    <n v="5"/>
    <n v="13"/>
    <x v="0"/>
    <x v="32"/>
  </r>
  <r>
    <n v="147"/>
    <x v="5"/>
    <n v="9"/>
    <n v="6"/>
    <n v="2"/>
    <n v="3"/>
    <x v="2"/>
    <x v="32"/>
  </r>
  <r>
    <n v="147"/>
    <x v="1"/>
    <n v="9"/>
    <n v="7"/>
    <n v="5"/>
    <n v="15"/>
    <x v="2"/>
    <x v="32"/>
  </r>
  <r>
    <n v="147"/>
    <x v="0"/>
    <n v="9"/>
    <n v="6"/>
    <n v="2"/>
    <n v="4"/>
    <x v="2"/>
    <x v="32"/>
  </r>
  <r>
    <n v="148"/>
    <x v="5"/>
    <n v="9"/>
    <n v="5"/>
    <n v="2"/>
    <n v="4"/>
    <x v="1"/>
    <x v="33"/>
  </r>
  <r>
    <n v="148"/>
    <x v="1"/>
    <n v="9"/>
    <n v="8"/>
    <n v="1"/>
    <n v="1"/>
    <x v="1"/>
    <x v="33"/>
  </r>
  <r>
    <n v="148"/>
    <x v="3"/>
    <n v="9"/>
    <n v="5"/>
    <n v="3"/>
    <n v="5"/>
    <x v="1"/>
    <x v="33"/>
  </r>
  <r>
    <n v="149"/>
    <x v="5"/>
    <n v="9"/>
    <n v="3"/>
    <n v="2"/>
    <n v="6"/>
    <x v="1"/>
    <x v="33"/>
  </r>
  <r>
    <n v="149"/>
    <x v="1"/>
    <n v="9"/>
    <n v="8"/>
    <n v="5"/>
    <n v="9"/>
    <x v="1"/>
    <x v="33"/>
  </r>
  <r>
    <n v="149"/>
    <x v="3"/>
    <n v="9"/>
    <n v="4"/>
    <n v="1"/>
    <n v="5"/>
    <x v="1"/>
    <x v="33"/>
  </r>
  <r>
    <n v="150"/>
    <x v="5"/>
    <n v="9"/>
    <n v="6"/>
    <n v="4"/>
    <n v="11"/>
    <x v="1"/>
    <x v="33"/>
  </r>
  <r>
    <n v="150"/>
    <x v="1"/>
    <n v="9"/>
    <n v="9"/>
    <n v="5"/>
    <n v="9"/>
    <x v="1"/>
    <x v="33"/>
  </r>
  <r>
    <n v="151"/>
    <x v="5"/>
    <n v="9"/>
    <n v="4"/>
    <n v="2"/>
    <n v="6"/>
    <x v="1"/>
    <x v="34"/>
  </r>
  <r>
    <n v="151"/>
    <x v="1"/>
    <n v="9"/>
    <n v="9"/>
    <n v="5"/>
    <n v="17"/>
    <x v="1"/>
    <x v="34"/>
  </r>
  <r>
    <n v="152"/>
    <x v="5"/>
    <n v="12"/>
    <n v="6"/>
    <n v="4"/>
    <n v="5"/>
    <x v="0"/>
    <x v="34"/>
  </r>
  <r>
    <n v="152"/>
    <x v="1"/>
    <n v="12"/>
    <n v="12"/>
    <n v="5"/>
    <n v="11"/>
    <x v="0"/>
    <x v="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7DA34-B539-9244-AEB5-CD9D9313B0D9}"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494:O500" firstHeaderRow="0" firstDataRow="1" firstDataCol="1" rowPageCount="3" colPageCount="1"/>
  <pivotFields count="15">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8">
    <i>
      <x/>
    </i>
    <i i="1">
      <x v="1"/>
    </i>
    <i i="2">
      <x v="2"/>
    </i>
    <i i="3">
      <x v="3"/>
    </i>
    <i i="4">
      <x v="4"/>
    </i>
    <i i="5">
      <x v="5"/>
    </i>
    <i i="6">
      <x v="6"/>
    </i>
    <i i="7">
      <x v="7"/>
    </i>
  </colItems>
  <pageFields count="3">
    <pageField fld="0" hier="-1"/>
    <pageField fld="1" hier="-1"/>
    <pageField fld="2" hier="-1"/>
  </pageFields>
  <dataFields count="8">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 name="Average of Joseph" fld="14" subtotal="average" baseField="0" baseItem="0" numFmtId="2"/>
  </dataFields>
  <formats count="2">
    <format dxfId="71">
      <pivotArea outline="0" collapsedLevelsAreSubtotals="1" fieldPosition="0">
        <references count="1">
          <reference field="4294967294" count="3" selected="0">
            <x v="1"/>
            <x v="2"/>
            <x v="3"/>
          </reference>
        </references>
      </pivotArea>
    </format>
    <format dxfId="70">
      <pivotArea outline="0" collapsedLevelsAreSubtotals="1" fieldPosition="0">
        <references count="1">
          <reference field="4294967294"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P6:V10" firstHeaderRow="0" firstDataRow="1" firstDataCol="1" rowPageCount="4" colPageCount="1"/>
  <pivotFields count="15">
    <pivotField axis="axisPage" showAll="0">
      <items count="3">
        <item x="1"/>
        <item x="0"/>
        <item t="default"/>
      </items>
    </pivotField>
    <pivotField axis="axisPage" showAll="0">
      <items count="4">
        <item x="1"/>
        <item x="2"/>
        <item x="0"/>
        <item t="default"/>
      </items>
    </pivotField>
    <pivotField axis="axisPage" showAll="0">
      <items count="4">
        <item x="2"/>
        <item x="1"/>
        <item x="0"/>
        <item t="default"/>
      </items>
    </pivotField>
    <pivotField numFmtId="14" showAll="0">
      <items count="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showAll="0"/>
    <pivotField axis="axisRow" showAll="0">
      <items count="9">
        <item x="0"/>
        <item x="3"/>
        <item x="7"/>
        <item x="1"/>
        <item x="6"/>
        <item x="5"/>
        <item x="2"/>
        <item x="4"/>
        <item t="default"/>
      </items>
    </pivotField>
    <pivotField axis="axisPage" showAll="0">
      <items count="3">
        <item x="0"/>
        <item x="1"/>
        <item t="default"/>
      </items>
    </pivotField>
    <pivotField dataField="1" showAll="0"/>
    <pivotField showAll="0">
      <items count="9">
        <item h="1" x="2"/>
        <item h="1" x="3"/>
        <item x="7"/>
        <item h="1" x="0"/>
        <item h="1" x="6"/>
        <item h="1" x="5"/>
        <item h="1" x="1"/>
        <item h="1"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5"/>
  </rowFields>
  <rowItems count="4">
    <i>
      <x/>
    </i>
    <i>
      <x v="3"/>
    </i>
    <i>
      <x v="6"/>
    </i>
    <i t="grand">
      <x/>
    </i>
  </rowItems>
  <colFields count="1">
    <field x="-2"/>
  </colFields>
  <colItems count="6">
    <i>
      <x/>
    </i>
    <i i="1">
      <x v="1"/>
    </i>
    <i i="2">
      <x v="2"/>
    </i>
    <i i="3">
      <x v="3"/>
    </i>
    <i i="4">
      <x v="4"/>
    </i>
    <i i="5">
      <x v="5"/>
    </i>
  </colItems>
  <pageFields count="4">
    <pageField fld="0" hier="-1"/>
    <pageField fld="1" hier="-1"/>
    <pageField fld="2" hier="-1"/>
    <pageField fld="6"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42">
      <pivotArea grandRow="1" outline="0" collapsedLevelsAreSubtotals="1" fieldPosition="0"/>
    </format>
    <format dxfId="41">
      <pivotArea type="all" dataOnly="0" outline="0" fieldPosition="0"/>
    </format>
    <format dxfId="40">
      <pivotArea outline="0" collapsedLevelsAreSubtotals="1" fieldPosition="0"/>
    </format>
    <format dxfId="39">
      <pivotArea type="origin" dataOnly="0" labelOnly="1" outline="0" fieldPosition="0"/>
    </format>
    <format dxfId="38">
      <pivotArea field="8" type="button" dataOnly="0" labelOnly="1" outline="0"/>
    </format>
    <format dxfId="37">
      <pivotArea type="topRight" dataOnly="0" labelOnly="1" outline="0" fieldPosition="0"/>
    </format>
    <format dxfId="36">
      <pivotArea field="5" type="button" dataOnly="0" labelOnly="1" outline="0" axis="axisRow" fieldPosition="0"/>
    </format>
    <format dxfId="35">
      <pivotArea dataOnly="0" labelOnly="1" grandRow="1" outline="0" fieldPosition="0"/>
    </format>
    <format dxfId="34">
      <pivotArea dataOnly="0" labelOnly="1" grandCol="1" outline="0" fieldPosition="0"/>
    </format>
    <format dxfId="33">
      <pivotArea outline="0" fieldPosition="0">
        <references count="1">
          <reference field="4294967294" count="1">
            <x v="4"/>
          </reference>
        </references>
      </pivotArea>
    </format>
    <format dxfId="32">
      <pivotArea field="5" grandRow="1" outline="0" collapsedLevelsAreSubtotals="1" axis="axisRow" fieldPosition="0">
        <references count="1">
          <reference field="4294967294" count="4" selected="0">
            <x v="0"/>
            <x v="1"/>
            <x v="2"/>
            <x v="3"/>
          </reference>
        </references>
      </pivotArea>
    </format>
    <format dxfId="31">
      <pivotArea outline="0" fieldPosition="0">
        <references count="1">
          <reference field="4294967294"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7">
        <item h="1" x="11"/>
        <item h="1" x="12"/>
        <item h="1" x="6"/>
        <item x="13"/>
        <item h="1" x="3"/>
        <item h="1" x="5"/>
        <item h="1" x="10"/>
        <item h="1" x="2"/>
        <item h="1" x="4"/>
        <item h="1" x="8"/>
        <item h="1" x="9"/>
        <item h="1" x="0"/>
        <item h="1" x="7"/>
        <item h="1" x="1"/>
        <item h="1" x="14"/>
        <item h="1" x="15"/>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21">
      <pivotArea outline="0" collapsedLevelsAreSubtotals="1" fieldPosition="0"/>
    </format>
    <format dxfId="2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10"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S8" firstHeaderRow="0" firstDataRow="1" firstDataCol="1"/>
  <pivotFields count="13">
    <pivotField showAll="0"/>
    <pivotField axis="axisRow" dataField="1" showAll="0">
      <items count="7">
        <item x="1"/>
        <item x="2"/>
        <item x="0"/>
        <item x="3"/>
        <item x="4"/>
        <item x="5"/>
        <item t="default"/>
      </items>
    </pivotField>
    <pivotField showAll="0"/>
    <pivotField dataField="1" showAll="0"/>
    <pivotField dataField="1" showAll="0"/>
    <pivotField showAll="0"/>
    <pivotField showAll="0">
      <items count="4">
        <item x="0"/>
        <item x="2"/>
        <item x="1"/>
        <item t="default"/>
      </items>
    </pivotField>
    <pivotField numFmtId="16"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5">
    <i>
      <x/>
    </i>
    <i>
      <x v="2"/>
    </i>
    <i>
      <x v="3"/>
    </i>
    <i>
      <x v="5"/>
    </i>
    <i t="grand">
      <x/>
    </i>
  </rowItems>
  <colFields count="1">
    <field x="-2"/>
  </colFields>
  <colItems count="8">
    <i>
      <x/>
    </i>
    <i i="1">
      <x v="1"/>
    </i>
    <i i="2">
      <x v="2"/>
    </i>
    <i i="3">
      <x v="3"/>
    </i>
    <i i="4">
      <x v="4"/>
    </i>
    <i i="5">
      <x v="5"/>
    </i>
    <i i="6">
      <x v="6"/>
    </i>
    <i i="7">
      <x v="7"/>
    </i>
  </colItems>
  <dataFields count="8">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s>
  <formats count="5">
    <format dxfId="15">
      <pivotArea collapsedLevelsAreSubtotals="1" fieldPosition="0">
        <references count="1">
          <reference field="1" count="0"/>
        </references>
      </pivotArea>
    </format>
    <format dxfId="14">
      <pivotArea grandRow="1" outline="0" collapsedLevelsAreSubtotals="1" fieldPosition="0"/>
    </format>
    <format dxfId="13">
      <pivotArea outline="0" collapsedLevelsAreSubtotals="1" fieldPosition="0">
        <references count="1">
          <reference field="4294967294" count="1" selected="0">
            <x v="0"/>
          </reference>
        </references>
      </pivotArea>
    </format>
    <format dxfId="12">
      <pivotArea collapsedLevelsAreSubtotals="1" fieldPosition="0">
        <references count="2">
          <reference field="4294967294" count="1" selected="0">
            <x v="4"/>
          </reference>
          <reference field="1" count="1">
            <x v="2"/>
          </reference>
        </references>
      </pivotArea>
    </format>
    <format dxfId="11">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filters count="1">
    <filter fld="7" type="dateBetween" evalOrder="-1" id="18" name="Date">
      <autoFilter ref="A1">
        <filterColumn colId="0">
          <customFilters and="1">
            <customFilter operator="greaterThanOrEqual" val="45839"/>
            <customFilter operator="lessThanOrEqual" val="458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AA1DC9E-A165-7C4A-A303-561EC6095B5D}" autoFormatId="16" applyNumberFormats="0" applyBorderFormats="0" applyFontFormats="0" applyPatternFormats="0" applyAlignmentFormats="0" applyWidthHeightFormats="0">
  <queryTableRefresh nextId="42" unboundColumnsRight="2">
    <queryTableFields count="12">
      <queryTableField id="1" name="angle" tableColumnId="1"/>
      <queryTableField id="2" name="height" tableColumnId="2"/>
      <queryTableField id="3" name="base" tableColumnId="3"/>
      <queryTableField id="4" name="Date" tableColumnId="4"/>
      <queryTableField id="5" name="Game" tableColumnId="5"/>
      <queryTableField id="7" name="Order" tableColumnId="7"/>
      <queryTableField id="36" name="Player" tableColumnId="36"/>
      <queryTableField id="37" name="Total Score" tableColumnId="37"/>
      <queryTableField id="38" name="Victory" tableColumnId="6"/>
      <queryTableField id="41" name="Rounds" tableColumnId="10"/>
      <queryTableField id="39" dataBound="0" tableColumnId="8"/>
      <queryTableField id="40" dataBound="0"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4">
    <queryTableFields count="14">
      <queryTableField id="26" name="angle" tableColumnId="20"/>
      <queryTableField id="27" name="height" tableColumnId="21"/>
      <queryTableField id="28" name="base" tableColumnId="22"/>
      <queryTableField id="29" name="Date" tableColumnId="23"/>
      <queryTableField id="5" name="Game" tableColumnId="5"/>
      <queryTableField id="7" name="Player" tableColumnId="7"/>
      <queryTableField id="30" name="Order" tableColumnId="24"/>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6">
        <i x="11"/>
        <i x="12"/>
        <i x="6"/>
        <i x="13" s="1"/>
        <i x="3"/>
        <i x="5"/>
        <i x="10"/>
        <i x="2"/>
        <i x="4"/>
        <i x="8"/>
        <i x="9"/>
        <i x="0"/>
        <i x="7"/>
        <i x="1"/>
        <i x="1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2"/>
        <i x="3"/>
        <i x="7" s="1"/>
        <i x="0"/>
        <i x="6"/>
        <i x="5"/>
        <i x="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480" totalsRowShown="0" headerRowDxfId="69" dataDxfId="68">
  <autoFilter ref="A1:O480" xr:uid="{3EE34D67-BE40-8D4B-95B5-0F0DFCFF4EA9}"/>
  <tableColumns count="15">
    <tableColumn id="1" xr3:uid="{7C780070-9569-444B-A52F-0E8A91DB4571}" name="Angle" dataDxfId="67"/>
    <tableColumn id="2" xr3:uid="{6A2455D2-C0D1-3E47-9573-5467348A28F5}" name="Height" dataDxfId="66"/>
    <tableColumn id="3" xr3:uid="{DA8AD22B-CF46-8840-B3B1-48A8E02DEC4B}" name="Base" dataDxfId="65"/>
    <tableColumn id="4" xr3:uid="{7E03E195-D8E2-0B4F-993C-AAC3DF4EBC08}" name="Date" dataDxfId="64"/>
    <tableColumn id="5" xr3:uid="{F7F2F77E-EE84-B641-8C64-31EBC9070D52}" name="Game" dataDxfId="63"/>
    <tableColumn id="6" xr3:uid="{691400A5-6CD9-9446-8CC7-4233F227B2FC}" name="Round" dataDxfId="62"/>
    <tableColumn id="7" xr3:uid="{1BE729AE-2EF6-714E-B023-F1EDE2BF6C33}" name="Order" dataDxfId="61"/>
    <tableColumn id="8" xr3:uid="{6280802B-E757-EE4B-B78B-AB2BB71DA3E8}" name="Caleb" dataDxfId="60"/>
    <tableColumn id="9" xr3:uid="{B2FDBB7B-BC0A-FF48-88E9-DEF8AD89C969}" name="Joshua" dataDxfId="59"/>
    <tableColumn id="10" xr3:uid="{24BB2AD0-EA70-6D47-9444-711C42BCE2FA}" name="Quadri" dataDxfId="58"/>
    <tableColumn id="11" xr3:uid="{5EAE6BA3-1F0A-D84C-BF2F-C2A46CFC3B12}" name="Daniel" dataDxfId="57"/>
    <tableColumn id="12" xr3:uid="{606EF966-D561-C044-8724-F11E8C2B7DF5}" name="Qianzi" dataDxfId="56"/>
    <tableColumn id="13" xr3:uid="{78D43E8A-2491-0F45-8325-E27E0225D2FB}" name="Kenny" dataDxfId="55"/>
    <tableColumn id="14" xr3:uid="{D5746033-B648-5342-B871-FD2AEE569884}" name="Veronica" dataDxfId="54"/>
    <tableColumn id="15" xr3:uid="{47C8A8BE-FA7C-E54D-AC50-182CBB0BA96E}" name="Joseph" dataDxfId="5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378635-1A0E-1843-953E-54DDC0520A7F}" name="Convert_to_Games" displayName="Convert_to_Games" ref="A1:L366" tableType="queryTable" totalsRowShown="0">
  <autoFilter ref="A1:L366" xr:uid="{64378635-1A0E-1843-953E-54DDC0520A7F}"/>
  <sortState xmlns:xlrd2="http://schemas.microsoft.com/office/spreadsheetml/2017/richdata2" ref="A2:L366">
    <sortCondition ref="E1:E366"/>
  </sortState>
  <tableColumns count="12">
    <tableColumn id="1" xr3:uid="{E850FB69-A55B-4D4E-8775-AC0896B89E1C}" uniqueName="1" name="Angle" queryTableFieldId="1" dataDxfId="52"/>
    <tableColumn id="2" xr3:uid="{9B6518C3-6819-014B-916C-62AE13642084}" uniqueName="2" name="Height" queryTableFieldId="2" dataDxfId="51"/>
    <tableColumn id="3" xr3:uid="{90D5961C-5DA1-CA4C-890F-42A1701D6CD4}" uniqueName="3" name="Base" queryTableFieldId="3" dataDxfId="50"/>
    <tableColumn id="4" xr3:uid="{F088A5AB-CADE-0B45-8635-837B50D59510}" uniqueName="4" name="Date" queryTableFieldId="4" dataDxfId="49"/>
    <tableColumn id="5" xr3:uid="{D292E4AA-45D6-864A-A2FC-BCD9B89C413D}" uniqueName="5" name="Game" queryTableFieldId="5" dataDxfId="48"/>
    <tableColumn id="7" xr3:uid="{A60ECAE7-B93F-154C-B1BB-82747F253D5E}" uniqueName="7" name="Order" queryTableFieldId="7" dataDxfId="47"/>
    <tableColumn id="36" xr3:uid="{30B0A928-EEE2-2846-B59B-323F89EA8BB6}" uniqueName="36" name="Player" queryTableFieldId="36" dataDxfId="46"/>
    <tableColumn id="37" xr3:uid="{4EDF7395-B874-904A-810E-1870495B4B0C}" uniqueName="37" name="Total Score" queryTableFieldId="37" dataDxfId="45"/>
    <tableColumn id="6" xr3:uid="{2ABC6761-1084-9B49-9C0D-AE69F2696C19}" uniqueName="6" name="Victory" queryTableFieldId="38"/>
    <tableColumn id="10" xr3:uid="{22BE22CA-40A1-EA49-B439-6B7642085B53}" uniqueName="10" name="Rounds" queryTableFieldId="41"/>
    <tableColumn id="8" xr3:uid="{ADE4C485-5792-D34D-9258-EE02030C49B4}" uniqueName="8" name="DD" queryTableFieldId="39" dataDxfId="44">
      <calculatedColumnFormula>IF(Convert_to_Games[[#This Row],[Total Score]]&gt;9, 1, 0)</calculatedColumnFormula>
    </tableColumn>
    <tableColumn id="9" xr3:uid="{45C85F64-8457-314D-AE4B-895771D7287D}" uniqueName="9" name="Cons DD" queryTableFieldId="40" dataDxfId="43">
      <calculatedColumnFormula>IF(Convert_to_Games[[#This Row],[DD]]=0, 0, IF(L1 = "Cons DD", Convert_to_Games[[#This Row],[DD]], Convert_to_Games[[#This Row],[DD]]+L1))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557" tableType="queryTable" totalsRowShown="0">
  <autoFilter ref="A1:N557" xr:uid="{1EBACE77-4394-CD44-A0BA-7E11E0118612}"/>
  <sortState xmlns:xlrd2="http://schemas.microsoft.com/office/spreadsheetml/2017/richdata2" ref="A2:N557">
    <sortCondition ref="E1:E557"/>
  </sortState>
  <tableColumns count="14">
    <tableColumn id="20" xr3:uid="{DA6270F9-BD82-C24A-8E96-A28CDEEDD9A8}" uniqueName="20" name="Angle" queryTableFieldId="26" dataDxfId="30"/>
    <tableColumn id="21" xr3:uid="{22C5B617-50BF-5A4C-BCE7-7B0F304CDB3B}" uniqueName="21" name="Height" queryTableFieldId="27" dataDxfId="29"/>
    <tableColumn id="22" xr3:uid="{867A08EA-841B-B247-A1A4-86374B3A978E}" uniqueName="22" name="Base" queryTableFieldId="28" dataDxfId="28"/>
    <tableColumn id="23" xr3:uid="{AA2ED284-0375-2D4B-B83F-104F2F7B07AB}" uniqueName="23" name="Date" queryTableFieldId="29" dataDxfId="27"/>
    <tableColumn id="5" xr3:uid="{6CAA3F5B-38FA-E440-A2F1-FD07A10C811E}" uniqueName="5" name="Game" queryTableFieldId="5" dataDxfId="26"/>
    <tableColumn id="7" xr3:uid="{C17F23AC-5D89-C444-A571-19F212BFDD14}" uniqueName="7" name="Player" queryTableFieldId="7" dataDxfId="25"/>
    <tableColumn id="24" xr3:uid="{E2F44691-A1C0-594F-B2C4-5A3AB7D435C0}" uniqueName="24" name="Order" queryTableFieldId="30" dataDxfId="24"/>
    <tableColumn id="8" xr3:uid="{68A2AB44-814C-1043-BA37-46781F0478E0}" uniqueName="8" name="Total Score" queryTableFieldId="8" dataDxfId="23"/>
    <tableColumn id="18" xr3:uid="{381C7789-A459-DF41-80C5-43D1A1FC2682}" uniqueName="18" name="Opponent" queryTableFieldId="18" dataDxfId="22"/>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185" tableType="queryTable" totalsRowShown="0">
  <autoFilter ref="A1:G185" xr:uid="{D54126C3-8990-364F-BA6C-3806227A5B79}"/>
  <tableColumns count="7">
    <tableColumn id="1" xr3:uid="{FDD4F858-D393-324D-84BF-CD3B409FBAFA}" uniqueName="1" name="Date" queryTableFieldId="44" dataDxfId="19"/>
    <tableColumn id="5" xr3:uid="{3AEF0C2A-171A-E34E-B768-433A13FB4E37}" uniqueName="5" name="Game" queryTableFieldId="5" dataDxfId="18"/>
    <tableColumn id="42" xr3:uid="{91D4345F-5F6B-B24D-AB9B-3ECD24B076AC}" uniqueName="42" name="First" queryTableFieldId="42"/>
    <tableColumn id="36" xr3:uid="{433F6587-E8F9-FA4B-AAFB-AB40D8BBA849}" uniqueName="36" name="Player" queryTableFieldId="36" dataDxfId="17"/>
    <tableColumn id="39" xr3:uid="{07E1D177-6892-EE4C-AF32-98459843688F}" uniqueName="39" name="Round" queryTableFieldId="39" dataDxfId="16"/>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201" totalsRowShown="0" headerRowDxfId="9" dataDxfId="8">
  <autoFilter ref="A1:H201" xr:uid="{8B569EA1-E2C9-D64D-AF25-61C683C3B5B5}"/>
  <tableColumns count="8">
    <tableColumn id="1" xr3:uid="{5E8EE448-9E87-474C-B835-6E8E0C2100CD}" name="Game" dataDxfId="7"/>
    <tableColumn id="2" xr3:uid="{A0B5F730-7123-434E-B3B9-C6F76D57243B}" name="Player" dataDxfId="6"/>
    <tableColumn id="3" xr3:uid="{D590819C-6132-B546-B069-A15A49C9563F}" name="Throws" dataDxfId="5"/>
    <tableColumn id="4" xr3:uid="{AADA594A-8275-A145-B557-7ED752B4D10E}" name="Board Hits" dataDxfId="4"/>
    <tableColumn id="5" xr3:uid="{6AF822F4-B356-0845-B08E-9310F961753C}" name="Land" dataDxfId="3"/>
    <tableColumn id="6" xr3:uid="{F4CD669D-5DA7-9840-9560-C06CE12795A8}" name="Points" dataDxfId="2">
      <calculatedColumnFormula>SUMIF(Scores!$E$2:$E$481, 'Next Gen'!$A2, INDEX(Scores!$H$2:$N$481, 0, MATCH($B2, Scores!$H$1:$N$1, 0)))</calculatedColumnFormula>
    </tableColumn>
    <tableColumn id="7" xr3:uid="{E1D45752-B283-7044-A69E-B797A489B2F0}" name="Height" dataDxfId="1">
      <calculatedColumnFormula>INDEX(Scores!$B$2:$B$481, MATCH('Next Gen'!$A2, Scores!$E$2:$E$481, 0))</calculatedColumnFormula>
    </tableColumn>
    <tableColumn id="8" xr3:uid="{A55A80CE-B43A-9641-B9D6-DEC71D585B97}" name="Date" dataDxfId="0">
      <calculatedColumnFormula>INDEX(Scores!$D$2:$D$481, MATCH('Next Gen'!$A2, Scores!$E$2:$E$481,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dateBetween">
    <selection startDate="2025-07-01T00:00:00" endDate="2025-07-31T00:00:00"/>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1-2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AJ1041"/>
  <sheetViews>
    <sheetView workbookViewId="0">
      <pane ySplit="1" topLeftCell="A458" activePane="bottomLeft" state="frozen"/>
      <selection pane="bottomLeft" activeCell="O479" sqref="O479"/>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7" style="1" bestFit="1" customWidth="1"/>
    <col min="16" max="16" width="16.83203125" style="1" bestFit="1" customWidth="1"/>
    <col min="17" max="23" width="0" style="1" hidden="1" customWidth="1"/>
    <col min="24" max="29" width="16.83203125" style="1" bestFit="1" customWidth="1"/>
    <col min="30" max="30" width="18" style="1" bestFit="1" customWidth="1"/>
    <col min="31" max="32" width="19.1640625" style="1" bestFit="1" customWidth="1"/>
    <col min="33" max="34" width="18.5" style="1" bestFit="1" customWidth="1"/>
    <col min="35" max="35" width="18.6640625" style="1" bestFit="1" customWidth="1"/>
    <col min="36" max="36" width="20.6640625" style="1" bestFit="1" customWidth="1"/>
    <col min="37" max="16384" width="10.83203125" style="1"/>
  </cols>
  <sheetData>
    <row r="1" spans="1:26">
      <c r="A1" s="1" t="s">
        <v>108</v>
      </c>
      <c r="B1" s="1" t="s">
        <v>76</v>
      </c>
      <c r="C1" s="2" t="s">
        <v>109</v>
      </c>
      <c r="D1" s="2" t="s">
        <v>0</v>
      </c>
      <c r="E1" s="2" t="s">
        <v>1</v>
      </c>
      <c r="F1" s="2" t="s">
        <v>2</v>
      </c>
      <c r="G1" s="2" t="s">
        <v>3</v>
      </c>
      <c r="H1" s="2" t="s">
        <v>4</v>
      </c>
      <c r="I1" s="2" t="s">
        <v>5</v>
      </c>
      <c r="J1" s="2" t="s">
        <v>6</v>
      </c>
      <c r="K1" s="2" t="s">
        <v>7</v>
      </c>
      <c r="L1" s="2" t="s">
        <v>31</v>
      </c>
      <c r="M1" s="2" t="s">
        <v>33</v>
      </c>
      <c r="N1" s="2" t="s">
        <v>25</v>
      </c>
      <c r="O1" s="2" t="s">
        <v>96</v>
      </c>
      <c r="Q1" s="2" t="s">
        <v>38</v>
      </c>
      <c r="R1" s="2" t="s">
        <v>39</v>
      </c>
      <c r="S1" s="2" t="s">
        <v>40</v>
      </c>
      <c r="T1" s="2" t="s">
        <v>41</v>
      </c>
      <c r="U1" s="2" t="s">
        <v>42</v>
      </c>
      <c r="V1" s="2" t="s">
        <v>43</v>
      </c>
      <c r="W1" s="2" t="s">
        <v>44</v>
      </c>
      <c r="X1" s="1" t="s">
        <v>35</v>
      </c>
      <c r="Y1" s="1" t="s">
        <v>19</v>
      </c>
      <c r="Z1" s="1" t="s">
        <v>24</v>
      </c>
    </row>
    <row r="2" spans="1:26">
      <c r="A2" s="1" t="s">
        <v>27</v>
      </c>
      <c r="B2" s="1" t="s">
        <v>21</v>
      </c>
      <c r="C2" s="2" t="s">
        <v>18</v>
      </c>
      <c r="D2" s="3">
        <v>45707</v>
      </c>
      <c r="E2" s="2">
        <v>1</v>
      </c>
      <c r="F2" s="2">
        <v>1</v>
      </c>
      <c r="G2" s="2" t="s">
        <v>8</v>
      </c>
      <c r="H2" s="2">
        <v>4</v>
      </c>
      <c r="I2" s="2">
        <v>0</v>
      </c>
      <c r="J2" s="2">
        <v>0</v>
      </c>
      <c r="K2" s="2"/>
      <c r="L2" s="2"/>
      <c r="M2" s="2"/>
      <c r="N2" s="2"/>
      <c r="O2" s="2"/>
      <c r="Q2" s="2">
        <f t="shared" ref="Q2:W2" si="0">COUNTA(H2)</f>
        <v>1</v>
      </c>
      <c r="R2" s="2">
        <f t="shared" si="0"/>
        <v>1</v>
      </c>
      <c r="S2" s="2">
        <f t="shared" si="0"/>
        <v>1</v>
      </c>
      <c r="T2" s="2">
        <f t="shared" si="0"/>
        <v>0</v>
      </c>
      <c r="U2" s="2">
        <f t="shared" si="0"/>
        <v>0</v>
      </c>
      <c r="V2" s="2">
        <f t="shared" si="0"/>
        <v>0</v>
      </c>
      <c r="W2" s="2">
        <f t="shared" si="0"/>
        <v>0</v>
      </c>
      <c r="X2" s="18" t="str">
        <f>IF(SUM(H2:H4)&gt;SUM(I2:I4), "Caleb", "Joshua")</f>
        <v>Caleb</v>
      </c>
      <c r="Y2" s="18">
        <f>ABS(SUM(H2:H4)-SUM(I2:I4))</f>
        <v>10</v>
      </c>
      <c r="Z2" s="18">
        <f>SUM(H2:H4, I2:I4)</f>
        <v>12</v>
      </c>
    </row>
    <row r="3" spans="1:26">
      <c r="A3" s="1" t="s">
        <v>27</v>
      </c>
      <c r="B3" s="1" t="s">
        <v>21</v>
      </c>
      <c r="C3" s="2" t="s">
        <v>18</v>
      </c>
      <c r="D3" s="3">
        <v>45707</v>
      </c>
      <c r="E3" s="2">
        <v>1</v>
      </c>
      <c r="F3" s="2">
        <v>2</v>
      </c>
      <c r="G3" s="2" t="s">
        <v>8</v>
      </c>
      <c r="H3" s="2">
        <v>3</v>
      </c>
      <c r="I3" s="2">
        <v>0</v>
      </c>
      <c r="J3" s="2">
        <v>0</v>
      </c>
      <c r="K3" s="2"/>
      <c r="L3" s="2"/>
      <c r="M3" s="2"/>
      <c r="N3" s="2"/>
      <c r="O3" s="2"/>
      <c r="Q3" s="2">
        <f t="shared" ref="Q3:Q66" si="1">COUNTA(H3)</f>
        <v>1</v>
      </c>
      <c r="R3" s="2">
        <f t="shared" ref="R3:R66" si="2">COUNTA(I3)</f>
        <v>1</v>
      </c>
      <c r="S3" s="2">
        <f t="shared" ref="S3:S66" si="3">COUNTA(J3)</f>
        <v>1</v>
      </c>
      <c r="T3" s="2">
        <f t="shared" ref="T3:T66" si="4">COUNTA(K3)</f>
        <v>0</v>
      </c>
      <c r="U3" s="2">
        <f t="shared" ref="U3:U66" si="5">COUNTA(L3)</f>
        <v>0</v>
      </c>
      <c r="V3" s="2">
        <f t="shared" ref="V3:V66" si="6">COUNTA(M3)</f>
        <v>0</v>
      </c>
      <c r="W3" s="2">
        <f t="shared" ref="W3:W66" si="7">COUNTA(N3)</f>
        <v>0</v>
      </c>
      <c r="X3" s="18"/>
      <c r="Y3" s="18"/>
      <c r="Z3" s="18"/>
    </row>
    <row r="4" spans="1:26">
      <c r="A4" s="1" t="s">
        <v>27</v>
      </c>
      <c r="B4" s="1" t="s">
        <v>21</v>
      </c>
      <c r="C4" s="2" t="s">
        <v>18</v>
      </c>
      <c r="D4" s="3">
        <v>45707</v>
      </c>
      <c r="E4" s="2">
        <v>1</v>
      </c>
      <c r="F4" s="2">
        <v>3</v>
      </c>
      <c r="G4" s="2" t="s">
        <v>8</v>
      </c>
      <c r="H4" s="2">
        <v>4</v>
      </c>
      <c r="I4" s="2">
        <v>1</v>
      </c>
      <c r="J4" s="2">
        <v>1</v>
      </c>
      <c r="K4" s="2"/>
      <c r="L4" s="2"/>
      <c r="M4" s="2"/>
      <c r="N4" s="2"/>
      <c r="O4" s="2"/>
      <c r="Q4" s="2">
        <f t="shared" si="1"/>
        <v>1</v>
      </c>
      <c r="R4" s="2">
        <f t="shared" si="2"/>
        <v>1</v>
      </c>
      <c r="S4" s="2">
        <f t="shared" si="3"/>
        <v>1</v>
      </c>
      <c r="T4" s="2">
        <f t="shared" si="4"/>
        <v>0</v>
      </c>
      <c r="U4" s="2">
        <f t="shared" si="5"/>
        <v>0</v>
      </c>
      <c r="V4" s="2">
        <f t="shared" si="6"/>
        <v>0</v>
      </c>
      <c r="W4" s="2">
        <f t="shared" si="7"/>
        <v>0</v>
      </c>
      <c r="X4" s="18"/>
      <c r="Y4" s="18"/>
      <c r="Z4" s="18"/>
    </row>
    <row r="5" spans="1:26">
      <c r="A5" s="1" t="s">
        <v>27</v>
      </c>
      <c r="B5" s="1" t="s">
        <v>21</v>
      </c>
      <c r="C5" s="2" t="s">
        <v>18</v>
      </c>
      <c r="D5" s="3">
        <v>45707</v>
      </c>
      <c r="E5" s="2">
        <f>E2+1</f>
        <v>2</v>
      </c>
      <c r="F5" s="2">
        <f>F2</f>
        <v>1</v>
      </c>
      <c r="G5" s="2" t="s">
        <v>9</v>
      </c>
      <c r="H5" s="2">
        <v>8</v>
      </c>
      <c r="I5" s="2">
        <v>0</v>
      </c>
      <c r="J5" s="2"/>
      <c r="K5" s="2"/>
      <c r="L5" s="2"/>
      <c r="M5" s="2"/>
      <c r="N5" s="2"/>
      <c r="O5" s="2"/>
      <c r="Q5" s="2">
        <f t="shared" si="1"/>
        <v>1</v>
      </c>
      <c r="R5" s="2">
        <f t="shared" si="2"/>
        <v>1</v>
      </c>
      <c r="S5" s="2">
        <f t="shared" si="3"/>
        <v>0</v>
      </c>
      <c r="T5" s="2">
        <f t="shared" si="4"/>
        <v>0</v>
      </c>
      <c r="U5" s="2">
        <f t="shared" si="5"/>
        <v>0</v>
      </c>
      <c r="V5" s="2">
        <f t="shared" si="6"/>
        <v>0</v>
      </c>
      <c r="W5" s="2">
        <f t="shared" si="7"/>
        <v>0</v>
      </c>
      <c r="X5" s="18" t="str">
        <f t="shared" ref="X5" si="8">IF(SUM(H5:H7)&gt;SUM(I5:I7), "Caleb", "Joshua")</f>
        <v>Caleb</v>
      </c>
      <c r="Y5" s="18">
        <f>ABS(SUM(H5:H7)-SUM(I5:I7))</f>
        <v>16</v>
      </c>
      <c r="Z5" s="18">
        <f t="shared" ref="Z5" si="9">SUM(H5:H7, I5:I7)</f>
        <v>16</v>
      </c>
    </row>
    <row r="6" spans="1:26">
      <c r="A6" s="1" t="s">
        <v>27</v>
      </c>
      <c r="B6" s="1" t="s">
        <v>21</v>
      </c>
      <c r="C6" s="2" t="s">
        <v>18</v>
      </c>
      <c r="D6" s="3">
        <v>45707</v>
      </c>
      <c r="E6" s="2">
        <f t="shared" ref="E6:E69" si="10">E3+1</f>
        <v>2</v>
      </c>
      <c r="F6" s="2">
        <f>F3</f>
        <v>2</v>
      </c>
      <c r="G6" s="2" t="s">
        <v>9</v>
      </c>
      <c r="H6" s="2">
        <v>5</v>
      </c>
      <c r="I6" s="2">
        <v>0</v>
      </c>
      <c r="J6" s="2"/>
      <c r="K6" s="2"/>
      <c r="L6" s="2"/>
      <c r="M6" s="2"/>
      <c r="N6" s="2"/>
      <c r="O6" s="2"/>
      <c r="Q6" s="2">
        <f t="shared" si="1"/>
        <v>1</v>
      </c>
      <c r="R6" s="2">
        <f t="shared" si="2"/>
        <v>1</v>
      </c>
      <c r="S6" s="2">
        <f t="shared" si="3"/>
        <v>0</v>
      </c>
      <c r="T6" s="2">
        <f t="shared" si="4"/>
        <v>0</v>
      </c>
      <c r="U6" s="2">
        <f t="shared" si="5"/>
        <v>0</v>
      </c>
      <c r="V6" s="2">
        <f t="shared" si="6"/>
        <v>0</v>
      </c>
      <c r="W6" s="2">
        <f t="shared" si="7"/>
        <v>0</v>
      </c>
      <c r="X6" s="18"/>
      <c r="Y6" s="18"/>
      <c r="Z6" s="18"/>
    </row>
    <row r="7" spans="1:26">
      <c r="A7" s="1" t="s">
        <v>27</v>
      </c>
      <c r="B7" s="1" t="s">
        <v>21</v>
      </c>
      <c r="C7" s="2" t="s">
        <v>18</v>
      </c>
      <c r="D7" s="3">
        <v>45707</v>
      </c>
      <c r="E7" s="2">
        <f t="shared" si="10"/>
        <v>2</v>
      </c>
      <c r="F7" s="2">
        <f>F4</f>
        <v>3</v>
      </c>
      <c r="G7" s="2" t="s">
        <v>9</v>
      </c>
      <c r="H7" s="2">
        <v>3</v>
      </c>
      <c r="I7" s="2">
        <v>0</v>
      </c>
      <c r="J7" s="2"/>
      <c r="K7" s="2"/>
      <c r="L7" s="2"/>
      <c r="M7" s="2"/>
      <c r="N7" s="2"/>
      <c r="O7" s="2"/>
      <c r="Q7" s="2">
        <f t="shared" si="1"/>
        <v>1</v>
      </c>
      <c r="R7" s="2">
        <f t="shared" si="2"/>
        <v>1</v>
      </c>
      <c r="S7" s="2">
        <f t="shared" si="3"/>
        <v>0</v>
      </c>
      <c r="T7" s="2">
        <f t="shared" si="4"/>
        <v>0</v>
      </c>
      <c r="U7" s="2">
        <f t="shared" si="5"/>
        <v>0</v>
      </c>
      <c r="V7" s="2">
        <f t="shared" si="6"/>
        <v>0</v>
      </c>
      <c r="W7" s="2">
        <f t="shared" si="7"/>
        <v>0</v>
      </c>
      <c r="X7" s="18"/>
      <c r="Y7" s="18"/>
      <c r="Z7" s="18"/>
    </row>
    <row r="8" spans="1:26">
      <c r="A8" s="1" t="s">
        <v>27</v>
      </c>
      <c r="B8" s="1" t="s">
        <v>21</v>
      </c>
      <c r="C8" s="2" t="s">
        <v>18</v>
      </c>
      <c r="D8" s="3">
        <v>45708</v>
      </c>
      <c r="E8" s="2">
        <f t="shared" si="10"/>
        <v>3</v>
      </c>
      <c r="F8" s="2">
        <f t="shared" ref="F8:F71" si="11">F5</f>
        <v>1</v>
      </c>
      <c r="G8" s="2" t="s">
        <v>9</v>
      </c>
      <c r="H8" s="2">
        <v>1</v>
      </c>
      <c r="I8" s="2">
        <v>0</v>
      </c>
      <c r="J8" s="2"/>
      <c r="K8" s="2"/>
      <c r="L8" s="2"/>
      <c r="M8" s="2"/>
      <c r="N8" s="2"/>
      <c r="O8" s="2"/>
      <c r="Q8" s="2">
        <f t="shared" si="1"/>
        <v>1</v>
      </c>
      <c r="R8" s="2">
        <f t="shared" si="2"/>
        <v>1</v>
      </c>
      <c r="S8" s="2">
        <f t="shared" si="3"/>
        <v>0</v>
      </c>
      <c r="T8" s="2">
        <f t="shared" si="4"/>
        <v>0</v>
      </c>
      <c r="U8" s="2">
        <f t="shared" si="5"/>
        <v>0</v>
      </c>
      <c r="V8" s="2">
        <f t="shared" si="6"/>
        <v>0</v>
      </c>
      <c r="W8" s="2">
        <f t="shared" si="7"/>
        <v>0</v>
      </c>
      <c r="X8" s="18" t="str">
        <f t="shared" ref="X8" si="12">IF(SUM(H8:H10)&gt;SUM(I8:I10), "Caleb", "Joshua")</f>
        <v>Caleb</v>
      </c>
      <c r="Y8" s="18">
        <f t="shared" ref="Y8" si="13">ABS(SUM(H8:H10)-SUM(I8:I10))</f>
        <v>6</v>
      </c>
      <c r="Z8" s="18">
        <f t="shared" ref="Z8" si="14">SUM(H8:H10, I8:I10)</f>
        <v>14</v>
      </c>
    </row>
    <row r="9" spans="1:26">
      <c r="A9" s="1" t="s">
        <v>27</v>
      </c>
      <c r="B9" s="1" t="s">
        <v>21</v>
      </c>
      <c r="C9" s="2" t="s">
        <v>18</v>
      </c>
      <c r="D9" s="3">
        <v>45708</v>
      </c>
      <c r="E9" s="2">
        <f t="shared" si="10"/>
        <v>3</v>
      </c>
      <c r="F9" s="2">
        <f t="shared" si="11"/>
        <v>2</v>
      </c>
      <c r="G9" s="2" t="s">
        <v>9</v>
      </c>
      <c r="H9" s="2">
        <v>6</v>
      </c>
      <c r="I9" s="2">
        <v>0</v>
      </c>
      <c r="J9" s="2"/>
      <c r="K9" s="2"/>
      <c r="L9" s="2"/>
      <c r="M9" s="2"/>
      <c r="N9" s="2"/>
      <c r="O9" s="2"/>
      <c r="Q9" s="2">
        <f t="shared" si="1"/>
        <v>1</v>
      </c>
      <c r="R9" s="2">
        <f t="shared" si="2"/>
        <v>1</v>
      </c>
      <c r="S9" s="2">
        <f t="shared" si="3"/>
        <v>0</v>
      </c>
      <c r="T9" s="2">
        <f t="shared" si="4"/>
        <v>0</v>
      </c>
      <c r="U9" s="2">
        <f t="shared" si="5"/>
        <v>0</v>
      </c>
      <c r="V9" s="2">
        <f t="shared" si="6"/>
        <v>0</v>
      </c>
      <c r="W9" s="2">
        <f t="shared" si="7"/>
        <v>0</v>
      </c>
      <c r="X9" s="18"/>
      <c r="Y9" s="18"/>
      <c r="Z9" s="18"/>
    </row>
    <row r="10" spans="1:26">
      <c r="A10" s="1" t="s">
        <v>27</v>
      </c>
      <c r="B10" s="1" t="s">
        <v>21</v>
      </c>
      <c r="C10" s="2" t="s">
        <v>18</v>
      </c>
      <c r="D10" s="3">
        <v>45708</v>
      </c>
      <c r="E10" s="2">
        <f t="shared" si="10"/>
        <v>3</v>
      </c>
      <c r="F10" s="2">
        <f t="shared" si="11"/>
        <v>3</v>
      </c>
      <c r="G10" s="2" t="s">
        <v>9</v>
      </c>
      <c r="H10" s="2">
        <v>3</v>
      </c>
      <c r="I10" s="2">
        <v>4</v>
      </c>
      <c r="J10" s="2"/>
      <c r="K10" s="2"/>
      <c r="L10" s="2"/>
      <c r="M10" s="2"/>
      <c r="N10" s="2"/>
      <c r="O10" s="2"/>
      <c r="Q10" s="2">
        <f t="shared" si="1"/>
        <v>1</v>
      </c>
      <c r="R10" s="2">
        <f t="shared" si="2"/>
        <v>1</v>
      </c>
      <c r="S10" s="2">
        <f t="shared" si="3"/>
        <v>0</v>
      </c>
      <c r="T10" s="2">
        <f t="shared" si="4"/>
        <v>0</v>
      </c>
      <c r="U10" s="2">
        <f t="shared" si="5"/>
        <v>0</v>
      </c>
      <c r="V10" s="2">
        <f t="shared" si="6"/>
        <v>0</v>
      </c>
      <c r="W10" s="2">
        <f t="shared" si="7"/>
        <v>0</v>
      </c>
      <c r="X10" s="18"/>
      <c r="Y10" s="18"/>
      <c r="Z10" s="18"/>
    </row>
    <row r="11" spans="1:26">
      <c r="A11" s="1" t="s">
        <v>27</v>
      </c>
      <c r="B11" s="1" t="s">
        <v>21</v>
      </c>
      <c r="C11" s="2" t="s">
        <v>18</v>
      </c>
      <c r="D11" s="3">
        <v>45708</v>
      </c>
      <c r="E11" s="2">
        <f t="shared" si="10"/>
        <v>4</v>
      </c>
      <c r="F11" s="2">
        <f t="shared" si="11"/>
        <v>1</v>
      </c>
      <c r="G11" s="2" t="s">
        <v>8</v>
      </c>
      <c r="H11" s="2">
        <v>3</v>
      </c>
      <c r="I11" s="2">
        <v>0</v>
      </c>
      <c r="J11" s="2">
        <v>1</v>
      </c>
      <c r="K11" s="2"/>
      <c r="L11" s="2"/>
      <c r="M11" s="2"/>
      <c r="N11" s="2"/>
      <c r="O11" s="2"/>
      <c r="Q11" s="2">
        <f t="shared" si="1"/>
        <v>1</v>
      </c>
      <c r="R11" s="2">
        <f t="shared" si="2"/>
        <v>1</v>
      </c>
      <c r="S11" s="2">
        <f t="shared" si="3"/>
        <v>1</v>
      </c>
      <c r="T11" s="2">
        <f t="shared" si="4"/>
        <v>0</v>
      </c>
      <c r="U11" s="2">
        <f t="shared" si="5"/>
        <v>0</v>
      </c>
      <c r="V11" s="2">
        <f t="shared" si="6"/>
        <v>0</v>
      </c>
      <c r="W11" s="2">
        <f t="shared" si="7"/>
        <v>0</v>
      </c>
      <c r="X11" s="18" t="str">
        <f t="shared" ref="X11" si="15">IF(SUM(H11:H13)&gt;SUM(I11:I13), "Caleb", "Joshua")</f>
        <v>Caleb</v>
      </c>
      <c r="Y11" s="18">
        <f t="shared" ref="Y11" si="16">ABS(SUM(H11:H13)-SUM(I11:I13))</f>
        <v>4</v>
      </c>
      <c r="Z11" s="18">
        <f t="shared" ref="Z11" si="17">SUM(H11:H13, I11:I13)</f>
        <v>4</v>
      </c>
    </row>
    <row r="12" spans="1:26">
      <c r="A12" s="1" t="s">
        <v>27</v>
      </c>
      <c r="B12" s="1" t="s">
        <v>21</v>
      </c>
      <c r="C12" s="2" t="s">
        <v>18</v>
      </c>
      <c r="D12" s="3">
        <v>45708</v>
      </c>
      <c r="E12" s="2">
        <f t="shared" si="10"/>
        <v>4</v>
      </c>
      <c r="F12" s="2">
        <f t="shared" si="11"/>
        <v>2</v>
      </c>
      <c r="G12" s="2" t="s">
        <v>8</v>
      </c>
      <c r="H12" s="2">
        <v>0</v>
      </c>
      <c r="I12" s="2">
        <v>0</v>
      </c>
      <c r="J12" s="2">
        <v>2</v>
      </c>
      <c r="K12" s="2"/>
      <c r="L12" s="2"/>
      <c r="M12" s="2"/>
      <c r="N12" s="2"/>
      <c r="O12" s="2"/>
      <c r="Q12" s="2">
        <f t="shared" si="1"/>
        <v>1</v>
      </c>
      <c r="R12" s="2">
        <f t="shared" si="2"/>
        <v>1</v>
      </c>
      <c r="S12" s="2">
        <f t="shared" si="3"/>
        <v>1</v>
      </c>
      <c r="T12" s="2">
        <f t="shared" si="4"/>
        <v>0</v>
      </c>
      <c r="U12" s="2">
        <f t="shared" si="5"/>
        <v>0</v>
      </c>
      <c r="V12" s="2">
        <f t="shared" si="6"/>
        <v>0</v>
      </c>
      <c r="W12" s="2">
        <f t="shared" si="7"/>
        <v>0</v>
      </c>
      <c r="X12" s="18"/>
      <c r="Y12" s="18"/>
      <c r="Z12" s="18"/>
    </row>
    <row r="13" spans="1:26">
      <c r="A13" s="1" t="s">
        <v>27</v>
      </c>
      <c r="B13" s="1" t="s">
        <v>21</v>
      </c>
      <c r="C13" s="2" t="s">
        <v>18</v>
      </c>
      <c r="D13" s="3">
        <v>45708</v>
      </c>
      <c r="E13" s="2">
        <f t="shared" si="10"/>
        <v>4</v>
      </c>
      <c r="F13" s="2">
        <f t="shared" si="11"/>
        <v>3</v>
      </c>
      <c r="G13" s="2" t="s">
        <v>8</v>
      </c>
      <c r="H13" s="2">
        <v>1</v>
      </c>
      <c r="I13" s="2">
        <v>0</v>
      </c>
      <c r="J13" s="2">
        <v>4</v>
      </c>
      <c r="K13" s="2"/>
      <c r="L13" s="2"/>
      <c r="M13" s="2"/>
      <c r="N13" s="2"/>
      <c r="O13" s="2"/>
      <c r="Q13" s="2">
        <f t="shared" si="1"/>
        <v>1</v>
      </c>
      <c r="R13" s="2">
        <f t="shared" si="2"/>
        <v>1</v>
      </c>
      <c r="S13" s="2">
        <f t="shared" si="3"/>
        <v>1</v>
      </c>
      <c r="T13" s="2">
        <f t="shared" si="4"/>
        <v>0</v>
      </c>
      <c r="U13" s="2">
        <f t="shared" si="5"/>
        <v>0</v>
      </c>
      <c r="V13" s="2">
        <f t="shared" si="6"/>
        <v>0</v>
      </c>
      <c r="W13" s="2">
        <f t="shared" si="7"/>
        <v>0</v>
      </c>
      <c r="X13" s="18"/>
      <c r="Y13" s="18"/>
      <c r="Z13" s="18"/>
    </row>
    <row r="14" spans="1:26">
      <c r="A14" s="1" t="s">
        <v>27</v>
      </c>
      <c r="B14" s="1" t="s">
        <v>21</v>
      </c>
      <c r="C14" s="2" t="s">
        <v>18</v>
      </c>
      <c r="D14" s="3">
        <v>45708</v>
      </c>
      <c r="E14" s="2">
        <f t="shared" si="10"/>
        <v>5</v>
      </c>
      <c r="F14" s="2">
        <f t="shared" si="11"/>
        <v>1</v>
      </c>
      <c r="G14" s="2" t="s">
        <v>10</v>
      </c>
      <c r="H14" s="2">
        <v>5</v>
      </c>
      <c r="I14" s="2">
        <v>1</v>
      </c>
      <c r="J14" s="2">
        <v>1</v>
      </c>
      <c r="K14" s="2"/>
      <c r="L14" s="2"/>
      <c r="M14" s="2"/>
      <c r="N14" s="2"/>
      <c r="O14" s="2"/>
      <c r="Q14" s="2">
        <f t="shared" si="1"/>
        <v>1</v>
      </c>
      <c r="R14" s="2">
        <f t="shared" si="2"/>
        <v>1</v>
      </c>
      <c r="S14" s="2">
        <f t="shared" si="3"/>
        <v>1</v>
      </c>
      <c r="T14" s="2">
        <f t="shared" si="4"/>
        <v>0</v>
      </c>
      <c r="U14" s="2">
        <f t="shared" si="5"/>
        <v>0</v>
      </c>
      <c r="V14" s="2">
        <f t="shared" si="6"/>
        <v>0</v>
      </c>
      <c r="W14" s="2">
        <f t="shared" si="7"/>
        <v>0</v>
      </c>
      <c r="X14" s="18" t="str">
        <f t="shared" ref="X14" si="18">IF(SUM(H14:H16)&gt;SUM(I14:I16), "Caleb", "Joshua")</f>
        <v>Caleb</v>
      </c>
      <c r="Y14" s="18">
        <f t="shared" ref="Y14" si="19">ABS(SUM(H14:H16)-SUM(I14:I16))</f>
        <v>10</v>
      </c>
      <c r="Z14" s="18">
        <f t="shared" ref="Z14" si="20">SUM(H14:H16, I14:I16)</f>
        <v>12</v>
      </c>
    </row>
    <row r="15" spans="1:26">
      <c r="A15" s="1" t="s">
        <v>27</v>
      </c>
      <c r="B15" s="1" t="s">
        <v>21</v>
      </c>
      <c r="C15" s="2" t="s">
        <v>18</v>
      </c>
      <c r="D15" s="3">
        <v>45708</v>
      </c>
      <c r="E15" s="2">
        <f t="shared" si="10"/>
        <v>5</v>
      </c>
      <c r="F15" s="2">
        <f t="shared" si="11"/>
        <v>2</v>
      </c>
      <c r="G15" s="2" t="s">
        <v>10</v>
      </c>
      <c r="H15" s="2">
        <v>4</v>
      </c>
      <c r="I15" s="2">
        <v>0</v>
      </c>
      <c r="J15" s="2">
        <v>2</v>
      </c>
      <c r="K15" s="2"/>
      <c r="L15" s="2"/>
      <c r="M15" s="2"/>
      <c r="N15" s="2"/>
      <c r="O15" s="2"/>
      <c r="Q15" s="2">
        <f t="shared" si="1"/>
        <v>1</v>
      </c>
      <c r="R15" s="2">
        <f t="shared" si="2"/>
        <v>1</v>
      </c>
      <c r="S15" s="2">
        <f t="shared" si="3"/>
        <v>1</v>
      </c>
      <c r="T15" s="2">
        <f t="shared" si="4"/>
        <v>0</v>
      </c>
      <c r="U15" s="2">
        <f t="shared" si="5"/>
        <v>0</v>
      </c>
      <c r="V15" s="2">
        <f t="shared" si="6"/>
        <v>0</v>
      </c>
      <c r="W15" s="2">
        <f t="shared" si="7"/>
        <v>0</v>
      </c>
      <c r="X15" s="18"/>
      <c r="Y15" s="18"/>
      <c r="Z15" s="18"/>
    </row>
    <row r="16" spans="1:26">
      <c r="A16" s="1" t="s">
        <v>27</v>
      </c>
      <c r="B16" s="1" t="s">
        <v>21</v>
      </c>
      <c r="C16" s="2" t="s">
        <v>18</v>
      </c>
      <c r="D16" s="3">
        <v>45708</v>
      </c>
      <c r="E16" s="2">
        <f t="shared" si="10"/>
        <v>5</v>
      </c>
      <c r="F16" s="2">
        <f t="shared" si="11"/>
        <v>3</v>
      </c>
      <c r="G16" s="2" t="s">
        <v>10</v>
      </c>
      <c r="H16" s="2">
        <v>2</v>
      </c>
      <c r="I16" s="2">
        <v>0</v>
      </c>
      <c r="J16" s="2">
        <v>0</v>
      </c>
      <c r="K16" s="2"/>
      <c r="L16" s="2"/>
      <c r="M16" s="2"/>
      <c r="N16" s="2"/>
      <c r="O16" s="2"/>
      <c r="Q16" s="2">
        <f t="shared" si="1"/>
        <v>1</v>
      </c>
      <c r="R16" s="2">
        <f t="shared" si="2"/>
        <v>1</v>
      </c>
      <c r="S16" s="2">
        <f t="shared" si="3"/>
        <v>1</v>
      </c>
      <c r="T16" s="2">
        <f t="shared" si="4"/>
        <v>0</v>
      </c>
      <c r="U16" s="2">
        <f t="shared" si="5"/>
        <v>0</v>
      </c>
      <c r="V16" s="2">
        <f t="shared" si="6"/>
        <v>0</v>
      </c>
      <c r="W16" s="2">
        <f t="shared" si="7"/>
        <v>0</v>
      </c>
      <c r="X16" s="18"/>
      <c r="Y16" s="18"/>
      <c r="Z16" s="18"/>
    </row>
    <row r="17" spans="1:26">
      <c r="A17" s="1" t="s">
        <v>27</v>
      </c>
      <c r="B17" s="1" t="s">
        <v>21</v>
      </c>
      <c r="C17" s="2" t="s">
        <v>18</v>
      </c>
      <c r="D17" s="3">
        <v>45709</v>
      </c>
      <c r="E17" s="2">
        <f t="shared" si="10"/>
        <v>6</v>
      </c>
      <c r="F17" s="2">
        <f t="shared" si="11"/>
        <v>1</v>
      </c>
      <c r="G17" s="2" t="s">
        <v>9</v>
      </c>
      <c r="H17" s="2">
        <v>7</v>
      </c>
      <c r="I17" s="2">
        <v>0</v>
      </c>
      <c r="J17" s="2"/>
      <c r="K17" s="2"/>
      <c r="L17" s="2"/>
      <c r="M17" s="2"/>
      <c r="N17" s="2"/>
      <c r="O17" s="2"/>
      <c r="Q17" s="2">
        <f t="shared" si="1"/>
        <v>1</v>
      </c>
      <c r="R17" s="2">
        <f t="shared" si="2"/>
        <v>1</v>
      </c>
      <c r="S17" s="2">
        <f t="shared" si="3"/>
        <v>0</v>
      </c>
      <c r="T17" s="2">
        <f t="shared" si="4"/>
        <v>0</v>
      </c>
      <c r="U17" s="2">
        <f t="shared" si="5"/>
        <v>0</v>
      </c>
      <c r="V17" s="2">
        <f t="shared" si="6"/>
        <v>0</v>
      </c>
      <c r="W17" s="2">
        <f t="shared" si="7"/>
        <v>0</v>
      </c>
      <c r="X17" s="18" t="str">
        <f t="shared" ref="X17" si="21">IF(SUM(H17:H19)&gt;SUM(I17:I19), "Caleb", "Joshua")</f>
        <v>Caleb</v>
      </c>
      <c r="Y17" s="18">
        <f t="shared" ref="Y17" si="22">ABS(SUM(H17:H19)-SUM(I17:I19))</f>
        <v>6</v>
      </c>
      <c r="Z17" s="18">
        <f t="shared" ref="Z17" si="23">SUM(H17:H19, I17:I19)</f>
        <v>14</v>
      </c>
    </row>
    <row r="18" spans="1:26">
      <c r="A18" s="1" t="s">
        <v>27</v>
      </c>
      <c r="B18" s="1" t="s">
        <v>21</v>
      </c>
      <c r="C18" s="2" t="s">
        <v>18</v>
      </c>
      <c r="D18" s="3">
        <v>45709</v>
      </c>
      <c r="E18" s="2">
        <f t="shared" si="10"/>
        <v>6</v>
      </c>
      <c r="F18" s="2">
        <f t="shared" si="11"/>
        <v>2</v>
      </c>
      <c r="G18" s="2" t="s">
        <v>9</v>
      </c>
      <c r="H18" s="2">
        <v>2</v>
      </c>
      <c r="I18" s="2">
        <v>4</v>
      </c>
      <c r="J18" s="2"/>
      <c r="K18" s="2"/>
      <c r="L18" s="2"/>
      <c r="M18" s="2"/>
      <c r="N18" s="2"/>
      <c r="O18" s="2"/>
      <c r="Q18" s="2">
        <f t="shared" si="1"/>
        <v>1</v>
      </c>
      <c r="R18" s="2">
        <f t="shared" si="2"/>
        <v>1</v>
      </c>
      <c r="S18" s="2">
        <f t="shared" si="3"/>
        <v>0</v>
      </c>
      <c r="T18" s="2">
        <f t="shared" si="4"/>
        <v>0</v>
      </c>
      <c r="U18" s="2">
        <f t="shared" si="5"/>
        <v>0</v>
      </c>
      <c r="V18" s="2">
        <f t="shared" si="6"/>
        <v>0</v>
      </c>
      <c r="W18" s="2">
        <f t="shared" si="7"/>
        <v>0</v>
      </c>
      <c r="X18" s="18"/>
      <c r="Y18" s="18"/>
      <c r="Z18" s="18"/>
    </row>
    <row r="19" spans="1:26">
      <c r="A19" s="1" t="s">
        <v>27</v>
      </c>
      <c r="B19" s="1" t="s">
        <v>21</v>
      </c>
      <c r="C19" s="2" t="s">
        <v>18</v>
      </c>
      <c r="D19" s="3">
        <v>45709</v>
      </c>
      <c r="E19" s="2">
        <f t="shared" si="10"/>
        <v>6</v>
      </c>
      <c r="F19" s="2">
        <f t="shared" si="11"/>
        <v>3</v>
      </c>
      <c r="G19" s="2" t="s">
        <v>9</v>
      </c>
      <c r="H19" s="2">
        <v>1</v>
      </c>
      <c r="I19" s="2">
        <v>0</v>
      </c>
      <c r="J19" s="2"/>
      <c r="K19" s="2"/>
      <c r="L19" s="2"/>
      <c r="M19" s="2"/>
      <c r="N19" s="2"/>
      <c r="O19" s="2"/>
      <c r="Q19" s="2">
        <f t="shared" si="1"/>
        <v>1</v>
      </c>
      <c r="R19" s="2">
        <f t="shared" si="2"/>
        <v>1</v>
      </c>
      <c r="S19" s="2">
        <f t="shared" si="3"/>
        <v>0</v>
      </c>
      <c r="T19" s="2">
        <f t="shared" si="4"/>
        <v>0</v>
      </c>
      <c r="U19" s="2">
        <f t="shared" si="5"/>
        <v>0</v>
      </c>
      <c r="V19" s="2">
        <f t="shared" si="6"/>
        <v>0</v>
      </c>
      <c r="W19" s="2">
        <f t="shared" si="7"/>
        <v>0</v>
      </c>
      <c r="X19" s="18"/>
      <c r="Y19" s="18"/>
      <c r="Z19" s="18"/>
    </row>
    <row r="20" spans="1:26">
      <c r="A20" s="1" t="s">
        <v>27</v>
      </c>
      <c r="B20" s="1" t="s">
        <v>21</v>
      </c>
      <c r="C20" s="2" t="s">
        <v>18</v>
      </c>
      <c r="D20" s="3">
        <v>45712</v>
      </c>
      <c r="E20" s="2">
        <f t="shared" si="10"/>
        <v>7</v>
      </c>
      <c r="F20" s="2">
        <f t="shared" si="11"/>
        <v>1</v>
      </c>
      <c r="G20" s="2" t="s">
        <v>11</v>
      </c>
      <c r="H20" s="2">
        <v>0</v>
      </c>
      <c r="I20" s="2">
        <v>1</v>
      </c>
      <c r="J20" s="2"/>
      <c r="K20" s="2"/>
      <c r="L20" s="2"/>
      <c r="M20" s="2"/>
      <c r="N20" s="2"/>
      <c r="O20" s="2"/>
      <c r="Q20" s="2">
        <f t="shared" si="1"/>
        <v>1</v>
      </c>
      <c r="R20" s="2">
        <f t="shared" si="2"/>
        <v>1</v>
      </c>
      <c r="S20" s="2">
        <f t="shared" si="3"/>
        <v>0</v>
      </c>
      <c r="T20" s="2">
        <f t="shared" si="4"/>
        <v>0</v>
      </c>
      <c r="U20" s="2">
        <f t="shared" si="5"/>
        <v>0</v>
      </c>
      <c r="V20" s="2">
        <f t="shared" si="6"/>
        <v>0</v>
      </c>
      <c r="W20" s="2">
        <f t="shared" si="7"/>
        <v>0</v>
      </c>
      <c r="X20" s="18" t="str">
        <f t="shared" ref="X20" si="24">IF(SUM(H20:H22)&gt;SUM(I20:I22), "Caleb", "Joshua")</f>
        <v>Joshua</v>
      </c>
      <c r="Y20" s="18">
        <f t="shared" ref="Y20" si="25">ABS(SUM(H20:H22)-SUM(I20:I22))</f>
        <v>4</v>
      </c>
      <c r="Z20" s="18">
        <f t="shared" ref="Z20" si="26">SUM(H20:H22, I20:I22)</f>
        <v>14</v>
      </c>
    </row>
    <row r="21" spans="1:26">
      <c r="A21" s="1" t="s">
        <v>27</v>
      </c>
      <c r="B21" s="1" t="s">
        <v>21</v>
      </c>
      <c r="C21" s="2" t="s">
        <v>18</v>
      </c>
      <c r="D21" s="3">
        <v>45712</v>
      </c>
      <c r="E21" s="2">
        <f t="shared" si="10"/>
        <v>7</v>
      </c>
      <c r="F21" s="2">
        <f t="shared" si="11"/>
        <v>2</v>
      </c>
      <c r="G21" s="2" t="s">
        <v>11</v>
      </c>
      <c r="H21" s="2">
        <v>5</v>
      </c>
      <c r="I21" s="2">
        <v>2</v>
      </c>
      <c r="J21" s="2"/>
      <c r="K21" s="2"/>
      <c r="L21" s="2"/>
      <c r="M21" s="2"/>
      <c r="N21" s="2"/>
      <c r="O21" s="2"/>
      <c r="Q21" s="2">
        <f t="shared" si="1"/>
        <v>1</v>
      </c>
      <c r="R21" s="2">
        <f t="shared" si="2"/>
        <v>1</v>
      </c>
      <c r="S21" s="2">
        <f t="shared" si="3"/>
        <v>0</v>
      </c>
      <c r="T21" s="2">
        <f t="shared" si="4"/>
        <v>0</v>
      </c>
      <c r="U21" s="2">
        <f t="shared" si="5"/>
        <v>0</v>
      </c>
      <c r="V21" s="2">
        <f t="shared" si="6"/>
        <v>0</v>
      </c>
      <c r="W21" s="2">
        <f t="shared" si="7"/>
        <v>0</v>
      </c>
      <c r="X21" s="18"/>
      <c r="Y21" s="18"/>
      <c r="Z21" s="18"/>
    </row>
    <row r="22" spans="1:26">
      <c r="A22" s="1" t="s">
        <v>27</v>
      </c>
      <c r="B22" s="1" t="s">
        <v>21</v>
      </c>
      <c r="C22" s="2" t="s">
        <v>18</v>
      </c>
      <c r="D22" s="3">
        <v>45712</v>
      </c>
      <c r="E22" s="2">
        <f t="shared" si="10"/>
        <v>7</v>
      </c>
      <c r="F22" s="2">
        <f t="shared" si="11"/>
        <v>3</v>
      </c>
      <c r="G22" s="2" t="s">
        <v>11</v>
      </c>
      <c r="H22" s="2">
        <v>0</v>
      </c>
      <c r="I22" s="2">
        <v>6</v>
      </c>
      <c r="J22" s="2"/>
      <c r="K22" s="2"/>
      <c r="L22" s="2"/>
      <c r="M22" s="2"/>
      <c r="N22" s="2"/>
      <c r="O22" s="2"/>
      <c r="Q22" s="2">
        <f t="shared" si="1"/>
        <v>1</v>
      </c>
      <c r="R22" s="2">
        <f t="shared" si="2"/>
        <v>1</v>
      </c>
      <c r="S22" s="2">
        <f t="shared" si="3"/>
        <v>0</v>
      </c>
      <c r="T22" s="2">
        <f t="shared" si="4"/>
        <v>0</v>
      </c>
      <c r="U22" s="2">
        <f t="shared" si="5"/>
        <v>0</v>
      </c>
      <c r="V22" s="2">
        <f t="shared" si="6"/>
        <v>0</v>
      </c>
      <c r="W22" s="2">
        <f t="shared" si="7"/>
        <v>0</v>
      </c>
      <c r="X22" s="18"/>
      <c r="Y22" s="18"/>
      <c r="Z22" s="18"/>
    </row>
    <row r="23" spans="1:26">
      <c r="A23" s="1" t="s">
        <v>27</v>
      </c>
      <c r="B23" s="1" t="s">
        <v>21</v>
      </c>
      <c r="C23" s="2" t="s">
        <v>18</v>
      </c>
      <c r="D23" s="3">
        <v>45712</v>
      </c>
      <c r="E23" s="2">
        <f t="shared" si="10"/>
        <v>8</v>
      </c>
      <c r="F23" s="2">
        <f t="shared" si="11"/>
        <v>1</v>
      </c>
      <c r="G23" s="2" t="s">
        <v>11</v>
      </c>
      <c r="H23" s="2">
        <v>0</v>
      </c>
      <c r="I23" s="2">
        <v>1</v>
      </c>
      <c r="J23" s="2"/>
      <c r="K23" s="2"/>
      <c r="L23" s="2"/>
      <c r="M23" s="2"/>
      <c r="N23" s="2"/>
      <c r="O23" s="2"/>
      <c r="Q23" s="2">
        <f t="shared" si="1"/>
        <v>1</v>
      </c>
      <c r="R23" s="2">
        <f t="shared" si="2"/>
        <v>1</v>
      </c>
      <c r="S23" s="2">
        <f t="shared" si="3"/>
        <v>0</v>
      </c>
      <c r="T23" s="2">
        <f t="shared" si="4"/>
        <v>0</v>
      </c>
      <c r="U23" s="2">
        <f t="shared" si="5"/>
        <v>0</v>
      </c>
      <c r="V23" s="2">
        <f t="shared" si="6"/>
        <v>0</v>
      </c>
      <c r="W23" s="2">
        <f t="shared" si="7"/>
        <v>0</v>
      </c>
      <c r="X23" s="18" t="str">
        <f t="shared" ref="X23" si="27">IF(SUM(H23:H25)&gt;SUM(I23:I25), "Caleb", "Joshua")</f>
        <v>Caleb</v>
      </c>
      <c r="Y23" s="18">
        <f t="shared" ref="Y23" si="28">ABS(SUM(H23:H25)-SUM(I23:I25))</f>
        <v>4</v>
      </c>
      <c r="Z23" s="18">
        <f t="shared" ref="Z23" si="29">SUM(H23:H25, I23:I25)</f>
        <v>8</v>
      </c>
    </row>
    <row r="24" spans="1:26">
      <c r="A24" s="1" t="s">
        <v>27</v>
      </c>
      <c r="B24" s="1" t="s">
        <v>21</v>
      </c>
      <c r="C24" s="2" t="s">
        <v>18</v>
      </c>
      <c r="D24" s="3">
        <v>45712</v>
      </c>
      <c r="E24" s="2">
        <f t="shared" si="10"/>
        <v>8</v>
      </c>
      <c r="F24" s="2">
        <f t="shared" si="11"/>
        <v>2</v>
      </c>
      <c r="G24" s="2" t="s">
        <v>11</v>
      </c>
      <c r="H24" s="2">
        <v>3</v>
      </c>
      <c r="I24" s="2">
        <v>1</v>
      </c>
      <c r="J24" s="2"/>
      <c r="K24" s="2"/>
      <c r="L24" s="2"/>
      <c r="M24" s="2"/>
      <c r="N24" s="2"/>
      <c r="O24" s="2"/>
      <c r="Q24" s="2">
        <f t="shared" si="1"/>
        <v>1</v>
      </c>
      <c r="R24" s="2">
        <f t="shared" si="2"/>
        <v>1</v>
      </c>
      <c r="S24" s="2">
        <f t="shared" si="3"/>
        <v>0</v>
      </c>
      <c r="T24" s="2">
        <f t="shared" si="4"/>
        <v>0</v>
      </c>
      <c r="U24" s="2">
        <f t="shared" si="5"/>
        <v>0</v>
      </c>
      <c r="V24" s="2">
        <f t="shared" si="6"/>
        <v>0</v>
      </c>
      <c r="W24" s="2">
        <f t="shared" si="7"/>
        <v>0</v>
      </c>
      <c r="X24" s="18"/>
      <c r="Y24" s="18"/>
      <c r="Z24" s="18"/>
    </row>
    <row r="25" spans="1:26">
      <c r="A25" s="1" t="s">
        <v>27</v>
      </c>
      <c r="B25" s="1" t="s">
        <v>21</v>
      </c>
      <c r="C25" s="2" t="s">
        <v>18</v>
      </c>
      <c r="D25" s="3">
        <v>45712</v>
      </c>
      <c r="E25" s="2">
        <f t="shared" si="10"/>
        <v>8</v>
      </c>
      <c r="F25" s="2">
        <f t="shared" si="11"/>
        <v>3</v>
      </c>
      <c r="G25" s="2" t="s">
        <v>11</v>
      </c>
      <c r="H25" s="2">
        <v>3</v>
      </c>
      <c r="I25" s="2">
        <v>0</v>
      </c>
      <c r="J25" s="2"/>
      <c r="K25" s="2"/>
      <c r="L25" s="2"/>
      <c r="M25" s="2"/>
      <c r="N25" s="2"/>
      <c r="O25" s="2"/>
      <c r="Q25" s="2">
        <f t="shared" si="1"/>
        <v>1</v>
      </c>
      <c r="R25" s="2">
        <f t="shared" si="2"/>
        <v>1</v>
      </c>
      <c r="S25" s="2">
        <f t="shared" si="3"/>
        <v>0</v>
      </c>
      <c r="T25" s="2">
        <f t="shared" si="4"/>
        <v>0</v>
      </c>
      <c r="U25" s="2">
        <f t="shared" si="5"/>
        <v>0</v>
      </c>
      <c r="V25" s="2">
        <f t="shared" si="6"/>
        <v>0</v>
      </c>
      <c r="W25" s="2">
        <f t="shared" si="7"/>
        <v>0</v>
      </c>
      <c r="X25" s="18"/>
      <c r="Y25" s="18"/>
      <c r="Z25" s="18"/>
    </row>
    <row r="26" spans="1:26">
      <c r="A26" s="1" t="s">
        <v>27</v>
      </c>
      <c r="B26" s="1" t="s">
        <v>21</v>
      </c>
      <c r="C26" s="2" t="s">
        <v>18</v>
      </c>
      <c r="D26" s="3">
        <v>45713</v>
      </c>
      <c r="E26" s="2">
        <f t="shared" si="10"/>
        <v>9</v>
      </c>
      <c r="F26" s="2">
        <f t="shared" si="11"/>
        <v>1</v>
      </c>
      <c r="G26" s="2" t="s">
        <v>8</v>
      </c>
      <c r="H26" s="2">
        <v>2</v>
      </c>
      <c r="I26" s="2">
        <v>1</v>
      </c>
      <c r="J26" s="2">
        <v>0</v>
      </c>
      <c r="K26" s="2"/>
      <c r="L26" s="2"/>
      <c r="M26" s="2"/>
      <c r="N26" s="2"/>
      <c r="O26" s="2"/>
      <c r="Q26" s="2">
        <f t="shared" si="1"/>
        <v>1</v>
      </c>
      <c r="R26" s="2">
        <f t="shared" si="2"/>
        <v>1</v>
      </c>
      <c r="S26" s="2">
        <f t="shared" si="3"/>
        <v>1</v>
      </c>
      <c r="T26" s="2">
        <f t="shared" si="4"/>
        <v>0</v>
      </c>
      <c r="U26" s="2">
        <f t="shared" si="5"/>
        <v>0</v>
      </c>
      <c r="V26" s="2">
        <f t="shared" si="6"/>
        <v>0</v>
      </c>
      <c r="W26" s="2">
        <f t="shared" si="7"/>
        <v>0</v>
      </c>
      <c r="X26" s="18" t="str">
        <f t="shared" ref="X26" si="30">IF(SUM(H26:H28)&gt;SUM(I26:I28), "Caleb", "Joshua")</f>
        <v>Joshua</v>
      </c>
      <c r="Y26" s="18">
        <f t="shared" ref="Y26" si="31">ABS(SUM(H26:H28)-SUM(I26:I28))</f>
        <v>2</v>
      </c>
      <c r="Z26" s="18">
        <f t="shared" ref="Z26" si="32">SUM(H26:H28, I26:I28)</f>
        <v>20</v>
      </c>
    </row>
    <row r="27" spans="1:26">
      <c r="A27" s="1" t="s">
        <v>27</v>
      </c>
      <c r="B27" s="1" t="s">
        <v>21</v>
      </c>
      <c r="C27" s="2" t="s">
        <v>18</v>
      </c>
      <c r="D27" s="3">
        <v>45713</v>
      </c>
      <c r="E27" s="2">
        <f t="shared" si="10"/>
        <v>9</v>
      </c>
      <c r="F27" s="2">
        <f t="shared" si="11"/>
        <v>2</v>
      </c>
      <c r="G27" s="2" t="s">
        <v>8</v>
      </c>
      <c r="H27" s="2">
        <v>5</v>
      </c>
      <c r="I27" s="2">
        <v>3</v>
      </c>
      <c r="J27" s="2">
        <v>1</v>
      </c>
      <c r="K27" s="2"/>
      <c r="L27" s="2"/>
      <c r="M27" s="2"/>
      <c r="N27" s="2"/>
      <c r="O27" s="2"/>
      <c r="Q27" s="2">
        <f t="shared" si="1"/>
        <v>1</v>
      </c>
      <c r="R27" s="2">
        <f t="shared" si="2"/>
        <v>1</v>
      </c>
      <c r="S27" s="2">
        <f t="shared" si="3"/>
        <v>1</v>
      </c>
      <c r="T27" s="2">
        <f t="shared" si="4"/>
        <v>0</v>
      </c>
      <c r="U27" s="2">
        <f t="shared" si="5"/>
        <v>0</v>
      </c>
      <c r="V27" s="2">
        <f t="shared" si="6"/>
        <v>0</v>
      </c>
      <c r="W27" s="2">
        <f t="shared" si="7"/>
        <v>0</v>
      </c>
      <c r="X27" s="18"/>
      <c r="Y27" s="18"/>
      <c r="Z27" s="18"/>
    </row>
    <row r="28" spans="1:26">
      <c r="A28" s="1" t="s">
        <v>27</v>
      </c>
      <c r="B28" s="1" t="s">
        <v>21</v>
      </c>
      <c r="C28" s="2" t="s">
        <v>18</v>
      </c>
      <c r="D28" s="3">
        <v>45713</v>
      </c>
      <c r="E28" s="2">
        <f t="shared" si="10"/>
        <v>9</v>
      </c>
      <c r="F28" s="2">
        <f t="shared" si="11"/>
        <v>3</v>
      </c>
      <c r="G28" s="2" t="s">
        <v>8</v>
      </c>
      <c r="H28" s="2">
        <v>2</v>
      </c>
      <c r="I28" s="2">
        <v>7</v>
      </c>
      <c r="J28" s="2">
        <v>3</v>
      </c>
      <c r="K28" s="2"/>
      <c r="L28" s="2"/>
      <c r="M28" s="2"/>
      <c r="N28" s="2"/>
      <c r="O28" s="2"/>
      <c r="Q28" s="2">
        <f t="shared" si="1"/>
        <v>1</v>
      </c>
      <c r="R28" s="2">
        <f t="shared" si="2"/>
        <v>1</v>
      </c>
      <c r="S28" s="2">
        <f t="shared" si="3"/>
        <v>1</v>
      </c>
      <c r="T28" s="2">
        <f t="shared" si="4"/>
        <v>0</v>
      </c>
      <c r="U28" s="2">
        <f t="shared" si="5"/>
        <v>0</v>
      </c>
      <c r="V28" s="2">
        <f t="shared" si="6"/>
        <v>0</v>
      </c>
      <c r="W28" s="2">
        <f t="shared" si="7"/>
        <v>0</v>
      </c>
      <c r="X28" s="18"/>
      <c r="Y28" s="18"/>
      <c r="Z28" s="18"/>
    </row>
    <row r="29" spans="1:26">
      <c r="A29" s="1" t="s">
        <v>27</v>
      </c>
      <c r="B29" s="1" t="s">
        <v>21</v>
      </c>
      <c r="C29" s="2" t="s">
        <v>18</v>
      </c>
      <c r="D29" s="3">
        <v>45713</v>
      </c>
      <c r="E29" s="2">
        <f t="shared" si="10"/>
        <v>10</v>
      </c>
      <c r="F29" s="2">
        <f t="shared" si="11"/>
        <v>1</v>
      </c>
      <c r="G29" s="2" t="s">
        <v>11</v>
      </c>
      <c r="H29" s="2">
        <v>0</v>
      </c>
      <c r="I29" s="2">
        <v>1</v>
      </c>
      <c r="J29" s="2"/>
      <c r="K29" s="2"/>
      <c r="L29" s="2"/>
      <c r="M29" s="2"/>
      <c r="N29" s="2"/>
      <c r="O29" s="2"/>
      <c r="Q29" s="2">
        <f t="shared" si="1"/>
        <v>1</v>
      </c>
      <c r="R29" s="2">
        <f t="shared" si="2"/>
        <v>1</v>
      </c>
      <c r="S29" s="2">
        <f t="shared" si="3"/>
        <v>0</v>
      </c>
      <c r="T29" s="2">
        <f t="shared" si="4"/>
        <v>0</v>
      </c>
      <c r="U29" s="2">
        <f t="shared" si="5"/>
        <v>0</v>
      </c>
      <c r="V29" s="2">
        <f t="shared" si="6"/>
        <v>0</v>
      </c>
      <c r="W29" s="2">
        <f t="shared" si="7"/>
        <v>0</v>
      </c>
      <c r="X29" s="18" t="str">
        <f t="shared" ref="X29" si="33">IF(SUM(H29:H31)&gt;SUM(I29:I31), "Caleb", "Joshua")</f>
        <v>Caleb</v>
      </c>
      <c r="Y29" s="18">
        <f t="shared" ref="Y29" si="34">ABS(SUM(H29:H31)-SUM(I29:I31))</f>
        <v>5</v>
      </c>
      <c r="Z29" s="18">
        <f t="shared" ref="Z29" si="35">SUM(H29:H31, I29:I31)</f>
        <v>7</v>
      </c>
    </row>
    <row r="30" spans="1:26">
      <c r="A30" s="1" t="s">
        <v>27</v>
      </c>
      <c r="B30" s="1" t="s">
        <v>21</v>
      </c>
      <c r="C30" s="2" t="s">
        <v>18</v>
      </c>
      <c r="D30" s="3">
        <v>45713</v>
      </c>
      <c r="E30" s="2">
        <f t="shared" si="10"/>
        <v>10</v>
      </c>
      <c r="F30" s="2">
        <f t="shared" si="11"/>
        <v>2</v>
      </c>
      <c r="G30" s="2" t="s">
        <v>11</v>
      </c>
      <c r="H30" s="2">
        <v>3</v>
      </c>
      <c r="I30" s="2">
        <v>0</v>
      </c>
      <c r="J30" s="2"/>
      <c r="K30" s="2"/>
      <c r="L30" s="2"/>
      <c r="M30" s="2"/>
      <c r="N30" s="2"/>
      <c r="O30" s="2"/>
      <c r="Q30" s="2">
        <f t="shared" si="1"/>
        <v>1</v>
      </c>
      <c r="R30" s="2">
        <f t="shared" si="2"/>
        <v>1</v>
      </c>
      <c r="S30" s="2">
        <f t="shared" si="3"/>
        <v>0</v>
      </c>
      <c r="T30" s="2">
        <f t="shared" si="4"/>
        <v>0</v>
      </c>
      <c r="U30" s="2">
        <f t="shared" si="5"/>
        <v>0</v>
      </c>
      <c r="V30" s="2">
        <f t="shared" si="6"/>
        <v>0</v>
      </c>
      <c r="W30" s="2">
        <f t="shared" si="7"/>
        <v>0</v>
      </c>
      <c r="X30" s="18"/>
      <c r="Y30" s="18"/>
      <c r="Z30" s="18"/>
    </row>
    <row r="31" spans="1:26">
      <c r="A31" s="1" t="s">
        <v>27</v>
      </c>
      <c r="B31" s="1" t="s">
        <v>21</v>
      </c>
      <c r="C31" s="2" t="s">
        <v>18</v>
      </c>
      <c r="D31" s="3">
        <v>45713</v>
      </c>
      <c r="E31" s="2">
        <f t="shared" si="10"/>
        <v>10</v>
      </c>
      <c r="F31" s="2">
        <f t="shared" si="11"/>
        <v>3</v>
      </c>
      <c r="G31" s="2" t="s">
        <v>11</v>
      </c>
      <c r="H31" s="2">
        <v>3</v>
      </c>
      <c r="I31" s="2">
        <v>0</v>
      </c>
      <c r="J31" s="2"/>
      <c r="K31" s="2"/>
      <c r="L31" s="2"/>
      <c r="M31" s="2"/>
      <c r="N31" s="2"/>
      <c r="O31" s="2"/>
      <c r="Q31" s="2">
        <f t="shared" si="1"/>
        <v>1</v>
      </c>
      <c r="R31" s="2">
        <f t="shared" si="2"/>
        <v>1</v>
      </c>
      <c r="S31" s="2">
        <f t="shared" si="3"/>
        <v>0</v>
      </c>
      <c r="T31" s="2">
        <f t="shared" si="4"/>
        <v>0</v>
      </c>
      <c r="U31" s="2">
        <f t="shared" si="5"/>
        <v>0</v>
      </c>
      <c r="V31" s="2">
        <f t="shared" si="6"/>
        <v>0</v>
      </c>
      <c r="W31" s="2">
        <f t="shared" si="7"/>
        <v>0</v>
      </c>
      <c r="X31" s="18"/>
      <c r="Y31" s="18"/>
      <c r="Z31" s="18"/>
    </row>
    <row r="32" spans="1:26">
      <c r="A32" s="1" t="s">
        <v>27</v>
      </c>
      <c r="B32" s="1" t="s">
        <v>21</v>
      </c>
      <c r="C32" s="2" t="s">
        <v>16</v>
      </c>
      <c r="D32" s="3">
        <v>45714</v>
      </c>
      <c r="E32" s="2">
        <f t="shared" si="10"/>
        <v>11</v>
      </c>
      <c r="F32" s="2">
        <f t="shared" si="11"/>
        <v>1</v>
      </c>
      <c r="G32" s="2" t="s">
        <v>12</v>
      </c>
      <c r="H32" s="2">
        <v>5</v>
      </c>
      <c r="I32" s="2">
        <v>0</v>
      </c>
      <c r="J32" s="2"/>
      <c r="K32" s="2">
        <v>1</v>
      </c>
      <c r="L32" s="2"/>
      <c r="M32" s="2"/>
      <c r="N32" s="2"/>
      <c r="O32" s="2"/>
      <c r="Q32" s="2">
        <f t="shared" si="1"/>
        <v>1</v>
      </c>
      <c r="R32" s="2">
        <f t="shared" si="2"/>
        <v>1</v>
      </c>
      <c r="S32" s="2">
        <f t="shared" si="3"/>
        <v>0</v>
      </c>
      <c r="T32" s="2">
        <f t="shared" si="4"/>
        <v>1</v>
      </c>
      <c r="U32" s="2">
        <f t="shared" si="5"/>
        <v>0</v>
      </c>
      <c r="V32" s="2">
        <f t="shared" si="6"/>
        <v>0</v>
      </c>
      <c r="W32" s="2">
        <f t="shared" si="7"/>
        <v>0</v>
      </c>
      <c r="X32" s="18" t="str">
        <f t="shared" ref="X32" si="36">IF(SUM(H32:H34)&gt;SUM(I32:I34), "Caleb", "Joshua")</f>
        <v>Caleb</v>
      </c>
      <c r="Y32" s="18">
        <f t="shared" ref="Y32" si="37">ABS(SUM(H32:H34)-SUM(I32:I34))</f>
        <v>9</v>
      </c>
      <c r="Z32" s="18">
        <f t="shared" ref="Z32" si="38">SUM(H32:H34, I32:I34)</f>
        <v>19</v>
      </c>
    </row>
    <row r="33" spans="1:26">
      <c r="A33" s="1" t="s">
        <v>27</v>
      </c>
      <c r="B33" s="1" t="s">
        <v>21</v>
      </c>
      <c r="C33" s="2" t="s">
        <v>16</v>
      </c>
      <c r="D33" s="3">
        <v>45714</v>
      </c>
      <c r="E33" s="2">
        <f t="shared" si="10"/>
        <v>11</v>
      </c>
      <c r="F33" s="2">
        <f t="shared" si="11"/>
        <v>2</v>
      </c>
      <c r="G33" s="2" t="s">
        <v>12</v>
      </c>
      <c r="H33" s="2">
        <v>6</v>
      </c>
      <c r="I33" s="2">
        <v>2</v>
      </c>
      <c r="J33" s="2"/>
      <c r="K33" s="2">
        <v>3</v>
      </c>
      <c r="L33" s="2"/>
      <c r="M33" s="2"/>
      <c r="N33" s="2"/>
      <c r="O33" s="2"/>
      <c r="Q33" s="2">
        <f t="shared" si="1"/>
        <v>1</v>
      </c>
      <c r="R33" s="2">
        <f t="shared" si="2"/>
        <v>1</v>
      </c>
      <c r="S33" s="2">
        <f t="shared" si="3"/>
        <v>0</v>
      </c>
      <c r="T33" s="2">
        <f t="shared" si="4"/>
        <v>1</v>
      </c>
      <c r="U33" s="2">
        <f t="shared" si="5"/>
        <v>0</v>
      </c>
      <c r="V33" s="2">
        <f t="shared" si="6"/>
        <v>0</v>
      </c>
      <c r="W33" s="2">
        <f t="shared" si="7"/>
        <v>0</v>
      </c>
      <c r="X33" s="18"/>
      <c r="Y33" s="18"/>
      <c r="Z33" s="18"/>
    </row>
    <row r="34" spans="1:26">
      <c r="A34" s="1" t="s">
        <v>27</v>
      </c>
      <c r="B34" s="1" t="s">
        <v>21</v>
      </c>
      <c r="C34" s="2" t="s">
        <v>16</v>
      </c>
      <c r="D34" s="3">
        <v>45714</v>
      </c>
      <c r="E34" s="2">
        <f t="shared" si="10"/>
        <v>11</v>
      </c>
      <c r="F34" s="2">
        <f t="shared" si="11"/>
        <v>3</v>
      </c>
      <c r="G34" s="2" t="s">
        <v>12</v>
      </c>
      <c r="H34" s="2">
        <v>3</v>
      </c>
      <c r="I34" s="2">
        <v>3</v>
      </c>
      <c r="J34" s="2"/>
      <c r="K34" s="2">
        <v>2</v>
      </c>
      <c r="L34" s="2"/>
      <c r="M34" s="2"/>
      <c r="N34" s="2"/>
      <c r="O34" s="2"/>
      <c r="Q34" s="2">
        <f t="shared" si="1"/>
        <v>1</v>
      </c>
      <c r="R34" s="2">
        <f t="shared" si="2"/>
        <v>1</v>
      </c>
      <c r="S34" s="2">
        <f t="shared" si="3"/>
        <v>0</v>
      </c>
      <c r="T34" s="2">
        <f t="shared" si="4"/>
        <v>1</v>
      </c>
      <c r="U34" s="2">
        <f t="shared" si="5"/>
        <v>0</v>
      </c>
      <c r="V34" s="2">
        <f t="shared" si="6"/>
        <v>0</v>
      </c>
      <c r="W34" s="2">
        <f t="shared" si="7"/>
        <v>0</v>
      </c>
      <c r="X34" s="18"/>
      <c r="Y34" s="18"/>
      <c r="Z34" s="18"/>
    </row>
    <row r="35" spans="1:26">
      <c r="A35" s="1" t="s">
        <v>27</v>
      </c>
      <c r="B35" s="1" t="s">
        <v>21</v>
      </c>
      <c r="C35" s="2" t="s">
        <v>16</v>
      </c>
      <c r="D35" s="3">
        <v>45715</v>
      </c>
      <c r="E35" s="2">
        <f t="shared" si="10"/>
        <v>12</v>
      </c>
      <c r="F35" s="2">
        <f t="shared" si="11"/>
        <v>1</v>
      </c>
      <c r="G35" s="2" t="s">
        <v>13</v>
      </c>
      <c r="H35" s="2">
        <v>1</v>
      </c>
      <c r="I35" s="2">
        <v>0</v>
      </c>
      <c r="J35" s="2"/>
      <c r="K35" s="2">
        <v>2</v>
      </c>
      <c r="L35" s="2"/>
      <c r="M35" s="2"/>
      <c r="N35" s="2"/>
      <c r="O35" s="2"/>
      <c r="Q35" s="2">
        <f t="shared" si="1"/>
        <v>1</v>
      </c>
      <c r="R35" s="2">
        <f t="shared" si="2"/>
        <v>1</v>
      </c>
      <c r="S35" s="2">
        <f t="shared" si="3"/>
        <v>0</v>
      </c>
      <c r="T35" s="2">
        <f t="shared" si="4"/>
        <v>1</v>
      </c>
      <c r="U35" s="2">
        <f t="shared" si="5"/>
        <v>0</v>
      </c>
      <c r="V35" s="2">
        <f t="shared" si="6"/>
        <v>0</v>
      </c>
      <c r="W35" s="2">
        <f t="shared" si="7"/>
        <v>0</v>
      </c>
      <c r="X35" s="18" t="str">
        <f t="shared" ref="X35" si="39">IF(SUM(H35:H37)&gt;SUM(I35:I37), "Caleb", "Joshua")</f>
        <v>Caleb</v>
      </c>
      <c r="Y35" s="18">
        <f t="shared" ref="Y35" si="40">ABS(SUM(H35:H37)-SUM(I35:I37))</f>
        <v>7</v>
      </c>
      <c r="Z35" s="18">
        <f t="shared" ref="Z35" si="41">SUM(H35:H37, I35:I37)</f>
        <v>13</v>
      </c>
    </row>
    <row r="36" spans="1:26">
      <c r="A36" s="1" t="s">
        <v>27</v>
      </c>
      <c r="B36" s="1" t="s">
        <v>21</v>
      </c>
      <c r="C36" s="2" t="s">
        <v>16</v>
      </c>
      <c r="D36" s="3">
        <v>45715</v>
      </c>
      <c r="E36" s="2">
        <f t="shared" si="10"/>
        <v>12</v>
      </c>
      <c r="F36" s="2">
        <f t="shared" si="11"/>
        <v>2</v>
      </c>
      <c r="G36" s="2" t="s">
        <v>13</v>
      </c>
      <c r="H36" s="2">
        <v>6</v>
      </c>
      <c r="I36" s="2">
        <v>1</v>
      </c>
      <c r="J36" s="2"/>
      <c r="K36" s="2">
        <v>0</v>
      </c>
      <c r="L36" s="2"/>
      <c r="M36" s="2"/>
      <c r="N36" s="2"/>
      <c r="O36" s="2"/>
      <c r="Q36" s="2">
        <f t="shared" si="1"/>
        <v>1</v>
      </c>
      <c r="R36" s="2">
        <f t="shared" si="2"/>
        <v>1</v>
      </c>
      <c r="S36" s="2">
        <f t="shared" si="3"/>
        <v>0</v>
      </c>
      <c r="T36" s="2">
        <f t="shared" si="4"/>
        <v>1</v>
      </c>
      <c r="U36" s="2">
        <f t="shared" si="5"/>
        <v>0</v>
      </c>
      <c r="V36" s="2">
        <f t="shared" si="6"/>
        <v>0</v>
      </c>
      <c r="W36" s="2">
        <f t="shared" si="7"/>
        <v>0</v>
      </c>
      <c r="X36" s="18"/>
      <c r="Y36" s="18"/>
      <c r="Z36" s="18"/>
    </row>
    <row r="37" spans="1:26">
      <c r="A37" s="1" t="s">
        <v>27</v>
      </c>
      <c r="B37" s="1" t="s">
        <v>21</v>
      </c>
      <c r="C37" s="2" t="s">
        <v>16</v>
      </c>
      <c r="D37" s="3">
        <v>45715</v>
      </c>
      <c r="E37" s="2">
        <f t="shared" si="10"/>
        <v>12</v>
      </c>
      <c r="F37" s="2">
        <f t="shared" si="11"/>
        <v>3</v>
      </c>
      <c r="G37" s="2" t="s">
        <v>13</v>
      </c>
      <c r="H37" s="2">
        <v>3</v>
      </c>
      <c r="I37" s="2">
        <v>2</v>
      </c>
      <c r="J37" s="2"/>
      <c r="K37" s="2">
        <v>1</v>
      </c>
      <c r="L37" s="2"/>
      <c r="M37" s="2"/>
      <c r="N37" s="2"/>
      <c r="O37" s="2"/>
      <c r="Q37" s="2">
        <f t="shared" si="1"/>
        <v>1</v>
      </c>
      <c r="R37" s="2">
        <f t="shared" si="2"/>
        <v>1</v>
      </c>
      <c r="S37" s="2">
        <f t="shared" si="3"/>
        <v>0</v>
      </c>
      <c r="T37" s="2">
        <f t="shared" si="4"/>
        <v>1</v>
      </c>
      <c r="U37" s="2">
        <f t="shared" si="5"/>
        <v>0</v>
      </c>
      <c r="V37" s="2">
        <f t="shared" si="6"/>
        <v>0</v>
      </c>
      <c r="W37" s="2">
        <f t="shared" si="7"/>
        <v>0</v>
      </c>
      <c r="X37" s="18"/>
      <c r="Y37" s="18"/>
      <c r="Z37" s="18"/>
    </row>
    <row r="38" spans="1:26">
      <c r="A38" s="1" t="s">
        <v>27</v>
      </c>
      <c r="B38" s="1" t="s">
        <v>21</v>
      </c>
      <c r="C38" s="2" t="s">
        <v>16</v>
      </c>
      <c r="D38" s="3">
        <v>45715</v>
      </c>
      <c r="E38" s="2">
        <f t="shared" si="10"/>
        <v>13</v>
      </c>
      <c r="F38" s="2">
        <f t="shared" si="11"/>
        <v>1</v>
      </c>
      <c r="G38" s="2" t="s">
        <v>12</v>
      </c>
      <c r="H38" s="2">
        <v>3</v>
      </c>
      <c r="I38" s="2">
        <v>0</v>
      </c>
      <c r="J38" s="2"/>
      <c r="K38" s="2">
        <v>0</v>
      </c>
      <c r="L38" s="2"/>
      <c r="M38" s="2"/>
      <c r="N38" s="2"/>
      <c r="O38" s="2"/>
      <c r="Q38" s="2">
        <f t="shared" si="1"/>
        <v>1</v>
      </c>
      <c r="R38" s="2">
        <f t="shared" si="2"/>
        <v>1</v>
      </c>
      <c r="S38" s="2">
        <f t="shared" si="3"/>
        <v>0</v>
      </c>
      <c r="T38" s="2">
        <f t="shared" si="4"/>
        <v>1</v>
      </c>
      <c r="U38" s="2">
        <f t="shared" si="5"/>
        <v>0</v>
      </c>
      <c r="V38" s="2">
        <f t="shared" si="6"/>
        <v>0</v>
      </c>
      <c r="W38" s="2">
        <f t="shared" si="7"/>
        <v>0</v>
      </c>
      <c r="X38" s="18" t="str">
        <f t="shared" ref="X38" si="42">IF(SUM(H38:H40)&gt;SUM(I38:I40), "Caleb", "Joshua")</f>
        <v>Caleb</v>
      </c>
      <c r="Y38" s="18">
        <f t="shared" ref="Y38" si="43">ABS(SUM(H38:H40)-SUM(I38:I40))</f>
        <v>10</v>
      </c>
      <c r="Z38" s="18">
        <f t="shared" ref="Z38" si="44">SUM(H38:H40, I38:I40)</f>
        <v>12</v>
      </c>
    </row>
    <row r="39" spans="1:26">
      <c r="A39" s="1" t="s">
        <v>27</v>
      </c>
      <c r="B39" s="1" t="s">
        <v>21</v>
      </c>
      <c r="C39" s="2" t="s">
        <v>16</v>
      </c>
      <c r="D39" s="3">
        <v>45715</v>
      </c>
      <c r="E39" s="2">
        <f t="shared" si="10"/>
        <v>13</v>
      </c>
      <c r="F39" s="2">
        <f t="shared" si="11"/>
        <v>2</v>
      </c>
      <c r="G39" s="2" t="s">
        <v>12</v>
      </c>
      <c r="H39" s="2">
        <v>5</v>
      </c>
      <c r="I39" s="2">
        <v>1</v>
      </c>
      <c r="J39" s="2"/>
      <c r="K39" s="2">
        <v>0</v>
      </c>
      <c r="L39" s="2"/>
      <c r="M39" s="2"/>
      <c r="N39" s="2"/>
      <c r="O39" s="2"/>
      <c r="Q39" s="2">
        <f t="shared" si="1"/>
        <v>1</v>
      </c>
      <c r="R39" s="2">
        <f t="shared" si="2"/>
        <v>1</v>
      </c>
      <c r="S39" s="2">
        <f t="shared" si="3"/>
        <v>0</v>
      </c>
      <c r="T39" s="2">
        <f t="shared" si="4"/>
        <v>1</v>
      </c>
      <c r="U39" s="2">
        <f t="shared" si="5"/>
        <v>0</v>
      </c>
      <c r="V39" s="2">
        <f t="shared" si="6"/>
        <v>0</v>
      </c>
      <c r="W39" s="2">
        <f t="shared" si="7"/>
        <v>0</v>
      </c>
      <c r="X39" s="18"/>
      <c r="Y39" s="18"/>
      <c r="Z39" s="18"/>
    </row>
    <row r="40" spans="1:26">
      <c r="A40" s="1" t="s">
        <v>27</v>
      </c>
      <c r="B40" s="1" t="s">
        <v>21</v>
      </c>
      <c r="C40" s="2" t="s">
        <v>16</v>
      </c>
      <c r="D40" s="3">
        <v>45715</v>
      </c>
      <c r="E40" s="2">
        <f t="shared" si="10"/>
        <v>13</v>
      </c>
      <c r="F40" s="2">
        <f t="shared" si="11"/>
        <v>3</v>
      </c>
      <c r="G40" s="2" t="s">
        <v>12</v>
      </c>
      <c r="H40" s="2">
        <v>3</v>
      </c>
      <c r="I40" s="2">
        <v>0</v>
      </c>
      <c r="J40" s="2"/>
      <c r="K40" s="2">
        <v>0</v>
      </c>
      <c r="L40" s="2"/>
      <c r="M40" s="2"/>
      <c r="N40" s="2"/>
      <c r="O40" s="2"/>
      <c r="Q40" s="2">
        <f t="shared" si="1"/>
        <v>1</v>
      </c>
      <c r="R40" s="2">
        <f t="shared" si="2"/>
        <v>1</v>
      </c>
      <c r="S40" s="2">
        <f t="shared" si="3"/>
        <v>0</v>
      </c>
      <c r="T40" s="2">
        <f t="shared" si="4"/>
        <v>1</v>
      </c>
      <c r="U40" s="2">
        <f t="shared" si="5"/>
        <v>0</v>
      </c>
      <c r="V40" s="2">
        <f t="shared" si="6"/>
        <v>0</v>
      </c>
      <c r="W40" s="2">
        <f t="shared" si="7"/>
        <v>0</v>
      </c>
      <c r="X40" s="18"/>
      <c r="Y40" s="18"/>
      <c r="Z40" s="18"/>
    </row>
    <row r="41" spans="1:26">
      <c r="A41" s="1" t="s">
        <v>27</v>
      </c>
      <c r="B41" s="1" t="s">
        <v>21</v>
      </c>
      <c r="C41" s="2" t="s">
        <v>16</v>
      </c>
      <c r="D41" s="3">
        <v>45716</v>
      </c>
      <c r="E41" s="2">
        <f t="shared" si="10"/>
        <v>14</v>
      </c>
      <c r="F41" s="2">
        <f t="shared" si="11"/>
        <v>1</v>
      </c>
      <c r="G41" s="2" t="s">
        <v>9</v>
      </c>
      <c r="H41" s="2">
        <v>5</v>
      </c>
      <c r="I41" s="2">
        <v>1</v>
      </c>
      <c r="J41" s="2"/>
      <c r="K41" s="2"/>
      <c r="L41" s="2"/>
      <c r="M41" s="2"/>
      <c r="N41" s="2"/>
      <c r="O41" s="2"/>
      <c r="Q41" s="2">
        <f t="shared" si="1"/>
        <v>1</v>
      </c>
      <c r="R41" s="2">
        <f t="shared" si="2"/>
        <v>1</v>
      </c>
      <c r="S41" s="2">
        <f t="shared" si="3"/>
        <v>0</v>
      </c>
      <c r="T41" s="2">
        <f t="shared" si="4"/>
        <v>0</v>
      </c>
      <c r="U41" s="2">
        <f t="shared" si="5"/>
        <v>0</v>
      </c>
      <c r="V41" s="2">
        <f t="shared" si="6"/>
        <v>0</v>
      </c>
      <c r="W41" s="2">
        <f t="shared" si="7"/>
        <v>0</v>
      </c>
      <c r="X41" s="18" t="str">
        <f t="shared" ref="X41" si="45">IF(SUM(H41:H43)&gt;SUM(I41:I43), "Caleb", "Joshua")</f>
        <v>Caleb</v>
      </c>
      <c r="Y41" s="18">
        <f t="shared" ref="Y41" si="46">ABS(SUM(H41:H43)-SUM(I41:I43))</f>
        <v>8</v>
      </c>
      <c r="Z41" s="18">
        <f t="shared" ref="Z41" si="47">SUM(H41:H43, I41:I43)</f>
        <v>14</v>
      </c>
    </row>
    <row r="42" spans="1:26">
      <c r="A42" s="1" t="s">
        <v>27</v>
      </c>
      <c r="B42" s="1" t="s">
        <v>21</v>
      </c>
      <c r="C42" s="2" t="s">
        <v>16</v>
      </c>
      <c r="D42" s="3">
        <v>45716</v>
      </c>
      <c r="E42" s="2">
        <f t="shared" si="10"/>
        <v>14</v>
      </c>
      <c r="F42" s="2">
        <f t="shared" si="11"/>
        <v>2</v>
      </c>
      <c r="G42" s="2" t="s">
        <v>9</v>
      </c>
      <c r="H42" s="2">
        <v>3</v>
      </c>
      <c r="I42" s="2">
        <v>1</v>
      </c>
      <c r="J42" s="2"/>
      <c r="K42" s="2"/>
      <c r="L42" s="2"/>
      <c r="M42" s="2"/>
      <c r="N42" s="2"/>
      <c r="O42" s="2"/>
      <c r="Q42" s="2">
        <f t="shared" si="1"/>
        <v>1</v>
      </c>
      <c r="R42" s="2">
        <f t="shared" si="2"/>
        <v>1</v>
      </c>
      <c r="S42" s="2">
        <f t="shared" si="3"/>
        <v>0</v>
      </c>
      <c r="T42" s="2">
        <f t="shared" si="4"/>
        <v>0</v>
      </c>
      <c r="U42" s="2">
        <f t="shared" si="5"/>
        <v>0</v>
      </c>
      <c r="V42" s="2">
        <f t="shared" si="6"/>
        <v>0</v>
      </c>
      <c r="W42" s="2">
        <f t="shared" si="7"/>
        <v>0</v>
      </c>
      <c r="X42" s="18"/>
      <c r="Y42" s="18"/>
      <c r="Z42" s="18"/>
    </row>
    <row r="43" spans="1:26">
      <c r="A43" s="1" t="s">
        <v>27</v>
      </c>
      <c r="B43" s="1" t="s">
        <v>21</v>
      </c>
      <c r="C43" s="2" t="s">
        <v>16</v>
      </c>
      <c r="D43" s="3">
        <v>45716</v>
      </c>
      <c r="E43" s="2">
        <f t="shared" si="10"/>
        <v>14</v>
      </c>
      <c r="F43" s="2">
        <f t="shared" si="11"/>
        <v>3</v>
      </c>
      <c r="G43" s="2" t="s">
        <v>9</v>
      </c>
      <c r="H43" s="2">
        <v>3</v>
      </c>
      <c r="I43" s="2">
        <v>1</v>
      </c>
      <c r="J43" s="2"/>
      <c r="K43" s="2"/>
      <c r="L43" s="2"/>
      <c r="M43" s="2"/>
      <c r="N43" s="2"/>
      <c r="O43" s="2"/>
      <c r="Q43" s="2">
        <f t="shared" si="1"/>
        <v>1</v>
      </c>
      <c r="R43" s="2">
        <f t="shared" si="2"/>
        <v>1</v>
      </c>
      <c r="S43" s="2">
        <f t="shared" si="3"/>
        <v>0</v>
      </c>
      <c r="T43" s="2">
        <f t="shared" si="4"/>
        <v>0</v>
      </c>
      <c r="U43" s="2">
        <f t="shared" si="5"/>
        <v>0</v>
      </c>
      <c r="V43" s="2">
        <f t="shared" si="6"/>
        <v>0</v>
      </c>
      <c r="W43" s="2">
        <f t="shared" si="7"/>
        <v>0</v>
      </c>
      <c r="X43" s="18"/>
      <c r="Y43" s="18"/>
      <c r="Z43" s="18"/>
    </row>
    <row r="44" spans="1:26">
      <c r="A44" s="1" t="s">
        <v>27</v>
      </c>
      <c r="B44" s="1" t="s">
        <v>21</v>
      </c>
      <c r="C44" s="2" t="s">
        <v>16</v>
      </c>
      <c r="D44" s="3">
        <v>45716</v>
      </c>
      <c r="E44" s="2">
        <f t="shared" si="10"/>
        <v>15</v>
      </c>
      <c r="F44" s="2">
        <f t="shared" si="11"/>
        <v>1</v>
      </c>
      <c r="G44" s="2" t="s">
        <v>11</v>
      </c>
      <c r="H44" s="2">
        <v>2</v>
      </c>
      <c r="I44" s="2">
        <v>1</v>
      </c>
      <c r="J44" s="2"/>
      <c r="K44" s="2"/>
      <c r="L44" s="2"/>
      <c r="M44" s="2"/>
      <c r="N44" s="2"/>
      <c r="O44" s="2"/>
      <c r="Q44" s="2">
        <f t="shared" si="1"/>
        <v>1</v>
      </c>
      <c r="R44" s="2">
        <f t="shared" si="2"/>
        <v>1</v>
      </c>
      <c r="S44" s="2">
        <f t="shared" si="3"/>
        <v>0</v>
      </c>
      <c r="T44" s="2">
        <f t="shared" si="4"/>
        <v>0</v>
      </c>
      <c r="U44" s="2">
        <f t="shared" si="5"/>
        <v>0</v>
      </c>
      <c r="V44" s="2">
        <f t="shared" si="6"/>
        <v>0</v>
      </c>
      <c r="W44" s="2">
        <f t="shared" si="7"/>
        <v>0</v>
      </c>
      <c r="X44" s="18" t="str">
        <f t="shared" ref="X44" si="48">IF(SUM(H44:H46)&gt;SUM(I44:I46), "Caleb", "Joshua")</f>
        <v>Caleb</v>
      </c>
      <c r="Y44" s="18">
        <f t="shared" ref="Y44" si="49">ABS(SUM(H44:H46)-SUM(I44:I46))</f>
        <v>2</v>
      </c>
      <c r="Z44" s="18">
        <f t="shared" ref="Z44" si="50">SUM(H44:H46, I44:I46)</f>
        <v>8</v>
      </c>
    </row>
    <row r="45" spans="1:26">
      <c r="A45" s="1" t="s">
        <v>27</v>
      </c>
      <c r="B45" s="1" t="s">
        <v>21</v>
      </c>
      <c r="C45" s="2" t="s">
        <v>16</v>
      </c>
      <c r="D45" s="3">
        <v>45716</v>
      </c>
      <c r="E45" s="2">
        <f t="shared" si="10"/>
        <v>15</v>
      </c>
      <c r="F45" s="2">
        <f t="shared" si="11"/>
        <v>2</v>
      </c>
      <c r="G45" s="2" t="s">
        <v>11</v>
      </c>
      <c r="H45" s="2">
        <v>3</v>
      </c>
      <c r="I45" s="2">
        <v>0</v>
      </c>
      <c r="J45" s="2"/>
      <c r="K45" s="2"/>
      <c r="L45" s="2"/>
      <c r="M45" s="2"/>
      <c r="N45" s="2"/>
      <c r="O45" s="2"/>
      <c r="Q45" s="2">
        <f t="shared" si="1"/>
        <v>1</v>
      </c>
      <c r="R45" s="2">
        <f t="shared" si="2"/>
        <v>1</v>
      </c>
      <c r="S45" s="2">
        <f t="shared" si="3"/>
        <v>0</v>
      </c>
      <c r="T45" s="2">
        <f t="shared" si="4"/>
        <v>0</v>
      </c>
      <c r="U45" s="2">
        <f t="shared" si="5"/>
        <v>0</v>
      </c>
      <c r="V45" s="2">
        <f t="shared" si="6"/>
        <v>0</v>
      </c>
      <c r="W45" s="2">
        <f t="shared" si="7"/>
        <v>0</v>
      </c>
      <c r="X45" s="18"/>
      <c r="Y45" s="18"/>
      <c r="Z45" s="18"/>
    </row>
    <row r="46" spans="1:26">
      <c r="A46" s="1" t="s">
        <v>27</v>
      </c>
      <c r="B46" s="1" t="s">
        <v>21</v>
      </c>
      <c r="C46" s="2" t="s">
        <v>16</v>
      </c>
      <c r="D46" s="3">
        <v>45716</v>
      </c>
      <c r="E46" s="2">
        <f t="shared" si="10"/>
        <v>15</v>
      </c>
      <c r="F46" s="2">
        <f t="shared" si="11"/>
        <v>3</v>
      </c>
      <c r="G46" s="2" t="s">
        <v>11</v>
      </c>
      <c r="H46" s="2">
        <v>0</v>
      </c>
      <c r="I46" s="2">
        <v>2</v>
      </c>
      <c r="J46" s="2"/>
      <c r="K46" s="2"/>
      <c r="L46" s="2"/>
      <c r="M46" s="2"/>
      <c r="N46" s="2"/>
      <c r="O46" s="2"/>
      <c r="Q46" s="2">
        <f t="shared" si="1"/>
        <v>1</v>
      </c>
      <c r="R46" s="2">
        <f t="shared" si="2"/>
        <v>1</v>
      </c>
      <c r="S46" s="2">
        <f t="shared" si="3"/>
        <v>0</v>
      </c>
      <c r="T46" s="2">
        <f t="shared" si="4"/>
        <v>0</v>
      </c>
      <c r="U46" s="2">
        <f t="shared" si="5"/>
        <v>0</v>
      </c>
      <c r="V46" s="2">
        <f t="shared" si="6"/>
        <v>0</v>
      </c>
      <c r="W46" s="2">
        <f t="shared" si="7"/>
        <v>0</v>
      </c>
      <c r="X46" s="18"/>
      <c r="Y46" s="18"/>
      <c r="Z46" s="18"/>
    </row>
    <row r="47" spans="1:26">
      <c r="A47" s="1" t="s">
        <v>27</v>
      </c>
      <c r="B47" s="1" t="s">
        <v>21</v>
      </c>
      <c r="C47" s="2" t="s">
        <v>16</v>
      </c>
      <c r="D47" s="3">
        <v>45720</v>
      </c>
      <c r="E47" s="2">
        <f t="shared" si="10"/>
        <v>16</v>
      </c>
      <c r="F47" s="2">
        <f t="shared" si="11"/>
        <v>1</v>
      </c>
      <c r="G47" s="2" t="s">
        <v>14</v>
      </c>
      <c r="H47" s="2">
        <v>3</v>
      </c>
      <c r="I47" s="2">
        <v>1</v>
      </c>
      <c r="J47" s="2"/>
      <c r="K47" s="2">
        <v>1</v>
      </c>
      <c r="L47" s="2"/>
      <c r="M47" s="2"/>
      <c r="N47" s="2"/>
      <c r="O47" s="2"/>
      <c r="Q47" s="2">
        <f t="shared" si="1"/>
        <v>1</v>
      </c>
      <c r="R47" s="2">
        <f t="shared" si="2"/>
        <v>1</v>
      </c>
      <c r="S47" s="2">
        <f t="shared" si="3"/>
        <v>0</v>
      </c>
      <c r="T47" s="2">
        <f t="shared" si="4"/>
        <v>1</v>
      </c>
      <c r="U47" s="2">
        <f t="shared" si="5"/>
        <v>0</v>
      </c>
      <c r="V47" s="2">
        <f t="shared" si="6"/>
        <v>0</v>
      </c>
      <c r="W47" s="2">
        <f t="shared" si="7"/>
        <v>0</v>
      </c>
      <c r="X47" s="18" t="str">
        <f t="shared" ref="X47" si="51">IF(SUM(H47:H49)&gt;SUM(I47:I49), "Caleb", "Joshua")</f>
        <v>Caleb</v>
      </c>
      <c r="Y47" s="18">
        <f t="shared" ref="Y47" si="52">ABS(SUM(H47:H49)-SUM(I47:I49))</f>
        <v>8</v>
      </c>
      <c r="Z47" s="18">
        <f t="shared" ref="Z47" si="53">SUM(H47:H49, I47:I49)</f>
        <v>10</v>
      </c>
    </row>
    <row r="48" spans="1:26">
      <c r="A48" s="1" t="s">
        <v>27</v>
      </c>
      <c r="B48" s="1" t="s">
        <v>21</v>
      </c>
      <c r="C48" s="2" t="s">
        <v>16</v>
      </c>
      <c r="D48" s="3">
        <v>45720</v>
      </c>
      <c r="E48" s="2">
        <f t="shared" si="10"/>
        <v>16</v>
      </c>
      <c r="F48" s="2">
        <f t="shared" si="11"/>
        <v>2</v>
      </c>
      <c r="G48" s="2" t="s">
        <v>14</v>
      </c>
      <c r="H48" s="2">
        <v>6</v>
      </c>
      <c r="I48" s="2">
        <v>0</v>
      </c>
      <c r="J48" s="2"/>
      <c r="K48" s="2">
        <v>2</v>
      </c>
      <c r="L48" s="2"/>
      <c r="M48" s="2"/>
      <c r="N48" s="2"/>
      <c r="O48" s="2"/>
      <c r="Q48" s="2">
        <f t="shared" si="1"/>
        <v>1</v>
      </c>
      <c r="R48" s="2">
        <f t="shared" si="2"/>
        <v>1</v>
      </c>
      <c r="S48" s="2">
        <f t="shared" si="3"/>
        <v>0</v>
      </c>
      <c r="T48" s="2">
        <f t="shared" si="4"/>
        <v>1</v>
      </c>
      <c r="U48" s="2">
        <f t="shared" si="5"/>
        <v>0</v>
      </c>
      <c r="V48" s="2">
        <f t="shared" si="6"/>
        <v>0</v>
      </c>
      <c r="W48" s="2">
        <f t="shared" si="7"/>
        <v>0</v>
      </c>
      <c r="X48" s="18"/>
      <c r="Y48" s="18"/>
      <c r="Z48" s="18"/>
    </row>
    <row r="49" spans="1:26">
      <c r="A49" s="1" t="s">
        <v>27</v>
      </c>
      <c r="B49" s="1" t="s">
        <v>21</v>
      </c>
      <c r="C49" s="2" t="s">
        <v>16</v>
      </c>
      <c r="D49" s="3">
        <v>45720</v>
      </c>
      <c r="E49" s="2">
        <f t="shared" si="10"/>
        <v>16</v>
      </c>
      <c r="F49" s="2">
        <f t="shared" si="11"/>
        <v>3</v>
      </c>
      <c r="G49" s="2" t="s">
        <v>14</v>
      </c>
      <c r="H49" s="2">
        <v>0</v>
      </c>
      <c r="I49" s="2">
        <v>0</v>
      </c>
      <c r="J49" s="2"/>
      <c r="K49" s="2">
        <v>2</v>
      </c>
      <c r="L49" s="2"/>
      <c r="M49" s="2"/>
      <c r="N49" s="2"/>
      <c r="O49" s="2"/>
      <c r="Q49" s="2">
        <f t="shared" si="1"/>
        <v>1</v>
      </c>
      <c r="R49" s="2">
        <f t="shared" si="2"/>
        <v>1</v>
      </c>
      <c r="S49" s="2">
        <f t="shared" si="3"/>
        <v>0</v>
      </c>
      <c r="T49" s="2">
        <f t="shared" si="4"/>
        <v>1</v>
      </c>
      <c r="U49" s="2">
        <f t="shared" si="5"/>
        <v>0</v>
      </c>
      <c r="V49" s="2">
        <f t="shared" si="6"/>
        <v>0</v>
      </c>
      <c r="W49" s="2">
        <f t="shared" si="7"/>
        <v>0</v>
      </c>
      <c r="X49" s="18"/>
      <c r="Y49" s="18"/>
      <c r="Z49" s="18"/>
    </row>
    <row r="50" spans="1:26">
      <c r="A50" s="1" t="s">
        <v>27</v>
      </c>
      <c r="B50" s="1" t="s">
        <v>21</v>
      </c>
      <c r="C50" s="2" t="s">
        <v>16</v>
      </c>
      <c r="D50" s="3">
        <v>45721</v>
      </c>
      <c r="E50" s="2">
        <f t="shared" si="10"/>
        <v>17</v>
      </c>
      <c r="F50" s="2">
        <f t="shared" si="11"/>
        <v>1</v>
      </c>
      <c r="G50" s="2" t="s">
        <v>9</v>
      </c>
      <c r="H50" s="2">
        <v>5</v>
      </c>
      <c r="I50" s="2">
        <v>0</v>
      </c>
      <c r="J50" s="2"/>
      <c r="K50" s="2"/>
      <c r="L50" s="2"/>
      <c r="M50" s="2"/>
      <c r="N50" s="2"/>
      <c r="O50" s="2"/>
      <c r="Q50" s="2">
        <f t="shared" si="1"/>
        <v>1</v>
      </c>
      <c r="R50" s="2">
        <f t="shared" si="2"/>
        <v>1</v>
      </c>
      <c r="S50" s="2">
        <f t="shared" si="3"/>
        <v>0</v>
      </c>
      <c r="T50" s="2">
        <f t="shared" si="4"/>
        <v>0</v>
      </c>
      <c r="U50" s="2">
        <f t="shared" si="5"/>
        <v>0</v>
      </c>
      <c r="V50" s="2">
        <f t="shared" si="6"/>
        <v>0</v>
      </c>
      <c r="W50" s="2">
        <f t="shared" si="7"/>
        <v>0</v>
      </c>
      <c r="X50" s="18" t="str">
        <f t="shared" ref="X50" si="54">IF(SUM(H50:H52)&gt;SUM(I50:I52), "Caleb", "Joshua")</f>
        <v>Caleb</v>
      </c>
      <c r="Y50" s="18">
        <f t="shared" ref="Y50" si="55">ABS(SUM(H50:H52)-SUM(I50:I52))</f>
        <v>7</v>
      </c>
      <c r="Z50" s="18">
        <f t="shared" ref="Z50" si="56">SUM(H50:H52, I50:I52)</f>
        <v>9</v>
      </c>
    </row>
    <row r="51" spans="1:26">
      <c r="A51" s="1" t="s">
        <v>27</v>
      </c>
      <c r="B51" s="1" t="s">
        <v>21</v>
      </c>
      <c r="C51" s="2" t="s">
        <v>16</v>
      </c>
      <c r="D51" s="3">
        <v>45721</v>
      </c>
      <c r="E51" s="2">
        <f t="shared" si="10"/>
        <v>17</v>
      </c>
      <c r="F51" s="2">
        <f t="shared" si="11"/>
        <v>2</v>
      </c>
      <c r="G51" s="2" t="s">
        <v>9</v>
      </c>
      <c r="H51" s="2">
        <v>0</v>
      </c>
      <c r="I51" s="2">
        <v>1</v>
      </c>
      <c r="J51" s="2"/>
      <c r="K51" s="2"/>
      <c r="L51" s="2"/>
      <c r="M51" s="2"/>
      <c r="N51" s="2"/>
      <c r="O51" s="2"/>
      <c r="Q51" s="2">
        <f t="shared" si="1"/>
        <v>1</v>
      </c>
      <c r="R51" s="2">
        <f t="shared" si="2"/>
        <v>1</v>
      </c>
      <c r="S51" s="2">
        <f t="shared" si="3"/>
        <v>0</v>
      </c>
      <c r="T51" s="2">
        <f t="shared" si="4"/>
        <v>0</v>
      </c>
      <c r="U51" s="2">
        <f t="shared" si="5"/>
        <v>0</v>
      </c>
      <c r="V51" s="2">
        <f t="shared" si="6"/>
        <v>0</v>
      </c>
      <c r="W51" s="2">
        <f t="shared" si="7"/>
        <v>0</v>
      </c>
      <c r="X51" s="18"/>
      <c r="Y51" s="18"/>
      <c r="Z51" s="18"/>
    </row>
    <row r="52" spans="1:26">
      <c r="A52" s="1" t="s">
        <v>27</v>
      </c>
      <c r="B52" s="1" t="s">
        <v>21</v>
      </c>
      <c r="C52" s="2" t="s">
        <v>16</v>
      </c>
      <c r="D52" s="3">
        <v>45721</v>
      </c>
      <c r="E52" s="2">
        <f t="shared" si="10"/>
        <v>17</v>
      </c>
      <c r="F52" s="2">
        <f t="shared" si="11"/>
        <v>3</v>
      </c>
      <c r="G52" s="2" t="s">
        <v>9</v>
      </c>
      <c r="H52" s="2">
        <v>3</v>
      </c>
      <c r="I52" s="2">
        <v>0</v>
      </c>
      <c r="J52" s="2"/>
      <c r="K52" s="2"/>
      <c r="L52" s="2"/>
      <c r="M52" s="2"/>
      <c r="N52" s="2"/>
      <c r="O52" s="2"/>
      <c r="Q52" s="2">
        <f t="shared" si="1"/>
        <v>1</v>
      </c>
      <c r="R52" s="2">
        <f t="shared" si="2"/>
        <v>1</v>
      </c>
      <c r="S52" s="2">
        <f t="shared" si="3"/>
        <v>0</v>
      </c>
      <c r="T52" s="2">
        <f t="shared" si="4"/>
        <v>0</v>
      </c>
      <c r="U52" s="2">
        <f t="shared" si="5"/>
        <v>0</v>
      </c>
      <c r="V52" s="2">
        <f t="shared" si="6"/>
        <v>0</v>
      </c>
      <c r="W52" s="2">
        <f t="shared" si="7"/>
        <v>0</v>
      </c>
      <c r="X52" s="18"/>
      <c r="Y52" s="18"/>
      <c r="Z52" s="18"/>
    </row>
    <row r="53" spans="1:26">
      <c r="A53" s="1" t="s">
        <v>27</v>
      </c>
      <c r="B53" s="1" t="s">
        <v>21</v>
      </c>
      <c r="C53" s="2" t="s">
        <v>16</v>
      </c>
      <c r="D53" s="3">
        <v>45722</v>
      </c>
      <c r="E53" s="2">
        <f t="shared" si="10"/>
        <v>18</v>
      </c>
      <c r="F53" s="2">
        <f t="shared" si="11"/>
        <v>1</v>
      </c>
      <c r="G53" s="2" t="s">
        <v>11</v>
      </c>
      <c r="H53" s="2">
        <v>5</v>
      </c>
      <c r="I53" s="2">
        <v>1</v>
      </c>
      <c r="J53" s="2"/>
      <c r="K53" s="2"/>
      <c r="L53" s="2"/>
      <c r="M53" s="2"/>
      <c r="N53" s="2"/>
      <c r="O53" s="2"/>
      <c r="Q53" s="2">
        <f t="shared" si="1"/>
        <v>1</v>
      </c>
      <c r="R53" s="2">
        <f t="shared" si="2"/>
        <v>1</v>
      </c>
      <c r="S53" s="2">
        <f t="shared" si="3"/>
        <v>0</v>
      </c>
      <c r="T53" s="2">
        <f t="shared" si="4"/>
        <v>0</v>
      </c>
      <c r="U53" s="2">
        <f t="shared" si="5"/>
        <v>0</v>
      </c>
      <c r="V53" s="2">
        <f t="shared" si="6"/>
        <v>0</v>
      </c>
      <c r="W53" s="2">
        <f t="shared" si="7"/>
        <v>0</v>
      </c>
      <c r="X53" s="18" t="str">
        <f t="shared" ref="X53" si="57">IF(SUM(H53:H55)&gt;SUM(I53:I55), "Caleb", "Joshua")</f>
        <v>Caleb</v>
      </c>
      <c r="Y53" s="18">
        <f t="shared" ref="Y53" si="58">ABS(SUM(H53:H55)-SUM(I53:I55))</f>
        <v>5</v>
      </c>
      <c r="Z53" s="18">
        <f t="shared" ref="Z53" si="59">SUM(H53:H55, I53:I55)</f>
        <v>13</v>
      </c>
    </row>
    <row r="54" spans="1:26">
      <c r="A54" s="1" t="s">
        <v>27</v>
      </c>
      <c r="B54" s="1" t="s">
        <v>21</v>
      </c>
      <c r="C54" s="2" t="s">
        <v>16</v>
      </c>
      <c r="D54" s="3">
        <v>45722</v>
      </c>
      <c r="E54" s="2">
        <f t="shared" si="10"/>
        <v>18</v>
      </c>
      <c r="F54" s="2">
        <f t="shared" si="11"/>
        <v>2</v>
      </c>
      <c r="G54" s="2" t="s">
        <v>11</v>
      </c>
      <c r="H54" s="2">
        <v>4</v>
      </c>
      <c r="I54" s="2">
        <v>0</v>
      </c>
      <c r="J54" s="2"/>
      <c r="K54" s="2"/>
      <c r="L54" s="2"/>
      <c r="M54" s="2"/>
      <c r="N54" s="2"/>
      <c r="O54" s="2"/>
      <c r="Q54" s="2">
        <f t="shared" si="1"/>
        <v>1</v>
      </c>
      <c r="R54" s="2">
        <f t="shared" si="2"/>
        <v>1</v>
      </c>
      <c r="S54" s="2">
        <f t="shared" si="3"/>
        <v>0</v>
      </c>
      <c r="T54" s="2">
        <f t="shared" si="4"/>
        <v>0</v>
      </c>
      <c r="U54" s="2">
        <f t="shared" si="5"/>
        <v>0</v>
      </c>
      <c r="V54" s="2">
        <f t="shared" si="6"/>
        <v>0</v>
      </c>
      <c r="W54" s="2">
        <f t="shared" si="7"/>
        <v>0</v>
      </c>
      <c r="X54" s="18"/>
      <c r="Y54" s="18"/>
      <c r="Z54" s="18"/>
    </row>
    <row r="55" spans="1:26">
      <c r="A55" s="1" t="s">
        <v>27</v>
      </c>
      <c r="B55" s="1" t="s">
        <v>21</v>
      </c>
      <c r="C55" s="2" t="s">
        <v>16</v>
      </c>
      <c r="D55" s="3">
        <v>45722</v>
      </c>
      <c r="E55" s="2">
        <f t="shared" si="10"/>
        <v>18</v>
      </c>
      <c r="F55" s="2">
        <f t="shared" si="11"/>
        <v>3</v>
      </c>
      <c r="G55" s="2" t="s">
        <v>11</v>
      </c>
      <c r="H55" s="2">
        <v>0</v>
      </c>
      <c r="I55" s="2">
        <v>3</v>
      </c>
      <c r="J55" s="2"/>
      <c r="K55" s="2"/>
      <c r="L55" s="2"/>
      <c r="M55" s="2"/>
      <c r="N55" s="2"/>
      <c r="O55" s="2"/>
      <c r="Q55" s="2">
        <f t="shared" si="1"/>
        <v>1</v>
      </c>
      <c r="R55" s="2">
        <f t="shared" si="2"/>
        <v>1</v>
      </c>
      <c r="S55" s="2">
        <f t="shared" si="3"/>
        <v>0</v>
      </c>
      <c r="T55" s="2">
        <f t="shared" si="4"/>
        <v>0</v>
      </c>
      <c r="U55" s="2">
        <f t="shared" si="5"/>
        <v>0</v>
      </c>
      <c r="V55" s="2">
        <f t="shared" si="6"/>
        <v>0</v>
      </c>
      <c r="W55" s="2">
        <f t="shared" si="7"/>
        <v>0</v>
      </c>
      <c r="X55" s="18"/>
      <c r="Y55" s="18"/>
      <c r="Z55" s="18"/>
    </row>
    <row r="56" spans="1:26">
      <c r="A56" s="1" t="s">
        <v>27</v>
      </c>
      <c r="B56" s="1" t="s">
        <v>21</v>
      </c>
      <c r="C56" s="2" t="s">
        <v>17</v>
      </c>
      <c r="D56" s="3">
        <v>45722</v>
      </c>
      <c r="E56" s="2">
        <f t="shared" si="10"/>
        <v>19</v>
      </c>
      <c r="F56" s="2">
        <f t="shared" si="11"/>
        <v>1</v>
      </c>
      <c r="G56" s="2" t="s">
        <v>9</v>
      </c>
      <c r="H56" s="2">
        <v>0</v>
      </c>
      <c r="I56" s="2">
        <v>4</v>
      </c>
      <c r="J56" s="2"/>
      <c r="K56" s="2"/>
      <c r="L56" s="2"/>
      <c r="M56" s="2"/>
      <c r="N56" s="2"/>
      <c r="O56" s="2"/>
      <c r="Q56" s="2">
        <f t="shared" si="1"/>
        <v>1</v>
      </c>
      <c r="R56" s="2">
        <f t="shared" si="2"/>
        <v>1</v>
      </c>
      <c r="S56" s="2">
        <f t="shared" si="3"/>
        <v>0</v>
      </c>
      <c r="T56" s="2">
        <f t="shared" si="4"/>
        <v>0</v>
      </c>
      <c r="U56" s="2">
        <f t="shared" si="5"/>
        <v>0</v>
      </c>
      <c r="V56" s="2">
        <f t="shared" si="6"/>
        <v>0</v>
      </c>
      <c r="W56" s="2">
        <f t="shared" si="7"/>
        <v>0</v>
      </c>
      <c r="X56" s="18" t="str">
        <f t="shared" ref="X56" si="60">IF(SUM(H56:H58)&gt;SUM(I56:I58), "Caleb", "Joshua")</f>
        <v>Joshua</v>
      </c>
      <c r="Y56" s="18">
        <f t="shared" ref="Y56" si="61">ABS(SUM(H56:H58)-SUM(I56:I58))</f>
        <v>3</v>
      </c>
      <c r="Z56" s="18">
        <f t="shared" ref="Z56" si="62">SUM(H56:H58, I56:I58)</f>
        <v>13</v>
      </c>
    </row>
    <row r="57" spans="1:26">
      <c r="A57" s="1" t="s">
        <v>27</v>
      </c>
      <c r="B57" s="1" t="s">
        <v>21</v>
      </c>
      <c r="C57" s="2" t="s">
        <v>17</v>
      </c>
      <c r="D57" s="3">
        <v>45722</v>
      </c>
      <c r="E57" s="2">
        <f t="shared" si="10"/>
        <v>19</v>
      </c>
      <c r="F57" s="2">
        <f t="shared" si="11"/>
        <v>2</v>
      </c>
      <c r="G57" s="2" t="s">
        <v>9</v>
      </c>
      <c r="H57" s="2">
        <v>2</v>
      </c>
      <c r="I57" s="2">
        <v>1</v>
      </c>
      <c r="J57" s="2"/>
      <c r="K57" s="2"/>
      <c r="L57" s="2"/>
      <c r="M57" s="2"/>
      <c r="N57" s="2"/>
      <c r="O57" s="2"/>
      <c r="Q57" s="2">
        <f t="shared" si="1"/>
        <v>1</v>
      </c>
      <c r="R57" s="2">
        <f t="shared" si="2"/>
        <v>1</v>
      </c>
      <c r="S57" s="2">
        <f t="shared" si="3"/>
        <v>0</v>
      </c>
      <c r="T57" s="2">
        <f t="shared" si="4"/>
        <v>0</v>
      </c>
      <c r="U57" s="2">
        <f t="shared" si="5"/>
        <v>0</v>
      </c>
      <c r="V57" s="2">
        <f t="shared" si="6"/>
        <v>0</v>
      </c>
      <c r="W57" s="2">
        <f t="shared" si="7"/>
        <v>0</v>
      </c>
      <c r="X57" s="18"/>
      <c r="Y57" s="18"/>
      <c r="Z57" s="18"/>
    </row>
    <row r="58" spans="1:26">
      <c r="A58" s="1" t="s">
        <v>27</v>
      </c>
      <c r="B58" s="1" t="s">
        <v>21</v>
      </c>
      <c r="C58" s="2" t="s">
        <v>17</v>
      </c>
      <c r="D58" s="3">
        <v>45722</v>
      </c>
      <c r="E58" s="2">
        <f t="shared" si="10"/>
        <v>19</v>
      </c>
      <c r="F58" s="2">
        <f t="shared" si="11"/>
        <v>3</v>
      </c>
      <c r="G58" s="2" t="s">
        <v>9</v>
      </c>
      <c r="H58" s="2">
        <v>3</v>
      </c>
      <c r="I58" s="2">
        <v>3</v>
      </c>
      <c r="J58" s="2"/>
      <c r="K58" s="2"/>
      <c r="L58" s="2"/>
      <c r="M58" s="2"/>
      <c r="N58" s="2"/>
      <c r="O58" s="2"/>
      <c r="Q58" s="2">
        <f t="shared" si="1"/>
        <v>1</v>
      </c>
      <c r="R58" s="2">
        <f t="shared" si="2"/>
        <v>1</v>
      </c>
      <c r="S58" s="2">
        <f t="shared" si="3"/>
        <v>0</v>
      </c>
      <c r="T58" s="2">
        <f t="shared" si="4"/>
        <v>0</v>
      </c>
      <c r="U58" s="2">
        <f t="shared" si="5"/>
        <v>0</v>
      </c>
      <c r="V58" s="2">
        <f t="shared" si="6"/>
        <v>0</v>
      </c>
      <c r="W58" s="2">
        <f t="shared" si="7"/>
        <v>0</v>
      </c>
      <c r="X58" s="18"/>
      <c r="Y58" s="18"/>
      <c r="Z58" s="18"/>
    </row>
    <row r="59" spans="1:26">
      <c r="A59" s="1" t="s">
        <v>27</v>
      </c>
      <c r="B59" s="1" t="s">
        <v>21</v>
      </c>
      <c r="C59" s="2" t="s">
        <v>16</v>
      </c>
      <c r="D59" s="3">
        <v>45723</v>
      </c>
      <c r="E59" s="2">
        <f t="shared" si="10"/>
        <v>20</v>
      </c>
      <c r="F59" s="2">
        <f t="shared" si="11"/>
        <v>1</v>
      </c>
      <c r="G59" s="2" t="s">
        <v>9</v>
      </c>
      <c r="H59" s="2">
        <v>1</v>
      </c>
      <c r="I59" s="2">
        <v>1</v>
      </c>
      <c r="J59" s="2"/>
      <c r="K59" s="2"/>
      <c r="L59" s="2"/>
      <c r="M59" s="2"/>
      <c r="N59" s="2"/>
      <c r="O59" s="2"/>
      <c r="Q59" s="2">
        <f t="shared" si="1"/>
        <v>1</v>
      </c>
      <c r="R59" s="2">
        <f t="shared" si="2"/>
        <v>1</v>
      </c>
      <c r="S59" s="2">
        <f t="shared" si="3"/>
        <v>0</v>
      </c>
      <c r="T59" s="2">
        <f t="shared" si="4"/>
        <v>0</v>
      </c>
      <c r="U59" s="2">
        <f t="shared" si="5"/>
        <v>0</v>
      </c>
      <c r="V59" s="2">
        <f t="shared" si="6"/>
        <v>0</v>
      </c>
      <c r="W59" s="2">
        <f t="shared" si="7"/>
        <v>0</v>
      </c>
      <c r="X59" s="18" t="str">
        <f t="shared" ref="X59" si="63">IF(SUM(H59:H61)&gt;SUM(I59:I61), "Caleb", "Joshua")</f>
        <v>Caleb</v>
      </c>
      <c r="Y59" s="18">
        <f t="shared" ref="Y59" si="64">ABS(SUM(H59:H61)-SUM(I59:I61))</f>
        <v>2</v>
      </c>
      <c r="Z59" s="18">
        <f t="shared" ref="Z59" si="65">SUM(H59:H61, I59:I61)</f>
        <v>6</v>
      </c>
    </row>
    <row r="60" spans="1:26">
      <c r="A60" s="1" t="s">
        <v>27</v>
      </c>
      <c r="B60" s="1" t="s">
        <v>21</v>
      </c>
      <c r="C60" s="2" t="s">
        <v>16</v>
      </c>
      <c r="D60" s="3">
        <v>45723</v>
      </c>
      <c r="E60" s="2">
        <f t="shared" si="10"/>
        <v>20</v>
      </c>
      <c r="F60" s="2">
        <f t="shared" si="11"/>
        <v>2</v>
      </c>
      <c r="G60" s="2" t="s">
        <v>9</v>
      </c>
      <c r="H60" s="2">
        <v>1</v>
      </c>
      <c r="I60" s="2">
        <v>0</v>
      </c>
      <c r="J60" s="2"/>
      <c r="K60" s="2"/>
      <c r="L60" s="2"/>
      <c r="M60" s="2"/>
      <c r="N60" s="2"/>
      <c r="O60" s="2"/>
      <c r="Q60" s="2">
        <f t="shared" si="1"/>
        <v>1</v>
      </c>
      <c r="R60" s="2">
        <f t="shared" si="2"/>
        <v>1</v>
      </c>
      <c r="S60" s="2">
        <f t="shared" si="3"/>
        <v>0</v>
      </c>
      <c r="T60" s="2">
        <f t="shared" si="4"/>
        <v>0</v>
      </c>
      <c r="U60" s="2">
        <f t="shared" si="5"/>
        <v>0</v>
      </c>
      <c r="V60" s="2">
        <f t="shared" si="6"/>
        <v>0</v>
      </c>
      <c r="W60" s="2">
        <f t="shared" si="7"/>
        <v>0</v>
      </c>
      <c r="X60" s="18"/>
      <c r="Y60" s="18"/>
      <c r="Z60" s="18"/>
    </row>
    <row r="61" spans="1:26">
      <c r="A61" s="1" t="s">
        <v>27</v>
      </c>
      <c r="B61" s="1" t="s">
        <v>21</v>
      </c>
      <c r="C61" s="2" t="s">
        <v>16</v>
      </c>
      <c r="D61" s="3">
        <v>45723</v>
      </c>
      <c r="E61" s="2">
        <f t="shared" si="10"/>
        <v>20</v>
      </c>
      <c r="F61" s="2">
        <f t="shared" si="11"/>
        <v>3</v>
      </c>
      <c r="G61" s="2" t="s">
        <v>9</v>
      </c>
      <c r="H61" s="2">
        <v>2</v>
      </c>
      <c r="I61" s="2">
        <v>1</v>
      </c>
      <c r="J61" s="2"/>
      <c r="K61" s="2"/>
      <c r="L61" s="2"/>
      <c r="M61" s="2"/>
      <c r="N61" s="2"/>
      <c r="O61" s="2"/>
      <c r="Q61" s="2">
        <f t="shared" si="1"/>
        <v>1</v>
      </c>
      <c r="R61" s="2">
        <f t="shared" si="2"/>
        <v>1</v>
      </c>
      <c r="S61" s="2">
        <f t="shared" si="3"/>
        <v>0</v>
      </c>
      <c r="T61" s="2">
        <f t="shared" si="4"/>
        <v>0</v>
      </c>
      <c r="U61" s="2">
        <f t="shared" si="5"/>
        <v>0</v>
      </c>
      <c r="V61" s="2">
        <f t="shared" si="6"/>
        <v>0</v>
      </c>
      <c r="W61" s="2">
        <f t="shared" si="7"/>
        <v>0</v>
      </c>
      <c r="X61" s="18"/>
      <c r="Y61" s="18"/>
      <c r="Z61" s="18"/>
    </row>
    <row r="62" spans="1:26">
      <c r="A62" s="1" t="s">
        <v>27</v>
      </c>
      <c r="B62" s="1" t="s">
        <v>21</v>
      </c>
      <c r="C62" s="2" t="s">
        <v>16</v>
      </c>
      <c r="D62" s="3">
        <v>45726</v>
      </c>
      <c r="E62" s="2">
        <f t="shared" si="10"/>
        <v>21</v>
      </c>
      <c r="F62" s="2">
        <f t="shared" si="11"/>
        <v>1</v>
      </c>
      <c r="G62" s="2" t="s">
        <v>11</v>
      </c>
      <c r="H62" s="2">
        <v>0</v>
      </c>
      <c r="I62" s="2">
        <v>2</v>
      </c>
      <c r="J62" s="2"/>
      <c r="K62" s="2"/>
      <c r="L62" s="2"/>
      <c r="M62" s="2"/>
      <c r="N62" s="2"/>
      <c r="O62" s="2"/>
      <c r="Q62" s="2">
        <f t="shared" si="1"/>
        <v>1</v>
      </c>
      <c r="R62" s="2">
        <f t="shared" si="2"/>
        <v>1</v>
      </c>
      <c r="S62" s="2">
        <f t="shared" si="3"/>
        <v>0</v>
      </c>
      <c r="T62" s="2">
        <f t="shared" si="4"/>
        <v>0</v>
      </c>
      <c r="U62" s="2">
        <f t="shared" si="5"/>
        <v>0</v>
      </c>
      <c r="V62" s="2">
        <f t="shared" si="6"/>
        <v>0</v>
      </c>
      <c r="W62" s="2">
        <f t="shared" si="7"/>
        <v>0</v>
      </c>
      <c r="X62" s="18" t="str">
        <f t="shared" ref="X62" si="66">IF(SUM(H62:H64)&gt;SUM(I62:I64), "Caleb", "Joshua")</f>
        <v>Caleb</v>
      </c>
      <c r="Y62" s="18">
        <f t="shared" ref="Y62" si="67">ABS(SUM(H62:H64)-SUM(I62:I64))</f>
        <v>3</v>
      </c>
      <c r="Z62" s="18">
        <f t="shared" ref="Z62" si="68">SUM(H62:H64, I62:I64)</f>
        <v>17</v>
      </c>
    </row>
    <row r="63" spans="1:26">
      <c r="A63" s="1" t="s">
        <v>27</v>
      </c>
      <c r="B63" s="1" t="s">
        <v>21</v>
      </c>
      <c r="C63" s="2" t="s">
        <v>16</v>
      </c>
      <c r="D63" s="3">
        <v>45726</v>
      </c>
      <c r="E63" s="2">
        <f t="shared" si="10"/>
        <v>21</v>
      </c>
      <c r="F63" s="2">
        <f t="shared" si="11"/>
        <v>2</v>
      </c>
      <c r="G63" s="2" t="s">
        <v>11</v>
      </c>
      <c r="H63" s="2">
        <v>6</v>
      </c>
      <c r="I63" s="2">
        <v>3</v>
      </c>
      <c r="J63" s="2"/>
      <c r="K63" s="2"/>
      <c r="L63" s="2"/>
      <c r="M63" s="2"/>
      <c r="N63" s="2"/>
      <c r="O63" s="2"/>
      <c r="Q63" s="2">
        <f t="shared" si="1"/>
        <v>1</v>
      </c>
      <c r="R63" s="2">
        <f t="shared" si="2"/>
        <v>1</v>
      </c>
      <c r="S63" s="2">
        <f t="shared" si="3"/>
        <v>0</v>
      </c>
      <c r="T63" s="2">
        <f t="shared" si="4"/>
        <v>0</v>
      </c>
      <c r="U63" s="2">
        <f t="shared" si="5"/>
        <v>0</v>
      </c>
      <c r="V63" s="2">
        <f t="shared" si="6"/>
        <v>0</v>
      </c>
      <c r="W63" s="2">
        <f t="shared" si="7"/>
        <v>0</v>
      </c>
      <c r="X63" s="18"/>
      <c r="Y63" s="18"/>
      <c r="Z63" s="18"/>
    </row>
    <row r="64" spans="1:26">
      <c r="A64" s="1" t="s">
        <v>27</v>
      </c>
      <c r="B64" s="1" t="s">
        <v>21</v>
      </c>
      <c r="C64" s="2" t="s">
        <v>16</v>
      </c>
      <c r="D64" s="3">
        <v>45726</v>
      </c>
      <c r="E64" s="2">
        <f t="shared" si="10"/>
        <v>21</v>
      </c>
      <c r="F64" s="2">
        <f t="shared" si="11"/>
        <v>3</v>
      </c>
      <c r="G64" s="2" t="s">
        <v>11</v>
      </c>
      <c r="H64" s="2">
        <v>4</v>
      </c>
      <c r="I64" s="2">
        <v>2</v>
      </c>
      <c r="J64" s="2"/>
      <c r="K64" s="2"/>
      <c r="L64" s="2"/>
      <c r="M64" s="2"/>
      <c r="N64" s="2"/>
      <c r="O64" s="2"/>
      <c r="Q64" s="2">
        <f t="shared" si="1"/>
        <v>1</v>
      </c>
      <c r="R64" s="2">
        <f t="shared" si="2"/>
        <v>1</v>
      </c>
      <c r="S64" s="2">
        <f t="shared" si="3"/>
        <v>0</v>
      </c>
      <c r="T64" s="2">
        <f t="shared" si="4"/>
        <v>0</v>
      </c>
      <c r="U64" s="2">
        <f t="shared" si="5"/>
        <v>0</v>
      </c>
      <c r="V64" s="2">
        <f t="shared" si="6"/>
        <v>0</v>
      </c>
      <c r="W64" s="2">
        <f t="shared" si="7"/>
        <v>0</v>
      </c>
      <c r="X64" s="18"/>
      <c r="Y64" s="18"/>
      <c r="Z64" s="18"/>
    </row>
    <row r="65" spans="1:26">
      <c r="A65" s="1" t="s">
        <v>27</v>
      </c>
      <c r="B65" s="1" t="s">
        <v>21</v>
      </c>
      <c r="C65" s="2" t="s">
        <v>16</v>
      </c>
      <c r="D65" s="3">
        <v>45727</v>
      </c>
      <c r="E65" s="2">
        <f t="shared" si="10"/>
        <v>22</v>
      </c>
      <c r="F65" s="2">
        <f t="shared" si="11"/>
        <v>1</v>
      </c>
      <c r="G65" s="2" t="s">
        <v>11</v>
      </c>
      <c r="H65" s="2">
        <v>3</v>
      </c>
      <c r="I65" s="2">
        <v>0</v>
      </c>
      <c r="J65" s="2"/>
      <c r="K65" s="2"/>
      <c r="L65" s="2"/>
      <c r="M65" s="2"/>
      <c r="N65" s="2"/>
      <c r="O65" s="2"/>
      <c r="Q65" s="2">
        <f t="shared" si="1"/>
        <v>1</v>
      </c>
      <c r="R65" s="2">
        <f t="shared" si="2"/>
        <v>1</v>
      </c>
      <c r="S65" s="2">
        <f t="shared" si="3"/>
        <v>0</v>
      </c>
      <c r="T65" s="2">
        <f t="shared" si="4"/>
        <v>0</v>
      </c>
      <c r="U65" s="2">
        <f t="shared" si="5"/>
        <v>0</v>
      </c>
      <c r="V65" s="2">
        <f t="shared" si="6"/>
        <v>0</v>
      </c>
      <c r="W65" s="2">
        <f t="shared" si="7"/>
        <v>0</v>
      </c>
      <c r="X65" s="18" t="str">
        <f t="shared" ref="X65" si="69">IF(SUM(H65:H67)&gt;SUM(I65:I67), "Caleb", "Joshua")</f>
        <v>Caleb</v>
      </c>
      <c r="Y65" s="18">
        <f t="shared" ref="Y65" si="70">ABS(SUM(H65:H67)-SUM(I65:I67))</f>
        <v>4</v>
      </c>
      <c r="Z65" s="18">
        <f t="shared" ref="Z65" si="71">SUM(H65:H67, I65:I67)</f>
        <v>4</v>
      </c>
    </row>
    <row r="66" spans="1:26">
      <c r="A66" s="1" t="s">
        <v>27</v>
      </c>
      <c r="B66" s="1" t="s">
        <v>21</v>
      </c>
      <c r="C66" s="2" t="s">
        <v>16</v>
      </c>
      <c r="D66" s="3">
        <v>45727</v>
      </c>
      <c r="E66" s="2">
        <f t="shared" si="10"/>
        <v>22</v>
      </c>
      <c r="F66" s="2">
        <f t="shared" si="11"/>
        <v>2</v>
      </c>
      <c r="G66" s="2" t="s">
        <v>11</v>
      </c>
      <c r="H66" s="2">
        <v>1</v>
      </c>
      <c r="I66" s="2">
        <v>0</v>
      </c>
      <c r="J66" s="2"/>
      <c r="K66" s="2"/>
      <c r="L66" s="2"/>
      <c r="M66" s="2"/>
      <c r="N66" s="2"/>
      <c r="O66" s="2"/>
      <c r="Q66" s="2">
        <f t="shared" si="1"/>
        <v>1</v>
      </c>
      <c r="R66" s="2">
        <f t="shared" si="2"/>
        <v>1</v>
      </c>
      <c r="S66" s="2">
        <f t="shared" si="3"/>
        <v>0</v>
      </c>
      <c r="T66" s="2">
        <f t="shared" si="4"/>
        <v>0</v>
      </c>
      <c r="U66" s="2">
        <f t="shared" si="5"/>
        <v>0</v>
      </c>
      <c r="V66" s="2">
        <f t="shared" si="6"/>
        <v>0</v>
      </c>
      <c r="W66" s="2">
        <f t="shared" si="7"/>
        <v>0</v>
      </c>
      <c r="X66" s="18"/>
      <c r="Y66" s="18"/>
      <c r="Z66" s="18"/>
    </row>
    <row r="67" spans="1:26">
      <c r="A67" s="1" t="s">
        <v>27</v>
      </c>
      <c r="B67" s="1" t="s">
        <v>21</v>
      </c>
      <c r="C67" s="2" t="s">
        <v>16</v>
      </c>
      <c r="D67" s="3">
        <v>45727</v>
      </c>
      <c r="E67" s="2">
        <f t="shared" si="10"/>
        <v>22</v>
      </c>
      <c r="F67" s="2">
        <f t="shared" si="11"/>
        <v>3</v>
      </c>
      <c r="G67" s="2" t="s">
        <v>11</v>
      </c>
      <c r="H67" s="2">
        <v>0</v>
      </c>
      <c r="I67" s="2">
        <v>0</v>
      </c>
      <c r="J67" s="2"/>
      <c r="K67" s="2"/>
      <c r="L67" s="2"/>
      <c r="M67" s="2"/>
      <c r="N67" s="2"/>
      <c r="O67" s="2"/>
      <c r="Q67" s="2">
        <f t="shared" ref="Q67:Q130" si="72">COUNTA(H67)</f>
        <v>1</v>
      </c>
      <c r="R67" s="2">
        <f t="shared" ref="R67:R130" si="73">COUNTA(I67)</f>
        <v>1</v>
      </c>
      <c r="S67" s="2">
        <f t="shared" ref="S67:S130" si="74">COUNTA(J67)</f>
        <v>0</v>
      </c>
      <c r="T67" s="2">
        <f t="shared" ref="T67:T130" si="75">COUNTA(K67)</f>
        <v>0</v>
      </c>
      <c r="U67" s="2">
        <f t="shared" ref="U67:U130" si="76">COUNTA(L67)</f>
        <v>0</v>
      </c>
      <c r="V67" s="2">
        <f t="shared" ref="V67:V130" si="77">COUNTA(M67)</f>
        <v>0</v>
      </c>
      <c r="W67" s="2">
        <f t="shared" ref="W67:W130" si="78">COUNTA(N67)</f>
        <v>0</v>
      </c>
      <c r="X67" s="18"/>
      <c r="Y67" s="18"/>
      <c r="Z67" s="18"/>
    </row>
    <row r="68" spans="1:26">
      <c r="A68" s="1" t="s">
        <v>27</v>
      </c>
      <c r="B68" s="1" t="s">
        <v>21</v>
      </c>
      <c r="C68" s="2" t="s">
        <v>16</v>
      </c>
      <c r="D68" s="3">
        <v>45728</v>
      </c>
      <c r="E68" s="2">
        <f t="shared" si="10"/>
        <v>23</v>
      </c>
      <c r="F68" s="2">
        <f t="shared" si="11"/>
        <v>1</v>
      </c>
      <c r="G68" s="2" t="s">
        <v>9</v>
      </c>
      <c r="H68" s="2">
        <v>4</v>
      </c>
      <c r="I68" s="2">
        <v>0</v>
      </c>
      <c r="J68" s="2"/>
      <c r="K68" s="2"/>
      <c r="L68" s="2"/>
      <c r="M68" s="2"/>
      <c r="N68" s="2"/>
      <c r="O68" s="2"/>
      <c r="Q68" s="2">
        <f t="shared" si="72"/>
        <v>1</v>
      </c>
      <c r="R68" s="2">
        <f t="shared" si="73"/>
        <v>1</v>
      </c>
      <c r="S68" s="2">
        <f t="shared" si="74"/>
        <v>0</v>
      </c>
      <c r="T68" s="2">
        <f t="shared" si="75"/>
        <v>0</v>
      </c>
      <c r="U68" s="2">
        <f t="shared" si="76"/>
        <v>0</v>
      </c>
      <c r="V68" s="2">
        <f t="shared" si="77"/>
        <v>0</v>
      </c>
      <c r="W68" s="2">
        <f t="shared" si="78"/>
        <v>0</v>
      </c>
      <c r="X68" s="18" t="str">
        <f t="shared" ref="X68" si="79">IF(SUM(H68:H70)&gt;SUM(I68:I70), "Caleb", "Joshua")</f>
        <v>Caleb</v>
      </c>
      <c r="Y68" s="18">
        <f t="shared" ref="Y68" si="80">ABS(SUM(H68:H70)-SUM(I68:I70))</f>
        <v>9</v>
      </c>
      <c r="Z68" s="18">
        <f t="shared" ref="Z68" si="81">SUM(H68:H70, I68:I70)</f>
        <v>13</v>
      </c>
    </row>
    <row r="69" spans="1:26">
      <c r="A69" s="1" t="s">
        <v>27</v>
      </c>
      <c r="B69" s="1" t="s">
        <v>21</v>
      </c>
      <c r="C69" s="2" t="s">
        <v>16</v>
      </c>
      <c r="D69" s="3">
        <v>45728</v>
      </c>
      <c r="E69" s="2">
        <f t="shared" si="10"/>
        <v>23</v>
      </c>
      <c r="F69" s="2">
        <f t="shared" si="11"/>
        <v>2</v>
      </c>
      <c r="G69" s="2" t="s">
        <v>9</v>
      </c>
      <c r="H69" s="2">
        <v>0</v>
      </c>
      <c r="I69" s="2">
        <v>1</v>
      </c>
      <c r="J69" s="2"/>
      <c r="K69" s="2"/>
      <c r="L69" s="2"/>
      <c r="M69" s="2"/>
      <c r="N69" s="2"/>
      <c r="O69" s="2"/>
      <c r="Q69" s="2">
        <f t="shared" si="72"/>
        <v>1</v>
      </c>
      <c r="R69" s="2">
        <f t="shared" si="73"/>
        <v>1</v>
      </c>
      <c r="S69" s="2">
        <f t="shared" si="74"/>
        <v>0</v>
      </c>
      <c r="T69" s="2">
        <f t="shared" si="75"/>
        <v>0</v>
      </c>
      <c r="U69" s="2">
        <f t="shared" si="76"/>
        <v>0</v>
      </c>
      <c r="V69" s="2">
        <f t="shared" si="77"/>
        <v>0</v>
      </c>
      <c r="W69" s="2">
        <f t="shared" si="78"/>
        <v>0</v>
      </c>
      <c r="X69" s="18"/>
      <c r="Y69" s="18"/>
      <c r="Z69" s="18"/>
    </row>
    <row r="70" spans="1:26">
      <c r="A70" s="1" t="s">
        <v>27</v>
      </c>
      <c r="B70" s="1" t="s">
        <v>21</v>
      </c>
      <c r="C70" s="2" t="s">
        <v>16</v>
      </c>
      <c r="D70" s="3">
        <v>45728</v>
      </c>
      <c r="E70" s="2">
        <f t="shared" ref="E70:E134" si="82">E67+1</f>
        <v>23</v>
      </c>
      <c r="F70" s="2">
        <f t="shared" si="11"/>
        <v>3</v>
      </c>
      <c r="G70" s="2" t="s">
        <v>9</v>
      </c>
      <c r="H70" s="2">
        <v>7</v>
      </c>
      <c r="I70" s="2">
        <v>1</v>
      </c>
      <c r="J70" s="2"/>
      <c r="K70" s="2"/>
      <c r="L70" s="2"/>
      <c r="M70" s="2"/>
      <c r="N70" s="2"/>
      <c r="O70" s="2"/>
      <c r="Q70" s="2">
        <f t="shared" si="72"/>
        <v>1</v>
      </c>
      <c r="R70" s="2">
        <f t="shared" si="73"/>
        <v>1</v>
      </c>
      <c r="S70" s="2">
        <f t="shared" si="74"/>
        <v>0</v>
      </c>
      <c r="T70" s="2">
        <f t="shared" si="75"/>
        <v>0</v>
      </c>
      <c r="U70" s="2">
        <f t="shared" si="76"/>
        <v>0</v>
      </c>
      <c r="V70" s="2">
        <f t="shared" si="77"/>
        <v>0</v>
      </c>
      <c r="W70" s="2">
        <f t="shared" si="78"/>
        <v>0</v>
      </c>
      <c r="X70" s="18"/>
      <c r="Y70" s="18"/>
      <c r="Z70" s="18"/>
    </row>
    <row r="71" spans="1:26">
      <c r="A71" s="1" t="s">
        <v>27</v>
      </c>
      <c r="B71" s="1" t="s">
        <v>21</v>
      </c>
      <c r="C71" s="2" t="s">
        <v>16</v>
      </c>
      <c r="D71" s="3">
        <v>45729</v>
      </c>
      <c r="E71" s="2">
        <f t="shared" si="82"/>
        <v>24</v>
      </c>
      <c r="F71" s="2">
        <f t="shared" si="11"/>
        <v>1</v>
      </c>
      <c r="G71" s="2" t="s">
        <v>9</v>
      </c>
      <c r="H71" s="2">
        <v>7</v>
      </c>
      <c r="I71" s="2">
        <v>1</v>
      </c>
      <c r="J71" s="2"/>
      <c r="K71" s="2"/>
      <c r="L71" s="2"/>
      <c r="M71" s="2"/>
      <c r="N71" s="2"/>
      <c r="O71" s="2"/>
      <c r="Q71" s="2">
        <f t="shared" si="72"/>
        <v>1</v>
      </c>
      <c r="R71" s="2">
        <f t="shared" si="73"/>
        <v>1</v>
      </c>
      <c r="S71" s="2">
        <f t="shared" si="74"/>
        <v>0</v>
      </c>
      <c r="T71" s="2">
        <f t="shared" si="75"/>
        <v>0</v>
      </c>
      <c r="U71" s="2">
        <f t="shared" si="76"/>
        <v>0</v>
      </c>
      <c r="V71" s="2">
        <f t="shared" si="77"/>
        <v>0</v>
      </c>
      <c r="W71" s="2">
        <f t="shared" si="78"/>
        <v>0</v>
      </c>
      <c r="X71" s="18" t="str">
        <f t="shared" ref="X71" si="83">IF(SUM(H71:H73)&gt;SUM(I71:I73), "Caleb", "Joshua")</f>
        <v>Caleb</v>
      </c>
      <c r="Y71" s="18">
        <f t="shared" ref="Y71" si="84">ABS(SUM(H71:H73)-SUM(I71:I73))</f>
        <v>9</v>
      </c>
      <c r="Z71" s="18">
        <f t="shared" ref="Z71" si="85">SUM(H71:H73, I71:I73)</f>
        <v>11</v>
      </c>
    </row>
    <row r="72" spans="1:26">
      <c r="A72" s="1" t="s">
        <v>27</v>
      </c>
      <c r="B72" s="1" t="s">
        <v>21</v>
      </c>
      <c r="C72" s="2" t="s">
        <v>16</v>
      </c>
      <c r="D72" s="3">
        <v>45729</v>
      </c>
      <c r="E72" s="2">
        <f t="shared" si="82"/>
        <v>24</v>
      </c>
      <c r="F72" s="2">
        <f t="shared" ref="F72:F137" si="86">F69</f>
        <v>2</v>
      </c>
      <c r="G72" s="2" t="s">
        <v>9</v>
      </c>
      <c r="H72" s="2">
        <v>2</v>
      </c>
      <c r="I72" s="2">
        <v>0</v>
      </c>
      <c r="J72" s="2"/>
      <c r="K72" s="2"/>
      <c r="L72" s="2"/>
      <c r="M72" s="2"/>
      <c r="N72" s="2"/>
      <c r="O72" s="2"/>
      <c r="Q72" s="2">
        <f t="shared" si="72"/>
        <v>1</v>
      </c>
      <c r="R72" s="2">
        <f t="shared" si="73"/>
        <v>1</v>
      </c>
      <c r="S72" s="2">
        <f t="shared" si="74"/>
        <v>0</v>
      </c>
      <c r="T72" s="2">
        <f t="shared" si="75"/>
        <v>0</v>
      </c>
      <c r="U72" s="2">
        <f t="shared" si="76"/>
        <v>0</v>
      </c>
      <c r="V72" s="2">
        <f t="shared" si="77"/>
        <v>0</v>
      </c>
      <c r="W72" s="2">
        <f t="shared" si="78"/>
        <v>0</v>
      </c>
      <c r="X72" s="18"/>
      <c r="Y72" s="18"/>
      <c r="Z72" s="18"/>
    </row>
    <row r="73" spans="1:26">
      <c r="A73" s="1" t="s">
        <v>27</v>
      </c>
      <c r="B73" s="1" t="s">
        <v>21</v>
      </c>
      <c r="C73" s="2" t="s">
        <v>16</v>
      </c>
      <c r="D73" s="3">
        <v>45729</v>
      </c>
      <c r="E73" s="2">
        <f t="shared" si="82"/>
        <v>24</v>
      </c>
      <c r="F73" s="2">
        <f t="shared" si="86"/>
        <v>3</v>
      </c>
      <c r="G73" s="2" t="s">
        <v>9</v>
      </c>
      <c r="H73" s="2">
        <v>1</v>
      </c>
      <c r="I73" s="2">
        <v>0</v>
      </c>
      <c r="J73" s="2"/>
      <c r="K73" s="2"/>
      <c r="L73" s="2"/>
      <c r="M73" s="2"/>
      <c r="N73" s="2"/>
      <c r="O73" s="2"/>
      <c r="Q73" s="2">
        <f t="shared" si="72"/>
        <v>1</v>
      </c>
      <c r="R73" s="2">
        <f t="shared" si="73"/>
        <v>1</v>
      </c>
      <c r="S73" s="2">
        <f t="shared" si="74"/>
        <v>0</v>
      </c>
      <c r="T73" s="2">
        <f t="shared" si="75"/>
        <v>0</v>
      </c>
      <c r="U73" s="2">
        <f t="shared" si="76"/>
        <v>0</v>
      </c>
      <c r="V73" s="2">
        <f t="shared" si="77"/>
        <v>0</v>
      </c>
      <c r="W73" s="2">
        <f t="shared" si="78"/>
        <v>0</v>
      </c>
      <c r="X73" s="18"/>
      <c r="Y73" s="18"/>
      <c r="Z73" s="18"/>
    </row>
    <row r="74" spans="1:26">
      <c r="A74" s="1" t="s">
        <v>27</v>
      </c>
      <c r="B74" s="1" t="s">
        <v>21</v>
      </c>
      <c r="C74" s="2" t="s">
        <v>18</v>
      </c>
      <c r="D74" s="3">
        <v>45740</v>
      </c>
      <c r="E74" s="2">
        <f t="shared" si="82"/>
        <v>25</v>
      </c>
      <c r="F74" s="2">
        <f t="shared" si="86"/>
        <v>1</v>
      </c>
      <c r="G74" s="2" t="s">
        <v>13</v>
      </c>
      <c r="H74" s="2">
        <v>0</v>
      </c>
      <c r="I74" s="2">
        <v>2</v>
      </c>
      <c r="J74" s="2"/>
      <c r="K74" s="2">
        <v>1</v>
      </c>
      <c r="L74" s="2"/>
      <c r="M74" s="2"/>
      <c r="N74" s="2"/>
      <c r="O74" s="2"/>
      <c r="Q74" s="2">
        <f t="shared" si="72"/>
        <v>1</v>
      </c>
      <c r="R74" s="2">
        <f t="shared" si="73"/>
        <v>1</v>
      </c>
      <c r="S74" s="2">
        <f t="shared" si="74"/>
        <v>0</v>
      </c>
      <c r="T74" s="2">
        <f t="shared" si="75"/>
        <v>1</v>
      </c>
      <c r="U74" s="2">
        <f t="shared" si="76"/>
        <v>0</v>
      </c>
      <c r="V74" s="2">
        <f t="shared" si="77"/>
        <v>0</v>
      </c>
      <c r="W74" s="2">
        <f t="shared" si="78"/>
        <v>0</v>
      </c>
      <c r="X74" s="18" t="str">
        <f t="shared" ref="X74" si="87">IF(SUM(H74:H76)&gt;SUM(I74:I76), "Caleb", "Joshua")</f>
        <v>Caleb</v>
      </c>
      <c r="Y74" s="18">
        <f t="shared" ref="Y74" si="88">ABS(SUM(H74:H76)-SUM(I74:I76))</f>
        <v>3</v>
      </c>
      <c r="Z74" s="18">
        <f t="shared" ref="Z74" si="89">SUM(H74:H76, I74:I76)</f>
        <v>9</v>
      </c>
    </row>
    <row r="75" spans="1:26">
      <c r="A75" s="1" t="s">
        <v>27</v>
      </c>
      <c r="B75" s="1" t="s">
        <v>21</v>
      </c>
      <c r="C75" s="2" t="s">
        <v>18</v>
      </c>
      <c r="D75" s="3">
        <v>45740</v>
      </c>
      <c r="E75" s="2">
        <f t="shared" si="82"/>
        <v>25</v>
      </c>
      <c r="F75" s="2">
        <f t="shared" si="86"/>
        <v>2</v>
      </c>
      <c r="G75" s="2" t="s">
        <v>13</v>
      </c>
      <c r="H75" s="2">
        <v>4</v>
      </c>
      <c r="I75" s="2">
        <v>0</v>
      </c>
      <c r="J75" s="2"/>
      <c r="K75" s="2">
        <v>0</v>
      </c>
      <c r="L75" s="2"/>
      <c r="M75" s="2"/>
      <c r="N75" s="2"/>
      <c r="O75" s="2"/>
      <c r="Q75" s="2">
        <f t="shared" si="72"/>
        <v>1</v>
      </c>
      <c r="R75" s="2">
        <f t="shared" si="73"/>
        <v>1</v>
      </c>
      <c r="S75" s="2">
        <f t="shared" si="74"/>
        <v>0</v>
      </c>
      <c r="T75" s="2">
        <f t="shared" si="75"/>
        <v>1</v>
      </c>
      <c r="U75" s="2">
        <f t="shared" si="76"/>
        <v>0</v>
      </c>
      <c r="V75" s="2">
        <f t="shared" si="77"/>
        <v>0</v>
      </c>
      <c r="W75" s="2">
        <f t="shared" si="78"/>
        <v>0</v>
      </c>
      <c r="X75" s="18"/>
      <c r="Y75" s="18"/>
      <c r="Z75" s="18"/>
    </row>
    <row r="76" spans="1:26">
      <c r="A76" s="1" t="s">
        <v>27</v>
      </c>
      <c r="B76" s="1" t="s">
        <v>21</v>
      </c>
      <c r="C76" s="2" t="s">
        <v>18</v>
      </c>
      <c r="D76" s="3">
        <v>45740</v>
      </c>
      <c r="E76" s="2">
        <f t="shared" si="82"/>
        <v>25</v>
      </c>
      <c r="F76" s="2">
        <f t="shared" si="86"/>
        <v>3</v>
      </c>
      <c r="G76" s="2" t="s">
        <v>13</v>
      </c>
      <c r="H76" s="2">
        <v>2</v>
      </c>
      <c r="I76" s="2">
        <v>1</v>
      </c>
      <c r="J76" s="2"/>
      <c r="K76" s="2">
        <v>0</v>
      </c>
      <c r="L76" s="2"/>
      <c r="M76" s="2"/>
      <c r="N76" s="2"/>
      <c r="O76" s="2"/>
      <c r="Q76" s="2">
        <f t="shared" si="72"/>
        <v>1</v>
      </c>
      <c r="R76" s="2">
        <f t="shared" si="73"/>
        <v>1</v>
      </c>
      <c r="S76" s="2">
        <f t="shared" si="74"/>
        <v>0</v>
      </c>
      <c r="T76" s="2">
        <f t="shared" si="75"/>
        <v>1</v>
      </c>
      <c r="U76" s="2">
        <f t="shared" si="76"/>
        <v>0</v>
      </c>
      <c r="V76" s="2">
        <f t="shared" si="77"/>
        <v>0</v>
      </c>
      <c r="W76" s="2">
        <f t="shared" si="78"/>
        <v>0</v>
      </c>
      <c r="X76" s="18"/>
      <c r="Y76" s="18"/>
      <c r="Z76" s="18"/>
    </row>
    <row r="77" spans="1:26">
      <c r="A77" s="1" t="s">
        <v>27</v>
      </c>
      <c r="B77" s="1" t="s">
        <v>21</v>
      </c>
      <c r="C77" s="2" t="s">
        <v>16</v>
      </c>
      <c r="D77" s="3">
        <v>45741</v>
      </c>
      <c r="E77" s="2">
        <f t="shared" si="82"/>
        <v>26</v>
      </c>
      <c r="F77" s="2">
        <f t="shared" si="86"/>
        <v>1</v>
      </c>
      <c r="G77" s="2" t="s">
        <v>11</v>
      </c>
      <c r="H77" s="2">
        <v>6</v>
      </c>
      <c r="I77" s="2">
        <v>5</v>
      </c>
      <c r="J77" s="2"/>
      <c r="K77" s="2"/>
      <c r="L77" s="2"/>
      <c r="M77" s="2"/>
      <c r="N77" s="2"/>
      <c r="O77" s="2"/>
      <c r="Q77" s="2">
        <f t="shared" si="72"/>
        <v>1</v>
      </c>
      <c r="R77" s="2">
        <f t="shared" si="73"/>
        <v>1</v>
      </c>
      <c r="S77" s="2">
        <f t="shared" si="74"/>
        <v>0</v>
      </c>
      <c r="T77" s="2">
        <f t="shared" si="75"/>
        <v>0</v>
      </c>
      <c r="U77" s="2">
        <f t="shared" si="76"/>
        <v>0</v>
      </c>
      <c r="V77" s="2">
        <f t="shared" si="77"/>
        <v>0</v>
      </c>
      <c r="W77" s="2">
        <f t="shared" si="78"/>
        <v>0</v>
      </c>
      <c r="X77" s="18" t="str">
        <f t="shared" ref="X77" si="90">IF(SUM(H77:H79)&gt;SUM(I77:I79), "Caleb", "Joshua")</f>
        <v>Caleb</v>
      </c>
      <c r="Y77" s="18">
        <f t="shared" ref="Y77" si="91">ABS(SUM(H77:H79)-SUM(I77:I79))</f>
        <v>1</v>
      </c>
      <c r="Z77" s="18">
        <f t="shared" ref="Z77" si="92">SUM(H77:H79, I77:I79)</f>
        <v>23</v>
      </c>
    </row>
    <row r="78" spans="1:26">
      <c r="A78" s="1" t="s">
        <v>27</v>
      </c>
      <c r="B78" s="1" t="s">
        <v>21</v>
      </c>
      <c r="C78" s="2" t="s">
        <v>16</v>
      </c>
      <c r="D78" s="3">
        <v>45741</v>
      </c>
      <c r="E78" s="2">
        <f t="shared" si="82"/>
        <v>26</v>
      </c>
      <c r="F78" s="2">
        <f t="shared" si="86"/>
        <v>2</v>
      </c>
      <c r="G78" s="2" t="s">
        <v>11</v>
      </c>
      <c r="H78" s="2">
        <v>3</v>
      </c>
      <c r="I78" s="2">
        <v>3</v>
      </c>
      <c r="J78" s="2"/>
      <c r="K78" s="2"/>
      <c r="L78" s="2"/>
      <c r="M78" s="2"/>
      <c r="N78" s="2"/>
      <c r="O78" s="2"/>
      <c r="Q78" s="2">
        <f t="shared" si="72"/>
        <v>1</v>
      </c>
      <c r="R78" s="2">
        <f t="shared" si="73"/>
        <v>1</v>
      </c>
      <c r="S78" s="2">
        <f t="shared" si="74"/>
        <v>0</v>
      </c>
      <c r="T78" s="2">
        <f t="shared" si="75"/>
        <v>0</v>
      </c>
      <c r="U78" s="2">
        <f t="shared" si="76"/>
        <v>0</v>
      </c>
      <c r="V78" s="2">
        <f t="shared" si="77"/>
        <v>0</v>
      </c>
      <c r="W78" s="2">
        <f t="shared" si="78"/>
        <v>0</v>
      </c>
      <c r="X78" s="18"/>
      <c r="Y78" s="18"/>
      <c r="Z78" s="18"/>
    </row>
    <row r="79" spans="1:26">
      <c r="A79" s="1" t="s">
        <v>27</v>
      </c>
      <c r="B79" s="1" t="s">
        <v>21</v>
      </c>
      <c r="C79" s="2" t="s">
        <v>16</v>
      </c>
      <c r="D79" s="3">
        <v>45741</v>
      </c>
      <c r="E79" s="2">
        <f t="shared" si="82"/>
        <v>26</v>
      </c>
      <c r="F79" s="2">
        <f t="shared" si="86"/>
        <v>3</v>
      </c>
      <c r="G79" s="2" t="s">
        <v>11</v>
      </c>
      <c r="H79" s="2">
        <v>3</v>
      </c>
      <c r="I79" s="2">
        <v>3</v>
      </c>
      <c r="J79" s="2"/>
      <c r="K79" s="2"/>
      <c r="L79" s="2"/>
      <c r="M79" s="2"/>
      <c r="N79" s="2"/>
      <c r="O79" s="2"/>
      <c r="Q79" s="2">
        <f t="shared" si="72"/>
        <v>1</v>
      </c>
      <c r="R79" s="2">
        <f t="shared" si="73"/>
        <v>1</v>
      </c>
      <c r="S79" s="2">
        <f t="shared" si="74"/>
        <v>0</v>
      </c>
      <c r="T79" s="2">
        <f t="shared" si="75"/>
        <v>0</v>
      </c>
      <c r="U79" s="2">
        <f t="shared" si="76"/>
        <v>0</v>
      </c>
      <c r="V79" s="2">
        <f t="shared" si="77"/>
        <v>0</v>
      </c>
      <c r="W79" s="2">
        <f t="shared" si="78"/>
        <v>0</v>
      </c>
      <c r="X79" s="18"/>
      <c r="Y79" s="18"/>
      <c r="Z79" s="18"/>
    </row>
    <row r="80" spans="1:26">
      <c r="A80" s="1" t="s">
        <v>27</v>
      </c>
      <c r="B80" s="1" t="s">
        <v>21</v>
      </c>
      <c r="C80" s="2" t="s">
        <v>16</v>
      </c>
      <c r="D80" s="3">
        <v>45742</v>
      </c>
      <c r="E80" s="2">
        <f t="shared" si="82"/>
        <v>27</v>
      </c>
      <c r="F80" s="2">
        <f t="shared" si="86"/>
        <v>1</v>
      </c>
      <c r="G80" s="2" t="s">
        <v>15</v>
      </c>
      <c r="H80" s="2">
        <v>2</v>
      </c>
      <c r="I80" s="2">
        <v>0</v>
      </c>
      <c r="J80" s="2">
        <v>1</v>
      </c>
      <c r="K80" s="2"/>
      <c r="L80" s="2"/>
      <c r="M80" s="2"/>
      <c r="N80" s="2"/>
      <c r="O80" s="2"/>
      <c r="Q80" s="2">
        <f t="shared" si="72"/>
        <v>1</v>
      </c>
      <c r="R80" s="2">
        <f t="shared" si="73"/>
        <v>1</v>
      </c>
      <c r="S80" s="2">
        <f t="shared" si="74"/>
        <v>1</v>
      </c>
      <c r="T80" s="2">
        <f t="shared" si="75"/>
        <v>0</v>
      </c>
      <c r="U80" s="2">
        <f t="shared" si="76"/>
        <v>0</v>
      </c>
      <c r="V80" s="2">
        <f t="shared" si="77"/>
        <v>0</v>
      </c>
      <c r="W80" s="2">
        <f t="shared" si="78"/>
        <v>0</v>
      </c>
      <c r="X80" s="18" t="str">
        <f t="shared" ref="X80" si="93">IF(SUM(H80:H82)&gt;SUM(I80:I82), "Caleb", "Joshua")</f>
        <v>Caleb</v>
      </c>
      <c r="Y80" s="18">
        <f t="shared" ref="Y80" si="94">ABS(SUM(H80:H82)-SUM(I80:I82))</f>
        <v>8</v>
      </c>
      <c r="Z80" s="18">
        <f t="shared" ref="Z80" si="95">SUM(H80:H82, I80:I82)</f>
        <v>12</v>
      </c>
    </row>
    <row r="81" spans="1:26">
      <c r="A81" s="1" t="s">
        <v>27</v>
      </c>
      <c r="B81" s="1" t="s">
        <v>21</v>
      </c>
      <c r="C81" s="2" t="s">
        <v>16</v>
      </c>
      <c r="D81" s="3">
        <v>45742</v>
      </c>
      <c r="E81" s="2">
        <f t="shared" si="82"/>
        <v>27</v>
      </c>
      <c r="F81" s="2">
        <f t="shared" si="86"/>
        <v>2</v>
      </c>
      <c r="G81" s="2" t="s">
        <v>15</v>
      </c>
      <c r="H81" s="2">
        <v>4</v>
      </c>
      <c r="I81" s="2">
        <v>0</v>
      </c>
      <c r="J81" s="2">
        <v>2</v>
      </c>
      <c r="K81" s="2"/>
      <c r="L81" s="2"/>
      <c r="M81" s="2"/>
      <c r="N81" s="2"/>
      <c r="O81" s="2"/>
      <c r="Q81" s="2">
        <f t="shared" si="72"/>
        <v>1</v>
      </c>
      <c r="R81" s="2">
        <f t="shared" si="73"/>
        <v>1</v>
      </c>
      <c r="S81" s="2">
        <f t="shared" si="74"/>
        <v>1</v>
      </c>
      <c r="T81" s="2">
        <f t="shared" si="75"/>
        <v>0</v>
      </c>
      <c r="U81" s="2">
        <f t="shared" si="76"/>
        <v>0</v>
      </c>
      <c r="V81" s="2">
        <f t="shared" si="77"/>
        <v>0</v>
      </c>
      <c r="W81" s="2">
        <f t="shared" si="78"/>
        <v>0</v>
      </c>
      <c r="X81" s="18"/>
      <c r="Y81" s="18"/>
      <c r="Z81" s="18"/>
    </row>
    <row r="82" spans="1:26">
      <c r="A82" s="1" t="s">
        <v>27</v>
      </c>
      <c r="B82" s="1" t="s">
        <v>21</v>
      </c>
      <c r="C82" s="2" t="s">
        <v>16</v>
      </c>
      <c r="D82" s="3">
        <v>45742</v>
      </c>
      <c r="E82" s="2">
        <f t="shared" si="82"/>
        <v>27</v>
      </c>
      <c r="F82" s="2">
        <f t="shared" si="86"/>
        <v>3</v>
      </c>
      <c r="G82" s="2" t="s">
        <v>15</v>
      </c>
      <c r="H82" s="2">
        <v>4</v>
      </c>
      <c r="I82" s="2">
        <v>2</v>
      </c>
      <c r="J82" s="2">
        <v>1</v>
      </c>
      <c r="K82" s="2"/>
      <c r="L82" s="2"/>
      <c r="M82" s="2"/>
      <c r="N82" s="2"/>
      <c r="O82" s="2"/>
      <c r="Q82" s="2">
        <f t="shared" si="72"/>
        <v>1</v>
      </c>
      <c r="R82" s="2">
        <f t="shared" si="73"/>
        <v>1</v>
      </c>
      <c r="S82" s="2">
        <f t="shared" si="74"/>
        <v>1</v>
      </c>
      <c r="T82" s="2">
        <f t="shared" si="75"/>
        <v>0</v>
      </c>
      <c r="U82" s="2">
        <f t="shared" si="76"/>
        <v>0</v>
      </c>
      <c r="V82" s="2">
        <f t="shared" si="77"/>
        <v>0</v>
      </c>
      <c r="W82" s="2">
        <f t="shared" si="78"/>
        <v>0</v>
      </c>
      <c r="X82" s="18"/>
      <c r="Y82" s="18"/>
      <c r="Z82" s="18"/>
    </row>
    <row r="83" spans="1:26">
      <c r="A83" s="1" t="s">
        <v>27</v>
      </c>
      <c r="B83" s="1" t="s">
        <v>21</v>
      </c>
      <c r="C83" s="2" t="s">
        <v>16</v>
      </c>
      <c r="D83" s="4">
        <v>45743</v>
      </c>
      <c r="E83" s="2">
        <f t="shared" si="82"/>
        <v>28</v>
      </c>
      <c r="F83" s="2">
        <f t="shared" si="86"/>
        <v>1</v>
      </c>
      <c r="G83" s="1" t="s">
        <v>11</v>
      </c>
      <c r="H83" s="1">
        <v>2</v>
      </c>
      <c r="I83" s="1">
        <v>2</v>
      </c>
      <c r="J83" s="2"/>
      <c r="K83" s="2"/>
      <c r="L83" s="2"/>
      <c r="M83" s="2"/>
      <c r="N83" s="2"/>
      <c r="O83" s="2"/>
      <c r="Q83" s="2">
        <f t="shared" si="72"/>
        <v>1</v>
      </c>
      <c r="R83" s="2">
        <f t="shared" si="73"/>
        <v>1</v>
      </c>
      <c r="S83" s="2">
        <f t="shared" si="74"/>
        <v>0</v>
      </c>
      <c r="T83" s="2">
        <f t="shared" si="75"/>
        <v>0</v>
      </c>
      <c r="U83" s="2">
        <f t="shared" si="76"/>
        <v>0</v>
      </c>
      <c r="V83" s="2">
        <f t="shared" si="77"/>
        <v>0</v>
      </c>
      <c r="W83" s="2">
        <f t="shared" si="78"/>
        <v>0</v>
      </c>
      <c r="X83" s="18" t="str">
        <f t="shared" ref="X83" si="96">IF(SUM(H83:H85)&gt;SUM(I83:I85), "Caleb", "Joshua")</f>
        <v>Caleb</v>
      </c>
      <c r="Y83" s="18">
        <f t="shared" ref="Y83" si="97">ABS(SUM(H83:H85)-SUM(I83:I85))</f>
        <v>3</v>
      </c>
      <c r="Z83" s="18">
        <f t="shared" ref="Z83" si="98">SUM(H83:H85, I83:I85)</f>
        <v>11</v>
      </c>
    </row>
    <row r="84" spans="1:26">
      <c r="A84" s="1" t="s">
        <v>27</v>
      </c>
      <c r="B84" s="1" t="s">
        <v>21</v>
      </c>
      <c r="C84" s="2" t="s">
        <v>16</v>
      </c>
      <c r="D84" s="4">
        <v>45743</v>
      </c>
      <c r="E84" s="2">
        <f t="shared" si="82"/>
        <v>28</v>
      </c>
      <c r="F84" s="2">
        <f t="shared" si="86"/>
        <v>2</v>
      </c>
      <c r="G84" s="1" t="s">
        <v>11</v>
      </c>
      <c r="H84" s="1">
        <v>3</v>
      </c>
      <c r="I84" s="1">
        <v>1</v>
      </c>
      <c r="J84" s="2"/>
      <c r="K84" s="2"/>
      <c r="L84" s="2"/>
      <c r="M84" s="2"/>
      <c r="N84" s="2"/>
      <c r="O84" s="2"/>
      <c r="Q84" s="2">
        <f t="shared" si="72"/>
        <v>1</v>
      </c>
      <c r="R84" s="2">
        <f t="shared" si="73"/>
        <v>1</v>
      </c>
      <c r="S84" s="2">
        <f t="shared" si="74"/>
        <v>0</v>
      </c>
      <c r="T84" s="2">
        <f t="shared" si="75"/>
        <v>0</v>
      </c>
      <c r="U84" s="2">
        <f t="shared" si="76"/>
        <v>0</v>
      </c>
      <c r="V84" s="2">
        <f t="shared" si="77"/>
        <v>0</v>
      </c>
      <c r="W84" s="2">
        <f t="shared" si="78"/>
        <v>0</v>
      </c>
      <c r="X84" s="18"/>
      <c r="Y84" s="18"/>
      <c r="Z84" s="18"/>
    </row>
    <row r="85" spans="1:26">
      <c r="A85" s="1" t="s">
        <v>27</v>
      </c>
      <c r="B85" s="1" t="s">
        <v>21</v>
      </c>
      <c r="C85" s="2" t="s">
        <v>16</v>
      </c>
      <c r="D85" s="4">
        <v>45743</v>
      </c>
      <c r="E85" s="2">
        <f t="shared" si="82"/>
        <v>28</v>
      </c>
      <c r="F85" s="2">
        <f t="shared" si="86"/>
        <v>3</v>
      </c>
      <c r="G85" s="1" t="s">
        <v>11</v>
      </c>
      <c r="H85" s="1">
        <v>2</v>
      </c>
      <c r="I85" s="1">
        <v>1</v>
      </c>
      <c r="J85" s="2"/>
      <c r="K85" s="2"/>
      <c r="L85" s="2"/>
      <c r="M85" s="2"/>
      <c r="N85" s="2"/>
      <c r="O85" s="2"/>
      <c r="Q85" s="2">
        <f t="shared" si="72"/>
        <v>1</v>
      </c>
      <c r="R85" s="2">
        <f t="shared" si="73"/>
        <v>1</v>
      </c>
      <c r="S85" s="2">
        <f t="shared" si="74"/>
        <v>0</v>
      </c>
      <c r="T85" s="2">
        <f t="shared" si="75"/>
        <v>0</v>
      </c>
      <c r="U85" s="2">
        <f t="shared" si="76"/>
        <v>0</v>
      </c>
      <c r="V85" s="2">
        <f t="shared" si="77"/>
        <v>0</v>
      </c>
      <c r="W85" s="2">
        <f t="shared" si="78"/>
        <v>0</v>
      </c>
      <c r="X85" s="18"/>
      <c r="Y85" s="18"/>
      <c r="Z85" s="18"/>
    </row>
    <row r="86" spans="1:26">
      <c r="A86" s="1" t="s">
        <v>27</v>
      </c>
      <c r="B86" s="1" t="s">
        <v>21</v>
      </c>
      <c r="C86" s="1" t="s">
        <v>16</v>
      </c>
      <c r="D86" s="4">
        <v>45744</v>
      </c>
      <c r="E86" s="2">
        <f t="shared" si="82"/>
        <v>29</v>
      </c>
      <c r="F86" s="2">
        <f t="shared" si="86"/>
        <v>1</v>
      </c>
      <c r="G86" s="1" t="s">
        <v>9</v>
      </c>
      <c r="H86" s="1">
        <v>1</v>
      </c>
      <c r="I86" s="1">
        <v>4</v>
      </c>
      <c r="J86" s="2"/>
      <c r="K86" s="2"/>
      <c r="L86" s="2"/>
      <c r="M86" s="2"/>
      <c r="N86" s="2"/>
      <c r="O86" s="2"/>
      <c r="Q86" s="2">
        <f t="shared" si="72"/>
        <v>1</v>
      </c>
      <c r="R86" s="2">
        <f t="shared" si="73"/>
        <v>1</v>
      </c>
      <c r="S86" s="2">
        <f t="shared" si="74"/>
        <v>0</v>
      </c>
      <c r="T86" s="2">
        <f t="shared" si="75"/>
        <v>0</v>
      </c>
      <c r="U86" s="2">
        <f t="shared" si="76"/>
        <v>0</v>
      </c>
      <c r="V86" s="2">
        <f t="shared" si="77"/>
        <v>0</v>
      </c>
      <c r="W86" s="2">
        <f t="shared" si="78"/>
        <v>0</v>
      </c>
      <c r="X86" s="18" t="str">
        <f t="shared" ref="X86" si="99">IF(SUM(H86:H88)&gt;SUM(I86:I88), "Caleb", "Joshua")</f>
        <v>Joshua</v>
      </c>
      <c r="Y86" s="18">
        <f t="shared" ref="Y86" si="100">ABS(SUM(H86:H88)-SUM(I86:I88))</f>
        <v>5</v>
      </c>
      <c r="Z86" s="18">
        <f t="shared" ref="Z86" si="101">SUM(H86:H88, I86:I88)</f>
        <v>15</v>
      </c>
    </row>
    <row r="87" spans="1:26">
      <c r="A87" s="1" t="s">
        <v>27</v>
      </c>
      <c r="B87" s="1" t="s">
        <v>21</v>
      </c>
      <c r="C87" s="1" t="s">
        <v>16</v>
      </c>
      <c r="D87" s="4">
        <v>45744</v>
      </c>
      <c r="E87" s="2">
        <f t="shared" si="82"/>
        <v>29</v>
      </c>
      <c r="F87" s="2">
        <f t="shared" si="86"/>
        <v>2</v>
      </c>
      <c r="G87" s="1" t="s">
        <v>9</v>
      </c>
      <c r="H87" s="1">
        <v>1</v>
      </c>
      <c r="I87" s="1">
        <v>3</v>
      </c>
      <c r="J87" s="2"/>
      <c r="K87" s="2"/>
      <c r="L87" s="2"/>
      <c r="M87" s="2"/>
      <c r="N87" s="2"/>
      <c r="O87" s="2"/>
      <c r="Q87" s="2">
        <f t="shared" si="72"/>
        <v>1</v>
      </c>
      <c r="R87" s="2">
        <f t="shared" si="73"/>
        <v>1</v>
      </c>
      <c r="S87" s="2">
        <f t="shared" si="74"/>
        <v>0</v>
      </c>
      <c r="T87" s="2">
        <f t="shared" si="75"/>
        <v>0</v>
      </c>
      <c r="U87" s="2">
        <f t="shared" si="76"/>
        <v>0</v>
      </c>
      <c r="V87" s="2">
        <f t="shared" si="77"/>
        <v>0</v>
      </c>
      <c r="W87" s="2">
        <f t="shared" si="78"/>
        <v>0</v>
      </c>
      <c r="X87" s="18"/>
      <c r="Y87" s="18"/>
      <c r="Z87" s="18"/>
    </row>
    <row r="88" spans="1:26">
      <c r="A88" s="1" t="s">
        <v>27</v>
      </c>
      <c r="B88" s="1" t="s">
        <v>21</v>
      </c>
      <c r="C88" s="1" t="s">
        <v>16</v>
      </c>
      <c r="D88" s="4">
        <v>45744</v>
      </c>
      <c r="E88" s="2">
        <f t="shared" si="82"/>
        <v>29</v>
      </c>
      <c r="F88" s="2">
        <f t="shared" si="86"/>
        <v>3</v>
      </c>
      <c r="G88" s="1" t="s">
        <v>9</v>
      </c>
      <c r="H88" s="1">
        <v>3</v>
      </c>
      <c r="I88" s="1">
        <v>3</v>
      </c>
      <c r="J88" s="2"/>
      <c r="K88" s="2"/>
      <c r="L88" s="2"/>
      <c r="M88" s="2"/>
      <c r="N88" s="2"/>
      <c r="O88" s="2"/>
      <c r="Q88" s="2">
        <f t="shared" si="72"/>
        <v>1</v>
      </c>
      <c r="R88" s="2">
        <f t="shared" si="73"/>
        <v>1</v>
      </c>
      <c r="S88" s="2">
        <f t="shared" si="74"/>
        <v>0</v>
      </c>
      <c r="T88" s="2">
        <f t="shared" si="75"/>
        <v>0</v>
      </c>
      <c r="U88" s="2">
        <f t="shared" si="76"/>
        <v>0</v>
      </c>
      <c r="V88" s="2">
        <f t="shared" si="77"/>
        <v>0</v>
      </c>
      <c r="W88" s="2">
        <f t="shared" si="78"/>
        <v>0</v>
      </c>
      <c r="X88" s="18"/>
      <c r="Y88" s="18"/>
      <c r="Z88" s="18"/>
    </row>
    <row r="89" spans="1:26">
      <c r="A89" s="1" t="s">
        <v>27</v>
      </c>
      <c r="B89" s="1" t="s">
        <v>21</v>
      </c>
      <c r="C89" s="1" t="s">
        <v>16</v>
      </c>
      <c r="D89" s="4">
        <v>45747</v>
      </c>
      <c r="E89" s="2">
        <f t="shared" si="82"/>
        <v>30</v>
      </c>
      <c r="F89" s="2">
        <f t="shared" si="86"/>
        <v>1</v>
      </c>
      <c r="G89" s="1" t="s">
        <v>9</v>
      </c>
      <c r="H89" s="1">
        <v>1</v>
      </c>
      <c r="I89" s="1">
        <v>0</v>
      </c>
      <c r="J89" s="2"/>
      <c r="K89" s="2"/>
      <c r="L89" s="2"/>
      <c r="M89" s="2"/>
      <c r="N89" s="2"/>
      <c r="O89" s="2"/>
      <c r="Q89" s="2">
        <f t="shared" si="72"/>
        <v>1</v>
      </c>
      <c r="R89" s="2">
        <f t="shared" si="73"/>
        <v>1</v>
      </c>
      <c r="S89" s="2">
        <f t="shared" si="74"/>
        <v>0</v>
      </c>
      <c r="T89" s="2">
        <f t="shared" si="75"/>
        <v>0</v>
      </c>
      <c r="U89" s="2">
        <f t="shared" si="76"/>
        <v>0</v>
      </c>
      <c r="V89" s="2">
        <f t="shared" si="77"/>
        <v>0</v>
      </c>
      <c r="W89" s="2">
        <f t="shared" si="78"/>
        <v>0</v>
      </c>
      <c r="X89" s="18" t="str">
        <f t="shared" ref="X89" si="102">IF(SUM(H89:H91)&gt;SUM(I89:I91), "Caleb", "Joshua")</f>
        <v>Caleb</v>
      </c>
      <c r="Y89" s="18">
        <f t="shared" ref="Y89" si="103">ABS(SUM(H89:H91)-SUM(I89:I91))</f>
        <v>5</v>
      </c>
      <c r="Z89" s="18">
        <f t="shared" ref="Z89" si="104">SUM(H89:H91, I89:I91)</f>
        <v>9</v>
      </c>
    </row>
    <row r="90" spans="1:26">
      <c r="A90" s="1" t="s">
        <v>27</v>
      </c>
      <c r="B90" s="1" t="s">
        <v>21</v>
      </c>
      <c r="C90" s="1" t="s">
        <v>16</v>
      </c>
      <c r="D90" s="4">
        <v>45747</v>
      </c>
      <c r="E90" s="2">
        <f t="shared" si="82"/>
        <v>30</v>
      </c>
      <c r="F90" s="2">
        <f t="shared" si="86"/>
        <v>2</v>
      </c>
      <c r="G90" s="1" t="s">
        <v>9</v>
      </c>
      <c r="H90" s="1">
        <v>2</v>
      </c>
      <c r="I90" s="1">
        <v>1</v>
      </c>
      <c r="J90" s="2"/>
      <c r="K90" s="2"/>
      <c r="L90" s="2"/>
      <c r="M90" s="2"/>
      <c r="N90" s="2"/>
      <c r="O90" s="2"/>
      <c r="Q90" s="2">
        <f t="shared" si="72"/>
        <v>1</v>
      </c>
      <c r="R90" s="2">
        <f t="shared" si="73"/>
        <v>1</v>
      </c>
      <c r="S90" s="2">
        <f t="shared" si="74"/>
        <v>0</v>
      </c>
      <c r="T90" s="2">
        <f t="shared" si="75"/>
        <v>0</v>
      </c>
      <c r="U90" s="2">
        <f t="shared" si="76"/>
        <v>0</v>
      </c>
      <c r="V90" s="2">
        <f t="shared" si="77"/>
        <v>0</v>
      </c>
      <c r="W90" s="2">
        <f t="shared" si="78"/>
        <v>0</v>
      </c>
      <c r="X90" s="18"/>
      <c r="Y90" s="18"/>
      <c r="Z90" s="18"/>
    </row>
    <row r="91" spans="1:26">
      <c r="A91" s="1" t="s">
        <v>27</v>
      </c>
      <c r="B91" s="1" t="s">
        <v>21</v>
      </c>
      <c r="C91" s="1" t="s">
        <v>16</v>
      </c>
      <c r="D91" s="4">
        <v>45747</v>
      </c>
      <c r="E91" s="2">
        <f t="shared" si="82"/>
        <v>30</v>
      </c>
      <c r="F91" s="2">
        <f t="shared" si="86"/>
        <v>3</v>
      </c>
      <c r="G91" s="1" t="s">
        <v>9</v>
      </c>
      <c r="H91" s="1">
        <v>4</v>
      </c>
      <c r="I91" s="1">
        <v>1</v>
      </c>
      <c r="J91" s="2"/>
      <c r="K91" s="2"/>
      <c r="L91" s="2"/>
      <c r="M91" s="2"/>
      <c r="N91" s="2"/>
      <c r="O91" s="2"/>
      <c r="Q91" s="2">
        <f t="shared" si="72"/>
        <v>1</v>
      </c>
      <c r="R91" s="2">
        <f t="shared" si="73"/>
        <v>1</v>
      </c>
      <c r="S91" s="2">
        <f t="shared" si="74"/>
        <v>0</v>
      </c>
      <c r="T91" s="2">
        <f t="shared" si="75"/>
        <v>0</v>
      </c>
      <c r="U91" s="2">
        <f t="shared" si="76"/>
        <v>0</v>
      </c>
      <c r="V91" s="2">
        <f t="shared" si="77"/>
        <v>0</v>
      </c>
      <c r="W91" s="2">
        <f t="shared" si="78"/>
        <v>0</v>
      </c>
      <c r="X91" s="18"/>
      <c r="Y91" s="18"/>
      <c r="Z91" s="18"/>
    </row>
    <row r="92" spans="1:26">
      <c r="A92" s="1" t="s">
        <v>27</v>
      </c>
      <c r="B92" s="1" t="s">
        <v>21</v>
      </c>
      <c r="C92" s="1" t="s">
        <v>16</v>
      </c>
      <c r="D92" s="4">
        <v>45748</v>
      </c>
      <c r="E92" s="2">
        <f t="shared" si="82"/>
        <v>31</v>
      </c>
      <c r="F92" s="2">
        <f t="shared" si="86"/>
        <v>1</v>
      </c>
      <c r="G92" s="1" t="s">
        <v>11</v>
      </c>
      <c r="H92" s="1">
        <v>3</v>
      </c>
      <c r="I92" s="1">
        <v>1</v>
      </c>
      <c r="J92" s="2"/>
      <c r="K92" s="2"/>
      <c r="L92" s="2"/>
      <c r="M92" s="2"/>
      <c r="N92" s="2"/>
      <c r="O92" s="2"/>
      <c r="Q92" s="2">
        <f t="shared" si="72"/>
        <v>1</v>
      </c>
      <c r="R92" s="2">
        <f t="shared" si="73"/>
        <v>1</v>
      </c>
      <c r="S92" s="2">
        <f t="shared" si="74"/>
        <v>0</v>
      </c>
      <c r="T92" s="2">
        <f t="shared" si="75"/>
        <v>0</v>
      </c>
      <c r="U92" s="2">
        <f t="shared" si="76"/>
        <v>0</v>
      </c>
      <c r="V92" s="2">
        <f t="shared" si="77"/>
        <v>0</v>
      </c>
      <c r="W92" s="2">
        <f t="shared" si="78"/>
        <v>0</v>
      </c>
      <c r="X92" s="18" t="str">
        <f t="shared" ref="X92" si="105">IF(SUM(H92:H94)&gt;SUM(I92:I94), "Caleb", "Joshua")</f>
        <v>Caleb</v>
      </c>
      <c r="Y92" s="18">
        <f t="shared" ref="Y92" si="106">ABS(SUM(H92:H94)-SUM(I92:I94))</f>
        <v>1</v>
      </c>
      <c r="Z92" s="18">
        <f t="shared" ref="Z92" si="107">SUM(H92:H94, I92:I94)</f>
        <v>11</v>
      </c>
    </row>
    <row r="93" spans="1:26">
      <c r="A93" s="1" t="s">
        <v>27</v>
      </c>
      <c r="B93" s="1" t="s">
        <v>21</v>
      </c>
      <c r="C93" s="1" t="s">
        <v>16</v>
      </c>
      <c r="D93" s="4">
        <v>45748</v>
      </c>
      <c r="E93" s="2">
        <f t="shared" si="82"/>
        <v>31</v>
      </c>
      <c r="F93" s="2">
        <f t="shared" si="86"/>
        <v>2</v>
      </c>
      <c r="G93" s="1" t="s">
        <v>11</v>
      </c>
      <c r="H93" s="1">
        <v>2</v>
      </c>
      <c r="I93" s="1">
        <v>1</v>
      </c>
      <c r="J93" s="2"/>
      <c r="K93" s="2"/>
      <c r="L93" s="2"/>
      <c r="M93" s="2"/>
      <c r="N93" s="2"/>
      <c r="O93" s="2"/>
      <c r="Q93" s="2">
        <f t="shared" si="72"/>
        <v>1</v>
      </c>
      <c r="R93" s="2">
        <f t="shared" si="73"/>
        <v>1</v>
      </c>
      <c r="S93" s="2">
        <f t="shared" si="74"/>
        <v>0</v>
      </c>
      <c r="T93" s="2">
        <f t="shared" si="75"/>
        <v>0</v>
      </c>
      <c r="U93" s="2">
        <f t="shared" si="76"/>
        <v>0</v>
      </c>
      <c r="V93" s="2">
        <f t="shared" si="77"/>
        <v>0</v>
      </c>
      <c r="W93" s="2">
        <f t="shared" si="78"/>
        <v>0</v>
      </c>
      <c r="X93" s="18"/>
      <c r="Y93" s="18"/>
      <c r="Z93" s="18"/>
    </row>
    <row r="94" spans="1:26">
      <c r="A94" s="1" t="s">
        <v>27</v>
      </c>
      <c r="B94" s="1" t="s">
        <v>21</v>
      </c>
      <c r="C94" s="1" t="s">
        <v>16</v>
      </c>
      <c r="D94" s="4">
        <v>45748</v>
      </c>
      <c r="E94" s="2">
        <f t="shared" si="82"/>
        <v>31</v>
      </c>
      <c r="F94" s="2">
        <f t="shared" si="86"/>
        <v>3</v>
      </c>
      <c r="G94" s="1" t="s">
        <v>11</v>
      </c>
      <c r="H94" s="1">
        <v>1</v>
      </c>
      <c r="I94" s="1">
        <v>3</v>
      </c>
      <c r="J94" s="2"/>
      <c r="K94" s="2"/>
      <c r="L94" s="2"/>
      <c r="M94" s="2"/>
      <c r="N94" s="2"/>
      <c r="O94" s="2"/>
      <c r="Q94" s="2">
        <f t="shared" si="72"/>
        <v>1</v>
      </c>
      <c r="R94" s="2">
        <f t="shared" si="73"/>
        <v>1</v>
      </c>
      <c r="S94" s="2">
        <f t="shared" si="74"/>
        <v>0</v>
      </c>
      <c r="T94" s="2">
        <f t="shared" si="75"/>
        <v>0</v>
      </c>
      <c r="U94" s="2">
        <f t="shared" si="76"/>
        <v>0</v>
      </c>
      <c r="V94" s="2">
        <f t="shared" si="77"/>
        <v>0</v>
      </c>
      <c r="W94" s="2">
        <f t="shared" si="78"/>
        <v>0</v>
      </c>
      <c r="X94" s="18"/>
      <c r="Y94" s="18"/>
      <c r="Z94" s="18"/>
    </row>
    <row r="95" spans="1:26">
      <c r="A95" s="1" t="s">
        <v>27</v>
      </c>
      <c r="B95" s="1" t="s">
        <v>20</v>
      </c>
      <c r="C95" s="1" t="s">
        <v>16</v>
      </c>
      <c r="D95" s="4">
        <v>45749</v>
      </c>
      <c r="E95" s="2">
        <f t="shared" si="82"/>
        <v>32</v>
      </c>
      <c r="F95" s="2">
        <f t="shared" si="86"/>
        <v>1</v>
      </c>
      <c r="G95" s="1" t="s">
        <v>9</v>
      </c>
      <c r="H95" s="1">
        <v>0</v>
      </c>
      <c r="I95" s="1">
        <v>1</v>
      </c>
      <c r="J95" s="2"/>
      <c r="K95" s="2"/>
      <c r="L95" s="2"/>
      <c r="M95" s="2"/>
      <c r="N95" s="2"/>
      <c r="O95" s="2"/>
      <c r="Q95" s="2">
        <f t="shared" si="72"/>
        <v>1</v>
      </c>
      <c r="R95" s="2">
        <f t="shared" si="73"/>
        <v>1</v>
      </c>
      <c r="S95" s="2">
        <f t="shared" si="74"/>
        <v>0</v>
      </c>
      <c r="T95" s="2">
        <f t="shared" si="75"/>
        <v>0</v>
      </c>
      <c r="U95" s="2">
        <f t="shared" si="76"/>
        <v>0</v>
      </c>
      <c r="V95" s="2">
        <f t="shared" si="77"/>
        <v>0</v>
      </c>
      <c r="W95" s="2">
        <f t="shared" si="78"/>
        <v>0</v>
      </c>
      <c r="X95" s="18" t="str">
        <f t="shared" ref="X95" si="108">IF(SUM(H95:H97)&gt;SUM(I95:I97), "Caleb", "Joshua")</f>
        <v>Joshua</v>
      </c>
      <c r="Y95" s="18">
        <f t="shared" ref="Y95" si="109">ABS(SUM(H95:H97)-SUM(I95:I97))</f>
        <v>1</v>
      </c>
      <c r="Z95" s="18">
        <f t="shared" ref="Z95" si="110">SUM(H95:H97, I95:I97)</f>
        <v>9</v>
      </c>
    </row>
    <row r="96" spans="1:26">
      <c r="A96" s="1" t="s">
        <v>27</v>
      </c>
      <c r="B96" s="1" t="s">
        <v>20</v>
      </c>
      <c r="C96" s="1" t="s">
        <v>16</v>
      </c>
      <c r="D96" s="4">
        <v>45749</v>
      </c>
      <c r="E96" s="2">
        <f t="shared" si="82"/>
        <v>32</v>
      </c>
      <c r="F96" s="2">
        <f t="shared" si="86"/>
        <v>2</v>
      </c>
      <c r="G96" s="1" t="s">
        <v>9</v>
      </c>
      <c r="H96" s="1">
        <v>2</v>
      </c>
      <c r="I96" s="1">
        <v>3</v>
      </c>
      <c r="J96" s="2"/>
      <c r="K96" s="2"/>
      <c r="L96" s="2"/>
      <c r="M96" s="2"/>
      <c r="N96" s="2"/>
      <c r="O96" s="2"/>
      <c r="Q96" s="2">
        <f t="shared" si="72"/>
        <v>1</v>
      </c>
      <c r="R96" s="2">
        <f t="shared" si="73"/>
        <v>1</v>
      </c>
      <c r="S96" s="2">
        <f t="shared" si="74"/>
        <v>0</v>
      </c>
      <c r="T96" s="2">
        <f t="shared" si="75"/>
        <v>0</v>
      </c>
      <c r="U96" s="2">
        <f t="shared" si="76"/>
        <v>0</v>
      </c>
      <c r="V96" s="2">
        <f t="shared" si="77"/>
        <v>0</v>
      </c>
      <c r="W96" s="2">
        <f t="shared" si="78"/>
        <v>0</v>
      </c>
      <c r="X96" s="18"/>
      <c r="Y96" s="18"/>
      <c r="Z96" s="18"/>
    </row>
    <row r="97" spans="1:26">
      <c r="A97" s="1" t="s">
        <v>27</v>
      </c>
      <c r="B97" s="1" t="s">
        <v>20</v>
      </c>
      <c r="C97" s="1" t="s">
        <v>16</v>
      </c>
      <c r="D97" s="4">
        <v>45749</v>
      </c>
      <c r="E97" s="2">
        <f t="shared" si="82"/>
        <v>32</v>
      </c>
      <c r="F97" s="2">
        <f t="shared" si="86"/>
        <v>3</v>
      </c>
      <c r="G97" s="1" t="s">
        <v>9</v>
      </c>
      <c r="H97" s="1">
        <v>2</v>
      </c>
      <c r="I97" s="1">
        <v>1</v>
      </c>
      <c r="J97" s="2"/>
      <c r="K97" s="2"/>
      <c r="L97" s="2"/>
      <c r="M97" s="2"/>
      <c r="N97" s="2"/>
      <c r="O97" s="2"/>
      <c r="Q97" s="2">
        <f t="shared" si="72"/>
        <v>1</v>
      </c>
      <c r="R97" s="2">
        <f t="shared" si="73"/>
        <v>1</v>
      </c>
      <c r="S97" s="2">
        <f t="shared" si="74"/>
        <v>0</v>
      </c>
      <c r="T97" s="2">
        <f t="shared" si="75"/>
        <v>0</v>
      </c>
      <c r="U97" s="2">
        <f t="shared" si="76"/>
        <v>0</v>
      </c>
      <c r="V97" s="2">
        <f t="shared" si="77"/>
        <v>0</v>
      </c>
      <c r="W97" s="2">
        <f t="shared" si="78"/>
        <v>0</v>
      </c>
      <c r="X97" s="18"/>
      <c r="Y97" s="18"/>
      <c r="Z97" s="18"/>
    </row>
    <row r="98" spans="1:26">
      <c r="A98" s="1" t="s">
        <v>27</v>
      </c>
      <c r="B98" s="1" t="s">
        <v>20</v>
      </c>
      <c r="C98" s="1" t="s">
        <v>16</v>
      </c>
      <c r="D98" s="4">
        <v>45749</v>
      </c>
      <c r="E98" s="2">
        <f t="shared" si="82"/>
        <v>33</v>
      </c>
      <c r="F98" s="2">
        <f t="shared" si="86"/>
        <v>1</v>
      </c>
      <c r="G98" s="1" t="s">
        <v>9</v>
      </c>
      <c r="H98" s="1">
        <v>2</v>
      </c>
      <c r="I98" s="1">
        <v>0</v>
      </c>
      <c r="J98" s="2">
        <v>0</v>
      </c>
      <c r="K98" s="2"/>
      <c r="L98" s="2"/>
      <c r="M98" s="2"/>
      <c r="N98" s="2"/>
      <c r="O98" s="2"/>
      <c r="Q98" s="2">
        <f t="shared" si="72"/>
        <v>1</v>
      </c>
      <c r="R98" s="2">
        <f t="shared" si="73"/>
        <v>1</v>
      </c>
      <c r="S98" s="2">
        <f t="shared" si="74"/>
        <v>1</v>
      </c>
      <c r="T98" s="2">
        <f t="shared" si="75"/>
        <v>0</v>
      </c>
      <c r="U98" s="2">
        <f t="shared" si="76"/>
        <v>0</v>
      </c>
      <c r="V98" s="2">
        <f t="shared" si="77"/>
        <v>0</v>
      </c>
      <c r="W98" s="2">
        <f t="shared" si="78"/>
        <v>0</v>
      </c>
      <c r="X98" s="18" t="str">
        <f t="shared" ref="X98" si="111">IF(SUM(H98:H100)&gt;SUM(I98:I100), "Caleb", "Joshua")</f>
        <v>Joshua</v>
      </c>
      <c r="Y98" s="18">
        <f t="shared" ref="Y98" si="112">ABS(SUM(H98:H100)-SUM(I98:I100))</f>
        <v>1</v>
      </c>
      <c r="Z98" s="18">
        <f t="shared" ref="Z98" si="113">SUM(H98:H100, I98:I100)</f>
        <v>9</v>
      </c>
    </row>
    <row r="99" spans="1:26">
      <c r="A99" s="1" t="s">
        <v>27</v>
      </c>
      <c r="B99" s="1" t="s">
        <v>20</v>
      </c>
      <c r="C99" s="1" t="s">
        <v>16</v>
      </c>
      <c r="D99" s="4">
        <v>45749</v>
      </c>
      <c r="E99" s="2">
        <f t="shared" si="82"/>
        <v>33</v>
      </c>
      <c r="F99" s="2">
        <f t="shared" si="86"/>
        <v>2</v>
      </c>
      <c r="G99" s="1" t="s">
        <v>9</v>
      </c>
      <c r="H99" s="1">
        <v>2</v>
      </c>
      <c r="I99" s="1">
        <v>3</v>
      </c>
      <c r="J99" s="2">
        <v>0</v>
      </c>
      <c r="K99" s="2"/>
      <c r="L99" s="2"/>
      <c r="M99" s="2"/>
      <c r="N99" s="2"/>
      <c r="O99" s="2"/>
      <c r="Q99" s="2">
        <f t="shared" si="72"/>
        <v>1</v>
      </c>
      <c r="R99" s="2">
        <f t="shared" si="73"/>
        <v>1</v>
      </c>
      <c r="S99" s="2">
        <f t="shared" si="74"/>
        <v>1</v>
      </c>
      <c r="T99" s="2">
        <f t="shared" si="75"/>
        <v>0</v>
      </c>
      <c r="U99" s="2">
        <f t="shared" si="76"/>
        <v>0</v>
      </c>
      <c r="V99" s="2">
        <f t="shared" si="77"/>
        <v>0</v>
      </c>
      <c r="W99" s="2">
        <f t="shared" si="78"/>
        <v>0</v>
      </c>
      <c r="X99" s="18"/>
      <c r="Y99" s="18"/>
      <c r="Z99" s="18"/>
    </row>
    <row r="100" spans="1:26">
      <c r="A100" s="1" t="s">
        <v>27</v>
      </c>
      <c r="B100" s="1" t="s">
        <v>20</v>
      </c>
      <c r="C100" s="1" t="s">
        <v>16</v>
      </c>
      <c r="D100" s="4">
        <v>45749</v>
      </c>
      <c r="E100" s="2">
        <f t="shared" si="82"/>
        <v>33</v>
      </c>
      <c r="F100" s="2">
        <f t="shared" si="86"/>
        <v>3</v>
      </c>
      <c r="G100" s="1" t="s">
        <v>9</v>
      </c>
      <c r="H100" s="1">
        <v>0</v>
      </c>
      <c r="I100" s="1">
        <v>2</v>
      </c>
      <c r="J100" s="2">
        <v>2</v>
      </c>
      <c r="K100" s="2"/>
      <c r="L100" s="2"/>
      <c r="M100" s="2"/>
      <c r="N100" s="2"/>
      <c r="O100" s="2"/>
      <c r="Q100" s="2">
        <f t="shared" si="72"/>
        <v>1</v>
      </c>
      <c r="R100" s="2">
        <f t="shared" si="73"/>
        <v>1</v>
      </c>
      <c r="S100" s="2">
        <f t="shared" si="74"/>
        <v>1</v>
      </c>
      <c r="T100" s="2">
        <f t="shared" si="75"/>
        <v>0</v>
      </c>
      <c r="U100" s="2">
        <f t="shared" si="76"/>
        <v>0</v>
      </c>
      <c r="V100" s="2">
        <f t="shared" si="77"/>
        <v>0</v>
      </c>
      <c r="W100" s="2">
        <f t="shared" si="78"/>
        <v>0</v>
      </c>
      <c r="X100" s="18"/>
      <c r="Y100" s="18"/>
      <c r="Z100" s="18"/>
    </row>
    <row r="101" spans="1:26">
      <c r="A101" s="1" t="s">
        <v>27</v>
      </c>
      <c r="B101" s="1" t="s">
        <v>22</v>
      </c>
      <c r="C101" s="1" t="s">
        <v>16</v>
      </c>
      <c r="D101" s="4">
        <v>45750</v>
      </c>
      <c r="E101" s="2">
        <f t="shared" si="82"/>
        <v>34</v>
      </c>
      <c r="F101" s="2">
        <f t="shared" si="86"/>
        <v>1</v>
      </c>
      <c r="G101" s="1" t="s">
        <v>15</v>
      </c>
      <c r="H101" s="1">
        <v>2</v>
      </c>
      <c r="I101" s="1">
        <v>0</v>
      </c>
      <c r="J101" s="1">
        <v>0</v>
      </c>
      <c r="K101" s="2"/>
      <c r="L101" s="2"/>
      <c r="M101" s="2"/>
      <c r="N101" s="2"/>
      <c r="O101" s="2"/>
      <c r="Q101" s="2">
        <f t="shared" si="72"/>
        <v>1</v>
      </c>
      <c r="R101" s="2">
        <f t="shared" si="73"/>
        <v>1</v>
      </c>
      <c r="S101" s="2">
        <f t="shared" si="74"/>
        <v>1</v>
      </c>
      <c r="T101" s="2">
        <f t="shared" si="75"/>
        <v>0</v>
      </c>
      <c r="U101" s="2">
        <f t="shared" si="76"/>
        <v>0</v>
      </c>
      <c r="V101" s="2">
        <f t="shared" si="77"/>
        <v>0</v>
      </c>
      <c r="W101" s="2">
        <f t="shared" si="78"/>
        <v>0</v>
      </c>
      <c r="X101" s="18" t="str">
        <f t="shared" ref="X101" si="114">IF(SUM(H101:H103)&gt;SUM(I101:I103), "Caleb", "Joshua")</f>
        <v>Caleb</v>
      </c>
      <c r="Y101" s="18">
        <f t="shared" ref="Y101" si="115">ABS(SUM(H101:H103)-SUM(I101:I103))</f>
        <v>7</v>
      </c>
      <c r="Z101" s="18">
        <f t="shared" ref="Z101" si="116">SUM(H101:H103, I101:I103)</f>
        <v>9</v>
      </c>
    </row>
    <row r="102" spans="1:26">
      <c r="A102" s="1" t="s">
        <v>27</v>
      </c>
      <c r="B102" s="1" t="s">
        <v>22</v>
      </c>
      <c r="C102" s="1" t="s">
        <v>16</v>
      </c>
      <c r="D102" s="4">
        <v>45750</v>
      </c>
      <c r="E102" s="2">
        <f t="shared" si="82"/>
        <v>34</v>
      </c>
      <c r="F102" s="2">
        <f t="shared" si="86"/>
        <v>2</v>
      </c>
      <c r="G102" s="1" t="s">
        <v>15</v>
      </c>
      <c r="H102" s="1">
        <v>4</v>
      </c>
      <c r="I102" s="1">
        <v>1</v>
      </c>
      <c r="J102" s="1">
        <v>1</v>
      </c>
      <c r="K102" s="2"/>
      <c r="L102" s="2"/>
      <c r="M102" s="2"/>
      <c r="N102" s="2"/>
      <c r="O102" s="2"/>
      <c r="Q102" s="2">
        <f t="shared" si="72"/>
        <v>1</v>
      </c>
      <c r="R102" s="2">
        <f t="shared" si="73"/>
        <v>1</v>
      </c>
      <c r="S102" s="2">
        <f t="shared" si="74"/>
        <v>1</v>
      </c>
      <c r="T102" s="2">
        <f t="shared" si="75"/>
        <v>0</v>
      </c>
      <c r="U102" s="2">
        <f t="shared" si="76"/>
        <v>0</v>
      </c>
      <c r="V102" s="2">
        <f t="shared" si="77"/>
        <v>0</v>
      </c>
      <c r="W102" s="2">
        <f t="shared" si="78"/>
        <v>0</v>
      </c>
      <c r="X102" s="18"/>
      <c r="Y102" s="18"/>
      <c r="Z102" s="18"/>
    </row>
    <row r="103" spans="1:26">
      <c r="A103" s="1" t="s">
        <v>27</v>
      </c>
      <c r="B103" s="1" t="s">
        <v>22</v>
      </c>
      <c r="C103" s="1" t="s">
        <v>16</v>
      </c>
      <c r="D103" s="4">
        <v>45750</v>
      </c>
      <c r="E103" s="2">
        <f t="shared" si="82"/>
        <v>34</v>
      </c>
      <c r="F103" s="2">
        <f t="shared" si="86"/>
        <v>3</v>
      </c>
      <c r="G103" s="1" t="s">
        <v>15</v>
      </c>
      <c r="H103" s="1">
        <v>2</v>
      </c>
      <c r="I103" s="1">
        <v>0</v>
      </c>
      <c r="J103" s="1">
        <v>0</v>
      </c>
      <c r="K103" s="2"/>
      <c r="L103" s="2"/>
      <c r="M103" s="2"/>
      <c r="N103" s="2"/>
      <c r="O103" s="2"/>
      <c r="Q103" s="2">
        <f t="shared" si="72"/>
        <v>1</v>
      </c>
      <c r="R103" s="2">
        <f t="shared" si="73"/>
        <v>1</v>
      </c>
      <c r="S103" s="2">
        <f t="shared" si="74"/>
        <v>1</v>
      </c>
      <c r="T103" s="2">
        <f t="shared" si="75"/>
        <v>0</v>
      </c>
      <c r="U103" s="2">
        <f t="shared" si="76"/>
        <v>0</v>
      </c>
      <c r="V103" s="2">
        <f t="shared" si="77"/>
        <v>0</v>
      </c>
      <c r="W103" s="2">
        <f t="shared" si="78"/>
        <v>0</v>
      </c>
      <c r="X103" s="18"/>
      <c r="Y103" s="18"/>
      <c r="Z103" s="18"/>
    </row>
    <row r="104" spans="1:26">
      <c r="A104" s="1" t="s">
        <v>27</v>
      </c>
      <c r="B104" s="1" t="s">
        <v>21</v>
      </c>
      <c r="C104" s="1" t="s">
        <v>16</v>
      </c>
      <c r="D104" s="4">
        <v>45751</v>
      </c>
      <c r="E104" s="2">
        <f t="shared" si="82"/>
        <v>35</v>
      </c>
      <c r="F104" s="2">
        <f t="shared" si="86"/>
        <v>1</v>
      </c>
      <c r="G104" s="1" t="s">
        <v>11</v>
      </c>
      <c r="H104" s="1">
        <v>2</v>
      </c>
      <c r="I104" s="1">
        <v>1</v>
      </c>
      <c r="K104" s="2"/>
      <c r="L104" s="2"/>
      <c r="M104" s="2"/>
      <c r="N104" s="2"/>
      <c r="O104" s="2"/>
      <c r="Q104" s="2">
        <f t="shared" si="72"/>
        <v>1</v>
      </c>
      <c r="R104" s="2">
        <f t="shared" si="73"/>
        <v>1</v>
      </c>
      <c r="S104" s="2">
        <f t="shared" si="74"/>
        <v>0</v>
      </c>
      <c r="T104" s="2">
        <f t="shared" si="75"/>
        <v>0</v>
      </c>
      <c r="U104" s="2">
        <f t="shared" si="76"/>
        <v>0</v>
      </c>
      <c r="V104" s="2">
        <f t="shared" si="77"/>
        <v>0</v>
      </c>
      <c r="W104" s="2">
        <f t="shared" si="78"/>
        <v>0</v>
      </c>
      <c r="X104" s="18" t="str">
        <f t="shared" ref="X104" si="117">IF(SUM(H104:H106)&gt;SUM(I104:I106), "Caleb", "Joshua")</f>
        <v>Caleb</v>
      </c>
      <c r="Y104" s="18">
        <f t="shared" ref="Y104" si="118">ABS(SUM(H104:H106)-SUM(I104:I106))</f>
        <v>6</v>
      </c>
      <c r="Z104" s="18">
        <f t="shared" ref="Z104" si="119">SUM(H104:H106, I104:I106)</f>
        <v>10</v>
      </c>
    </row>
    <row r="105" spans="1:26">
      <c r="A105" s="1" t="s">
        <v>27</v>
      </c>
      <c r="B105" s="1" t="s">
        <v>21</v>
      </c>
      <c r="C105" s="1" t="s">
        <v>16</v>
      </c>
      <c r="D105" s="4">
        <v>45751</v>
      </c>
      <c r="E105" s="2">
        <f t="shared" si="82"/>
        <v>35</v>
      </c>
      <c r="F105" s="2">
        <f t="shared" si="86"/>
        <v>2</v>
      </c>
      <c r="G105" s="1" t="s">
        <v>11</v>
      </c>
      <c r="H105" s="1">
        <v>4</v>
      </c>
      <c r="I105" s="1">
        <v>1</v>
      </c>
      <c r="K105" s="2"/>
      <c r="L105" s="2"/>
      <c r="M105" s="2"/>
      <c r="N105" s="2"/>
      <c r="O105" s="2"/>
      <c r="Q105" s="2">
        <f t="shared" si="72"/>
        <v>1</v>
      </c>
      <c r="R105" s="2">
        <f t="shared" si="73"/>
        <v>1</v>
      </c>
      <c r="S105" s="2">
        <f t="shared" si="74"/>
        <v>0</v>
      </c>
      <c r="T105" s="2">
        <f t="shared" si="75"/>
        <v>0</v>
      </c>
      <c r="U105" s="2">
        <f t="shared" si="76"/>
        <v>0</v>
      </c>
      <c r="V105" s="2">
        <f t="shared" si="77"/>
        <v>0</v>
      </c>
      <c r="W105" s="2">
        <f t="shared" si="78"/>
        <v>0</v>
      </c>
      <c r="X105" s="18"/>
      <c r="Y105" s="18"/>
      <c r="Z105" s="18"/>
    </row>
    <row r="106" spans="1:26">
      <c r="A106" s="1" t="s">
        <v>27</v>
      </c>
      <c r="B106" s="1" t="s">
        <v>21</v>
      </c>
      <c r="C106" s="1" t="s">
        <v>16</v>
      </c>
      <c r="D106" s="4">
        <v>45751</v>
      </c>
      <c r="E106" s="2">
        <f t="shared" si="82"/>
        <v>35</v>
      </c>
      <c r="F106" s="2">
        <f t="shared" si="86"/>
        <v>3</v>
      </c>
      <c r="G106" s="1" t="s">
        <v>11</v>
      </c>
      <c r="H106" s="1">
        <v>2</v>
      </c>
      <c r="I106" s="1">
        <v>0</v>
      </c>
      <c r="K106" s="2"/>
      <c r="L106" s="2"/>
      <c r="M106" s="2"/>
      <c r="N106" s="2"/>
      <c r="O106" s="2"/>
      <c r="Q106" s="2">
        <f t="shared" si="72"/>
        <v>1</v>
      </c>
      <c r="R106" s="2">
        <f t="shared" si="73"/>
        <v>1</v>
      </c>
      <c r="S106" s="2">
        <f t="shared" si="74"/>
        <v>0</v>
      </c>
      <c r="T106" s="2">
        <f t="shared" si="75"/>
        <v>0</v>
      </c>
      <c r="U106" s="2">
        <f t="shared" si="76"/>
        <v>0</v>
      </c>
      <c r="V106" s="2">
        <f t="shared" si="77"/>
        <v>0</v>
      </c>
      <c r="W106" s="2">
        <f t="shared" si="78"/>
        <v>0</v>
      </c>
      <c r="X106" s="18"/>
      <c r="Y106" s="18"/>
      <c r="Z106" s="18"/>
    </row>
    <row r="107" spans="1:26">
      <c r="A107" s="1" t="s">
        <v>27</v>
      </c>
      <c r="B107" s="1" t="s">
        <v>20</v>
      </c>
      <c r="C107" s="1" t="s">
        <v>16</v>
      </c>
      <c r="D107" s="4">
        <v>45754</v>
      </c>
      <c r="E107" s="2">
        <f t="shared" si="82"/>
        <v>36</v>
      </c>
      <c r="F107" s="2">
        <f t="shared" si="86"/>
        <v>1</v>
      </c>
      <c r="G107" s="1" t="s">
        <v>15</v>
      </c>
      <c r="H107" s="1">
        <v>1</v>
      </c>
      <c r="I107" s="1">
        <v>0</v>
      </c>
      <c r="J107" s="1">
        <v>0</v>
      </c>
      <c r="K107" s="2"/>
      <c r="L107" s="2"/>
      <c r="M107" s="2"/>
      <c r="N107" s="2"/>
      <c r="O107" s="2"/>
      <c r="Q107" s="2">
        <f t="shared" si="72"/>
        <v>1</v>
      </c>
      <c r="R107" s="2">
        <f t="shared" si="73"/>
        <v>1</v>
      </c>
      <c r="S107" s="2">
        <f t="shared" si="74"/>
        <v>1</v>
      </c>
      <c r="T107" s="2">
        <f t="shared" si="75"/>
        <v>0</v>
      </c>
      <c r="U107" s="2">
        <f t="shared" si="76"/>
        <v>0</v>
      </c>
      <c r="V107" s="2">
        <f t="shared" si="77"/>
        <v>0</v>
      </c>
      <c r="W107" s="2">
        <f t="shared" si="78"/>
        <v>0</v>
      </c>
      <c r="X107" s="18" t="str">
        <f t="shared" ref="X107" si="120">IF(SUM(H107:H109)&gt;SUM(I107:I109), "Caleb", "Joshua")</f>
        <v>Joshua</v>
      </c>
      <c r="Y107" s="18">
        <f t="shared" ref="Y107" si="121">ABS(SUM(H107:H109)-SUM(I107:I109))</f>
        <v>1</v>
      </c>
      <c r="Z107" s="18">
        <f t="shared" ref="Z107" si="122">SUM(H107:H109, I107:I109)</f>
        <v>3</v>
      </c>
    </row>
    <row r="108" spans="1:26">
      <c r="A108" s="1" t="s">
        <v>27</v>
      </c>
      <c r="B108" s="1" t="s">
        <v>20</v>
      </c>
      <c r="C108" s="1" t="s">
        <v>16</v>
      </c>
      <c r="D108" s="4">
        <v>45754</v>
      </c>
      <c r="E108" s="2">
        <f t="shared" si="82"/>
        <v>36</v>
      </c>
      <c r="F108" s="2">
        <f t="shared" si="86"/>
        <v>2</v>
      </c>
      <c r="G108" s="1" t="s">
        <v>15</v>
      </c>
      <c r="H108" s="1">
        <v>0</v>
      </c>
      <c r="I108" s="1">
        <v>1</v>
      </c>
      <c r="J108" s="1">
        <v>0</v>
      </c>
      <c r="K108" s="2"/>
      <c r="L108" s="2"/>
      <c r="M108" s="2"/>
      <c r="N108" s="2"/>
      <c r="O108" s="2"/>
      <c r="Q108" s="2">
        <f t="shared" si="72"/>
        <v>1</v>
      </c>
      <c r="R108" s="2">
        <f t="shared" si="73"/>
        <v>1</v>
      </c>
      <c r="S108" s="2">
        <f t="shared" si="74"/>
        <v>1</v>
      </c>
      <c r="T108" s="2">
        <f t="shared" si="75"/>
        <v>0</v>
      </c>
      <c r="U108" s="2">
        <f t="shared" si="76"/>
        <v>0</v>
      </c>
      <c r="V108" s="2">
        <f t="shared" si="77"/>
        <v>0</v>
      </c>
      <c r="W108" s="2">
        <f t="shared" si="78"/>
        <v>0</v>
      </c>
      <c r="X108" s="18"/>
      <c r="Y108" s="18"/>
      <c r="Z108" s="18"/>
    </row>
    <row r="109" spans="1:26">
      <c r="A109" s="1" t="s">
        <v>27</v>
      </c>
      <c r="B109" s="1" t="s">
        <v>20</v>
      </c>
      <c r="C109" s="1" t="s">
        <v>16</v>
      </c>
      <c r="D109" s="4">
        <v>45754</v>
      </c>
      <c r="E109" s="2">
        <f t="shared" si="82"/>
        <v>36</v>
      </c>
      <c r="F109" s="2">
        <f t="shared" si="86"/>
        <v>3</v>
      </c>
      <c r="G109" s="1" t="s">
        <v>15</v>
      </c>
      <c r="H109" s="1">
        <v>0</v>
      </c>
      <c r="I109" s="1">
        <v>1</v>
      </c>
      <c r="J109" s="1">
        <v>0</v>
      </c>
      <c r="K109" s="2"/>
      <c r="L109" s="2"/>
      <c r="M109" s="2"/>
      <c r="N109" s="2"/>
      <c r="O109" s="2"/>
      <c r="Q109" s="2">
        <f t="shared" si="72"/>
        <v>1</v>
      </c>
      <c r="R109" s="2">
        <f t="shared" si="73"/>
        <v>1</v>
      </c>
      <c r="S109" s="2">
        <f t="shared" si="74"/>
        <v>1</v>
      </c>
      <c r="T109" s="2">
        <f t="shared" si="75"/>
        <v>0</v>
      </c>
      <c r="U109" s="2">
        <f t="shared" si="76"/>
        <v>0</v>
      </c>
      <c r="V109" s="2">
        <f t="shared" si="77"/>
        <v>0</v>
      </c>
      <c r="W109" s="2">
        <f t="shared" si="78"/>
        <v>0</v>
      </c>
      <c r="X109" s="18"/>
      <c r="Y109" s="18"/>
      <c r="Z109" s="18"/>
    </row>
    <row r="110" spans="1:26">
      <c r="A110" s="1" t="s">
        <v>27</v>
      </c>
      <c r="B110" s="1" t="s">
        <v>21</v>
      </c>
      <c r="C110" s="1" t="s">
        <v>16</v>
      </c>
      <c r="D110" s="4">
        <v>45754</v>
      </c>
      <c r="E110" s="2">
        <f t="shared" si="82"/>
        <v>37</v>
      </c>
      <c r="F110" s="2">
        <f t="shared" si="86"/>
        <v>1</v>
      </c>
      <c r="G110" s="1" t="s">
        <v>9</v>
      </c>
      <c r="H110" s="1">
        <v>0</v>
      </c>
      <c r="I110" s="1">
        <v>2</v>
      </c>
      <c r="K110" s="2"/>
      <c r="L110" s="2"/>
      <c r="M110" s="2"/>
      <c r="N110" s="2"/>
      <c r="O110" s="2"/>
      <c r="Q110" s="2">
        <f t="shared" si="72"/>
        <v>1</v>
      </c>
      <c r="R110" s="2">
        <f t="shared" si="73"/>
        <v>1</v>
      </c>
      <c r="S110" s="2">
        <f t="shared" si="74"/>
        <v>0</v>
      </c>
      <c r="T110" s="2">
        <f t="shared" si="75"/>
        <v>0</v>
      </c>
      <c r="U110" s="2">
        <f t="shared" si="76"/>
        <v>0</v>
      </c>
      <c r="V110" s="2">
        <f t="shared" si="77"/>
        <v>0</v>
      </c>
      <c r="W110" s="2">
        <f t="shared" si="78"/>
        <v>0</v>
      </c>
      <c r="X110" s="18" t="str">
        <f t="shared" ref="X110" si="123">IF(SUM(H110:H112)&gt;SUM(I110:I112), "Caleb", "Joshua")</f>
        <v>Caleb</v>
      </c>
      <c r="Y110" s="18">
        <f t="shared" ref="Y110" si="124">ABS(SUM(H110:H112)-SUM(I110:I112))</f>
        <v>2</v>
      </c>
      <c r="Z110" s="18">
        <f t="shared" ref="Z110" si="125">SUM(H110:H112, I110:I112)</f>
        <v>14</v>
      </c>
    </row>
    <row r="111" spans="1:26">
      <c r="A111" s="1" t="s">
        <v>27</v>
      </c>
      <c r="B111" s="1" t="s">
        <v>21</v>
      </c>
      <c r="C111" s="1" t="s">
        <v>16</v>
      </c>
      <c r="D111" s="4">
        <v>45754</v>
      </c>
      <c r="E111" s="2">
        <f t="shared" si="82"/>
        <v>37</v>
      </c>
      <c r="F111" s="2">
        <f t="shared" si="86"/>
        <v>2</v>
      </c>
      <c r="G111" s="1" t="s">
        <v>9</v>
      </c>
      <c r="H111" s="1">
        <v>3</v>
      </c>
      <c r="I111" s="1">
        <v>1</v>
      </c>
      <c r="K111" s="2"/>
      <c r="L111" s="2"/>
      <c r="M111" s="2"/>
      <c r="N111" s="2"/>
      <c r="O111" s="2"/>
      <c r="Q111" s="2">
        <f t="shared" si="72"/>
        <v>1</v>
      </c>
      <c r="R111" s="2">
        <f t="shared" si="73"/>
        <v>1</v>
      </c>
      <c r="S111" s="2">
        <f t="shared" si="74"/>
        <v>0</v>
      </c>
      <c r="T111" s="2">
        <f t="shared" si="75"/>
        <v>0</v>
      </c>
      <c r="U111" s="2">
        <f t="shared" si="76"/>
        <v>0</v>
      </c>
      <c r="V111" s="2">
        <f t="shared" si="77"/>
        <v>0</v>
      </c>
      <c r="W111" s="2">
        <f t="shared" si="78"/>
        <v>0</v>
      </c>
      <c r="X111" s="18"/>
      <c r="Y111" s="18"/>
      <c r="Z111" s="18"/>
    </row>
    <row r="112" spans="1:26">
      <c r="A112" s="1" t="s">
        <v>27</v>
      </c>
      <c r="B112" s="1" t="s">
        <v>21</v>
      </c>
      <c r="C112" s="1" t="s">
        <v>16</v>
      </c>
      <c r="D112" s="4">
        <v>45754</v>
      </c>
      <c r="E112" s="2">
        <f t="shared" si="82"/>
        <v>37</v>
      </c>
      <c r="F112" s="2">
        <f t="shared" si="86"/>
        <v>3</v>
      </c>
      <c r="G112" s="1" t="s">
        <v>9</v>
      </c>
      <c r="H112" s="1">
        <v>5</v>
      </c>
      <c r="I112" s="1">
        <v>3</v>
      </c>
      <c r="K112" s="2"/>
      <c r="L112" s="2"/>
      <c r="M112" s="2"/>
      <c r="N112" s="2"/>
      <c r="O112" s="2"/>
      <c r="Q112" s="2">
        <f t="shared" si="72"/>
        <v>1</v>
      </c>
      <c r="R112" s="2">
        <f t="shared" si="73"/>
        <v>1</v>
      </c>
      <c r="S112" s="2">
        <f t="shared" si="74"/>
        <v>0</v>
      </c>
      <c r="T112" s="2">
        <f t="shared" si="75"/>
        <v>0</v>
      </c>
      <c r="U112" s="2">
        <f t="shared" si="76"/>
        <v>0</v>
      </c>
      <c r="V112" s="2">
        <f t="shared" si="77"/>
        <v>0</v>
      </c>
      <c r="W112" s="2">
        <f t="shared" si="78"/>
        <v>0</v>
      </c>
      <c r="X112" s="18"/>
      <c r="Y112" s="18"/>
      <c r="Z112" s="18"/>
    </row>
    <row r="113" spans="1:26">
      <c r="A113" s="1" t="s">
        <v>27</v>
      </c>
      <c r="B113" s="1" t="s">
        <v>22</v>
      </c>
      <c r="C113" s="1" t="s">
        <v>16</v>
      </c>
      <c r="D113" s="4">
        <v>45755</v>
      </c>
      <c r="E113" s="2">
        <f t="shared" si="82"/>
        <v>38</v>
      </c>
      <c r="F113" s="2">
        <f t="shared" si="86"/>
        <v>1</v>
      </c>
      <c r="G113" s="1" t="s">
        <v>13</v>
      </c>
      <c r="H113" s="1">
        <v>0</v>
      </c>
      <c r="I113" s="1">
        <v>2</v>
      </c>
      <c r="K113" s="2">
        <v>4</v>
      </c>
      <c r="L113" s="2"/>
      <c r="M113" s="2"/>
      <c r="N113" s="2"/>
      <c r="O113" s="2"/>
      <c r="Q113" s="2">
        <f t="shared" si="72"/>
        <v>1</v>
      </c>
      <c r="R113" s="2">
        <f t="shared" si="73"/>
        <v>1</v>
      </c>
      <c r="S113" s="2">
        <f t="shared" si="74"/>
        <v>0</v>
      </c>
      <c r="T113" s="2">
        <f t="shared" si="75"/>
        <v>1</v>
      </c>
      <c r="U113" s="2">
        <f t="shared" si="76"/>
        <v>0</v>
      </c>
      <c r="V113" s="2">
        <f t="shared" si="77"/>
        <v>0</v>
      </c>
      <c r="W113" s="2">
        <f t="shared" si="78"/>
        <v>0</v>
      </c>
      <c r="X113" s="18" t="str">
        <f t="shared" ref="X113" si="126">IF(SUM(H113:H115)&gt;SUM(I113:I115), "Caleb", "Joshua")</f>
        <v>Joshua</v>
      </c>
      <c r="Y113" s="18">
        <f t="shared" ref="Y113" si="127">ABS(SUM(H113:H115)-SUM(I113:I115))</f>
        <v>3</v>
      </c>
      <c r="Z113" s="18">
        <f t="shared" ref="Z113" si="128">SUM(H113:H115, I113:I115)</f>
        <v>5</v>
      </c>
    </row>
    <row r="114" spans="1:26">
      <c r="A114" s="1" t="s">
        <v>27</v>
      </c>
      <c r="B114" s="1" t="s">
        <v>22</v>
      </c>
      <c r="C114" s="1" t="s">
        <v>16</v>
      </c>
      <c r="D114" s="4">
        <v>45755</v>
      </c>
      <c r="E114" s="2">
        <f t="shared" si="82"/>
        <v>38</v>
      </c>
      <c r="F114" s="2">
        <f t="shared" si="86"/>
        <v>2</v>
      </c>
      <c r="G114" s="1" t="s">
        <v>13</v>
      </c>
      <c r="H114" s="1">
        <v>0</v>
      </c>
      <c r="I114" s="1">
        <v>1</v>
      </c>
      <c r="K114" s="2">
        <v>4</v>
      </c>
      <c r="L114" s="2"/>
      <c r="M114" s="2"/>
      <c r="N114" s="2"/>
      <c r="O114" s="2"/>
      <c r="Q114" s="2">
        <f t="shared" si="72"/>
        <v>1</v>
      </c>
      <c r="R114" s="2">
        <f t="shared" si="73"/>
        <v>1</v>
      </c>
      <c r="S114" s="2">
        <f t="shared" si="74"/>
        <v>0</v>
      </c>
      <c r="T114" s="2">
        <f t="shared" si="75"/>
        <v>1</v>
      </c>
      <c r="U114" s="2">
        <f t="shared" si="76"/>
        <v>0</v>
      </c>
      <c r="V114" s="2">
        <f t="shared" si="77"/>
        <v>0</v>
      </c>
      <c r="W114" s="2">
        <f t="shared" si="78"/>
        <v>0</v>
      </c>
      <c r="X114" s="18"/>
      <c r="Y114" s="18"/>
      <c r="Z114" s="18"/>
    </row>
    <row r="115" spans="1:26">
      <c r="A115" s="1" t="s">
        <v>27</v>
      </c>
      <c r="B115" s="1" t="s">
        <v>22</v>
      </c>
      <c r="C115" s="1" t="s">
        <v>16</v>
      </c>
      <c r="D115" s="4">
        <v>45755</v>
      </c>
      <c r="E115" s="2">
        <f t="shared" si="82"/>
        <v>38</v>
      </c>
      <c r="F115" s="2">
        <f t="shared" si="86"/>
        <v>3</v>
      </c>
      <c r="G115" s="1" t="s">
        <v>13</v>
      </c>
      <c r="H115" s="1">
        <v>1</v>
      </c>
      <c r="I115" s="1">
        <v>1</v>
      </c>
      <c r="K115" s="2">
        <v>1</v>
      </c>
      <c r="L115" s="2"/>
      <c r="M115" s="2"/>
      <c r="N115" s="2"/>
      <c r="O115" s="2"/>
      <c r="Q115" s="2">
        <f t="shared" si="72"/>
        <v>1</v>
      </c>
      <c r="R115" s="2">
        <f t="shared" si="73"/>
        <v>1</v>
      </c>
      <c r="S115" s="2">
        <f t="shared" si="74"/>
        <v>0</v>
      </c>
      <c r="T115" s="2">
        <f t="shared" si="75"/>
        <v>1</v>
      </c>
      <c r="U115" s="2">
        <f t="shared" si="76"/>
        <v>0</v>
      </c>
      <c r="V115" s="2">
        <f t="shared" si="77"/>
        <v>0</v>
      </c>
      <c r="W115" s="2">
        <f t="shared" si="78"/>
        <v>0</v>
      </c>
      <c r="X115" s="18"/>
      <c r="Y115" s="18"/>
      <c r="Z115" s="18"/>
    </row>
    <row r="116" spans="1:26">
      <c r="A116" s="1" t="s">
        <v>27</v>
      </c>
      <c r="B116" s="1" t="s">
        <v>21</v>
      </c>
      <c r="C116" s="1" t="s">
        <v>16</v>
      </c>
      <c r="D116" s="4">
        <v>45756</v>
      </c>
      <c r="E116" s="2">
        <f t="shared" si="82"/>
        <v>39</v>
      </c>
      <c r="F116" s="2">
        <f t="shared" si="86"/>
        <v>1</v>
      </c>
      <c r="G116" s="1" t="s">
        <v>11</v>
      </c>
      <c r="H116" s="1">
        <v>5</v>
      </c>
      <c r="I116" s="1">
        <v>3</v>
      </c>
      <c r="K116" s="2"/>
      <c r="L116" s="2"/>
      <c r="M116" s="2"/>
      <c r="N116" s="2"/>
      <c r="O116" s="2"/>
      <c r="Q116" s="2">
        <f t="shared" si="72"/>
        <v>1</v>
      </c>
      <c r="R116" s="2">
        <f t="shared" si="73"/>
        <v>1</v>
      </c>
      <c r="S116" s="2">
        <f t="shared" si="74"/>
        <v>0</v>
      </c>
      <c r="T116" s="2">
        <f t="shared" si="75"/>
        <v>0</v>
      </c>
      <c r="U116" s="2">
        <f t="shared" si="76"/>
        <v>0</v>
      </c>
      <c r="V116" s="2">
        <f t="shared" si="77"/>
        <v>0</v>
      </c>
      <c r="W116" s="2">
        <f t="shared" si="78"/>
        <v>0</v>
      </c>
      <c r="X116" s="18" t="str">
        <f t="shared" ref="X116" si="129">IF(SUM(H116:H118)&gt;SUM(I116:I118), "Caleb", "Joshua")</f>
        <v>Caleb</v>
      </c>
      <c r="Y116" s="18">
        <f t="shared" ref="Y116" si="130">ABS(SUM(H116:H118)-SUM(I116:I118))</f>
        <v>9</v>
      </c>
      <c r="Z116" s="18">
        <f t="shared" ref="Z116" si="131">SUM(H116:H118, I116:I118)</f>
        <v>21</v>
      </c>
    </row>
    <row r="117" spans="1:26">
      <c r="A117" s="1" t="s">
        <v>27</v>
      </c>
      <c r="B117" s="1" t="s">
        <v>21</v>
      </c>
      <c r="C117" s="1" t="s">
        <v>16</v>
      </c>
      <c r="D117" s="4">
        <v>45756</v>
      </c>
      <c r="E117" s="2">
        <f t="shared" si="82"/>
        <v>39</v>
      </c>
      <c r="F117" s="2">
        <f t="shared" si="86"/>
        <v>2</v>
      </c>
      <c r="G117" s="1" t="s">
        <v>11</v>
      </c>
      <c r="H117" s="1">
        <v>7</v>
      </c>
      <c r="I117" s="1">
        <v>1</v>
      </c>
      <c r="K117" s="2"/>
      <c r="L117" s="2"/>
      <c r="M117" s="2"/>
      <c r="N117" s="2"/>
      <c r="O117" s="2"/>
      <c r="Q117" s="2">
        <f t="shared" si="72"/>
        <v>1</v>
      </c>
      <c r="R117" s="2">
        <f t="shared" si="73"/>
        <v>1</v>
      </c>
      <c r="S117" s="2">
        <f t="shared" si="74"/>
        <v>0</v>
      </c>
      <c r="T117" s="2">
        <f t="shared" si="75"/>
        <v>0</v>
      </c>
      <c r="U117" s="2">
        <f t="shared" si="76"/>
        <v>0</v>
      </c>
      <c r="V117" s="2">
        <f t="shared" si="77"/>
        <v>0</v>
      </c>
      <c r="W117" s="2">
        <f t="shared" si="78"/>
        <v>0</v>
      </c>
      <c r="X117" s="18"/>
      <c r="Y117" s="18"/>
      <c r="Z117" s="18"/>
    </row>
    <row r="118" spans="1:26">
      <c r="A118" s="1" t="s">
        <v>27</v>
      </c>
      <c r="B118" s="1" t="s">
        <v>21</v>
      </c>
      <c r="C118" s="1" t="s">
        <v>16</v>
      </c>
      <c r="D118" s="4">
        <v>45756</v>
      </c>
      <c r="E118" s="2">
        <f t="shared" si="82"/>
        <v>39</v>
      </c>
      <c r="F118" s="2">
        <f t="shared" si="86"/>
        <v>3</v>
      </c>
      <c r="G118" s="1" t="s">
        <v>11</v>
      </c>
      <c r="H118" s="1">
        <v>3</v>
      </c>
      <c r="I118" s="1">
        <v>2</v>
      </c>
      <c r="K118" s="2"/>
      <c r="L118" s="2"/>
      <c r="M118" s="2"/>
      <c r="N118" s="2"/>
      <c r="O118" s="2"/>
      <c r="Q118" s="2">
        <f t="shared" si="72"/>
        <v>1</v>
      </c>
      <c r="R118" s="2">
        <f t="shared" si="73"/>
        <v>1</v>
      </c>
      <c r="S118" s="2">
        <f t="shared" si="74"/>
        <v>0</v>
      </c>
      <c r="T118" s="2">
        <f t="shared" si="75"/>
        <v>0</v>
      </c>
      <c r="U118" s="2">
        <f t="shared" si="76"/>
        <v>0</v>
      </c>
      <c r="V118" s="2">
        <f t="shared" si="77"/>
        <v>0</v>
      </c>
      <c r="W118" s="2">
        <f t="shared" si="78"/>
        <v>0</v>
      </c>
      <c r="X118" s="18"/>
      <c r="Y118" s="18"/>
      <c r="Z118" s="18"/>
    </row>
    <row r="119" spans="1:26">
      <c r="A119" s="1" t="s">
        <v>27</v>
      </c>
      <c r="B119" s="1" t="s">
        <v>20</v>
      </c>
      <c r="C119" s="1" t="s">
        <v>16</v>
      </c>
      <c r="D119" s="4">
        <v>45756</v>
      </c>
      <c r="E119" s="2">
        <f t="shared" si="82"/>
        <v>40</v>
      </c>
      <c r="F119" s="2">
        <f t="shared" si="86"/>
        <v>1</v>
      </c>
      <c r="G119" s="1" t="s">
        <v>11</v>
      </c>
      <c r="H119" s="1">
        <v>1</v>
      </c>
      <c r="I119" s="1">
        <v>3</v>
      </c>
      <c r="K119" s="2"/>
      <c r="L119" s="2"/>
      <c r="M119" s="2"/>
      <c r="N119" s="2"/>
      <c r="O119" s="2"/>
      <c r="Q119" s="2">
        <f t="shared" si="72"/>
        <v>1</v>
      </c>
      <c r="R119" s="2">
        <f t="shared" si="73"/>
        <v>1</v>
      </c>
      <c r="S119" s="2">
        <f t="shared" si="74"/>
        <v>0</v>
      </c>
      <c r="T119" s="2">
        <f t="shared" si="75"/>
        <v>0</v>
      </c>
      <c r="U119" s="2">
        <f t="shared" si="76"/>
        <v>0</v>
      </c>
      <c r="V119" s="2">
        <f t="shared" si="77"/>
        <v>0</v>
      </c>
      <c r="W119" s="2">
        <f t="shared" si="78"/>
        <v>0</v>
      </c>
      <c r="X119" s="18" t="str">
        <f t="shared" ref="X119" si="132">IF(SUM(H119:H121)&gt;SUM(I119:I121), "Caleb", "Joshua")</f>
        <v>Caleb</v>
      </c>
      <c r="Y119" s="18">
        <f t="shared" ref="Y119" si="133">ABS(SUM(H119:H121)-SUM(I119:I121))</f>
        <v>2</v>
      </c>
      <c r="Z119" s="18">
        <f t="shared" ref="Z119" si="134">SUM(H119:H121, I119:I121)</f>
        <v>14</v>
      </c>
    </row>
    <row r="120" spans="1:26">
      <c r="A120" s="1" t="s">
        <v>27</v>
      </c>
      <c r="B120" s="1" t="s">
        <v>20</v>
      </c>
      <c r="C120" s="1" t="s">
        <v>16</v>
      </c>
      <c r="D120" s="4">
        <v>45756</v>
      </c>
      <c r="E120" s="2">
        <f t="shared" si="82"/>
        <v>40</v>
      </c>
      <c r="F120" s="2">
        <f t="shared" si="86"/>
        <v>2</v>
      </c>
      <c r="G120" s="1" t="s">
        <v>11</v>
      </c>
      <c r="H120" s="1">
        <v>2</v>
      </c>
      <c r="I120" s="1">
        <v>3</v>
      </c>
      <c r="K120" s="2"/>
      <c r="L120" s="2"/>
      <c r="M120" s="2"/>
      <c r="N120" s="2"/>
      <c r="O120" s="2"/>
      <c r="Q120" s="2">
        <f t="shared" si="72"/>
        <v>1</v>
      </c>
      <c r="R120" s="2">
        <f t="shared" si="73"/>
        <v>1</v>
      </c>
      <c r="S120" s="2">
        <f t="shared" si="74"/>
        <v>0</v>
      </c>
      <c r="T120" s="2">
        <f t="shared" si="75"/>
        <v>0</v>
      </c>
      <c r="U120" s="2">
        <f t="shared" si="76"/>
        <v>0</v>
      </c>
      <c r="V120" s="2">
        <f t="shared" si="77"/>
        <v>0</v>
      </c>
      <c r="W120" s="2">
        <f t="shared" si="78"/>
        <v>0</v>
      </c>
      <c r="X120" s="18"/>
      <c r="Y120" s="18"/>
      <c r="Z120" s="18"/>
    </row>
    <row r="121" spans="1:26">
      <c r="A121" s="1" t="s">
        <v>27</v>
      </c>
      <c r="B121" s="1" t="s">
        <v>20</v>
      </c>
      <c r="C121" s="1" t="s">
        <v>16</v>
      </c>
      <c r="D121" s="4">
        <v>45756</v>
      </c>
      <c r="E121" s="2">
        <f t="shared" si="82"/>
        <v>40</v>
      </c>
      <c r="F121" s="2">
        <f t="shared" si="86"/>
        <v>3</v>
      </c>
      <c r="G121" s="1" t="s">
        <v>11</v>
      </c>
      <c r="H121" s="1">
        <v>5</v>
      </c>
      <c r="I121" s="1">
        <v>0</v>
      </c>
      <c r="K121" s="2"/>
      <c r="L121" s="2"/>
      <c r="M121" s="2"/>
      <c r="N121" s="2"/>
      <c r="O121" s="2"/>
      <c r="Q121" s="2">
        <f t="shared" si="72"/>
        <v>1</v>
      </c>
      <c r="R121" s="2">
        <f t="shared" si="73"/>
        <v>1</v>
      </c>
      <c r="S121" s="2">
        <f t="shared" si="74"/>
        <v>0</v>
      </c>
      <c r="T121" s="2">
        <f t="shared" si="75"/>
        <v>0</v>
      </c>
      <c r="U121" s="2">
        <f t="shared" si="76"/>
        <v>0</v>
      </c>
      <c r="V121" s="2">
        <f t="shared" si="77"/>
        <v>0</v>
      </c>
      <c r="W121" s="2">
        <f t="shared" si="78"/>
        <v>0</v>
      </c>
      <c r="X121" s="18"/>
      <c r="Y121" s="18"/>
      <c r="Z121" s="18"/>
    </row>
    <row r="122" spans="1:26">
      <c r="A122" s="1" t="s">
        <v>27</v>
      </c>
      <c r="B122" s="1" t="s">
        <v>22</v>
      </c>
      <c r="C122" s="1" t="s">
        <v>16</v>
      </c>
      <c r="D122" s="4">
        <v>45756</v>
      </c>
      <c r="E122" s="2">
        <f t="shared" si="82"/>
        <v>41</v>
      </c>
      <c r="F122" s="2">
        <f t="shared" si="86"/>
        <v>1</v>
      </c>
      <c r="G122" s="1" t="s">
        <v>11</v>
      </c>
      <c r="H122" s="1">
        <v>0</v>
      </c>
      <c r="I122" s="1">
        <v>2</v>
      </c>
      <c r="K122" s="2"/>
      <c r="L122" s="2"/>
      <c r="M122" s="2"/>
      <c r="N122" s="2"/>
      <c r="O122" s="2"/>
      <c r="Q122" s="2">
        <f t="shared" si="72"/>
        <v>1</v>
      </c>
      <c r="R122" s="2">
        <f t="shared" si="73"/>
        <v>1</v>
      </c>
      <c r="S122" s="2">
        <f t="shared" si="74"/>
        <v>0</v>
      </c>
      <c r="T122" s="2">
        <f t="shared" si="75"/>
        <v>0</v>
      </c>
      <c r="U122" s="2">
        <f t="shared" si="76"/>
        <v>0</v>
      </c>
      <c r="V122" s="2">
        <f t="shared" si="77"/>
        <v>0</v>
      </c>
      <c r="W122" s="2">
        <f t="shared" si="78"/>
        <v>0</v>
      </c>
      <c r="X122" s="18" t="str">
        <f t="shared" ref="X122" si="135">IF(SUM(H122:H124)&gt;SUM(I122:I124), "Caleb", "Joshua")</f>
        <v>Caleb</v>
      </c>
      <c r="Y122" s="18">
        <f t="shared" ref="Y122" si="136">ABS(SUM(H122:H124)-SUM(I122:I124))</f>
        <v>2</v>
      </c>
      <c r="Z122" s="18">
        <f t="shared" ref="Z122" si="137">SUM(H122:H124, I122:I124)</f>
        <v>6</v>
      </c>
    </row>
    <row r="123" spans="1:26">
      <c r="A123" s="1" t="s">
        <v>27</v>
      </c>
      <c r="B123" s="1" t="s">
        <v>22</v>
      </c>
      <c r="C123" s="1" t="s">
        <v>16</v>
      </c>
      <c r="D123" s="4">
        <v>45756</v>
      </c>
      <c r="E123" s="2">
        <f t="shared" si="82"/>
        <v>41</v>
      </c>
      <c r="F123" s="2">
        <f t="shared" si="86"/>
        <v>2</v>
      </c>
      <c r="G123" s="1" t="s">
        <v>11</v>
      </c>
      <c r="H123" s="1">
        <v>3</v>
      </c>
      <c r="I123" s="1">
        <v>0</v>
      </c>
      <c r="K123" s="2"/>
      <c r="L123" s="2"/>
      <c r="M123" s="2"/>
      <c r="N123" s="2"/>
      <c r="O123" s="2"/>
      <c r="Q123" s="2">
        <f t="shared" si="72"/>
        <v>1</v>
      </c>
      <c r="R123" s="2">
        <f t="shared" si="73"/>
        <v>1</v>
      </c>
      <c r="S123" s="2">
        <f t="shared" si="74"/>
        <v>0</v>
      </c>
      <c r="T123" s="2">
        <f t="shared" si="75"/>
        <v>0</v>
      </c>
      <c r="U123" s="2">
        <f t="shared" si="76"/>
        <v>0</v>
      </c>
      <c r="V123" s="2">
        <f t="shared" si="77"/>
        <v>0</v>
      </c>
      <c r="W123" s="2">
        <f t="shared" si="78"/>
        <v>0</v>
      </c>
      <c r="X123" s="18"/>
      <c r="Y123" s="18"/>
      <c r="Z123" s="18"/>
    </row>
    <row r="124" spans="1:26">
      <c r="A124" s="1" t="s">
        <v>27</v>
      </c>
      <c r="B124" s="1" t="s">
        <v>22</v>
      </c>
      <c r="C124" s="1" t="s">
        <v>16</v>
      </c>
      <c r="D124" s="4">
        <v>45756</v>
      </c>
      <c r="E124" s="2">
        <f t="shared" si="82"/>
        <v>41</v>
      </c>
      <c r="F124" s="2">
        <f t="shared" si="86"/>
        <v>3</v>
      </c>
      <c r="G124" s="1" t="s">
        <v>11</v>
      </c>
      <c r="H124" s="1">
        <v>1</v>
      </c>
      <c r="I124" s="1">
        <v>0</v>
      </c>
      <c r="K124" s="2"/>
      <c r="L124" s="2"/>
      <c r="M124" s="2"/>
      <c r="N124" s="2"/>
      <c r="O124" s="2"/>
      <c r="Q124" s="2">
        <f t="shared" si="72"/>
        <v>1</v>
      </c>
      <c r="R124" s="2">
        <f t="shared" si="73"/>
        <v>1</v>
      </c>
      <c r="S124" s="2">
        <f t="shared" si="74"/>
        <v>0</v>
      </c>
      <c r="T124" s="2">
        <f t="shared" si="75"/>
        <v>0</v>
      </c>
      <c r="U124" s="2">
        <f t="shared" si="76"/>
        <v>0</v>
      </c>
      <c r="V124" s="2">
        <f t="shared" si="77"/>
        <v>0</v>
      </c>
      <c r="W124" s="2">
        <f t="shared" si="78"/>
        <v>0</v>
      </c>
      <c r="X124" s="18"/>
      <c r="Y124" s="18"/>
      <c r="Z124" s="18"/>
    </row>
    <row r="125" spans="1:26">
      <c r="A125" s="1" t="s">
        <v>27</v>
      </c>
      <c r="B125" s="1" t="s">
        <v>20</v>
      </c>
      <c r="C125" s="1" t="s">
        <v>16</v>
      </c>
      <c r="D125" s="4">
        <v>45757</v>
      </c>
      <c r="E125" s="2">
        <f t="shared" si="82"/>
        <v>42</v>
      </c>
      <c r="F125" s="2">
        <f t="shared" si="86"/>
        <v>1</v>
      </c>
      <c r="G125" s="1" t="s">
        <v>9</v>
      </c>
      <c r="H125" s="1">
        <v>3</v>
      </c>
      <c r="I125" s="1">
        <v>1</v>
      </c>
      <c r="K125" s="2"/>
      <c r="L125" s="2"/>
      <c r="M125" s="2"/>
      <c r="N125" s="2"/>
      <c r="O125" s="2"/>
      <c r="Q125" s="2">
        <f t="shared" si="72"/>
        <v>1</v>
      </c>
      <c r="R125" s="2">
        <f t="shared" si="73"/>
        <v>1</v>
      </c>
      <c r="S125" s="2">
        <f t="shared" si="74"/>
        <v>0</v>
      </c>
      <c r="T125" s="2">
        <f t="shared" si="75"/>
        <v>0</v>
      </c>
      <c r="U125" s="2">
        <f t="shared" si="76"/>
        <v>0</v>
      </c>
      <c r="V125" s="2">
        <f t="shared" si="77"/>
        <v>0</v>
      </c>
      <c r="W125" s="2">
        <f t="shared" si="78"/>
        <v>0</v>
      </c>
      <c r="X125" s="18" t="str">
        <f t="shared" ref="X125" si="138">IF(SUM(H125:H127)&gt;SUM(I125:I127), "Caleb", "Joshua")</f>
        <v>Joshua</v>
      </c>
      <c r="Y125" s="18">
        <f t="shared" ref="Y125" si="139">ABS(SUM(H125:H127)-SUM(I125:I127))</f>
        <v>1</v>
      </c>
      <c r="Z125" s="18">
        <f t="shared" ref="Z125" si="140">SUM(H125:H127, I125:I127)</f>
        <v>11</v>
      </c>
    </row>
    <row r="126" spans="1:26">
      <c r="A126" s="1" t="s">
        <v>27</v>
      </c>
      <c r="B126" s="1" t="s">
        <v>20</v>
      </c>
      <c r="C126" s="1" t="s">
        <v>16</v>
      </c>
      <c r="D126" s="4">
        <v>45757</v>
      </c>
      <c r="E126" s="2">
        <f t="shared" si="82"/>
        <v>42</v>
      </c>
      <c r="F126" s="2">
        <f t="shared" si="86"/>
        <v>2</v>
      </c>
      <c r="G126" s="1" t="s">
        <v>9</v>
      </c>
      <c r="H126" s="1">
        <v>1</v>
      </c>
      <c r="I126" s="1">
        <v>2</v>
      </c>
      <c r="K126" s="2"/>
      <c r="L126" s="2"/>
      <c r="M126" s="2"/>
      <c r="N126" s="2"/>
      <c r="O126" s="2"/>
      <c r="Q126" s="2">
        <f t="shared" si="72"/>
        <v>1</v>
      </c>
      <c r="R126" s="2">
        <f t="shared" si="73"/>
        <v>1</v>
      </c>
      <c r="S126" s="2">
        <f t="shared" si="74"/>
        <v>0</v>
      </c>
      <c r="T126" s="2">
        <f t="shared" si="75"/>
        <v>0</v>
      </c>
      <c r="U126" s="2">
        <f t="shared" si="76"/>
        <v>0</v>
      </c>
      <c r="V126" s="2">
        <f t="shared" si="77"/>
        <v>0</v>
      </c>
      <c r="W126" s="2">
        <f t="shared" si="78"/>
        <v>0</v>
      </c>
      <c r="X126" s="18"/>
      <c r="Y126" s="18"/>
      <c r="Z126" s="18"/>
    </row>
    <row r="127" spans="1:26">
      <c r="A127" s="1" t="s">
        <v>27</v>
      </c>
      <c r="B127" s="1" t="s">
        <v>20</v>
      </c>
      <c r="C127" s="1" t="s">
        <v>16</v>
      </c>
      <c r="D127" s="4">
        <v>45757</v>
      </c>
      <c r="E127" s="2">
        <f t="shared" si="82"/>
        <v>42</v>
      </c>
      <c r="F127" s="2">
        <f t="shared" si="86"/>
        <v>3</v>
      </c>
      <c r="G127" s="1" t="s">
        <v>9</v>
      </c>
      <c r="H127" s="1">
        <v>1</v>
      </c>
      <c r="I127" s="1">
        <v>3</v>
      </c>
      <c r="K127" s="2"/>
      <c r="L127" s="2"/>
      <c r="M127" s="2"/>
      <c r="N127" s="2"/>
      <c r="O127" s="2"/>
      <c r="Q127" s="2">
        <f t="shared" si="72"/>
        <v>1</v>
      </c>
      <c r="R127" s="2">
        <f t="shared" si="73"/>
        <v>1</v>
      </c>
      <c r="S127" s="2">
        <f t="shared" si="74"/>
        <v>0</v>
      </c>
      <c r="T127" s="2">
        <f t="shared" si="75"/>
        <v>0</v>
      </c>
      <c r="U127" s="2">
        <f t="shared" si="76"/>
        <v>0</v>
      </c>
      <c r="V127" s="2">
        <f t="shared" si="77"/>
        <v>0</v>
      </c>
      <c r="W127" s="2">
        <f t="shared" si="78"/>
        <v>0</v>
      </c>
      <c r="X127" s="18"/>
      <c r="Y127" s="18"/>
      <c r="Z127" s="18"/>
    </row>
    <row r="128" spans="1:26">
      <c r="A128" s="1" t="s">
        <v>27</v>
      </c>
      <c r="B128" s="1" t="s">
        <v>21</v>
      </c>
      <c r="C128" s="1" t="s">
        <v>16</v>
      </c>
      <c r="D128" s="4">
        <v>45761</v>
      </c>
      <c r="E128" s="2">
        <f t="shared" si="82"/>
        <v>43</v>
      </c>
      <c r="F128" s="2">
        <f t="shared" si="86"/>
        <v>1</v>
      </c>
      <c r="G128" s="1" t="s">
        <v>15</v>
      </c>
      <c r="H128" s="1">
        <v>7</v>
      </c>
      <c r="I128" s="1">
        <v>1</v>
      </c>
      <c r="K128" s="2">
        <v>2</v>
      </c>
      <c r="L128" s="2"/>
      <c r="M128" s="2"/>
      <c r="N128" s="2"/>
      <c r="O128" s="2"/>
      <c r="Q128" s="2">
        <f t="shared" si="72"/>
        <v>1</v>
      </c>
      <c r="R128" s="2">
        <f t="shared" si="73"/>
        <v>1</v>
      </c>
      <c r="S128" s="2">
        <f t="shared" si="74"/>
        <v>0</v>
      </c>
      <c r="T128" s="2">
        <f t="shared" si="75"/>
        <v>1</v>
      </c>
      <c r="U128" s="2">
        <f t="shared" si="76"/>
        <v>0</v>
      </c>
      <c r="V128" s="2">
        <f t="shared" si="77"/>
        <v>0</v>
      </c>
      <c r="W128" s="2">
        <f t="shared" si="78"/>
        <v>0</v>
      </c>
      <c r="X128" s="18" t="str">
        <f t="shared" ref="X128" si="141">IF(SUM(H128:H130)&gt;SUM(I128:I130), "Caleb", "Joshua")</f>
        <v>Caleb</v>
      </c>
      <c r="Y128" s="18">
        <f t="shared" ref="Y128" si="142">ABS(SUM(H128:H130)-SUM(I128:I130))</f>
        <v>1</v>
      </c>
      <c r="Z128" s="18">
        <f t="shared" ref="Z128" si="143">SUM(H128:H130, I128:I130)</f>
        <v>15</v>
      </c>
    </row>
    <row r="129" spans="1:26">
      <c r="A129" s="1" t="s">
        <v>27</v>
      </c>
      <c r="B129" s="1" t="s">
        <v>21</v>
      </c>
      <c r="C129" s="1" t="s">
        <v>16</v>
      </c>
      <c r="D129" s="4">
        <v>45761</v>
      </c>
      <c r="E129" s="2">
        <f t="shared" si="82"/>
        <v>43</v>
      </c>
      <c r="F129" s="2">
        <f t="shared" si="86"/>
        <v>2</v>
      </c>
      <c r="G129" s="1" t="s">
        <v>15</v>
      </c>
      <c r="H129" s="1">
        <v>0</v>
      </c>
      <c r="I129" s="1">
        <v>2</v>
      </c>
      <c r="K129" s="2">
        <v>2</v>
      </c>
      <c r="L129" s="2"/>
      <c r="M129" s="2"/>
      <c r="N129" s="2"/>
      <c r="O129" s="2"/>
      <c r="Q129" s="2">
        <f t="shared" si="72"/>
        <v>1</v>
      </c>
      <c r="R129" s="2">
        <f t="shared" si="73"/>
        <v>1</v>
      </c>
      <c r="S129" s="2">
        <f t="shared" si="74"/>
        <v>0</v>
      </c>
      <c r="T129" s="2">
        <f t="shared" si="75"/>
        <v>1</v>
      </c>
      <c r="U129" s="2">
        <f t="shared" si="76"/>
        <v>0</v>
      </c>
      <c r="V129" s="2">
        <f t="shared" si="77"/>
        <v>0</v>
      </c>
      <c r="W129" s="2">
        <f t="shared" si="78"/>
        <v>0</v>
      </c>
      <c r="X129" s="18"/>
      <c r="Y129" s="18"/>
      <c r="Z129" s="18"/>
    </row>
    <row r="130" spans="1:26">
      <c r="A130" s="1" t="s">
        <v>27</v>
      </c>
      <c r="B130" s="1" t="s">
        <v>21</v>
      </c>
      <c r="C130" s="1" t="s">
        <v>16</v>
      </c>
      <c r="D130" s="4">
        <v>45761</v>
      </c>
      <c r="E130" s="2">
        <f t="shared" si="82"/>
        <v>43</v>
      </c>
      <c r="F130" s="2">
        <f t="shared" si="86"/>
        <v>3</v>
      </c>
      <c r="G130" s="1" t="s">
        <v>15</v>
      </c>
      <c r="H130" s="1">
        <v>1</v>
      </c>
      <c r="I130" s="1">
        <v>4</v>
      </c>
      <c r="K130" s="2">
        <v>0</v>
      </c>
      <c r="L130" s="2"/>
      <c r="M130" s="2"/>
      <c r="N130" s="2"/>
      <c r="O130" s="2"/>
      <c r="Q130" s="2">
        <f t="shared" si="72"/>
        <v>1</v>
      </c>
      <c r="R130" s="2">
        <f t="shared" si="73"/>
        <v>1</v>
      </c>
      <c r="S130" s="2">
        <f t="shared" si="74"/>
        <v>0</v>
      </c>
      <c r="T130" s="2">
        <f t="shared" si="75"/>
        <v>1</v>
      </c>
      <c r="U130" s="2">
        <f t="shared" si="76"/>
        <v>0</v>
      </c>
      <c r="V130" s="2">
        <f t="shared" si="77"/>
        <v>0</v>
      </c>
      <c r="W130" s="2">
        <f t="shared" si="78"/>
        <v>0</v>
      </c>
      <c r="X130" s="18"/>
      <c r="Y130" s="18"/>
      <c r="Z130" s="18"/>
    </row>
    <row r="131" spans="1:26">
      <c r="A131" s="1" t="s">
        <v>27</v>
      </c>
      <c r="B131" s="1" t="s">
        <v>21</v>
      </c>
      <c r="C131" s="1" t="s">
        <v>16</v>
      </c>
      <c r="D131" s="4">
        <v>45762</v>
      </c>
      <c r="E131" s="2">
        <f t="shared" si="82"/>
        <v>44</v>
      </c>
      <c r="F131" s="2">
        <f t="shared" si="86"/>
        <v>1</v>
      </c>
      <c r="G131" s="1" t="s">
        <v>26</v>
      </c>
      <c r="H131" s="1">
        <v>0</v>
      </c>
      <c r="I131" s="1">
        <v>0</v>
      </c>
      <c r="K131" s="2"/>
      <c r="L131" s="2"/>
      <c r="M131" s="2"/>
      <c r="N131" s="2">
        <v>1</v>
      </c>
      <c r="O131" s="2"/>
      <c r="Q131" s="2">
        <f t="shared" ref="Q131:Q194" si="144">COUNTA(H131)</f>
        <v>1</v>
      </c>
      <c r="R131" s="2">
        <f t="shared" ref="R131:R194" si="145">COUNTA(I131)</f>
        <v>1</v>
      </c>
      <c r="S131" s="2">
        <f t="shared" ref="S131:S194" si="146">COUNTA(J131)</f>
        <v>0</v>
      </c>
      <c r="T131" s="2">
        <f t="shared" ref="T131:T194" si="147">COUNTA(K131)</f>
        <v>0</v>
      </c>
      <c r="U131" s="2">
        <f t="shared" ref="U131:U194" si="148">COUNTA(L131)</f>
        <v>0</v>
      </c>
      <c r="V131" s="2">
        <f t="shared" ref="V131:V194" si="149">COUNTA(M131)</f>
        <v>0</v>
      </c>
      <c r="W131" s="2">
        <f t="shared" ref="W131:W194" si="150">COUNTA(N131)</f>
        <v>1</v>
      </c>
      <c r="X131" s="18" t="str">
        <f t="shared" ref="X131" si="151">IF(SUM(H131:H133)&gt;SUM(I131:I133), "Caleb", "Joshua")</f>
        <v>Caleb</v>
      </c>
      <c r="Y131" s="18">
        <f t="shared" ref="Y131" si="152">ABS(SUM(H131:H133)-SUM(I131:I133))</f>
        <v>2</v>
      </c>
      <c r="Z131" s="18">
        <f t="shared" ref="Z131" si="153">SUM(H131:H133, I131:I133)</f>
        <v>12</v>
      </c>
    </row>
    <row r="132" spans="1:26">
      <c r="A132" s="1" t="s">
        <v>27</v>
      </c>
      <c r="B132" s="1" t="s">
        <v>21</v>
      </c>
      <c r="C132" s="1" t="s">
        <v>16</v>
      </c>
      <c r="D132" s="4">
        <v>45762</v>
      </c>
      <c r="E132" s="2">
        <f t="shared" si="82"/>
        <v>44</v>
      </c>
      <c r="F132" s="2">
        <f t="shared" si="86"/>
        <v>2</v>
      </c>
      <c r="G132" s="1" t="s">
        <v>26</v>
      </c>
      <c r="H132" s="1">
        <v>1</v>
      </c>
      <c r="I132" s="1">
        <v>2</v>
      </c>
      <c r="K132" s="2"/>
      <c r="L132" s="2"/>
      <c r="M132" s="2"/>
      <c r="N132" s="2">
        <v>1</v>
      </c>
      <c r="O132" s="2"/>
      <c r="Q132" s="2">
        <f t="shared" si="144"/>
        <v>1</v>
      </c>
      <c r="R132" s="2">
        <f t="shared" si="145"/>
        <v>1</v>
      </c>
      <c r="S132" s="2">
        <f t="shared" si="146"/>
        <v>0</v>
      </c>
      <c r="T132" s="2">
        <f t="shared" si="147"/>
        <v>0</v>
      </c>
      <c r="U132" s="2">
        <f t="shared" si="148"/>
        <v>0</v>
      </c>
      <c r="V132" s="2">
        <f t="shared" si="149"/>
        <v>0</v>
      </c>
      <c r="W132" s="2">
        <f t="shared" si="150"/>
        <v>1</v>
      </c>
      <c r="X132" s="18"/>
      <c r="Y132" s="18"/>
      <c r="Z132" s="18"/>
    </row>
    <row r="133" spans="1:26">
      <c r="A133" s="1" t="s">
        <v>27</v>
      </c>
      <c r="B133" s="1" t="s">
        <v>21</v>
      </c>
      <c r="C133" s="1" t="s">
        <v>16</v>
      </c>
      <c r="D133" s="4">
        <v>45762</v>
      </c>
      <c r="E133" s="2">
        <f t="shared" si="82"/>
        <v>44</v>
      </c>
      <c r="F133" s="2">
        <f t="shared" si="86"/>
        <v>3</v>
      </c>
      <c r="G133" s="1" t="s">
        <v>26</v>
      </c>
      <c r="H133" s="1">
        <v>6</v>
      </c>
      <c r="I133" s="1">
        <v>3</v>
      </c>
      <c r="K133" s="2"/>
      <c r="L133" s="2"/>
      <c r="M133" s="2"/>
      <c r="N133" s="2">
        <v>0</v>
      </c>
      <c r="O133" s="2"/>
      <c r="Q133" s="2">
        <f t="shared" si="144"/>
        <v>1</v>
      </c>
      <c r="R133" s="2">
        <f t="shared" si="145"/>
        <v>1</v>
      </c>
      <c r="S133" s="2">
        <f t="shared" si="146"/>
        <v>0</v>
      </c>
      <c r="T133" s="2">
        <f t="shared" si="147"/>
        <v>0</v>
      </c>
      <c r="U133" s="2">
        <f t="shared" si="148"/>
        <v>0</v>
      </c>
      <c r="V133" s="2">
        <f t="shared" si="149"/>
        <v>0</v>
      </c>
      <c r="W133" s="2">
        <f t="shared" si="150"/>
        <v>1</v>
      </c>
      <c r="X133" s="18"/>
      <c r="Y133" s="18"/>
      <c r="Z133" s="18"/>
    </row>
    <row r="134" spans="1:26">
      <c r="A134" s="1" t="s">
        <v>28</v>
      </c>
      <c r="B134" s="1" t="s">
        <v>21</v>
      </c>
      <c r="C134" s="1" t="s">
        <v>16</v>
      </c>
      <c r="D134" s="4">
        <v>45762</v>
      </c>
      <c r="E134" s="2">
        <f t="shared" si="82"/>
        <v>45</v>
      </c>
      <c r="F134" s="2">
        <f t="shared" si="86"/>
        <v>1</v>
      </c>
      <c r="G134" s="1" t="s">
        <v>9</v>
      </c>
      <c r="H134" s="1">
        <v>4</v>
      </c>
      <c r="I134" s="1">
        <v>0</v>
      </c>
      <c r="K134" s="2">
        <v>0</v>
      </c>
      <c r="L134" s="2"/>
      <c r="M134" s="2"/>
      <c r="N134" s="2"/>
      <c r="O134" s="2"/>
      <c r="Q134" s="2">
        <f t="shared" si="144"/>
        <v>1</v>
      </c>
      <c r="R134" s="2">
        <f t="shared" si="145"/>
        <v>1</v>
      </c>
      <c r="S134" s="2">
        <f t="shared" si="146"/>
        <v>0</v>
      </c>
      <c r="T134" s="2">
        <f t="shared" si="147"/>
        <v>1</v>
      </c>
      <c r="U134" s="2">
        <f t="shared" si="148"/>
        <v>0</v>
      </c>
      <c r="V134" s="2">
        <f t="shared" si="149"/>
        <v>0</v>
      </c>
      <c r="W134" s="2">
        <f t="shared" si="150"/>
        <v>0</v>
      </c>
      <c r="X134" s="18" t="str">
        <f t="shared" ref="X134" si="154">IF(SUM(H134:H136)&gt;SUM(I134:I136), "Caleb", "Joshua")</f>
        <v>Caleb</v>
      </c>
      <c r="Y134" s="18">
        <f t="shared" ref="Y134" si="155">ABS(SUM(H134:H136)-SUM(I134:I136))</f>
        <v>6</v>
      </c>
      <c r="Z134" s="18">
        <f t="shared" ref="Z134" si="156">SUM(H134:H136, I134:I136)</f>
        <v>8</v>
      </c>
    </row>
    <row r="135" spans="1:26">
      <c r="A135" s="1" t="s">
        <v>28</v>
      </c>
      <c r="B135" s="1" t="s">
        <v>21</v>
      </c>
      <c r="C135" s="1" t="s">
        <v>16</v>
      </c>
      <c r="D135" s="4">
        <v>45762</v>
      </c>
      <c r="E135" s="2">
        <f t="shared" ref="E135:E175" si="157">E132+1</f>
        <v>45</v>
      </c>
      <c r="F135" s="2">
        <f t="shared" si="86"/>
        <v>2</v>
      </c>
      <c r="G135" s="1" t="s">
        <v>9</v>
      </c>
      <c r="H135" s="1">
        <v>0</v>
      </c>
      <c r="I135" s="1">
        <v>1</v>
      </c>
      <c r="K135" s="2">
        <v>0</v>
      </c>
      <c r="L135" s="2"/>
      <c r="M135" s="2"/>
      <c r="N135" s="2"/>
      <c r="O135" s="2"/>
      <c r="Q135" s="2">
        <f t="shared" si="144"/>
        <v>1</v>
      </c>
      <c r="R135" s="2">
        <f t="shared" si="145"/>
        <v>1</v>
      </c>
      <c r="S135" s="2">
        <f t="shared" si="146"/>
        <v>0</v>
      </c>
      <c r="T135" s="2">
        <f t="shared" si="147"/>
        <v>1</v>
      </c>
      <c r="U135" s="2">
        <f t="shared" si="148"/>
        <v>0</v>
      </c>
      <c r="V135" s="2">
        <f t="shared" si="149"/>
        <v>0</v>
      </c>
      <c r="W135" s="2">
        <f t="shared" si="150"/>
        <v>0</v>
      </c>
      <c r="X135" s="18"/>
      <c r="Y135" s="18"/>
      <c r="Z135" s="18"/>
    </row>
    <row r="136" spans="1:26">
      <c r="A136" s="1" t="s">
        <v>28</v>
      </c>
      <c r="B136" s="1" t="s">
        <v>21</v>
      </c>
      <c r="C136" s="1" t="s">
        <v>16</v>
      </c>
      <c r="D136" s="4">
        <v>45762</v>
      </c>
      <c r="E136" s="2">
        <f t="shared" si="157"/>
        <v>45</v>
      </c>
      <c r="F136" s="2">
        <f t="shared" ref="F136" si="158">F133</f>
        <v>3</v>
      </c>
      <c r="G136" s="1" t="s">
        <v>9</v>
      </c>
      <c r="H136" s="1">
        <v>3</v>
      </c>
      <c r="I136" s="1">
        <v>0</v>
      </c>
      <c r="K136" s="2">
        <v>0</v>
      </c>
      <c r="L136" s="2"/>
      <c r="M136" s="2"/>
      <c r="N136" s="2"/>
      <c r="O136" s="2"/>
      <c r="Q136" s="2">
        <f t="shared" si="144"/>
        <v>1</v>
      </c>
      <c r="R136" s="2">
        <f t="shared" si="145"/>
        <v>1</v>
      </c>
      <c r="S136" s="2">
        <f t="shared" si="146"/>
        <v>0</v>
      </c>
      <c r="T136" s="2">
        <f t="shared" si="147"/>
        <v>1</v>
      </c>
      <c r="U136" s="2">
        <f t="shared" si="148"/>
        <v>0</v>
      </c>
      <c r="V136" s="2">
        <f t="shared" si="149"/>
        <v>0</v>
      </c>
      <c r="W136" s="2">
        <f t="shared" si="150"/>
        <v>0</v>
      </c>
      <c r="X136" s="18"/>
      <c r="Y136" s="18"/>
      <c r="Z136" s="18"/>
    </row>
    <row r="137" spans="1:26">
      <c r="A137" s="1" t="s">
        <v>27</v>
      </c>
      <c r="B137" s="1" t="s">
        <v>20</v>
      </c>
      <c r="C137" s="1" t="s">
        <v>16</v>
      </c>
      <c r="D137" s="4">
        <v>45762</v>
      </c>
      <c r="E137" s="2">
        <f t="shared" si="157"/>
        <v>46</v>
      </c>
      <c r="F137" s="2">
        <f t="shared" si="86"/>
        <v>1</v>
      </c>
      <c r="G137" s="1" t="s">
        <v>11</v>
      </c>
      <c r="H137" s="1">
        <v>3</v>
      </c>
      <c r="I137" s="1">
        <v>0</v>
      </c>
      <c r="K137" s="2"/>
      <c r="L137" s="2"/>
      <c r="M137" s="2"/>
      <c r="N137" s="2"/>
      <c r="O137" s="2"/>
      <c r="Q137" s="2">
        <f t="shared" si="144"/>
        <v>1</v>
      </c>
      <c r="R137" s="2">
        <f t="shared" si="145"/>
        <v>1</v>
      </c>
      <c r="S137" s="2">
        <f t="shared" si="146"/>
        <v>0</v>
      </c>
      <c r="T137" s="2">
        <f t="shared" si="147"/>
        <v>0</v>
      </c>
      <c r="U137" s="2">
        <f t="shared" si="148"/>
        <v>0</v>
      </c>
      <c r="V137" s="2">
        <f t="shared" si="149"/>
        <v>0</v>
      </c>
      <c r="W137" s="2">
        <f t="shared" si="150"/>
        <v>0</v>
      </c>
      <c r="X137" s="18" t="str">
        <f t="shared" ref="X137" si="159">IF(SUM(H137:H139)&gt;SUM(I137:I139), "Caleb", "Joshua")</f>
        <v>Caleb</v>
      </c>
      <c r="Y137" s="18">
        <f t="shared" ref="Y137" si="160">ABS(SUM(H137:H139)-SUM(I137:I139))</f>
        <v>8</v>
      </c>
      <c r="Z137" s="18">
        <f t="shared" ref="Z137" si="161">SUM(H137:H139, I137:I139)</f>
        <v>12</v>
      </c>
    </row>
    <row r="138" spans="1:26">
      <c r="A138" s="1" t="s">
        <v>27</v>
      </c>
      <c r="B138" s="1" t="s">
        <v>20</v>
      </c>
      <c r="C138" s="1" t="s">
        <v>16</v>
      </c>
      <c r="D138" s="4">
        <v>45762</v>
      </c>
      <c r="E138" s="2">
        <f t="shared" si="157"/>
        <v>46</v>
      </c>
      <c r="F138" s="2">
        <f t="shared" ref="F138:F175" si="162">F135</f>
        <v>2</v>
      </c>
      <c r="G138" s="1" t="s">
        <v>11</v>
      </c>
      <c r="H138" s="1">
        <v>3</v>
      </c>
      <c r="I138" s="1">
        <v>1</v>
      </c>
      <c r="K138" s="2"/>
      <c r="L138" s="2"/>
      <c r="M138" s="2"/>
      <c r="N138" s="2"/>
      <c r="O138" s="2"/>
      <c r="Q138" s="2">
        <f t="shared" si="144"/>
        <v>1</v>
      </c>
      <c r="R138" s="2">
        <f t="shared" si="145"/>
        <v>1</v>
      </c>
      <c r="S138" s="2">
        <f t="shared" si="146"/>
        <v>0</v>
      </c>
      <c r="T138" s="2">
        <f t="shared" si="147"/>
        <v>0</v>
      </c>
      <c r="U138" s="2">
        <f t="shared" si="148"/>
        <v>0</v>
      </c>
      <c r="V138" s="2">
        <f t="shared" si="149"/>
        <v>0</v>
      </c>
      <c r="W138" s="2">
        <f t="shared" si="150"/>
        <v>0</v>
      </c>
      <c r="X138" s="18"/>
      <c r="Y138" s="18"/>
      <c r="Z138" s="18"/>
    </row>
    <row r="139" spans="1:26">
      <c r="A139" s="1" t="s">
        <v>27</v>
      </c>
      <c r="B139" s="1" t="s">
        <v>20</v>
      </c>
      <c r="C139" s="1" t="s">
        <v>16</v>
      </c>
      <c r="D139" s="4">
        <v>45762</v>
      </c>
      <c r="E139" s="2">
        <f t="shared" si="157"/>
        <v>46</v>
      </c>
      <c r="F139" s="2">
        <f t="shared" si="162"/>
        <v>3</v>
      </c>
      <c r="G139" s="1" t="s">
        <v>11</v>
      </c>
      <c r="H139" s="1">
        <v>4</v>
      </c>
      <c r="I139" s="1">
        <v>1</v>
      </c>
      <c r="K139" s="2"/>
      <c r="L139" s="2"/>
      <c r="M139" s="2"/>
      <c r="N139" s="2"/>
      <c r="O139" s="2"/>
      <c r="Q139" s="2">
        <f t="shared" si="144"/>
        <v>1</v>
      </c>
      <c r="R139" s="2">
        <f t="shared" si="145"/>
        <v>1</v>
      </c>
      <c r="S139" s="2">
        <f t="shared" si="146"/>
        <v>0</v>
      </c>
      <c r="T139" s="2">
        <f t="shared" si="147"/>
        <v>0</v>
      </c>
      <c r="U139" s="2">
        <f t="shared" si="148"/>
        <v>0</v>
      </c>
      <c r="V139" s="2">
        <f t="shared" si="149"/>
        <v>0</v>
      </c>
      <c r="W139" s="2">
        <f t="shared" si="150"/>
        <v>0</v>
      </c>
      <c r="X139" s="18"/>
      <c r="Y139" s="18"/>
      <c r="Z139" s="18"/>
    </row>
    <row r="140" spans="1:26">
      <c r="A140" s="1" t="s">
        <v>27</v>
      </c>
      <c r="B140" s="1" t="s">
        <v>21</v>
      </c>
      <c r="C140" s="1" t="s">
        <v>16</v>
      </c>
      <c r="D140" s="4">
        <v>45762</v>
      </c>
      <c r="E140" s="2">
        <f t="shared" si="157"/>
        <v>47</v>
      </c>
      <c r="F140" s="2">
        <f t="shared" si="162"/>
        <v>1</v>
      </c>
      <c r="G140" s="1" t="s">
        <v>29</v>
      </c>
      <c r="I140" s="1">
        <v>0</v>
      </c>
      <c r="K140" s="2">
        <v>1</v>
      </c>
      <c r="L140" s="2"/>
      <c r="M140" s="2"/>
      <c r="N140" s="2"/>
      <c r="O140" s="2"/>
      <c r="Q140" s="2">
        <f t="shared" si="144"/>
        <v>0</v>
      </c>
      <c r="R140" s="2">
        <f t="shared" si="145"/>
        <v>1</v>
      </c>
      <c r="S140" s="2">
        <f t="shared" si="146"/>
        <v>0</v>
      </c>
      <c r="T140" s="2">
        <f t="shared" si="147"/>
        <v>1</v>
      </c>
      <c r="U140" s="2">
        <f t="shared" si="148"/>
        <v>0</v>
      </c>
      <c r="V140" s="2">
        <f t="shared" si="149"/>
        <v>0</v>
      </c>
      <c r="W140" s="2">
        <f t="shared" si="150"/>
        <v>0</v>
      </c>
      <c r="X140" s="18"/>
      <c r="Y140" s="18"/>
      <c r="Z140" s="18"/>
    </row>
    <row r="141" spans="1:26">
      <c r="A141" s="1" t="s">
        <v>27</v>
      </c>
      <c r="B141" s="1" t="s">
        <v>21</v>
      </c>
      <c r="C141" s="1" t="s">
        <v>16</v>
      </c>
      <c r="D141" s="4">
        <v>45762</v>
      </c>
      <c r="E141" s="2">
        <f t="shared" si="157"/>
        <v>47</v>
      </c>
      <c r="F141" s="2">
        <f t="shared" si="162"/>
        <v>2</v>
      </c>
      <c r="G141" s="1" t="s">
        <v>29</v>
      </c>
      <c r="I141" s="1">
        <v>3</v>
      </c>
      <c r="K141" s="2">
        <v>0</v>
      </c>
      <c r="L141" s="2"/>
      <c r="M141" s="2"/>
      <c r="N141" s="2"/>
      <c r="O141" s="2"/>
      <c r="Q141" s="2">
        <f t="shared" si="144"/>
        <v>0</v>
      </c>
      <c r="R141" s="2">
        <f t="shared" si="145"/>
        <v>1</v>
      </c>
      <c r="S141" s="2">
        <f t="shared" si="146"/>
        <v>0</v>
      </c>
      <c r="T141" s="2">
        <f t="shared" si="147"/>
        <v>1</v>
      </c>
      <c r="U141" s="2">
        <f t="shared" si="148"/>
        <v>0</v>
      </c>
      <c r="V141" s="2">
        <f t="shared" si="149"/>
        <v>0</v>
      </c>
      <c r="W141" s="2">
        <f t="shared" si="150"/>
        <v>0</v>
      </c>
      <c r="X141" s="18"/>
      <c r="Y141" s="18"/>
      <c r="Z141" s="18"/>
    </row>
    <row r="142" spans="1:26">
      <c r="A142" s="1" t="s">
        <v>27</v>
      </c>
      <c r="B142" s="1" t="s">
        <v>21</v>
      </c>
      <c r="C142" s="1" t="s">
        <v>16</v>
      </c>
      <c r="D142" s="4">
        <v>45762</v>
      </c>
      <c r="E142" s="2">
        <f t="shared" si="157"/>
        <v>47</v>
      </c>
      <c r="F142" s="2">
        <f t="shared" si="162"/>
        <v>3</v>
      </c>
      <c r="G142" s="1" t="s">
        <v>29</v>
      </c>
      <c r="I142" s="1">
        <v>0</v>
      </c>
      <c r="K142" s="2">
        <v>0</v>
      </c>
      <c r="L142" s="2"/>
      <c r="M142" s="2"/>
      <c r="N142" s="2"/>
      <c r="O142" s="2"/>
      <c r="Q142" s="2">
        <f t="shared" si="144"/>
        <v>0</v>
      </c>
      <c r="R142" s="2">
        <f t="shared" si="145"/>
        <v>1</v>
      </c>
      <c r="S142" s="2">
        <f t="shared" si="146"/>
        <v>0</v>
      </c>
      <c r="T142" s="2">
        <f t="shared" si="147"/>
        <v>1</v>
      </c>
      <c r="U142" s="2">
        <f t="shared" si="148"/>
        <v>0</v>
      </c>
      <c r="V142" s="2">
        <f t="shared" si="149"/>
        <v>0</v>
      </c>
      <c r="W142" s="2">
        <f t="shared" si="150"/>
        <v>0</v>
      </c>
      <c r="X142" s="18"/>
      <c r="Y142" s="18"/>
      <c r="Z142" s="18"/>
    </row>
    <row r="143" spans="1:26">
      <c r="A143" s="1" t="s">
        <v>27</v>
      </c>
      <c r="B143" s="1" t="s">
        <v>22</v>
      </c>
      <c r="C143" s="1" t="s">
        <v>16</v>
      </c>
      <c r="D143" s="4">
        <v>45763</v>
      </c>
      <c r="E143" s="2">
        <f t="shared" si="157"/>
        <v>48</v>
      </c>
      <c r="F143" s="2">
        <f t="shared" si="162"/>
        <v>1</v>
      </c>
      <c r="G143" s="1" t="s">
        <v>9</v>
      </c>
      <c r="H143" s="1">
        <v>1</v>
      </c>
      <c r="I143" s="1">
        <v>0</v>
      </c>
      <c r="K143" s="2"/>
      <c r="L143" s="2"/>
      <c r="M143" s="2"/>
      <c r="N143" s="2"/>
      <c r="O143" s="2"/>
      <c r="Q143" s="2">
        <f t="shared" si="144"/>
        <v>1</v>
      </c>
      <c r="R143" s="2">
        <f t="shared" si="145"/>
        <v>1</v>
      </c>
      <c r="S143" s="2">
        <f t="shared" si="146"/>
        <v>0</v>
      </c>
      <c r="T143" s="2">
        <f t="shared" si="147"/>
        <v>0</v>
      </c>
      <c r="U143" s="2">
        <f t="shared" si="148"/>
        <v>0</v>
      </c>
      <c r="V143" s="2">
        <f t="shared" si="149"/>
        <v>0</v>
      </c>
      <c r="W143" s="2">
        <f t="shared" si="150"/>
        <v>0</v>
      </c>
      <c r="X143" s="18" t="str">
        <f t="shared" ref="X143" si="163">IF(SUM(H143:H145)&gt;SUM(I143:I145), "Caleb", "Joshua")</f>
        <v>Joshua</v>
      </c>
      <c r="Y143" s="18">
        <f t="shared" ref="Y143" si="164">ABS(SUM(H143:H145)-SUM(I143:I145))</f>
        <v>1</v>
      </c>
      <c r="Z143" s="18">
        <f t="shared" ref="Z143" si="165">SUM(H143:H145, I143:I145)</f>
        <v>7</v>
      </c>
    </row>
    <row r="144" spans="1:26">
      <c r="A144" s="1" t="s">
        <v>27</v>
      </c>
      <c r="B144" s="1" t="s">
        <v>22</v>
      </c>
      <c r="C144" s="1" t="s">
        <v>16</v>
      </c>
      <c r="D144" s="4">
        <v>45763</v>
      </c>
      <c r="E144" s="2">
        <f t="shared" si="157"/>
        <v>48</v>
      </c>
      <c r="F144" s="2">
        <f t="shared" si="162"/>
        <v>2</v>
      </c>
      <c r="G144" s="1" t="s">
        <v>9</v>
      </c>
      <c r="H144" s="1">
        <v>1</v>
      </c>
      <c r="I144" s="1">
        <v>4</v>
      </c>
      <c r="K144" s="2"/>
      <c r="L144" s="2"/>
      <c r="M144" s="2"/>
      <c r="N144" s="2"/>
      <c r="O144" s="2"/>
      <c r="Q144" s="2">
        <f t="shared" si="144"/>
        <v>1</v>
      </c>
      <c r="R144" s="2">
        <f t="shared" si="145"/>
        <v>1</v>
      </c>
      <c r="S144" s="2">
        <f t="shared" si="146"/>
        <v>0</v>
      </c>
      <c r="T144" s="2">
        <f t="shared" si="147"/>
        <v>0</v>
      </c>
      <c r="U144" s="2">
        <f t="shared" si="148"/>
        <v>0</v>
      </c>
      <c r="V144" s="2">
        <f t="shared" si="149"/>
        <v>0</v>
      </c>
      <c r="W144" s="2">
        <f t="shared" si="150"/>
        <v>0</v>
      </c>
      <c r="X144" s="18"/>
      <c r="Y144" s="18"/>
      <c r="Z144" s="18"/>
    </row>
    <row r="145" spans="1:26">
      <c r="A145" s="1" t="s">
        <v>27</v>
      </c>
      <c r="B145" s="1" t="s">
        <v>22</v>
      </c>
      <c r="C145" s="1" t="s">
        <v>16</v>
      </c>
      <c r="D145" s="4">
        <v>45763</v>
      </c>
      <c r="E145" s="2">
        <f t="shared" si="157"/>
        <v>48</v>
      </c>
      <c r="F145" s="2">
        <f t="shared" si="162"/>
        <v>3</v>
      </c>
      <c r="G145" s="1" t="s">
        <v>9</v>
      </c>
      <c r="H145" s="1">
        <v>1</v>
      </c>
      <c r="I145" s="1">
        <v>0</v>
      </c>
      <c r="K145" s="2"/>
      <c r="L145" s="2"/>
      <c r="M145" s="2"/>
      <c r="N145" s="2"/>
      <c r="O145" s="2"/>
      <c r="Q145" s="2">
        <f t="shared" si="144"/>
        <v>1</v>
      </c>
      <c r="R145" s="2">
        <f t="shared" si="145"/>
        <v>1</v>
      </c>
      <c r="S145" s="2">
        <f t="shared" si="146"/>
        <v>0</v>
      </c>
      <c r="T145" s="2">
        <f t="shared" si="147"/>
        <v>0</v>
      </c>
      <c r="U145" s="2">
        <f t="shared" si="148"/>
        <v>0</v>
      </c>
      <c r="V145" s="2">
        <f t="shared" si="149"/>
        <v>0</v>
      </c>
      <c r="W145" s="2">
        <f t="shared" si="150"/>
        <v>0</v>
      </c>
      <c r="X145" s="18"/>
      <c r="Y145" s="18"/>
      <c r="Z145" s="18"/>
    </row>
    <row r="146" spans="1:26">
      <c r="A146" s="1" t="s">
        <v>27</v>
      </c>
      <c r="B146" s="1" t="s">
        <v>20</v>
      </c>
      <c r="C146" s="1" t="s">
        <v>16</v>
      </c>
      <c r="D146" s="4">
        <v>45763</v>
      </c>
      <c r="E146" s="2">
        <f t="shared" si="157"/>
        <v>49</v>
      </c>
      <c r="F146" s="2">
        <f t="shared" si="162"/>
        <v>1</v>
      </c>
      <c r="G146" s="1" t="s">
        <v>11</v>
      </c>
      <c r="H146" s="1">
        <v>2</v>
      </c>
      <c r="I146" s="1">
        <v>0</v>
      </c>
      <c r="K146" s="2"/>
      <c r="L146" s="2"/>
      <c r="M146" s="2"/>
      <c r="N146" s="2"/>
      <c r="O146" s="2"/>
      <c r="Q146" s="2">
        <f t="shared" si="144"/>
        <v>1</v>
      </c>
      <c r="R146" s="2">
        <f t="shared" si="145"/>
        <v>1</v>
      </c>
      <c r="S146" s="2">
        <f t="shared" si="146"/>
        <v>0</v>
      </c>
      <c r="T146" s="2">
        <f t="shared" si="147"/>
        <v>0</v>
      </c>
      <c r="U146" s="2">
        <f t="shared" si="148"/>
        <v>0</v>
      </c>
      <c r="V146" s="2">
        <f t="shared" si="149"/>
        <v>0</v>
      </c>
      <c r="W146" s="2">
        <f t="shared" si="150"/>
        <v>0</v>
      </c>
      <c r="X146" s="18" t="str">
        <f t="shared" ref="X146" si="166">IF(SUM(H146:H148)&gt;SUM(I146:I148), "Caleb", "Joshua")</f>
        <v>Caleb</v>
      </c>
      <c r="Y146" s="18">
        <f t="shared" ref="Y146" si="167">ABS(SUM(H146:H148)-SUM(I146:I148))</f>
        <v>3</v>
      </c>
      <c r="Z146" s="18">
        <f t="shared" ref="Z146" si="168">SUM(H146:H148, I146:I148)</f>
        <v>11</v>
      </c>
    </row>
    <row r="147" spans="1:26">
      <c r="A147" s="1" t="s">
        <v>27</v>
      </c>
      <c r="B147" s="1" t="s">
        <v>20</v>
      </c>
      <c r="C147" s="1" t="s">
        <v>16</v>
      </c>
      <c r="D147" s="4">
        <v>45763</v>
      </c>
      <c r="E147" s="2">
        <f t="shared" si="157"/>
        <v>49</v>
      </c>
      <c r="F147" s="2">
        <f t="shared" si="162"/>
        <v>2</v>
      </c>
      <c r="G147" s="1" t="s">
        <v>11</v>
      </c>
      <c r="H147" s="1">
        <v>2</v>
      </c>
      <c r="I147" s="1">
        <v>1</v>
      </c>
      <c r="K147" s="2"/>
      <c r="L147" s="2"/>
      <c r="M147" s="2"/>
      <c r="N147" s="2"/>
      <c r="O147" s="2"/>
      <c r="Q147" s="2">
        <f t="shared" si="144"/>
        <v>1</v>
      </c>
      <c r="R147" s="2">
        <f t="shared" si="145"/>
        <v>1</v>
      </c>
      <c r="S147" s="2">
        <f t="shared" si="146"/>
        <v>0</v>
      </c>
      <c r="T147" s="2">
        <f t="shared" si="147"/>
        <v>0</v>
      </c>
      <c r="U147" s="2">
        <f t="shared" si="148"/>
        <v>0</v>
      </c>
      <c r="V147" s="2">
        <f t="shared" si="149"/>
        <v>0</v>
      </c>
      <c r="W147" s="2">
        <f t="shared" si="150"/>
        <v>0</v>
      </c>
      <c r="X147" s="18"/>
      <c r="Y147" s="18"/>
      <c r="Z147" s="18"/>
    </row>
    <row r="148" spans="1:26">
      <c r="A148" s="1" t="s">
        <v>27</v>
      </c>
      <c r="B148" s="1" t="s">
        <v>20</v>
      </c>
      <c r="C148" s="1" t="s">
        <v>16</v>
      </c>
      <c r="D148" s="4">
        <v>45763</v>
      </c>
      <c r="E148" s="2">
        <f t="shared" si="157"/>
        <v>49</v>
      </c>
      <c r="F148" s="2">
        <f t="shared" si="162"/>
        <v>3</v>
      </c>
      <c r="G148" s="1" t="s">
        <v>11</v>
      </c>
      <c r="H148" s="1">
        <v>3</v>
      </c>
      <c r="I148" s="1">
        <v>3</v>
      </c>
      <c r="K148" s="2"/>
      <c r="L148" s="2"/>
      <c r="M148" s="2"/>
      <c r="N148" s="2"/>
      <c r="O148" s="2"/>
      <c r="Q148" s="2">
        <f t="shared" si="144"/>
        <v>1</v>
      </c>
      <c r="R148" s="2">
        <f t="shared" si="145"/>
        <v>1</v>
      </c>
      <c r="S148" s="2">
        <f t="shared" si="146"/>
        <v>0</v>
      </c>
      <c r="T148" s="2">
        <f t="shared" si="147"/>
        <v>0</v>
      </c>
      <c r="U148" s="2">
        <f t="shared" si="148"/>
        <v>0</v>
      </c>
      <c r="V148" s="2">
        <f t="shared" si="149"/>
        <v>0</v>
      </c>
      <c r="W148" s="2">
        <f t="shared" si="150"/>
        <v>0</v>
      </c>
      <c r="X148" s="18"/>
      <c r="Y148" s="18"/>
      <c r="Z148" s="18"/>
    </row>
    <row r="149" spans="1:26">
      <c r="A149" s="1" t="s">
        <v>27</v>
      </c>
      <c r="B149" s="1" t="s">
        <v>21</v>
      </c>
      <c r="C149" s="1" t="s">
        <v>16</v>
      </c>
      <c r="D149" s="4">
        <v>45763</v>
      </c>
      <c r="E149" s="2">
        <f t="shared" si="157"/>
        <v>50</v>
      </c>
      <c r="F149" s="2">
        <f t="shared" si="162"/>
        <v>1</v>
      </c>
      <c r="G149" s="1" t="s">
        <v>11</v>
      </c>
      <c r="H149" s="1">
        <v>0</v>
      </c>
      <c r="I149" s="1">
        <v>0</v>
      </c>
      <c r="K149" s="2"/>
      <c r="L149" s="2"/>
      <c r="M149" s="2"/>
      <c r="N149" s="2"/>
      <c r="O149" s="2"/>
      <c r="Q149" s="2">
        <f t="shared" si="144"/>
        <v>1</v>
      </c>
      <c r="R149" s="2">
        <f t="shared" si="145"/>
        <v>1</v>
      </c>
      <c r="S149" s="2">
        <f t="shared" si="146"/>
        <v>0</v>
      </c>
      <c r="T149" s="2">
        <f t="shared" si="147"/>
        <v>0</v>
      </c>
      <c r="U149" s="2">
        <f t="shared" si="148"/>
        <v>0</v>
      </c>
      <c r="V149" s="2">
        <f t="shared" si="149"/>
        <v>0</v>
      </c>
      <c r="W149" s="2">
        <f t="shared" si="150"/>
        <v>0</v>
      </c>
      <c r="X149" s="18" t="str">
        <f t="shared" ref="X149" si="169">IF(SUM(H149:H151)&gt;SUM(I149:I151), "Caleb", "Joshua")</f>
        <v>Joshua</v>
      </c>
      <c r="Y149" s="18">
        <f t="shared" ref="Y149" si="170">ABS(SUM(H149:H151)-SUM(I149:I151))</f>
        <v>2</v>
      </c>
      <c r="Z149" s="18">
        <f t="shared" ref="Z149" si="171">SUM(H149:H151, I149:I151)</f>
        <v>8</v>
      </c>
    </row>
    <row r="150" spans="1:26">
      <c r="A150" s="1" t="s">
        <v>27</v>
      </c>
      <c r="B150" s="1" t="s">
        <v>21</v>
      </c>
      <c r="C150" s="1" t="s">
        <v>16</v>
      </c>
      <c r="D150" s="4">
        <v>45763</v>
      </c>
      <c r="E150" s="2">
        <f t="shared" si="157"/>
        <v>50</v>
      </c>
      <c r="F150" s="2">
        <f t="shared" si="162"/>
        <v>2</v>
      </c>
      <c r="G150" s="1" t="s">
        <v>11</v>
      </c>
      <c r="H150" s="1">
        <v>0</v>
      </c>
      <c r="I150" s="1">
        <v>1</v>
      </c>
      <c r="K150" s="2"/>
      <c r="L150" s="2"/>
      <c r="M150" s="2"/>
      <c r="N150" s="2"/>
      <c r="O150" s="2"/>
      <c r="Q150" s="2">
        <f t="shared" si="144"/>
        <v>1</v>
      </c>
      <c r="R150" s="2">
        <f t="shared" si="145"/>
        <v>1</v>
      </c>
      <c r="S150" s="2">
        <f t="shared" si="146"/>
        <v>0</v>
      </c>
      <c r="T150" s="2">
        <f t="shared" si="147"/>
        <v>0</v>
      </c>
      <c r="U150" s="2">
        <f t="shared" si="148"/>
        <v>0</v>
      </c>
      <c r="V150" s="2">
        <f t="shared" si="149"/>
        <v>0</v>
      </c>
      <c r="W150" s="2">
        <f t="shared" si="150"/>
        <v>0</v>
      </c>
      <c r="X150" s="18"/>
      <c r="Y150" s="18"/>
      <c r="Z150" s="18"/>
    </row>
    <row r="151" spans="1:26">
      <c r="A151" s="1" t="s">
        <v>27</v>
      </c>
      <c r="B151" s="1" t="s">
        <v>21</v>
      </c>
      <c r="C151" s="1" t="s">
        <v>16</v>
      </c>
      <c r="D151" s="4">
        <v>45763</v>
      </c>
      <c r="E151" s="2">
        <f t="shared" si="157"/>
        <v>50</v>
      </c>
      <c r="F151" s="2">
        <f t="shared" si="162"/>
        <v>3</v>
      </c>
      <c r="G151" s="1" t="s">
        <v>11</v>
      </c>
      <c r="H151" s="1">
        <v>3</v>
      </c>
      <c r="I151" s="1">
        <v>4</v>
      </c>
      <c r="K151" s="2"/>
      <c r="L151" s="2"/>
      <c r="M151" s="2"/>
      <c r="N151" s="2"/>
      <c r="O151" s="2"/>
      <c r="Q151" s="2">
        <f t="shared" si="144"/>
        <v>1</v>
      </c>
      <c r="R151" s="2">
        <f t="shared" si="145"/>
        <v>1</v>
      </c>
      <c r="S151" s="2">
        <f t="shared" si="146"/>
        <v>0</v>
      </c>
      <c r="T151" s="2">
        <f t="shared" si="147"/>
        <v>0</v>
      </c>
      <c r="U151" s="2">
        <f t="shared" si="148"/>
        <v>0</v>
      </c>
      <c r="V151" s="2">
        <f t="shared" si="149"/>
        <v>0</v>
      </c>
      <c r="W151" s="2">
        <f t="shared" si="150"/>
        <v>0</v>
      </c>
      <c r="X151" s="18"/>
      <c r="Y151" s="18"/>
      <c r="Z151" s="18"/>
    </row>
    <row r="152" spans="1:26">
      <c r="A152" s="1" t="s">
        <v>27</v>
      </c>
      <c r="B152" s="1" t="s">
        <v>21</v>
      </c>
      <c r="C152" s="1" t="s">
        <v>16</v>
      </c>
      <c r="D152" s="4">
        <v>45763</v>
      </c>
      <c r="E152" s="2">
        <f t="shared" si="157"/>
        <v>51</v>
      </c>
      <c r="F152" s="2">
        <f t="shared" si="162"/>
        <v>1</v>
      </c>
      <c r="G152" s="1" t="s">
        <v>9</v>
      </c>
      <c r="H152" s="1">
        <v>0</v>
      </c>
      <c r="I152" s="1">
        <v>0</v>
      </c>
      <c r="K152" s="2"/>
      <c r="L152" s="2"/>
      <c r="M152" s="2"/>
      <c r="N152" s="2"/>
      <c r="O152" s="2"/>
      <c r="Q152" s="2">
        <f t="shared" si="144"/>
        <v>1</v>
      </c>
      <c r="R152" s="2">
        <f t="shared" si="145"/>
        <v>1</v>
      </c>
      <c r="S152" s="2">
        <f t="shared" si="146"/>
        <v>0</v>
      </c>
      <c r="T152" s="2">
        <f t="shared" si="147"/>
        <v>0</v>
      </c>
      <c r="U152" s="2">
        <f t="shared" si="148"/>
        <v>0</v>
      </c>
      <c r="V152" s="2">
        <f t="shared" si="149"/>
        <v>0</v>
      </c>
      <c r="W152" s="2">
        <f t="shared" si="150"/>
        <v>0</v>
      </c>
      <c r="X152" s="18" t="str">
        <f t="shared" ref="X152" si="172">IF(SUM(H152:H154)&gt;SUM(I152:I154), "Caleb", "Joshua")</f>
        <v>Joshua</v>
      </c>
      <c r="Y152" s="18">
        <f t="shared" ref="Y152" si="173">ABS(SUM(H152:H154)-SUM(I152:I154))</f>
        <v>1</v>
      </c>
      <c r="Z152" s="18">
        <f t="shared" ref="Z152" si="174">SUM(H152:H154, I152:I154)</f>
        <v>13</v>
      </c>
    </row>
    <row r="153" spans="1:26">
      <c r="A153" s="1" t="s">
        <v>27</v>
      </c>
      <c r="B153" s="1" t="s">
        <v>21</v>
      </c>
      <c r="C153" s="1" t="s">
        <v>16</v>
      </c>
      <c r="D153" s="4">
        <v>45763</v>
      </c>
      <c r="E153" s="2">
        <f t="shared" si="157"/>
        <v>51</v>
      </c>
      <c r="F153" s="2">
        <f t="shared" si="162"/>
        <v>2</v>
      </c>
      <c r="G153" s="1" t="s">
        <v>9</v>
      </c>
      <c r="H153" s="1">
        <v>3</v>
      </c>
      <c r="I153" s="1">
        <v>2</v>
      </c>
      <c r="K153" s="2"/>
      <c r="L153" s="2"/>
      <c r="M153" s="2"/>
      <c r="N153" s="2"/>
      <c r="O153" s="2"/>
      <c r="Q153" s="2">
        <f t="shared" si="144"/>
        <v>1</v>
      </c>
      <c r="R153" s="2">
        <f t="shared" si="145"/>
        <v>1</v>
      </c>
      <c r="S153" s="2">
        <f t="shared" si="146"/>
        <v>0</v>
      </c>
      <c r="T153" s="2">
        <f t="shared" si="147"/>
        <v>0</v>
      </c>
      <c r="U153" s="2">
        <f t="shared" si="148"/>
        <v>0</v>
      </c>
      <c r="V153" s="2">
        <f t="shared" si="149"/>
        <v>0</v>
      </c>
      <c r="W153" s="2">
        <f t="shared" si="150"/>
        <v>0</v>
      </c>
      <c r="X153" s="18"/>
      <c r="Y153" s="18"/>
      <c r="Z153" s="18"/>
    </row>
    <row r="154" spans="1:26">
      <c r="A154" s="1" t="s">
        <v>27</v>
      </c>
      <c r="B154" s="1" t="s">
        <v>21</v>
      </c>
      <c r="C154" s="1" t="s">
        <v>16</v>
      </c>
      <c r="D154" s="4">
        <v>45763</v>
      </c>
      <c r="E154" s="2">
        <f t="shared" si="157"/>
        <v>51</v>
      </c>
      <c r="F154" s="2">
        <f t="shared" si="162"/>
        <v>3</v>
      </c>
      <c r="G154" s="1" t="s">
        <v>9</v>
      </c>
      <c r="H154" s="1">
        <v>3</v>
      </c>
      <c r="I154" s="1">
        <v>5</v>
      </c>
      <c r="K154" s="2"/>
      <c r="L154" s="2"/>
      <c r="M154" s="2"/>
      <c r="N154" s="2"/>
      <c r="O154" s="2"/>
      <c r="Q154" s="2">
        <f t="shared" si="144"/>
        <v>1</v>
      </c>
      <c r="R154" s="2">
        <f t="shared" si="145"/>
        <v>1</v>
      </c>
      <c r="S154" s="2">
        <f t="shared" si="146"/>
        <v>0</v>
      </c>
      <c r="T154" s="2">
        <f t="shared" si="147"/>
        <v>0</v>
      </c>
      <c r="U154" s="2">
        <f t="shared" si="148"/>
        <v>0</v>
      </c>
      <c r="V154" s="2">
        <f t="shared" si="149"/>
        <v>0</v>
      </c>
      <c r="W154" s="2">
        <f t="shared" si="150"/>
        <v>0</v>
      </c>
      <c r="X154" s="18"/>
      <c r="Y154" s="18"/>
      <c r="Z154" s="18"/>
    </row>
    <row r="155" spans="1:26">
      <c r="A155" s="1" t="s">
        <v>27</v>
      </c>
      <c r="B155" s="1" t="s">
        <v>21</v>
      </c>
      <c r="C155" s="1" t="s">
        <v>16</v>
      </c>
      <c r="D155" s="4">
        <v>45763</v>
      </c>
      <c r="E155" s="2">
        <f t="shared" si="157"/>
        <v>52</v>
      </c>
      <c r="F155" s="2">
        <f t="shared" si="162"/>
        <v>1</v>
      </c>
      <c r="G155" s="1" t="s">
        <v>11</v>
      </c>
      <c r="H155" s="1">
        <v>5</v>
      </c>
      <c r="I155" s="1">
        <v>0</v>
      </c>
      <c r="K155" s="2"/>
      <c r="L155" s="2"/>
      <c r="M155" s="2"/>
      <c r="N155" s="2"/>
      <c r="O155" s="2"/>
      <c r="Q155" s="2">
        <f t="shared" si="144"/>
        <v>1</v>
      </c>
      <c r="R155" s="2">
        <f t="shared" si="145"/>
        <v>1</v>
      </c>
      <c r="S155" s="2">
        <f t="shared" si="146"/>
        <v>0</v>
      </c>
      <c r="T155" s="2">
        <f t="shared" si="147"/>
        <v>0</v>
      </c>
      <c r="U155" s="2">
        <f t="shared" si="148"/>
        <v>0</v>
      </c>
      <c r="V155" s="2">
        <f t="shared" si="149"/>
        <v>0</v>
      </c>
      <c r="W155" s="2">
        <f t="shared" si="150"/>
        <v>0</v>
      </c>
      <c r="X155" s="18" t="str">
        <f t="shared" ref="X155" si="175">IF(SUM(H155:H157)&gt;SUM(I155:I157), "Caleb", "Joshua")</f>
        <v>Caleb</v>
      </c>
      <c r="Y155" s="18">
        <f t="shared" ref="Y155" si="176">ABS(SUM(H155:H157)-SUM(I155:I157))</f>
        <v>5</v>
      </c>
      <c r="Z155" s="18">
        <f t="shared" ref="Z155" si="177">SUM(H155:H157, I155:I157)</f>
        <v>15</v>
      </c>
    </row>
    <row r="156" spans="1:26">
      <c r="A156" s="1" t="s">
        <v>27</v>
      </c>
      <c r="B156" s="1" t="s">
        <v>21</v>
      </c>
      <c r="C156" s="1" t="s">
        <v>16</v>
      </c>
      <c r="D156" s="4">
        <v>45763</v>
      </c>
      <c r="E156" s="2">
        <f t="shared" si="157"/>
        <v>52</v>
      </c>
      <c r="F156" s="2">
        <f t="shared" si="162"/>
        <v>2</v>
      </c>
      <c r="G156" s="1" t="s">
        <v>11</v>
      </c>
      <c r="H156" s="1">
        <v>4</v>
      </c>
      <c r="I156" s="1">
        <v>3</v>
      </c>
      <c r="K156" s="2"/>
      <c r="L156" s="2"/>
      <c r="M156" s="2"/>
      <c r="N156" s="2"/>
      <c r="O156" s="2"/>
      <c r="Q156" s="2">
        <f t="shared" si="144"/>
        <v>1</v>
      </c>
      <c r="R156" s="2">
        <f t="shared" si="145"/>
        <v>1</v>
      </c>
      <c r="S156" s="2">
        <f t="shared" si="146"/>
        <v>0</v>
      </c>
      <c r="T156" s="2">
        <f t="shared" si="147"/>
        <v>0</v>
      </c>
      <c r="U156" s="2">
        <f t="shared" si="148"/>
        <v>0</v>
      </c>
      <c r="V156" s="2">
        <f t="shared" si="149"/>
        <v>0</v>
      </c>
      <c r="W156" s="2">
        <f t="shared" si="150"/>
        <v>0</v>
      </c>
      <c r="X156" s="18"/>
      <c r="Y156" s="18"/>
      <c r="Z156" s="18"/>
    </row>
    <row r="157" spans="1:26">
      <c r="A157" s="1" t="s">
        <v>27</v>
      </c>
      <c r="B157" s="1" t="s">
        <v>21</v>
      </c>
      <c r="C157" s="1" t="s">
        <v>16</v>
      </c>
      <c r="D157" s="4">
        <v>45763</v>
      </c>
      <c r="E157" s="2">
        <f t="shared" si="157"/>
        <v>52</v>
      </c>
      <c r="F157" s="2">
        <f t="shared" si="162"/>
        <v>3</v>
      </c>
      <c r="G157" s="1" t="s">
        <v>11</v>
      </c>
      <c r="H157" s="1">
        <v>1</v>
      </c>
      <c r="I157" s="1">
        <v>2</v>
      </c>
      <c r="K157" s="2"/>
      <c r="L157" s="2"/>
      <c r="M157" s="2"/>
      <c r="N157" s="2"/>
      <c r="O157" s="2"/>
      <c r="Q157" s="2">
        <f t="shared" si="144"/>
        <v>1</v>
      </c>
      <c r="R157" s="2">
        <f t="shared" si="145"/>
        <v>1</v>
      </c>
      <c r="S157" s="2">
        <f t="shared" si="146"/>
        <v>0</v>
      </c>
      <c r="T157" s="2">
        <f t="shared" si="147"/>
        <v>0</v>
      </c>
      <c r="U157" s="2">
        <f t="shared" si="148"/>
        <v>0</v>
      </c>
      <c r="V157" s="2">
        <f t="shared" si="149"/>
        <v>0</v>
      </c>
      <c r="W157" s="2">
        <f t="shared" si="150"/>
        <v>0</v>
      </c>
      <c r="X157" s="18"/>
      <c r="Y157" s="18"/>
      <c r="Z157" s="18"/>
    </row>
    <row r="158" spans="1:26">
      <c r="A158" s="1" t="s">
        <v>27</v>
      </c>
      <c r="B158" s="1" t="s">
        <v>21</v>
      </c>
      <c r="C158" s="1" t="s">
        <v>16</v>
      </c>
      <c r="D158" s="4">
        <v>45764</v>
      </c>
      <c r="E158" s="2">
        <f t="shared" si="157"/>
        <v>53</v>
      </c>
      <c r="F158" s="2">
        <f t="shared" si="162"/>
        <v>1</v>
      </c>
      <c r="G158" s="1" t="s">
        <v>11</v>
      </c>
      <c r="H158" s="1">
        <v>3</v>
      </c>
      <c r="I158" s="1">
        <v>0</v>
      </c>
      <c r="K158" s="2"/>
      <c r="L158" s="2"/>
      <c r="M158" s="2"/>
      <c r="N158" s="2"/>
      <c r="O158" s="2"/>
      <c r="Q158" s="2">
        <f t="shared" si="144"/>
        <v>1</v>
      </c>
      <c r="R158" s="2">
        <f t="shared" si="145"/>
        <v>1</v>
      </c>
      <c r="S158" s="2">
        <f t="shared" si="146"/>
        <v>0</v>
      </c>
      <c r="T158" s="2">
        <f t="shared" si="147"/>
        <v>0</v>
      </c>
      <c r="U158" s="2">
        <f t="shared" si="148"/>
        <v>0</v>
      </c>
      <c r="V158" s="2">
        <f t="shared" si="149"/>
        <v>0</v>
      </c>
      <c r="W158" s="2">
        <f t="shared" si="150"/>
        <v>0</v>
      </c>
      <c r="X158" s="18" t="str">
        <f t="shared" ref="X158" si="178">IF(SUM(H158:H160)&gt;SUM(I158:I160), "Caleb", "Joshua")</f>
        <v>Caleb</v>
      </c>
      <c r="Y158" s="18">
        <f t="shared" ref="Y158" si="179">ABS(SUM(H158:H160)-SUM(I158:I160))</f>
        <v>10</v>
      </c>
      <c r="Z158" s="18">
        <f t="shared" ref="Z158" si="180">SUM(H158:H160, I158:I160)</f>
        <v>10</v>
      </c>
    </row>
    <row r="159" spans="1:26">
      <c r="A159" s="1" t="s">
        <v>27</v>
      </c>
      <c r="B159" s="1" t="s">
        <v>21</v>
      </c>
      <c r="C159" s="1" t="s">
        <v>16</v>
      </c>
      <c r="D159" s="4">
        <v>45764</v>
      </c>
      <c r="E159" s="2">
        <f t="shared" si="157"/>
        <v>53</v>
      </c>
      <c r="F159" s="2">
        <f t="shared" si="162"/>
        <v>2</v>
      </c>
      <c r="G159" s="1" t="s">
        <v>11</v>
      </c>
      <c r="H159" s="1">
        <v>3</v>
      </c>
      <c r="I159" s="1">
        <v>0</v>
      </c>
      <c r="K159" s="2"/>
      <c r="L159" s="2"/>
      <c r="M159" s="2"/>
      <c r="N159" s="2"/>
      <c r="O159" s="2"/>
      <c r="Q159" s="2">
        <f t="shared" si="144"/>
        <v>1</v>
      </c>
      <c r="R159" s="2">
        <f t="shared" si="145"/>
        <v>1</v>
      </c>
      <c r="S159" s="2">
        <f t="shared" si="146"/>
        <v>0</v>
      </c>
      <c r="T159" s="2">
        <f t="shared" si="147"/>
        <v>0</v>
      </c>
      <c r="U159" s="2">
        <f t="shared" si="148"/>
        <v>0</v>
      </c>
      <c r="V159" s="2">
        <f t="shared" si="149"/>
        <v>0</v>
      </c>
      <c r="W159" s="2">
        <f t="shared" si="150"/>
        <v>0</v>
      </c>
      <c r="X159" s="18"/>
      <c r="Y159" s="18"/>
      <c r="Z159" s="18"/>
    </row>
    <row r="160" spans="1:26">
      <c r="A160" s="1" t="s">
        <v>27</v>
      </c>
      <c r="B160" s="1" t="s">
        <v>21</v>
      </c>
      <c r="C160" s="1" t="s">
        <v>16</v>
      </c>
      <c r="D160" s="4">
        <v>45764</v>
      </c>
      <c r="E160" s="2">
        <f t="shared" si="157"/>
        <v>53</v>
      </c>
      <c r="F160" s="2">
        <f t="shared" si="162"/>
        <v>3</v>
      </c>
      <c r="G160" s="1" t="s">
        <v>11</v>
      </c>
      <c r="H160" s="1">
        <v>4</v>
      </c>
      <c r="I160" s="1">
        <v>0</v>
      </c>
      <c r="K160" s="2"/>
      <c r="L160" s="2"/>
      <c r="M160" s="2"/>
      <c r="N160" s="2"/>
      <c r="O160" s="2"/>
      <c r="Q160" s="2">
        <f t="shared" si="144"/>
        <v>1</v>
      </c>
      <c r="R160" s="2">
        <f t="shared" si="145"/>
        <v>1</v>
      </c>
      <c r="S160" s="2">
        <f t="shared" si="146"/>
        <v>0</v>
      </c>
      <c r="T160" s="2">
        <f t="shared" si="147"/>
        <v>0</v>
      </c>
      <c r="U160" s="2">
        <f t="shared" si="148"/>
        <v>0</v>
      </c>
      <c r="V160" s="2">
        <f t="shared" si="149"/>
        <v>0</v>
      </c>
      <c r="W160" s="2">
        <f t="shared" si="150"/>
        <v>0</v>
      </c>
      <c r="X160" s="18"/>
      <c r="Y160" s="18"/>
      <c r="Z160" s="18"/>
    </row>
    <row r="161" spans="1:26">
      <c r="A161" s="1" t="s">
        <v>27</v>
      </c>
      <c r="B161" s="1" t="s">
        <v>22</v>
      </c>
      <c r="C161" s="1" t="s">
        <v>16</v>
      </c>
      <c r="D161" s="4">
        <v>45764</v>
      </c>
      <c r="E161" s="2">
        <f t="shared" si="157"/>
        <v>54</v>
      </c>
      <c r="F161" s="2">
        <f t="shared" si="162"/>
        <v>1</v>
      </c>
      <c r="G161" s="1" t="s">
        <v>30</v>
      </c>
      <c r="H161" s="1">
        <v>2</v>
      </c>
      <c r="I161" s="1">
        <v>1</v>
      </c>
      <c r="J161" s="1">
        <v>0</v>
      </c>
      <c r="K161" s="2">
        <v>1</v>
      </c>
      <c r="L161" s="2">
        <v>0</v>
      </c>
      <c r="M161" s="2"/>
      <c r="N161" s="2"/>
      <c r="O161" s="2"/>
      <c r="Q161" s="2">
        <f t="shared" si="144"/>
        <v>1</v>
      </c>
      <c r="R161" s="2">
        <f t="shared" si="145"/>
        <v>1</v>
      </c>
      <c r="S161" s="2">
        <f t="shared" si="146"/>
        <v>1</v>
      </c>
      <c r="T161" s="2">
        <f t="shared" si="147"/>
        <v>1</v>
      </c>
      <c r="U161" s="2">
        <f t="shared" si="148"/>
        <v>1</v>
      </c>
      <c r="V161" s="2">
        <f t="shared" si="149"/>
        <v>0</v>
      </c>
      <c r="W161" s="2">
        <f t="shared" si="150"/>
        <v>0</v>
      </c>
      <c r="X161" s="18" t="str">
        <f t="shared" ref="X161" si="181">IF(SUM(H161:H163)&gt;SUM(I161:I163), "Caleb", "Joshua")</f>
        <v>Caleb</v>
      </c>
      <c r="Y161" s="18">
        <f t="shared" ref="Y161" si="182">ABS(SUM(H161:H163)-SUM(I161:I163))</f>
        <v>3</v>
      </c>
      <c r="Z161" s="18">
        <f t="shared" ref="Z161" si="183">SUM(H161:H163, I161:I163)</f>
        <v>9</v>
      </c>
    </row>
    <row r="162" spans="1:26">
      <c r="A162" s="1" t="s">
        <v>27</v>
      </c>
      <c r="B162" s="1" t="s">
        <v>22</v>
      </c>
      <c r="C162" s="1" t="s">
        <v>16</v>
      </c>
      <c r="D162" s="4">
        <v>45764</v>
      </c>
      <c r="E162" s="2">
        <f t="shared" si="157"/>
        <v>54</v>
      </c>
      <c r="F162" s="2">
        <f t="shared" si="162"/>
        <v>2</v>
      </c>
      <c r="G162" s="1" t="s">
        <v>30</v>
      </c>
      <c r="H162" s="1">
        <v>1</v>
      </c>
      <c r="I162" s="1">
        <v>1</v>
      </c>
      <c r="J162" s="1">
        <v>0</v>
      </c>
      <c r="K162" s="2">
        <v>2</v>
      </c>
      <c r="L162" s="2">
        <v>0</v>
      </c>
      <c r="M162" s="2"/>
      <c r="N162" s="2"/>
      <c r="O162" s="2"/>
      <c r="Q162" s="2">
        <f t="shared" si="144"/>
        <v>1</v>
      </c>
      <c r="R162" s="2">
        <f t="shared" si="145"/>
        <v>1</v>
      </c>
      <c r="S162" s="2">
        <f t="shared" si="146"/>
        <v>1</v>
      </c>
      <c r="T162" s="2">
        <f t="shared" si="147"/>
        <v>1</v>
      </c>
      <c r="U162" s="2">
        <f t="shared" si="148"/>
        <v>1</v>
      </c>
      <c r="V162" s="2">
        <f t="shared" si="149"/>
        <v>0</v>
      </c>
      <c r="W162" s="2">
        <f t="shared" si="150"/>
        <v>0</v>
      </c>
      <c r="X162" s="18"/>
      <c r="Y162" s="18"/>
      <c r="Z162" s="18"/>
    </row>
    <row r="163" spans="1:26">
      <c r="A163" s="1" t="s">
        <v>27</v>
      </c>
      <c r="B163" s="1" t="s">
        <v>22</v>
      </c>
      <c r="C163" s="1" t="s">
        <v>16</v>
      </c>
      <c r="D163" s="4">
        <v>45764</v>
      </c>
      <c r="E163" s="2">
        <f t="shared" si="157"/>
        <v>54</v>
      </c>
      <c r="F163" s="2">
        <f t="shared" si="162"/>
        <v>3</v>
      </c>
      <c r="G163" s="1" t="s">
        <v>30</v>
      </c>
      <c r="H163" s="1">
        <v>3</v>
      </c>
      <c r="I163" s="1">
        <v>1</v>
      </c>
      <c r="J163" s="1">
        <v>0</v>
      </c>
      <c r="K163" s="2">
        <v>0</v>
      </c>
      <c r="L163" s="2">
        <v>1</v>
      </c>
      <c r="M163" s="2"/>
      <c r="N163" s="2"/>
      <c r="O163" s="2"/>
      <c r="Q163" s="2">
        <f t="shared" si="144"/>
        <v>1</v>
      </c>
      <c r="R163" s="2">
        <f t="shared" si="145"/>
        <v>1</v>
      </c>
      <c r="S163" s="2">
        <f t="shared" si="146"/>
        <v>1</v>
      </c>
      <c r="T163" s="2">
        <f t="shared" si="147"/>
        <v>1</v>
      </c>
      <c r="U163" s="2">
        <f t="shared" si="148"/>
        <v>1</v>
      </c>
      <c r="V163" s="2">
        <f t="shared" si="149"/>
        <v>0</v>
      </c>
      <c r="W163" s="2">
        <f t="shared" si="150"/>
        <v>0</v>
      </c>
      <c r="X163" s="18"/>
      <c r="Y163" s="18"/>
      <c r="Z163" s="18"/>
    </row>
    <row r="164" spans="1:26">
      <c r="A164" s="1" t="s">
        <v>27</v>
      </c>
      <c r="B164" s="1" t="s">
        <v>21</v>
      </c>
      <c r="C164" s="1" t="s">
        <v>16</v>
      </c>
      <c r="D164" s="4">
        <v>45765</v>
      </c>
      <c r="E164" s="2">
        <f t="shared" si="157"/>
        <v>55</v>
      </c>
      <c r="F164" s="2">
        <f t="shared" si="162"/>
        <v>1</v>
      </c>
      <c r="G164" s="1" t="s">
        <v>11</v>
      </c>
      <c r="H164" s="1">
        <v>0</v>
      </c>
      <c r="I164" s="1">
        <v>1</v>
      </c>
      <c r="K164" s="2"/>
      <c r="L164" s="2"/>
      <c r="M164" s="2"/>
      <c r="N164" s="2"/>
      <c r="O164" s="2"/>
      <c r="Q164" s="2">
        <f t="shared" si="144"/>
        <v>1</v>
      </c>
      <c r="R164" s="2">
        <f t="shared" si="145"/>
        <v>1</v>
      </c>
      <c r="S164" s="2">
        <f t="shared" si="146"/>
        <v>0</v>
      </c>
      <c r="T164" s="2">
        <f t="shared" si="147"/>
        <v>0</v>
      </c>
      <c r="U164" s="2">
        <f t="shared" si="148"/>
        <v>0</v>
      </c>
      <c r="V164" s="2">
        <f t="shared" si="149"/>
        <v>0</v>
      </c>
      <c r="W164" s="2">
        <f t="shared" si="150"/>
        <v>0</v>
      </c>
      <c r="X164" s="18" t="str">
        <f t="shared" ref="X164" si="184">IF(SUM(H164:H166)&gt;SUM(I164:I166), "Caleb", "Joshua")</f>
        <v>Caleb</v>
      </c>
      <c r="Y164" s="18">
        <f t="shared" ref="Y164" si="185">ABS(SUM(H164:H166)-SUM(I164:I166))</f>
        <v>2</v>
      </c>
      <c r="Z164" s="18">
        <f t="shared" ref="Z164" si="186">SUM(H164:H166, I164:I166)</f>
        <v>16</v>
      </c>
    </row>
    <row r="165" spans="1:26">
      <c r="A165" s="1" t="s">
        <v>27</v>
      </c>
      <c r="B165" s="1" t="s">
        <v>21</v>
      </c>
      <c r="C165" s="1" t="s">
        <v>16</v>
      </c>
      <c r="D165" s="4">
        <v>45765</v>
      </c>
      <c r="E165" s="2">
        <f t="shared" si="157"/>
        <v>55</v>
      </c>
      <c r="F165" s="2">
        <f t="shared" si="162"/>
        <v>2</v>
      </c>
      <c r="G165" s="1" t="s">
        <v>11</v>
      </c>
      <c r="H165" s="1">
        <v>3</v>
      </c>
      <c r="I165" s="1">
        <v>4</v>
      </c>
      <c r="K165" s="2"/>
      <c r="L165" s="2"/>
      <c r="M165" s="2"/>
      <c r="N165" s="2"/>
      <c r="O165" s="2"/>
      <c r="Q165" s="2">
        <f t="shared" si="144"/>
        <v>1</v>
      </c>
      <c r="R165" s="2">
        <f t="shared" si="145"/>
        <v>1</v>
      </c>
      <c r="S165" s="2">
        <f t="shared" si="146"/>
        <v>0</v>
      </c>
      <c r="T165" s="2">
        <f t="shared" si="147"/>
        <v>0</v>
      </c>
      <c r="U165" s="2">
        <f t="shared" si="148"/>
        <v>0</v>
      </c>
      <c r="V165" s="2">
        <f t="shared" si="149"/>
        <v>0</v>
      </c>
      <c r="W165" s="2">
        <f t="shared" si="150"/>
        <v>0</v>
      </c>
      <c r="X165" s="18"/>
      <c r="Y165" s="18"/>
      <c r="Z165" s="18"/>
    </row>
    <row r="166" spans="1:26">
      <c r="A166" s="1" t="s">
        <v>27</v>
      </c>
      <c r="B166" s="1" t="s">
        <v>21</v>
      </c>
      <c r="C166" s="1" t="s">
        <v>16</v>
      </c>
      <c r="D166" s="4">
        <v>45765</v>
      </c>
      <c r="E166" s="2">
        <f t="shared" si="157"/>
        <v>55</v>
      </c>
      <c r="F166" s="2">
        <f t="shared" si="162"/>
        <v>3</v>
      </c>
      <c r="G166" s="1" t="s">
        <v>11</v>
      </c>
      <c r="H166" s="1">
        <v>6</v>
      </c>
      <c r="I166" s="1">
        <v>2</v>
      </c>
      <c r="K166" s="2"/>
      <c r="L166" s="2"/>
      <c r="M166" s="2"/>
      <c r="N166" s="2"/>
      <c r="O166" s="2"/>
      <c r="Q166" s="2">
        <f t="shared" si="144"/>
        <v>1</v>
      </c>
      <c r="R166" s="2">
        <f t="shared" si="145"/>
        <v>1</v>
      </c>
      <c r="S166" s="2">
        <f t="shared" si="146"/>
        <v>0</v>
      </c>
      <c r="T166" s="2">
        <f t="shared" si="147"/>
        <v>0</v>
      </c>
      <c r="U166" s="2">
        <f t="shared" si="148"/>
        <v>0</v>
      </c>
      <c r="V166" s="2">
        <f t="shared" si="149"/>
        <v>0</v>
      </c>
      <c r="W166" s="2">
        <f t="shared" si="150"/>
        <v>0</v>
      </c>
      <c r="X166" s="18"/>
      <c r="Y166" s="18"/>
      <c r="Z166" s="18"/>
    </row>
    <row r="167" spans="1:26">
      <c r="A167" s="1" t="s">
        <v>27</v>
      </c>
      <c r="B167" s="1" t="s">
        <v>20</v>
      </c>
      <c r="C167" s="1" t="s">
        <v>16</v>
      </c>
      <c r="D167" s="4">
        <v>45765</v>
      </c>
      <c r="E167" s="2">
        <f t="shared" si="157"/>
        <v>56</v>
      </c>
      <c r="F167" s="2">
        <f t="shared" si="162"/>
        <v>1</v>
      </c>
      <c r="G167" s="1" t="s">
        <v>11</v>
      </c>
      <c r="H167" s="1">
        <v>5</v>
      </c>
      <c r="I167" s="1">
        <v>2</v>
      </c>
      <c r="K167" s="2"/>
      <c r="L167" s="2"/>
      <c r="M167" s="2"/>
      <c r="N167" s="2"/>
      <c r="O167" s="2"/>
      <c r="Q167" s="2">
        <f t="shared" si="144"/>
        <v>1</v>
      </c>
      <c r="R167" s="2">
        <f t="shared" si="145"/>
        <v>1</v>
      </c>
      <c r="S167" s="2">
        <f t="shared" si="146"/>
        <v>0</v>
      </c>
      <c r="T167" s="2">
        <f t="shared" si="147"/>
        <v>0</v>
      </c>
      <c r="U167" s="2">
        <f t="shared" si="148"/>
        <v>0</v>
      </c>
      <c r="V167" s="2">
        <f t="shared" si="149"/>
        <v>0</v>
      </c>
      <c r="W167" s="2">
        <f t="shared" si="150"/>
        <v>0</v>
      </c>
      <c r="X167" s="18" t="str">
        <f t="shared" ref="X167" si="187">IF(SUM(H167:H169)&gt;SUM(I167:I169), "Caleb", "Joshua")</f>
        <v>Caleb</v>
      </c>
      <c r="Y167" s="18">
        <f t="shared" ref="Y167" si="188">ABS(SUM(H167:H169)-SUM(I167:I169))</f>
        <v>7</v>
      </c>
      <c r="Z167" s="18">
        <f t="shared" ref="Z167" si="189">SUM(H167:H169, I167:I169)</f>
        <v>13</v>
      </c>
    </row>
    <row r="168" spans="1:26">
      <c r="A168" s="1" t="s">
        <v>27</v>
      </c>
      <c r="B168" s="1" t="s">
        <v>20</v>
      </c>
      <c r="C168" s="1" t="s">
        <v>16</v>
      </c>
      <c r="D168" s="4">
        <v>45765</v>
      </c>
      <c r="E168" s="2">
        <f t="shared" si="157"/>
        <v>56</v>
      </c>
      <c r="F168" s="2">
        <f t="shared" si="162"/>
        <v>2</v>
      </c>
      <c r="G168" s="1" t="s">
        <v>11</v>
      </c>
      <c r="H168" s="1">
        <v>5</v>
      </c>
      <c r="I168" s="1">
        <v>1</v>
      </c>
      <c r="K168" s="2"/>
      <c r="L168" s="2"/>
      <c r="M168" s="2"/>
      <c r="N168" s="2"/>
      <c r="O168" s="2"/>
      <c r="Q168" s="2">
        <f t="shared" si="144"/>
        <v>1</v>
      </c>
      <c r="R168" s="2">
        <f t="shared" si="145"/>
        <v>1</v>
      </c>
      <c r="S168" s="2">
        <f t="shared" si="146"/>
        <v>0</v>
      </c>
      <c r="T168" s="2">
        <f t="shared" si="147"/>
        <v>0</v>
      </c>
      <c r="U168" s="2">
        <f t="shared" si="148"/>
        <v>0</v>
      </c>
      <c r="V168" s="2">
        <f t="shared" si="149"/>
        <v>0</v>
      </c>
      <c r="W168" s="2">
        <f t="shared" si="150"/>
        <v>0</v>
      </c>
      <c r="X168" s="18"/>
      <c r="Y168" s="18"/>
      <c r="Z168" s="18"/>
    </row>
    <row r="169" spans="1:26">
      <c r="A169" s="1" t="s">
        <v>27</v>
      </c>
      <c r="B169" s="1" t="s">
        <v>20</v>
      </c>
      <c r="C169" s="1" t="s">
        <v>16</v>
      </c>
      <c r="D169" s="4">
        <v>45765</v>
      </c>
      <c r="E169" s="2">
        <f t="shared" si="157"/>
        <v>56</v>
      </c>
      <c r="F169" s="2">
        <f t="shared" si="162"/>
        <v>3</v>
      </c>
      <c r="G169" s="1" t="s">
        <v>11</v>
      </c>
      <c r="H169" s="1">
        <v>0</v>
      </c>
      <c r="I169" s="1">
        <v>0</v>
      </c>
      <c r="K169" s="2"/>
      <c r="L169" s="2"/>
      <c r="M169" s="2"/>
      <c r="N169" s="2"/>
      <c r="O169" s="2"/>
      <c r="Q169" s="2">
        <f t="shared" si="144"/>
        <v>1</v>
      </c>
      <c r="R169" s="2">
        <f t="shared" si="145"/>
        <v>1</v>
      </c>
      <c r="S169" s="2">
        <f t="shared" si="146"/>
        <v>0</v>
      </c>
      <c r="T169" s="2">
        <f t="shared" si="147"/>
        <v>0</v>
      </c>
      <c r="U169" s="2">
        <f t="shared" si="148"/>
        <v>0</v>
      </c>
      <c r="V169" s="2">
        <f t="shared" si="149"/>
        <v>0</v>
      </c>
      <c r="W169" s="2">
        <f t="shared" si="150"/>
        <v>0</v>
      </c>
      <c r="X169" s="18"/>
      <c r="Y169" s="18"/>
      <c r="Z169" s="18"/>
    </row>
    <row r="170" spans="1:26">
      <c r="A170" s="1" t="s">
        <v>27</v>
      </c>
      <c r="B170" s="1" t="s">
        <v>21</v>
      </c>
      <c r="C170" s="1" t="s">
        <v>16</v>
      </c>
      <c r="D170" s="4">
        <v>45768</v>
      </c>
      <c r="E170" s="2">
        <f t="shared" si="157"/>
        <v>57</v>
      </c>
      <c r="F170" s="2">
        <f t="shared" si="162"/>
        <v>1</v>
      </c>
      <c r="G170" s="1" t="s">
        <v>32</v>
      </c>
      <c r="H170" s="1">
        <v>1</v>
      </c>
      <c r="I170" s="1">
        <v>3</v>
      </c>
      <c r="K170" s="2"/>
      <c r="L170" s="2"/>
      <c r="M170" s="2">
        <v>0</v>
      </c>
      <c r="N170" s="2"/>
      <c r="O170" s="2"/>
      <c r="Q170" s="2">
        <f t="shared" si="144"/>
        <v>1</v>
      </c>
      <c r="R170" s="2">
        <f t="shared" si="145"/>
        <v>1</v>
      </c>
      <c r="S170" s="2">
        <f t="shared" si="146"/>
        <v>0</v>
      </c>
      <c r="T170" s="2">
        <f t="shared" si="147"/>
        <v>0</v>
      </c>
      <c r="U170" s="2">
        <f t="shared" si="148"/>
        <v>0</v>
      </c>
      <c r="V170" s="2">
        <f t="shared" si="149"/>
        <v>1</v>
      </c>
      <c r="W170" s="2">
        <f t="shared" si="150"/>
        <v>0</v>
      </c>
      <c r="X170" s="18" t="str">
        <f t="shared" ref="X170" si="190">IF(SUM(H170:H172)&gt;SUM(I170:I172), "Caleb", "Joshua")</f>
        <v>Joshua</v>
      </c>
      <c r="Y170" s="18">
        <f t="shared" ref="Y170" si="191">ABS(SUM(H170:H172)-SUM(I170:I172))</f>
        <v>2</v>
      </c>
      <c r="Z170" s="18">
        <f t="shared" ref="Z170" si="192">SUM(H170:H172, I170:I172)</f>
        <v>12</v>
      </c>
    </row>
    <row r="171" spans="1:26">
      <c r="A171" s="1" t="s">
        <v>27</v>
      </c>
      <c r="B171" s="1" t="s">
        <v>21</v>
      </c>
      <c r="C171" s="1" t="s">
        <v>16</v>
      </c>
      <c r="D171" s="4">
        <v>45768</v>
      </c>
      <c r="E171" s="2">
        <f t="shared" si="157"/>
        <v>57</v>
      </c>
      <c r="F171" s="2">
        <f t="shared" si="162"/>
        <v>2</v>
      </c>
      <c r="G171" s="1" t="s">
        <v>32</v>
      </c>
      <c r="H171" s="1">
        <v>4</v>
      </c>
      <c r="I171" s="1">
        <v>1</v>
      </c>
      <c r="K171" s="2"/>
      <c r="L171" s="2"/>
      <c r="M171" s="2">
        <v>0</v>
      </c>
      <c r="N171" s="2"/>
      <c r="O171" s="2"/>
      <c r="Q171" s="2">
        <f t="shared" si="144"/>
        <v>1</v>
      </c>
      <c r="R171" s="2">
        <f t="shared" si="145"/>
        <v>1</v>
      </c>
      <c r="S171" s="2">
        <f t="shared" si="146"/>
        <v>0</v>
      </c>
      <c r="T171" s="2">
        <f t="shared" si="147"/>
        <v>0</v>
      </c>
      <c r="U171" s="2">
        <f t="shared" si="148"/>
        <v>0</v>
      </c>
      <c r="V171" s="2">
        <f t="shared" si="149"/>
        <v>1</v>
      </c>
      <c r="W171" s="2">
        <f t="shared" si="150"/>
        <v>0</v>
      </c>
      <c r="X171" s="18"/>
      <c r="Y171" s="18"/>
      <c r="Z171" s="18"/>
    </row>
    <row r="172" spans="1:26">
      <c r="A172" s="1" t="s">
        <v>27</v>
      </c>
      <c r="B172" s="1" t="s">
        <v>21</v>
      </c>
      <c r="C172" s="1" t="s">
        <v>16</v>
      </c>
      <c r="D172" s="4">
        <v>45768</v>
      </c>
      <c r="E172" s="2">
        <f t="shared" si="157"/>
        <v>57</v>
      </c>
      <c r="F172" s="2">
        <f t="shared" si="162"/>
        <v>3</v>
      </c>
      <c r="G172" s="1" t="s">
        <v>32</v>
      </c>
      <c r="H172" s="1">
        <v>0</v>
      </c>
      <c r="I172" s="1">
        <v>3</v>
      </c>
      <c r="K172" s="2"/>
      <c r="L172" s="2"/>
      <c r="M172" s="2">
        <v>0</v>
      </c>
      <c r="N172" s="2"/>
      <c r="O172" s="2"/>
      <c r="Q172" s="2">
        <f t="shared" si="144"/>
        <v>1</v>
      </c>
      <c r="R172" s="2">
        <f t="shared" si="145"/>
        <v>1</v>
      </c>
      <c r="S172" s="2">
        <f t="shared" si="146"/>
        <v>0</v>
      </c>
      <c r="T172" s="2">
        <f t="shared" si="147"/>
        <v>0</v>
      </c>
      <c r="U172" s="2">
        <f t="shared" si="148"/>
        <v>0</v>
      </c>
      <c r="V172" s="2">
        <f t="shared" si="149"/>
        <v>1</v>
      </c>
      <c r="W172" s="2">
        <f t="shared" si="150"/>
        <v>0</v>
      </c>
      <c r="X172" s="18"/>
      <c r="Y172" s="18"/>
      <c r="Z172" s="18"/>
    </row>
    <row r="173" spans="1:26">
      <c r="A173" s="1" t="s">
        <v>27</v>
      </c>
      <c r="B173" s="1" t="s">
        <v>20</v>
      </c>
      <c r="C173" s="1" t="s">
        <v>16</v>
      </c>
      <c r="D173" s="4">
        <v>45768</v>
      </c>
      <c r="E173" s="2">
        <f t="shared" si="157"/>
        <v>58</v>
      </c>
      <c r="F173" s="2">
        <f t="shared" si="162"/>
        <v>1</v>
      </c>
      <c r="G173" s="1" t="s">
        <v>34</v>
      </c>
      <c r="H173" s="1">
        <v>0</v>
      </c>
      <c r="I173" s="1">
        <v>1</v>
      </c>
      <c r="K173" s="2"/>
      <c r="L173" s="2"/>
      <c r="M173" s="2">
        <v>0</v>
      </c>
      <c r="N173" s="2"/>
      <c r="O173" s="2"/>
      <c r="Q173" s="2">
        <f t="shared" si="144"/>
        <v>1</v>
      </c>
      <c r="R173" s="2">
        <f t="shared" si="145"/>
        <v>1</v>
      </c>
      <c r="S173" s="2">
        <f t="shared" si="146"/>
        <v>0</v>
      </c>
      <c r="T173" s="2">
        <f t="shared" si="147"/>
        <v>0</v>
      </c>
      <c r="U173" s="2">
        <f t="shared" si="148"/>
        <v>0</v>
      </c>
      <c r="V173" s="2">
        <f t="shared" si="149"/>
        <v>1</v>
      </c>
      <c r="W173" s="2">
        <f t="shared" si="150"/>
        <v>0</v>
      </c>
      <c r="X173" s="18" t="str">
        <f t="shared" ref="X173" si="193">IF(SUM(H173:H175)&gt;SUM(I173:I175), "Caleb", "Joshua")</f>
        <v>Caleb</v>
      </c>
      <c r="Y173" s="18">
        <f t="shared" ref="Y173" si="194">ABS(SUM(H173:H175)-SUM(I173:I175))</f>
        <v>1</v>
      </c>
      <c r="Z173" s="18">
        <f t="shared" ref="Z173" si="195">SUM(H173:H175, I173:I175)</f>
        <v>7</v>
      </c>
    </row>
    <row r="174" spans="1:26">
      <c r="A174" s="1" t="s">
        <v>27</v>
      </c>
      <c r="B174" s="1" t="s">
        <v>20</v>
      </c>
      <c r="C174" s="1" t="s">
        <v>16</v>
      </c>
      <c r="D174" s="4">
        <v>45768</v>
      </c>
      <c r="E174" s="2">
        <f t="shared" si="157"/>
        <v>58</v>
      </c>
      <c r="F174" s="2">
        <f t="shared" si="162"/>
        <v>2</v>
      </c>
      <c r="G174" s="1" t="s">
        <v>34</v>
      </c>
      <c r="H174" s="1">
        <v>2</v>
      </c>
      <c r="I174" s="1">
        <v>0</v>
      </c>
      <c r="K174" s="2"/>
      <c r="L174" s="2"/>
      <c r="M174" s="2">
        <v>3</v>
      </c>
      <c r="N174" s="2"/>
      <c r="O174" s="2"/>
      <c r="Q174" s="2">
        <f t="shared" si="144"/>
        <v>1</v>
      </c>
      <c r="R174" s="2">
        <f t="shared" si="145"/>
        <v>1</v>
      </c>
      <c r="S174" s="2">
        <f t="shared" si="146"/>
        <v>0</v>
      </c>
      <c r="T174" s="2">
        <f t="shared" si="147"/>
        <v>0</v>
      </c>
      <c r="U174" s="2">
        <f t="shared" si="148"/>
        <v>0</v>
      </c>
      <c r="V174" s="2">
        <f t="shared" si="149"/>
        <v>1</v>
      </c>
      <c r="W174" s="2">
        <f t="shared" si="150"/>
        <v>0</v>
      </c>
      <c r="X174" s="18"/>
      <c r="Y174" s="18"/>
      <c r="Z174" s="18"/>
    </row>
    <row r="175" spans="1:26">
      <c r="A175" s="1" t="s">
        <v>27</v>
      </c>
      <c r="B175" s="1" t="s">
        <v>20</v>
      </c>
      <c r="C175" s="1" t="s">
        <v>16</v>
      </c>
      <c r="D175" s="4">
        <v>45768</v>
      </c>
      <c r="E175" s="2">
        <f t="shared" si="157"/>
        <v>58</v>
      </c>
      <c r="F175" s="2">
        <f t="shared" si="162"/>
        <v>3</v>
      </c>
      <c r="G175" s="1" t="s">
        <v>34</v>
      </c>
      <c r="H175" s="1">
        <v>2</v>
      </c>
      <c r="I175" s="1">
        <v>2</v>
      </c>
      <c r="K175" s="2"/>
      <c r="L175" s="2"/>
      <c r="M175" s="2">
        <v>1</v>
      </c>
      <c r="N175" s="2"/>
      <c r="O175" s="2"/>
      <c r="Q175" s="2">
        <f t="shared" si="144"/>
        <v>1</v>
      </c>
      <c r="R175" s="2">
        <f t="shared" si="145"/>
        <v>1</v>
      </c>
      <c r="S175" s="2">
        <f t="shared" si="146"/>
        <v>0</v>
      </c>
      <c r="T175" s="2">
        <f t="shared" si="147"/>
        <v>0</v>
      </c>
      <c r="U175" s="2">
        <f t="shared" si="148"/>
        <v>0</v>
      </c>
      <c r="V175" s="2">
        <f t="shared" si="149"/>
        <v>1</v>
      </c>
      <c r="W175" s="2">
        <f t="shared" si="150"/>
        <v>0</v>
      </c>
      <c r="X175" s="18"/>
      <c r="Y175" s="18"/>
      <c r="Z175" s="18"/>
    </row>
    <row r="176" spans="1:26">
      <c r="A176" s="1" t="s">
        <v>27</v>
      </c>
      <c r="B176" s="1" t="s">
        <v>20</v>
      </c>
      <c r="C176" s="1" t="s">
        <v>16</v>
      </c>
      <c r="D176" s="4">
        <v>45768</v>
      </c>
      <c r="E176" s="2">
        <v>58</v>
      </c>
      <c r="F176" s="2" t="s">
        <v>100</v>
      </c>
      <c r="G176" s="1" t="s">
        <v>34</v>
      </c>
      <c r="H176" s="1">
        <v>0</v>
      </c>
      <c r="K176" s="2"/>
      <c r="L176" s="2"/>
      <c r="M176" s="2">
        <v>0</v>
      </c>
      <c r="N176" s="2"/>
      <c r="O176" s="2"/>
      <c r="Q176" s="2">
        <f t="shared" si="144"/>
        <v>1</v>
      </c>
      <c r="R176" s="2">
        <f t="shared" si="145"/>
        <v>0</v>
      </c>
      <c r="S176" s="2">
        <f t="shared" si="146"/>
        <v>0</v>
      </c>
      <c r="T176" s="2">
        <f t="shared" si="147"/>
        <v>0</v>
      </c>
      <c r="U176" s="2">
        <f t="shared" si="148"/>
        <v>0</v>
      </c>
      <c r="V176" s="2">
        <f t="shared" si="149"/>
        <v>1</v>
      </c>
      <c r="W176" s="2">
        <f t="shared" si="150"/>
        <v>0</v>
      </c>
      <c r="X176" s="18"/>
      <c r="Y176" s="18"/>
      <c r="Z176" s="18"/>
    </row>
    <row r="177" spans="1:26">
      <c r="A177" s="1" t="s">
        <v>27</v>
      </c>
      <c r="B177" s="1" t="s">
        <v>20</v>
      </c>
      <c r="C177" s="1" t="s">
        <v>16</v>
      </c>
      <c r="D177" s="4">
        <v>45768</v>
      </c>
      <c r="E177" s="2">
        <v>58</v>
      </c>
      <c r="F177" s="2" t="s">
        <v>101</v>
      </c>
      <c r="G177" s="1" t="s">
        <v>34</v>
      </c>
      <c r="H177" s="1">
        <v>5</v>
      </c>
      <c r="K177" s="2"/>
      <c r="L177" s="2"/>
      <c r="M177" s="2">
        <v>0</v>
      </c>
      <c r="N177" s="2"/>
      <c r="O177" s="2"/>
      <c r="Q177" s="2">
        <f t="shared" si="144"/>
        <v>1</v>
      </c>
      <c r="R177" s="2">
        <f t="shared" si="145"/>
        <v>0</v>
      </c>
      <c r="S177" s="2">
        <f t="shared" si="146"/>
        <v>0</v>
      </c>
      <c r="T177" s="2">
        <f t="shared" si="147"/>
        <v>0</v>
      </c>
      <c r="U177" s="2">
        <f t="shared" si="148"/>
        <v>0</v>
      </c>
      <c r="V177" s="2">
        <f t="shared" si="149"/>
        <v>1</v>
      </c>
      <c r="W177" s="2">
        <f t="shared" si="150"/>
        <v>0</v>
      </c>
      <c r="X177" s="18"/>
      <c r="Y177" s="18"/>
      <c r="Z177" s="18"/>
    </row>
    <row r="178" spans="1:26">
      <c r="A178" s="1" t="s">
        <v>27</v>
      </c>
      <c r="B178" s="1" t="s">
        <v>22</v>
      </c>
      <c r="C178" s="1" t="s">
        <v>16</v>
      </c>
      <c r="D178" s="4">
        <v>45768</v>
      </c>
      <c r="E178" s="2">
        <f t="shared" ref="E178:E224" si="196">E175+1</f>
        <v>59</v>
      </c>
      <c r="F178" s="2">
        <f>F173</f>
        <v>1</v>
      </c>
      <c r="G178" s="1" t="s">
        <v>11</v>
      </c>
      <c r="H178" s="1">
        <v>4</v>
      </c>
      <c r="I178" s="1">
        <v>1</v>
      </c>
      <c r="K178" s="2"/>
      <c r="L178" s="2"/>
      <c r="M178" s="2"/>
      <c r="N178" s="2"/>
      <c r="O178" s="2"/>
      <c r="Q178" s="2">
        <f t="shared" si="144"/>
        <v>1</v>
      </c>
      <c r="R178" s="2">
        <f t="shared" si="145"/>
        <v>1</v>
      </c>
      <c r="S178" s="2">
        <f t="shared" si="146"/>
        <v>0</v>
      </c>
      <c r="T178" s="2">
        <f t="shared" si="147"/>
        <v>0</v>
      </c>
      <c r="U178" s="2">
        <f t="shared" si="148"/>
        <v>0</v>
      </c>
      <c r="V178" s="2">
        <f t="shared" si="149"/>
        <v>0</v>
      </c>
      <c r="W178" s="2">
        <f t="shared" si="150"/>
        <v>0</v>
      </c>
      <c r="X178" s="18" t="str">
        <f t="shared" ref="X178" si="197">IF(SUM(H178:H180)&gt;SUM(I178:I180), "Caleb", "Joshua")</f>
        <v>Caleb</v>
      </c>
      <c r="Y178" s="18">
        <f t="shared" ref="Y178" si="198">ABS(SUM(H178:H180)-SUM(I178:I180))</f>
        <v>11</v>
      </c>
      <c r="Z178" s="18">
        <f t="shared" ref="Z178" si="199">SUM(H178:H180, I178:I180)</f>
        <v>13</v>
      </c>
    </row>
    <row r="179" spans="1:26">
      <c r="A179" s="1" t="s">
        <v>27</v>
      </c>
      <c r="B179" s="1" t="s">
        <v>22</v>
      </c>
      <c r="C179" s="1" t="s">
        <v>16</v>
      </c>
      <c r="D179" s="4">
        <v>45768</v>
      </c>
      <c r="E179" s="2">
        <f t="shared" si="196"/>
        <v>59</v>
      </c>
      <c r="F179" s="2">
        <f>F174</f>
        <v>2</v>
      </c>
      <c r="G179" s="1" t="s">
        <v>11</v>
      </c>
      <c r="H179" s="1">
        <v>3</v>
      </c>
      <c r="I179" s="1">
        <v>0</v>
      </c>
      <c r="K179" s="2"/>
      <c r="L179" s="2"/>
      <c r="M179" s="2"/>
      <c r="N179" s="2"/>
      <c r="O179" s="2"/>
      <c r="Q179" s="2">
        <f t="shared" si="144"/>
        <v>1</v>
      </c>
      <c r="R179" s="2">
        <f t="shared" si="145"/>
        <v>1</v>
      </c>
      <c r="S179" s="2">
        <f t="shared" si="146"/>
        <v>0</v>
      </c>
      <c r="T179" s="2">
        <f t="shared" si="147"/>
        <v>0</v>
      </c>
      <c r="U179" s="2">
        <f t="shared" si="148"/>
        <v>0</v>
      </c>
      <c r="V179" s="2">
        <f t="shared" si="149"/>
        <v>0</v>
      </c>
      <c r="W179" s="2">
        <f t="shared" si="150"/>
        <v>0</v>
      </c>
      <c r="X179" s="18"/>
      <c r="Y179" s="18"/>
      <c r="Z179" s="18"/>
    </row>
    <row r="180" spans="1:26">
      <c r="A180" s="1" t="s">
        <v>27</v>
      </c>
      <c r="B180" s="1" t="s">
        <v>22</v>
      </c>
      <c r="C180" s="1" t="s">
        <v>16</v>
      </c>
      <c r="D180" s="4">
        <v>45768</v>
      </c>
      <c r="E180" s="2">
        <f t="shared" si="196"/>
        <v>59</v>
      </c>
      <c r="F180" s="2">
        <f>F175</f>
        <v>3</v>
      </c>
      <c r="G180" s="1" t="s">
        <v>11</v>
      </c>
      <c r="H180" s="1">
        <v>5</v>
      </c>
      <c r="I180" s="1">
        <v>0</v>
      </c>
      <c r="K180" s="2"/>
      <c r="L180" s="2"/>
      <c r="M180" s="2"/>
      <c r="N180" s="2"/>
      <c r="O180" s="2"/>
      <c r="Q180" s="2">
        <f t="shared" si="144"/>
        <v>1</v>
      </c>
      <c r="R180" s="2">
        <f t="shared" si="145"/>
        <v>1</v>
      </c>
      <c r="S180" s="2">
        <f t="shared" si="146"/>
        <v>0</v>
      </c>
      <c r="T180" s="2">
        <f t="shared" si="147"/>
        <v>0</v>
      </c>
      <c r="U180" s="2">
        <f t="shared" si="148"/>
        <v>0</v>
      </c>
      <c r="V180" s="2">
        <f t="shared" si="149"/>
        <v>0</v>
      </c>
      <c r="W180" s="2">
        <f t="shared" si="150"/>
        <v>0</v>
      </c>
      <c r="X180" s="18"/>
      <c r="Y180" s="18"/>
      <c r="Z180" s="18"/>
    </row>
    <row r="181" spans="1:26">
      <c r="A181" s="1" t="s">
        <v>27</v>
      </c>
      <c r="B181" s="1" t="s">
        <v>21</v>
      </c>
      <c r="C181" s="1" t="s">
        <v>16</v>
      </c>
      <c r="D181" s="4">
        <v>45769</v>
      </c>
      <c r="E181" s="2">
        <f t="shared" si="196"/>
        <v>60</v>
      </c>
      <c r="F181" s="2">
        <f t="shared" ref="F181:F195" si="200">F178</f>
        <v>1</v>
      </c>
      <c r="G181" s="1" t="s">
        <v>9</v>
      </c>
      <c r="H181" s="1">
        <v>2</v>
      </c>
      <c r="I181" s="1">
        <v>4</v>
      </c>
      <c r="K181" s="2"/>
      <c r="L181" s="2"/>
      <c r="M181" s="2"/>
      <c r="N181" s="2"/>
      <c r="O181" s="2"/>
      <c r="Q181" s="2">
        <f t="shared" si="144"/>
        <v>1</v>
      </c>
      <c r="R181" s="2">
        <f t="shared" si="145"/>
        <v>1</v>
      </c>
      <c r="S181" s="2">
        <f t="shared" si="146"/>
        <v>0</v>
      </c>
      <c r="T181" s="2">
        <f t="shared" si="147"/>
        <v>0</v>
      </c>
      <c r="U181" s="2">
        <f t="shared" si="148"/>
        <v>0</v>
      </c>
      <c r="V181" s="2">
        <f t="shared" si="149"/>
        <v>0</v>
      </c>
      <c r="W181" s="2">
        <f t="shared" si="150"/>
        <v>0</v>
      </c>
      <c r="X181" s="18" t="str">
        <f t="shared" ref="X181" si="201">IF(SUM(H181:H183)&gt;SUM(I181:I183), "Caleb", "Joshua")</f>
        <v>Joshua</v>
      </c>
      <c r="Y181" s="18">
        <f t="shared" ref="Y181" si="202">ABS(SUM(H181:H183)-SUM(I181:I183))</f>
        <v>7</v>
      </c>
      <c r="Z181" s="18">
        <f t="shared" ref="Z181" si="203">SUM(H181:H183, I181:I183)</f>
        <v>17</v>
      </c>
    </row>
    <row r="182" spans="1:26">
      <c r="A182" s="1" t="s">
        <v>27</v>
      </c>
      <c r="B182" s="1" t="s">
        <v>21</v>
      </c>
      <c r="C182" s="1" t="s">
        <v>16</v>
      </c>
      <c r="D182" s="4">
        <v>45769</v>
      </c>
      <c r="E182" s="2">
        <f t="shared" si="196"/>
        <v>60</v>
      </c>
      <c r="F182" s="2">
        <f t="shared" si="200"/>
        <v>2</v>
      </c>
      <c r="G182" s="1" t="s">
        <v>9</v>
      </c>
      <c r="H182" s="1">
        <v>3</v>
      </c>
      <c r="I182" s="1">
        <v>5</v>
      </c>
      <c r="K182" s="2"/>
      <c r="L182" s="2"/>
      <c r="M182" s="2"/>
      <c r="N182" s="2"/>
      <c r="O182" s="2"/>
      <c r="Q182" s="2">
        <f t="shared" si="144"/>
        <v>1</v>
      </c>
      <c r="R182" s="2">
        <f t="shared" si="145"/>
        <v>1</v>
      </c>
      <c r="S182" s="2">
        <f t="shared" si="146"/>
        <v>0</v>
      </c>
      <c r="T182" s="2">
        <f t="shared" si="147"/>
        <v>0</v>
      </c>
      <c r="U182" s="2">
        <f t="shared" si="148"/>
        <v>0</v>
      </c>
      <c r="V182" s="2">
        <f t="shared" si="149"/>
        <v>0</v>
      </c>
      <c r="W182" s="2">
        <f t="shared" si="150"/>
        <v>0</v>
      </c>
      <c r="X182" s="18"/>
      <c r="Y182" s="18"/>
      <c r="Z182" s="18"/>
    </row>
    <row r="183" spans="1:26">
      <c r="A183" s="1" t="s">
        <v>27</v>
      </c>
      <c r="B183" s="1" t="s">
        <v>21</v>
      </c>
      <c r="C183" s="1" t="s">
        <v>16</v>
      </c>
      <c r="D183" s="4">
        <v>45769</v>
      </c>
      <c r="E183" s="2">
        <f t="shared" si="196"/>
        <v>60</v>
      </c>
      <c r="F183" s="2">
        <f t="shared" si="200"/>
        <v>3</v>
      </c>
      <c r="G183" s="1" t="s">
        <v>9</v>
      </c>
      <c r="H183" s="1">
        <v>0</v>
      </c>
      <c r="I183" s="1">
        <v>3</v>
      </c>
      <c r="K183" s="2"/>
      <c r="L183" s="2"/>
      <c r="M183" s="2"/>
      <c r="N183" s="2"/>
      <c r="O183" s="2"/>
      <c r="Q183" s="2">
        <f t="shared" si="144"/>
        <v>1</v>
      </c>
      <c r="R183" s="2">
        <f t="shared" si="145"/>
        <v>1</v>
      </c>
      <c r="S183" s="2">
        <f t="shared" si="146"/>
        <v>0</v>
      </c>
      <c r="T183" s="2">
        <f t="shared" si="147"/>
        <v>0</v>
      </c>
      <c r="U183" s="2">
        <f t="shared" si="148"/>
        <v>0</v>
      </c>
      <c r="V183" s="2">
        <f t="shared" si="149"/>
        <v>0</v>
      </c>
      <c r="W183" s="2">
        <f t="shared" si="150"/>
        <v>0</v>
      </c>
      <c r="X183" s="18"/>
      <c r="Y183" s="18"/>
      <c r="Z183" s="18"/>
    </row>
    <row r="184" spans="1:26">
      <c r="A184" s="1" t="s">
        <v>27</v>
      </c>
      <c r="B184" s="1" t="s">
        <v>20</v>
      </c>
      <c r="C184" s="1" t="s">
        <v>16</v>
      </c>
      <c r="D184" s="4">
        <v>45769</v>
      </c>
      <c r="E184" s="2">
        <f t="shared" si="196"/>
        <v>61</v>
      </c>
      <c r="F184" s="2">
        <f t="shared" si="200"/>
        <v>1</v>
      </c>
      <c r="G184" s="1" t="s">
        <v>11</v>
      </c>
      <c r="H184" s="1">
        <v>5</v>
      </c>
      <c r="I184" s="1">
        <v>1</v>
      </c>
      <c r="K184" s="2"/>
      <c r="L184" s="2"/>
      <c r="M184" s="2"/>
      <c r="N184" s="2"/>
      <c r="O184" s="2"/>
      <c r="Q184" s="2">
        <f t="shared" si="144"/>
        <v>1</v>
      </c>
      <c r="R184" s="2">
        <f t="shared" si="145"/>
        <v>1</v>
      </c>
      <c r="S184" s="2">
        <f t="shared" si="146"/>
        <v>0</v>
      </c>
      <c r="T184" s="2">
        <f t="shared" si="147"/>
        <v>0</v>
      </c>
      <c r="U184" s="2">
        <f t="shared" si="148"/>
        <v>0</v>
      </c>
      <c r="V184" s="2">
        <f t="shared" si="149"/>
        <v>0</v>
      </c>
      <c r="W184" s="2">
        <f t="shared" si="150"/>
        <v>0</v>
      </c>
      <c r="X184" s="18" t="str">
        <f t="shared" ref="X184" si="204">IF(SUM(H184:H186)&gt;SUM(I184:I186), "Caleb", "Joshua")</f>
        <v>Caleb</v>
      </c>
      <c r="Y184" s="18">
        <f t="shared" ref="Y184" si="205">ABS(SUM(H184:H186)-SUM(I184:I186))</f>
        <v>11</v>
      </c>
      <c r="Z184" s="18">
        <f t="shared" ref="Z184" si="206">SUM(H184:H186, I184:I186)</f>
        <v>15</v>
      </c>
    </row>
    <row r="185" spans="1:26">
      <c r="A185" s="1" t="s">
        <v>27</v>
      </c>
      <c r="B185" s="1" t="s">
        <v>20</v>
      </c>
      <c r="C185" s="1" t="s">
        <v>16</v>
      </c>
      <c r="D185" s="4">
        <v>45769</v>
      </c>
      <c r="E185" s="2">
        <f t="shared" si="196"/>
        <v>61</v>
      </c>
      <c r="F185" s="2">
        <f t="shared" si="200"/>
        <v>2</v>
      </c>
      <c r="G185" s="1" t="s">
        <v>11</v>
      </c>
      <c r="H185" s="1">
        <v>7</v>
      </c>
      <c r="I185" s="1">
        <v>1</v>
      </c>
      <c r="K185" s="2"/>
      <c r="L185" s="2"/>
      <c r="M185" s="2"/>
      <c r="N185" s="2"/>
      <c r="O185" s="2"/>
      <c r="Q185" s="2">
        <f t="shared" si="144"/>
        <v>1</v>
      </c>
      <c r="R185" s="2">
        <f t="shared" si="145"/>
        <v>1</v>
      </c>
      <c r="S185" s="2">
        <f t="shared" si="146"/>
        <v>0</v>
      </c>
      <c r="T185" s="2">
        <f t="shared" si="147"/>
        <v>0</v>
      </c>
      <c r="U185" s="2">
        <f t="shared" si="148"/>
        <v>0</v>
      </c>
      <c r="V185" s="2">
        <f t="shared" si="149"/>
        <v>0</v>
      </c>
      <c r="W185" s="2">
        <f t="shared" si="150"/>
        <v>0</v>
      </c>
      <c r="X185" s="18"/>
      <c r="Y185" s="18"/>
      <c r="Z185" s="18"/>
    </row>
    <row r="186" spans="1:26">
      <c r="A186" s="1" t="s">
        <v>27</v>
      </c>
      <c r="B186" s="1" t="s">
        <v>20</v>
      </c>
      <c r="C186" s="1" t="s">
        <v>16</v>
      </c>
      <c r="D186" s="4">
        <v>45769</v>
      </c>
      <c r="E186" s="2">
        <f t="shared" si="196"/>
        <v>61</v>
      </c>
      <c r="F186" s="2">
        <f t="shared" si="200"/>
        <v>3</v>
      </c>
      <c r="G186" s="1" t="s">
        <v>11</v>
      </c>
      <c r="H186" s="1">
        <v>1</v>
      </c>
      <c r="I186" s="1">
        <v>0</v>
      </c>
      <c r="K186" s="2"/>
      <c r="L186" s="2"/>
      <c r="M186" s="2"/>
      <c r="N186" s="2"/>
      <c r="O186" s="2"/>
      <c r="Q186" s="2">
        <f t="shared" si="144"/>
        <v>1</v>
      </c>
      <c r="R186" s="2">
        <f t="shared" si="145"/>
        <v>1</v>
      </c>
      <c r="S186" s="2">
        <f t="shared" si="146"/>
        <v>0</v>
      </c>
      <c r="T186" s="2">
        <f t="shared" si="147"/>
        <v>0</v>
      </c>
      <c r="U186" s="2">
        <f t="shared" si="148"/>
        <v>0</v>
      </c>
      <c r="V186" s="2">
        <f t="shared" si="149"/>
        <v>0</v>
      </c>
      <c r="W186" s="2">
        <f t="shared" si="150"/>
        <v>0</v>
      </c>
      <c r="X186" s="18"/>
      <c r="Y186" s="18"/>
      <c r="Z186" s="18"/>
    </row>
    <row r="187" spans="1:26">
      <c r="A187" s="1" t="s">
        <v>27</v>
      </c>
      <c r="B187" s="1" t="s">
        <v>22</v>
      </c>
      <c r="C187" s="1" t="s">
        <v>16</v>
      </c>
      <c r="D187" s="4">
        <v>45769</v>
      </c>
      <c r="E187" s="2">
        <f t="shared" si="196"/>
        <v>62</v>
      </c>
      <c r="F187" s="2">
        <f t="shared" si="200"/>
        <v>1</v>
      </c>
      <c r="G187" s="1" t="s">
        <v>36</v>
      </c>
      <c r="H187" s="1">
        <v>0</v>
      </c>
      <c r="I187" s="1">
        <v>1</v>
      </c>
      <c r="K187" s="2">
        <v>0</v>
      </c>
      <c r="L187" s="2"/>
      <c r="M187" s="2"/>
      <c r="N187" s="2"/>
      <c r="O187" s="2"/>
      <c r="Q187" s="2">
        <f t="shared" si="144"/>
        <v>1</v>
      </c>
      <c r="R187" s="2">
        <f t="shared" si="145"/>
        <v>1</v>
      </c>
      <c r="S187" s="2">
        <f t="shared" si="146"/>
        <v>0</v>
      </c>
      <c r="T187" s="2">
        <f t="shared" si="147"/>
        <v>1</v>
      </c>
      <c r="U187" s="2">
        <f t="shared" si="148"/>
        <v>0</v>
      </c>
      <c r="V187" s="2">
        <f t="shared" si="149"/>
        <v>0</v>
      </c>
      <c r="W187" s="2">
        <f t="shared" si="150"/>
        <v>0</v>
      </c>
      <c r="X187" s="18" t="str">
        <f t="shared" ref="X187" si="207">IF(SUM(H187:H189)&gt;SUM(I187:I189), "Caleb", "Joshua")</f>
        <v>Caleb</v>
      </c>
      <c r="Y187" s="18">
        <f t="shared" ref="Y187" si="208">ABS(SUM(H187:H189)-SUM(I187:I189))</f>
        <v>6</v>
      </c>
      <c r="Z187" s="18">
        <f t="shared" ref="Z187" si="209">SUM(H187:H189, I187:I189)</f>
        <v>10</v>
      </c>
    </row>
    <row r="188" spans="1:26">
      <c r="A188" s="1" t="s">
        <v>27</v>
      </c>
      <c r="B188" s="1" t="s">
        <v>22</v>
      </c>
      <c r="C188" s="1" t="s">
        <v>16</v>
      </c>
      <c r="D188" s="4">
        <v>45769</v>
      </c>
      <c r="E188" s="2">
        <f t="shared" si="196"/>
        <v>62</v>
      </c>
      <c r="F188" s="2">
        <f t="shared" si="200"/>
        <v>2</v>
      </c>
      <c r="G188" s="1" t="s">
        <v>36</v>
      </c>
      <c r="H188" s="1">
        <v>6</v>
      </c>
      <c r="I188" s="1">
        <v>0</v>
      </c>
      <c r="K188" s="2">
        <v>0</v>
      </c>
      <c r="L188" s="2"/>
      <c r="M188" s="2"/>
      <c r="N188" s="2"/>
      <c r="O188" s="2"/>
      <c r="Q188" s="2">
        <f t="shared" si="144"/>
        <v>1</v>
      </c>
      <c r="R188" s="2">
        <f t="shared" si="145"/>
        <v>1</v>
      </c>
      <c r="S188" s="2">
        <f t="shared" si="146"/>
        <v>0</v>
      </c>
      <c r="T188" s="2">
        <f t="shared" si="147"/>
        <v>1</v>
      </c>
      <c r="U188" s="2">
        <f t="shared" si="148"/>
        <v>0</v>
      </c>
      <c r="V188" s="2">
        <f t="shared" si="149"/>
        <v>0</v>
      </c>
      <c r="W188" s="2">
        <f t="shared" si="150"/>
        <v>0</v>
      </c>
      <c r="X188" s="18"/>
      <c r="Y188" s="18"/>
      <c r="Z188" s="18"/>
    </row>
    <row r="189" spans="1:26">
      <c r="A189" s="1" t="s">
        <v>27</v>
      </c>
      <c r="B189" s="1" t="s">
        <v>22</v>
      </c>
      <c r="C189" s="1" t="s">
        <v>16</v>
      </c>
      <c r="D189" s="4">
        <v>45769</v>
      </c>
      <c r="E189" s="2">
        <f t="shared" si="196"/>
        <v>62</v>
      </c>
      <c r="F189" s="2">
        <f t="shared" si="200"/>
        <v>3</v>
      </c>
      <c r="G189" s="1" t="s">
        <v>36</v>
      </c>
      <c r="H189" s="1">
        <v>2</v>
      </c>
      <c r="I189" s="1">
        <v>1</v>
      </c>
      <c r="K189" s="2">
        <v>1</v>
      </c>
      <c r="L189" s="2"/>
      <c r="M189" s="2"/>
      <c r="N189" s="2"/>
      <c r="O189" s="2"/>
      <c r="Q189" s="2">
        <f t="shared" si="144"/>
        <v>1</v>
      </c>
      <c r="R189" s="2">
        <f t="shared" si="145"/>
        <v>1</v>
      </c>
      <c r="S189" s="2">
        <f t="shared" si="146"/>
        <v>0</v>
      </c>
      <c r="T189" s="2">
        <f t="shared" si="147"/>
        <v>1</v>
      </c>
      <c r="U189" s="2">
        <f t="shared" si="148"/>
        <v>0</v>
      </c>
      <c r="V189" s="2">
        <f t="shared" si="149"/>
        <v>0</v>
      </c>
      <c r="W189" s="2">
        <f t="shared" si="150"/>
        <v>0</v>
      </c>
      <c r="X189" s="18"/>
      <c r="Y189" s="18"/>
      <c r="Z189" s="18"/>
    </row>
    <row r="190" spans="1:26">
      <c r="A190" s="1" t="s">
        <v>27</v>
      </c>
      <c r="B190" s="1" t="s">
        <v>21</v>
      </c>
      <c r="C190" s="1" t="s">
        <v>16</v>
      </c>
      <c r="D190" s="4">
        <v>45770</v>
      </c>
      <c r="E190" s="2">
        <f t="shared" si="196"/>
        <v>63</v>
      </c>
      <c r="F190" s="2">
        <f t="shared" si="200"/>
        <v>1</v>
      </c>
      <c r="G190" s="1" t="s">
        <v>11</v>
      </c>
      <c r="H190" s="1">
        <v>3</v>
      </c>
      <c r="I190" s="1">
        <v>0</v>
      </c>
      <c r="K190" s="2"/>
      <c r="L190" s="2"/>
      <c r="M190" s="2"/>
      <c r="N190" s="2"/>
      <c r="O190" s="2"/>
      <c r="Q190" s="2">
        <f t="shared" si="144"/>
        <v>1</v>
      </c>
      <c r="R190" s="2">
        <f t="shared" si="145"/>
        <v>1</v>
      </c>
      <c r="S190" s="2">
        <f t="shared" si="146"/>
        <v>0</v>
      </c>
      <c r="T190" s="2">
        <f t="shared" si="147"/>
        <v>0</v>
      </c>
      <c r="U190" s="2">
        <f t="shared" si="148"/>
        <v>0</v>
      </c>
      <c r="V190" s="2">
        <f t="shared" si="149"/>
        <v>0</v>
      </c>
      <c r="W190" s="2">
        <f t="shared" si="150"/>
        <v>0</v>
      </c>
      <c r="X190" s="18" t="str">
        <f t="shared" ref="X190" si="210">IF(SUM(H190:H192)&gt;SUM(I190:I192), "Caleb", "Joshua")</f>
        <v>Caleb</v>
      </c>
      <c r="Y190" s="18">
        <f t="shared" ref="Y190" si="211">ABS(SUM(H190:H192)-SUM(I190:I192))</f>
        <v>5</v>
      </c>
      <c r="Z190" s="18">
        <f t="shared" ref="Z190" si="212">SUM(H190:H192, I190:I192)</f>
        <v>13</v>
      </c>
    </row>
    <row r="191" spans="1:26">
      <c r="A191" s="1" t="s">
        <v>27</v>
      </c>
      <c r="B191" s="1" t="s">
        <v>21</v>
      </c>
      <c r="C191" s="1" t="s">
        <v>16</v>
      </c>
      <c r="D191" s="4">
        <v>45770</v>
      </c>
      <c r="E191" s="2">
        <f t="shared" si="196"/>
        <v>63</v>
      </c>
      <c r="F191" s="2">
        <f t="shared" si="200"/>
        <v>2</v>
      </c>
      <c r="G191" s="1" t="s">
        <v>11</v>
      </c>
      <c r="H191" s="1">
        <v>3</v>
      </c>
      <c r="I191" s="1">
        <v>4</v>
      </c>
      <c r="K191" s="2"/>
      <c r="L191" s="2"/>
      <c r="M191" s="2"/>
      <c r="N191" s="2"/>
      <c r="O191" s="2"/>
      <c r="Q191" s="2">
        <f t="shared" si="144"/>
        <v>1</v>
      </c>
      <c r="R191" s="2">
        <f t="shared" si="145"/>
        <v>1</v>
      </c>
      <c r="S191" s="2">
        <f t="shared" si="146"/>
        <v>0</v>
      </c>
      <c r="T191" s="2">
        <f t="shared" si="147"/>
        <v>0</v>
      </c>
      <c r="U191" s="2">
        <f t="shared" si="148"/>
        <v>0</v>
      </c>
      <c r="V191" s="2">
        <f t="shared" si="149"/>
        <v>0</v>
      </c>
      <c r="W191" s="2">
        <f t="shared" si="150"/>
        <v>0</v>
      </c>
      <c r="X191" s="18"/>
      <c r="Y191" s="18"/>
      <c r="Z191" s="18"/>
    </row>
    <row r="192" spans="1:26">
      <c r="A192" s="1" t="s">
        <v>27</v>
      </c>
      <c r="B192" s="1" t="s">
        <v>21</v>
      </c>
      <c r="C192" s="1" t="s">
        <v>16</v>
      </c>
      <c r="D192" s="4">
        <v>45770</v>
      </c>
      <c r="E192" s="2">
        <f t="shared" si="196"/>
        <v>63</v>
      </c>
      <c r="F192" s="2">
        <f t="shared" si="200"/>
        <v>3</v>
      </c>
      <c r="G192" s="1" t="s">
        <v>11</v>
      </c>
      <c r="H192" s="1">
        <v>3</v>
      </c>
      <c r="I192" s="1">
        <v>0</v>
      </c>
      <c r="K192" s="2"/>
      <c r="L192" s="2"/>
      <c r="M192" s="2"/>
      <c r="N192" s="2"/>
      <c r="O192" s="2"/>
      <c r="Q192" s="2">
        <f t="shared" si="144"/>
        <v>1</v>
      </c>
      <c r="R192" s="2">
        <f t="shared" si="145"/>
        <v>1</v>
      </c>
      <c r="S192" s="2">
        <f t="shared" si="146"/>
        <v>0</v>
      </c>
      <c r="T192" s="2">
        <f t="shared" si="147"/>
        <v>0</v>
      </c>
      <c r="U192" s="2">
        <f t="shared" si="148"/>
        <v>0</v>
      </c>
      <c r="V192" s="2">
        <f t="shared" si="149"/>
        <v>0</v>
      </c>
      <c r="W192" s="2">
        <f t="shared" si="150"/>
        <v>0</v>
      </c>
      <c r="X192" s="18"/>
      <c r="Y192" s="18"/>
      <c r="Z192" s="18"/>
    </row>
    <row r="193" spans="1:26">
      <c r="A193" s="1" t="s">
        <v>27</v>
      </c>
      <c r="B193" s="1" t="s">
        <v>21</v>
      </c>
      <c r="C193" s="1" t="s">
        <v>16</v>
      </c>
      <c r="D193" s="4">
        <v>45770</v>
      </c>
      <c r="E193" s="2">
        <f t="shared" si="196"/>
        <v>64</v>
      </c>
      <c r="F193" s="2">
        <f t="shared" si="200"/>
        <v>1</v>
      </c>
      <c r="G193" s="1" t="s">
        <v>37</v>
      </c>
      <c r="I193" s="1">
        <v>0</v>
      </c>
      <c r="J193" s="1">
        <v>1</v>
      </c>
      <c r="K193" s="2"/>
      <c r="L193" s="2"/>
      <c r="M193" s="2"/>
      <c r="N193" s="2"/>
      <c r="O193" s="2"/>
      <c r="Q193" s="2">
        <f t="shared" si="144"/>
        <v>0</v>
      </c>
      <c r="R193" s="2">
        <f t="shared" si="145"/>
        <v>1</v>
      </c>
      <c r="S193" s="2">
        <f t="shared" si="146"/>
        <v>1</v>
      </c>
      <c r="T193" s="2">
        <f t="shared" si="147"/>
        <v>0</v>
      </c>
      <c r="U193" s="2">
        <f t="shared" si="148"/>
        <v>0</v>
      </c>
      <c r="V193" s="2">
        <f t="shared" si="149"/>
        <v>0</v>
      </c>
      <c r="W193" s="2">
        <f t="shared" si="150"/>
        <v>0</v>
      </c>
      <c r="X193" s="18"/>
      <c r="Y193" s="18"/>
      <c r="Z193" s="18"/>
    </row>
    <row r="194" spans="1:26">
      <c r="A194" s="1" t="s">
        <v>27</v>
      </c>
      <c r="B194" s="1" t="s">
        <v>21</v>
      </c>
      <c r="C194" s="1" t="s">
        <v>16</v>
      </c>
      <c r="D194" s="4">
        <v>45770</v>
      </c>
      <c r="E194" s="2">
        <f t="shared" si="196"/>
        <v>64</v>
      </c>
      <c r="F194" s="2">
        <f t="shared" si="200"/>
        <v>2</v>
      </c>
      <c r="G194" s="1" t="s">
        <v>37</v>
      </c>
      <c r="I194" s="1">
        <v>0</v>
      </c>
      <c r="J194" s="1">
        <v>0</v>
      </c>
      <c r="K194" s="2"/>
      <c r="L194" s="2"/>
      <c r="M194" s="2"/>
      <c r="N194" s="2"/>
      <c r="O194" s="2"/>
      <c r="Q194" s="2">
        <f t="shared" si="144"/>
        <v>0</v>
      </c>
      <c r="R194" s="2">
        <f t="shared" si="145"/>
        <v>1</v>
      </c>
      <c r="S194" s="2">
        <f t="shared" si="146"/>
        <v>1</v>
      </c>
      <c r="T194" s="2">
        <f t="shared" si="147"/>
        <v>0</v>
      </c>
      <c r="U194" s="2">
        <f t="shared" si="148"/>
        <v>0</v>
      </c>
      <c r="V194" s="2">
        <f t="shared" si="149"/>
        <v>0</v>
      </c>
      <c r="W194" s="2">
        <f t="shared" si="150"/>
        <v>0</v>
      </c>
      <c r="X194" s="18"/>
      <c r="Y194" s="18"/>
      <c r="Z194" s="18"/>
    </row>
    <row r="195" spans="1:26">
      <c r="A195" s="1" t="s">
        <v>27</v>
      </c>
      <c r="B195" s="1" t="s">
        <v>21</v>
      </c>
      <c r="C195" s="1" t="s">
        <v>16</v>
      </c>
      <c r="D195" s="4">
        <v>45770</v>
      </c>
      <c r="E195" s="2">
        <f t="shared" si="196"/>
        <v>64</v>
      </c>
      <c r="F195" s="2">
        <f t="shared" si="200"/>
        <v>3</v>
      </c>
      <c r="G195" s="1" t="s">
        <v>37</v>
      </c>
      <c r="I195" s="1">
        <v>3</v>
      </c>
      <c r="J195" s="1">
        <v>2</v>
      </c>
      <c r="K195" s="2"/>
      <c r="L195" s="2"/>
      <c r="M195" s="2"/>
      <c r="N195" s="2"/>
      <c r="O195" s="2"/>
      <c r="Q195" s="2">
        <f t="shared" ref="Q195:Q199" si="213">COUNTA(H195)</f>
        <v>0</v>
      </c>
      <c r="R195" s="2">
        <f t="shared" ref="R195:R199" si="214">COUNTA(I195)</f>
        <v>1</v>
      </c>
      <c r="S195" s="2">
        <f t="shared" ref="S195:S199" si="215">COUNTA(J195)</f>
        <v>1</v>
      </c>
      <c r="T195" s="2">
        <f t="shared" ref="T195:T199" si="216">COUNTA(K195)</f>
        <v>0</v>
      </c>
      <c r="U195" s="2">
        <f t="shared" ref="U195:U199" si="217">COUNTA(L195)</f>
        <v>0</v>
      </c>
      <c r="V195" s="2">
        <f t="shared" ref="V195:V199" si="218">COUNTA(M195)</f>
        <v>0</v>
      </c>
      <c r="W195" s="2">
        <f t="shared" ref="W195:W199" si="219">COUNTA(N195)</f>
        <v>0</v>
      </c>
      <c r="X195" s="18"/>
      <c r="Y195" s="18"/>
      <c r="Z195" s="18"/>
    </row>
    <row r="196" spans="1:26">
      <c r="A196" s="1" t="s">
        <v>27</v>
      </c>
      <c r="B196" s="1" t="s">
        <v>21</v>
      </c>
      <c r="C196" s="1" t="s">
        <v>16</v>
      </c>
      <c r="D196" s="4">
        <v>45770</v>
      </c>
      <c r="E196" s="2">
        <v>64</v>
      </c>
      <c r="F196" s="2" t="s">
        <v>100</v>
      </c>
      <c r="G196" s="1" t="s">
        <v>37</v>
      </c>
      <c r="I196" s="1">
        <v>3</v>
      </c>
      <c r="J196" s="1">
        <v>3</v>
      </c>
      <c r="K196" s="2"/>
      <c r="L196" s="2"/>
      <c r="M196" s="2"/>
      <c r="N196" s="2"/>
      <c r="O196" s="2"/>
      <c r="Q196" s="2">
        <f t="shared" si="213"/>
        <v>0</v>
      </c>
      <c r="R196" s="2">
        <f t="shared" si="214"/>
        <v>1</v>
      </c>
      <c r="S196" s="2">
        <f t="shared" si="215"/>
        <v>1</v>
      </c>
      <c r="T196" s="2">
        <f t="shared" si="216"/>
        <v>0</v>
      </c>
      <c r="U196" s="2">
        <f t="shared" si="217"/>
        <v>0</v>
      </c>
      <c r="V196" s="2">
        <f t="shared" si="218"/>
        <v>0</v>
      </c>
      <c r="W196" s="2">
        <f t="shared" si="219"/>
        <v>0</v>
      </c>
      <c r="X196" s="18"/>
      <c r="Y196" s="18"/>
      <c r="Z196" s="18"/>
    </row>
    <row r="197" spans="1:26">
      <c r="A197" s="1" t="s">
        <v>27</v>
      </c>
      <c r="B197" s="1" t="s">
        <v>21</v>
      </c>
      <c r="C197" s="1" t="s">
        <v>16</v>
      </c>
      <c r="D197" s="4">
        <v>45770</v>
      </c>
      <c r="E197" s="2">
        <v>64</v>
      </c>
      <c r="F197" s="2" t="s">
        <v>101</v>
      </c>
      <c r="G197" s="1" t="s">
        <v>37</v>
      </c>
      <c r="I197" s="1">
        <v>3</v>
      </c>
      <c r="J197" s="1">
        <v>1</v>
      </c>
      <c r="K197" s="2"/>
      <c r="L197" s="2"/>
      <c r="M197" s="2"/>
      <c r="N197" s="2"/>
      <c r="O197" s="2"/>
      <c r="Q197" s="2">
        <f t="shared" si="213"/>
        <v>0</v>
      </c>
      <c r="R197" s="2">
        <f t="shared" si="214"/>
        <v>1</v>
      </c>
      <c r="S197" s="2">
        <f t="shared" si="215"/>
        <v>1</v>
      </c>
      <c r="T197" s="2">
        <f t="shared" si="216"/>
        <v>0</v>
      </c>
      <c r="U197" s="2">
        <f t="shared" si="217"/>
        <v>0</v>
      </c>
      <c r="V197" s="2">
        <f t="shared" si="218"/>
        <v>0</v>
      </c>
      <c r="W197" s="2">
        <f t="shared" si="219"/>
        <v>0</v>
      </c>
      <c r="X197" s="18"/>
      <c r="Y197" s="18"/>
      <c r="Z197" s="18"/>
    </row>
    <row r="198" spans="1:26">
      <c r="A198" s="1" t="s">
        <v>27</v>
      </c>
      <c r="B198" s="1" t="s">
        <v>21</v>
      </c>
      <c r="C198" s="1" t="s">
        <v>16</v>
      </c>
      <c r="D198" s="4">
        <v>45770</v>
      </c>
      <c r="E198" s="2">
        <f t="shared" si="196"/>
        <v>65</v>
      </c>
      <c r="F198" s="2">
        <v>1</v>
      </c>
      <c r="G198" s="1" t="s">
        <v>12</v>
      </c>
      <c r="H198" s="1">
        <v>2</v>
      </c>
      <c r="I198" s="1">
        <v>1</v>
      </c>
      <c r="K198" s="2">
        <v>2</v>
      </c>
      <c r="L198" s="2"/>
      <c r="M198" s="2"/>
      <c r="N198" s="2"/>
      <c r="O198" s="2"/>
      <c r="Q198" s="2">
        <f t="shared" si="213"/>
        <v>1</v>
      </c>
      <c r="R198" s="2">
        <f t="shared" si="214"/>
        <v>1</v>
      </c>
      <c r="S198" s="2">
        <f t="shared" si="215"/>
        <v>0</v>
      </c>
      <c r="T198" s="2">
        <f t="shared" si="216"/>
        <v>1</v>
      </c>
      <c r="U198" s="2">
        <f t="shared" si="217"/>
        <v>0</v>
      </c>
      <c r="V198" s="2">
        <f t="shared" si="218"/>
        <v>0</v>
      </c>
      <c r="W198" s="2">
        <f t="shared" si="219"/>
        <v>0</v>
      </c>
      <c r="X198" s="18" t="str">
        <f t="shared" ref="X198" si="220">IF(SUM(H198:H200)&gt;SUM(I198:I200), "Caleb", "Joshua")</f>
        <v>Caleb</v>
      </c>
      <c r="Y198" s="18">
        <f t="shared" ref="Y198" si="221">ABS(SUM(H198:H200)-SUM(I198:I200))</f>
        <v>4</v>
      </c>
      <c r="Z198" s="18">
        <f t="shared" ref="Z198" si="222">SUM(H198:H200, I198:I200)</f>
        <v>10</v>
      </c>
    </row>
    <row r="199" spans="1:26">
      <c r="A199" s="1" t="s">
        <v>27</v>
      </c>
      <c r="B199" s="1" t="s">
        <v>21</v>
      </c>
      <c r="C199" s="1" t="s">
        <v>16</v>
      </c>
      <c r="D199" s="4">
        <v>45770</v>
      </c>
      <c r="E199" s="2">
        <f t="shared" si="196"/>
        <v>65</v>
      </c>
      <c r="F199" s="2">
        <v>2</v>
      </c>
      <c r="G199" s="1" t="s">
        <v>12</v>
      </c>
      <c r="H199" s="1">
        <v>3</v>
      </c>
      <c r="I199" s="1">
        <v>2</v>
      </c>
      <c r="K199" s="2">
        <v>1</v>
      </c>
      <c r="L199" s="2"/>
      <c r="M199" s="2"/>
      <c r="N199" s="2"/>
      <c r="O199" s="2"/>
      <c r="Q199" s="2">
        <f t="shared" si="213"/>
        <v>1</v>
      </c>
      <c r="R199" s="2">
        <f t="shared" si="214"/>
        <v>1</v>
      </c>
      <c r="S199" s="2">
        <f t="shared" si="215"/>
        <v>0</v>
      </c>
      <c r="T199" s="2">
        <f t="shared" si="216"/>
        <v>1</v>
      </c>
      <c r="U199" s="2">
        <f t="shared" si="217"/>
        <v>0</v>
      </c>
      <c r="V199" s="2">
        <f t="shared" si="218"/>
        <v>0</v>
      </c>
      <c r="W199" s="2">
        <f t="shared" si="219"/>
        <v>0</v>
      </c>
      <c r="X199" s="18"/>
      <c r="Y199" s="18"/>
      <c r="Z199" s="18"/>
    </row>
    <row r="200" spans="1:26">
      <c r="A200" s="1" t="s">
        <v>27</v>
      </c>
      <c r="B200" s="1" t="s">
        <v>21</v>
      </c>
      <c r="C200" s="1" t="s">
        <v>16</v>
      </c>
      <c r="D200" s="4">
        <v>45770</v>
      </c>
      <c r="E200" s="2">
        <f t="shared" si="196"/>
        <v>65</v>
      </c>
      <c r="F200" s="2">
        <v>3</v>
      </c>
      <c r="G200" s="1" t="s">
        <v>12</v>
      </c>
      <c r="H200" s="1">
        <v>2</v>
      </c>
      <c r="I200" s="1">
        <v>0</v>
      </c>
      <c r="K200" s="2">
        <v>1</v>
      </c>
      <c r="L200" s="2"/>
      <c r="M200" s="2"/>
      <c r="N200" s="2"/>
      <c r="O200" s="2"/>
      <c r="Q200" s="2">
        <f t="shared" ref="Q200:Q202" si="223">COUNTA(H200)</f>
        <v>1</v>
      </c>
      <c r="R200" s="2">
        <f t="shared" ref="R200:R202" si="224">COUNTA(I200)</f>
        <v>1</v>
      </c>
      <c r="S200" s="2">
        <f t="shared" ref="S200:S202" si="225">COUNTA(J200)</f>
        <v>0</v>
      </c>
      <c r="T200" s="2">
        <f t="shared" ref="T200:T202" si="226">COUNTA(K200)</f>
        <v>1</v>
      </c>
      <c r="U200" s="2">
        <f t="shared" ref="U200:U202" si="227">COUNTA(L200)</f>
        <v>0</v>
      </c>
      <c r="V200" s="2">
        <f t="shared" ref="V200:V202" si="228">COUNTA(M200)</f>
        <v>0</v>
      </c>
      <c r="W200" s="2">
        <f t="shared" ref="W200:W202" si="229">COUNTA(N200)</f>
        <v>0</v>
      </c>
      <c r="X200" s="18"/>
      <c r="Y200" s="18"/>
      <c r="Z200" s="18"/>
    </row>
    <row r="201" spans="1:26">
      <c r="A201" s="1" t="s">
        <v>27</v>
      </c>
      <c r="B201" s="1" t="s">
        <v>22</v>
      </c>
      <c r="C201" s="1" t="s">
        <v>16</v>
      </c>
      <c r="D201" s="4">
        <v>45771</v>
      </c>
      <c r="E201" s="2">
        <f t="shared" si="196"/>
        <v>66</v>
      </c>
      <c r="F201" s="2">
        <v>1</v>
      </c>
      <c r="G201" s="1" t="s">
        <v>9</v>
      </c>
      <c r="H201" s="1">
        <v>5</v>
      </c>
      <c r="I201" s="1">
        <v>1</v>
      </c>
      <c r="K201" s="2"/>
      <c r="L201" s="2"/>
      <c r="M201" s="2"/>
      <c r="N201" s="2"/>
      <c r="O201" s="2"/>
      <c r="Q201" s="2">
        <f t="shared" si="223"/>
        <v>1</v>
      </c>
      <c r="R201" s="2">
        <f t="shared" si="224"/>
        <v>1</v>
      </c>
      <c r="S201" s="2">
        <f t="shared" si="225"/>
        <v>0</v>
      </c>
      <c r="T201" s="2">
        <f t="shared" si="226"/>
        <v>0</v>
      </c>
      <c r="U201" s="2">
        <f t="shared" si="227"/>
        <v>0</v>
      </c>
      <c r="V201" s="2">
        <f t="shared" si="228"/>
        <v>0</v>
      </c>
      <c r="W201" s="2">
        <f t="shared" si="229"/>
        <v>0</v>
      </c>
      <c r="X201" s="18" t="str">
        <f t="shared" ref="X201" si="230">IF(SUM(H201:H203)&gt;SUM(I201:I203), "Caleb", "Joshua")</f>
        <v>Caleb</v>
      </c>
      <c r="Y201" s="18">
        <f t="shared" ref="Y201" si="231">ABS(SUM(H201:H203)-SUM(I201:I203))</f>
        <v>3</v>
      </c>
      <c r="Z201" s="18">
        <f t="shared" ref="Z201" si="232">SUM(H201:H203, I201:I203)</f>
        <v>9</v>
      </c>
    </row>
    <row r="202" spans="1:26">
      <c r="A202" s="1" t="s">
        <v>27</v>
      </c>
      <c r="B202" s="1" t="s">
        <v>22</v>
      </c>
      <c r="C202" s="1" t="s">
        <v>16</v>
      </c>
      <c r="D202" s="4">
        <v>45771</v>
      </c>
      <c r="E202" s="2">
        <f t="shared" si="196"/>
        <v>66</v>
      </c>
      <c r="F202" s="2">
        <v>2</v>
      </c>
      <c r="G202" s="1" t="s">
        <v>9</v>
      </c>
      <c r="H202" s="1">
        <v>0</v>
      </c>
      <c r="I202" s="1">
        <v>2</v>
      </c>
      <c r="K202" s="2"/>
      <c r="L202" s="2"/>
      <c r="M202" s="2"/>
      <c r="N202" s="2"/>
      <c r="O202" s="2"/>
      <c r="Q202" s="2">
        <f t="shared" si="223"/>
        <v>1</v>
      </c>
      <c r="R202" s="2">
        <f t="shared" si="224"/>
        <v>1</v>
      </c>
      <c r="S202" s="2">
        <f t="shared" si="225"/>
        <v>0</v>
      </c>
      <c r="T202" s="2">
        <f t="shared" si="226"/>
        <v>0</v>
      </c>
      <c r="U202" s="2">
        <f t="shared" si="227"/>
        <v>0</v>
      </c>
      <c r="V202" s="2">
        <f t="shared" si="228"/>
        <v>0</v>
      </c>
      <c r="W202" s="2">
        <f t="shared" si="229"/>
        <v>0</v>
      </c>
      <c r="X202" s="18"/>
      <c r="Y202" s="18"/>
      <c r="Z202" s="18"/>
    </row>
    <row r="203" spans="1:26">
      <c r="A203" s="1" t="s">
        <v>27</v>
      </c>
      <c r="B203" s="1" t="s">
        <v>22</v>
      </c>
      <c r="C203" s="1" t="s">
        <v>16</v>
      </c>
      <c r="D203" s="4">
        <v>45771</v>
      </c>
      <c r="E203" s="2">
        <f t="shared" si="196"/>
        <v>66</v>
      </c>
      <c r="F203" s="2">
        <v>3</v>
      </c>
      <c r="G203" s="1" t="s">
        <v>9</v>
      </c>
      <c r="H203" s="1">
        <v>1</v>
      </c>
      <c r="I203" s="1">
        <v>0</v>
      </c>
      <c r="K203" s="2"/>
      <c r="L203" s="2"/>
      <c r="M203" s="2"/>
      <c r="N203" s="2"/>
      <c r="O203" s="2"/>
      <c r="Q203" s="2">
        <f t="shared" ref="Q203:Q205" si="233">COUNTA(H203)</f>
        <v>1</v>
      </c>
      <c r="R203" s="2">
        <f t="shared" ref="R203:R205" si="234">COUNTA(I203)</f>
        <v>1</v>
      </c>
      <c r="S203" s="2">
        <f t="shared" ref="S203:S205" si="235">COUNTA(J203)</f>
        <v>0</v>
      </c>
      <c r="T203" s="2">
        <f t="shared" ref="T203:T205" si="236">COUNTA(K203)</f>
        <v>0</v>
      </c>
      <c r="U203" s="2">
        <f t="shared" ref="U203:U205" si="237">COUNTA(L203)</f>
        <v>0</v>
      </c>
      <c r="V203" s="2">
        <f t="shared" ref="V203:V205" si="238">COUNTA(M203)</f>
        <v>0</v>
      </c>
      <c r="W203" s="2">
        <f t="shared" ref="W203:W205" si="239">COUNTA(N203)</f>
        <v>0</v>
      </c>
      <c r="X203" s="18"/>
      <c r="Y203" s="18"/>
      <c r="Z203" s="18"/>
    </row>
    <row r="204" spans="1:26">
      <c r="A204" s="1" t="s">
        <v>27</v>
      </c>
      <c r="B204" s="1" t="s">
        <v>20</v>
      </c>
      <c r="C204" s="1" t="s">
        <v>16</v>
      </c>
      <c r="D204" s="4">
        <v>45771</v>
      </c>
      <c r="E204" s="2">
        <f t="shared" si="196"/>
        <v>67</v>
      </c>
      <c r="F204" s="2">
        <v>1</v>
      </c>
      <c r="G204" s="1" t="s">
        <v>11</v>
      </c>
      <c r="H204" s="1">
        <v>5</v>
      </c>
      <c r="I204" s="1">
        <v>1</v>
      </c>
      <c r="K204" s="2"/>
      <c r="L204" s="2"/>
      <c r="M204" s="2"/>
      <c r="N204" s="2"/>
      <c r="O204" s="2"/>
      <c r="Q204" s="2">
        <f t="shared" si="233"/>
        <v>1</v>
      </c>
      <c r="R204" s="2">
        <f t="shared" si="234"/>
        <v>1</v>
      </c>
      <c r="S204" s="2">
        <f t="shared" si="235"/>
        <v>0</v>
      </c>
      <c r="T204" s="2">
        <f t="shared" si="236"/>
        <v>0</v>
      </c>
      <c r="U204" s="2">
        <f t="shared" si="237"/>
        <v>0</v>
      </c>
      <c r="V204" s="2">
        <f t="shared" si="238"/>
        <v>0</v>
      </c>
      <c r="W204" s="2">
        <f t="shared" si="239"/>
        <v>0</v>
      </c>
      <c r="X204" s="18" t="str">
        <f t="shared" ref="X204" si="240">IF(SUM(H204:H206)&gt;SUM(I204:I206), "Caleb", "Joshua")</f>
        <v>Caleb</v>
      </c>
      <c r="Y204" s="18">
        <f t="shared" ref="Y204" si="241">ABS(SUM(H204:H206)-SUM(I204:I206))</f>
        <v>8</v>
      </c>
      <c r="Z204" s="18">
        <f t="shared" ref="Z204" si="242">SUM(H204:H206, I204:I206)</f>
        <v>14</v>
      </c>
    </row>
    <row r="205" spans="1:26">
      <c r="A205" s="1" t="s">
        <v>27</v>
      </c>
      <c r="B205" s="1" t="s">
        <v>20</v>
      </c>
      <c r="C205" s="1" t="s">
        <v>16</v>
      </c>
      <c r="D205" s="4">
        <v>45771</v>
      </c>
      <c r="E205" s="2">
        <f t="shared" si="196"/>
        <v>67</v>
      </c>
      <c r="F205" s="2">
        <v>2</v>
      </c>
      <c r="G205" s="1" t="s">
        <v>11</v>
      </c>
      <c r="H205" s="1">
        <v>0</v>
      </c>
      <c r="I205" s="1">
        <v>1</v>
      </c>
      <c r="K205" s="2"/>
      <c r="L205" s="2"/>
      <c r="M205" s="2"/>
      <c r="N205" s="2"/>
      <c r="O205" s="2"/>
      <c r="Q205" s="2">
        <f t="shared" si="233"/>
        <v>1</v>
      </c>
      <c r="R205" s="2">
        <f t="shared" si="234"/>
        <v>1</v>
      </c>
      <c r="S205" s="2">
        <f t="shared" si="235"/>
        <v>0</v>
      </c>
      <c r="T205" s="2">
        <f t="shared" si="236"/>
        <v>0</v>
      </c>
      <c r="U205" s="2">
        <f t="shared" si="237"/>
        <v>0</v>
      </c>
      <c r="V205" s="2">
        <f t="shared" si="238"/>
        <v>0</v>
      </c>
      <c r="W205" s="2">
        <f t="shared" si="239"/>
        <v>0</v>
      </c>
      <c r="X205" s="18"/>
      <c r="Y205" s="18"/>
      <c r="Z205" s="18"/>
    </row>
    <row r="206" spans="1:26">
      <c r="A206" s="1" t="s">
        <v>27</v>
      </c>
      <c r="B206" s="1" t="s">
        <v>20</v>
      </c>
      <c r="C206" s="1" t="s">
        <v>16</v>
      </c>
      <c r="D206" s="4">
        <v>45771</v>
      </c>
      <c r="E206" s="2">
        <f t="shared" si="196"/>
        <v>67</v>
      </c>
      <c r="F206" s="2">
        <v>3</v>
      </c>
      <c r="G206" s="1" t="s">
        <v>11</v>
      </c>
      <c r="H206" s="1">
        <v>6</v>
      </c>
      <c r="I206" s="1">
        <v>1</v>
      </c>
      <c r="K206" s="2"/>
      <c r="L206" s="2"/>
      <c r="M206" s="2"/>
      <c r="N206" s="2"/>
      <c r="O206" s="2"/>
      <c r="Q206" s="2">
        <f t="shared" ref="Q206:Q208" si="243">COUNTA(H206)</f>
        <v>1</v>
      </c>
      <c r="R206" s="2">
        <f t="shared" ref="R206:R208" si="244">COUNTA(I206)</f>
        <v>1</v>
      </c>
      <c r="S206" s="2">
        <f t="shared" ref="S206:S208" si="245">COUNTA(J206)</f>
        <v>0</v>
      </c>
      <c r="T206" s="2">
        <f t="shared" ref="T206:T208" si="246">COUNTA(K206)</f>
        <v>0</v>
      </c>
      <c r="U206" s="2">
        <f t="shared" ref="U206:U208" si="247">COUNTA(L206)</f>
        <v>0</v>
      </c>
      <c r="V206" s="2">
        <f t="shared" ref="V206:V208" si="248">COUNTA(M206)</f>
        <v>0</v>
      </c>
      <c r="W206" s="2">
        <f t="shared" ref="W206:W208" si="249">COUNTA(N206)</f>
        <v>0</v>
      </c>
      <c r="X206" s="18"/>
      <c r="Y206" s="18"/>
      <c r="Z206" s="18"/>
    </row>
    <row r="207" spans="1:26">
      <c r="A207" s="1" t="s">
        <v>27</v>
      </c>
      <c r="B207" s="1" t="s">
        <v>21</v>
      </c>
      <c r="C207" s="1" t="s">
        <v>16</v>
      </c>
      <c r="D207" s="4">
        <v>45771</v>
      </c>
      <c r="E207" s="2">
        <f t="shared" si="196"/>
        <v>68</v>
      </c>
      <c r="F207" s="2">
        <v>1</v>
      </c>
      <c r="G207" s="1" t="s">
        <v>15</v>
      </c>
      <c r="H207" s="1">
        <v>3</v>
      </c>
      <c r="I207" s="1">
        <v>1</v>
      </c>
      <c r="J207" s="1">
        <v>1</v>
      </c>
      <c r="K207" s="2"/>
      <c r="L207" s="2"/>
      <c r="M207" s="2"/>
      <c r="N207" s="2"/>
      <c r="O207" s="2"/>
      <c r="Q207" s="2">
        <f t="shared" si="243"/>
        <v>1</v>
      </c>
      <c r="R207" s="2">
        <f t="shared" si="244"/>
        <v>1</v>
      </c>
      <c r="S207" s="2">
        <f t="shared" si="245"/>
        <v>1</v>
      </c>
      <c r="T207" s="2">
        <f t="shared" si="246"/>
        <v>0</v>
      </c>
      <c r="U207" s="2">
        <f t="shared" si="247"/>
        <v>0</v>
      </c>
      <c r="V207" s="2">
        <f t="shared" si="248"/>
        <v>0</v>
      </c>
      <c r="W207" s="2">
        <f t="shared" si="249"/>
        <v>0</v>
      </c>
      <c r="X207" s="18" t="str">
        <f t="shared" ref="X207" si="250">IF(SUM(H207:H209)&gt;SUM(I207:I209), "Caleb", "Joshua")</f>
        <v>Caleb</v>
      </c>
      <c r="Y207" s="18">
        <f t="shared" ref="Y207" si="251">ABS(SUM(H207:H209)-SUM(I207:I209))</f>
        <v>9</v>
      </c>
      <c r="Z207" s="18">
        <f t="shared" ref="Z207" si="252">SUM(H207:H209, I207:I209)</f>
        <v>11</v>
      </c>
    </row>
    <row r="208" spans="1:26">
      <c r="A208" s="1" t="s">
        <v>27</v>
      </c>
      <c r="B208" s="1" t="s">
        <v>21</v>
      </c>
      <c r="C208" s="1" t="s">
        <v>16</v>
      </c>
      <c r="D208" s="4">
        <v>45771</v>
      </c>
      <c r="E208" s="2">
        <f t="shared" si="196"/>
        <v>68</v>
      </c>
      <c r="F208" s="2">
        <v>2</v>
      </c>
      <c r="G208" s="1" t="s">
        <v>15</v>
      </c>
      <c r="H208" s="1">
        <v>3</v>
      </c>
      <c r="I208" s="1">
        <v>0</v>
      </c>
      <c r="J208" s="1">
        <v>1</v>
      </c>
      <c r="K208" s="2"/>
      <c r="L208" s="2"/>
      <c r="M208" s="2"/>
      <c r="N208" s="2"/>
      <c r="O208" s="2"/>
      <c r="Q208" s="2">
        <f t="shared" si="243"/>
        <v>1</v>
      </c>
      <c r="R208" s="2">
        <f t="shared" si="244"/>
        <v>1</v>
      </c>
      <c r="S208" s="2">
        <f t="shared" si="245"/>
        <v>1</v>
      </c>
      <c r="T208" s="2">
        <f t="shared" si="246"/>
        <v>0</v>
      </c>
      <c r="U208" s="2">
        <f t="shared" si="247"/>
        <v>0</v>
      </c>
      <c r="V208" s="2">
        <f t="shared" si="248"/>
        <v>0</v>
      </c>
      <c r="W208" s="2">
        <f t="shared" si="249"/>
        <v>0</v>
      </c>
      <c r="X208" s="18"/>
      <c r="Y208" s="18"/>
      <c r="Z208" s="18"/>
    </row>
    <row r="209" spans="1:26">
      <c r="A209" s="1" t="s">
        <v>27</v>
      </c>
      <c r="B209" s="1" t="s">
        <v>21</v>
      </c>
      <c r="C209" s="1" t="s">
        <v>16</v>
      </c>
      <c r="D209" s="4">
        <v>45771</v>
      </c>
      <c r="E209" s="2">
        <f t="shared" si="196"/>
        <v>68</v>
      </c>
      <c r="F209" s="2">
        <v>3</v>
      </c>
      <c r="G209" s="1" t="s">
        <v>15</v>
      </c>
      <c r="H209" s="1">
        <v>4</v>
      </c>
      <c r="I209" s="1">
        <v>0</v>
      </c>
      <c r="J209" s="1">
        <v>2</v>
      </c>
      <c r="K209" s="2"/>
      <c r="L209" s="2"/>
      <c r="M209" s="2"/>
      <c r="N209" s="2"/>
      <c r="O209" s="2"/>
      <c r="Q209" s="2">
        <f t="shared" ref="Q209:Q211" si="253">COUNTA(H209)</f>
        <v>1</v>
      </c>
      <c r="R209" s="2">
        <f t="shared" ref="R209:R211" si="254">COUNTA(I209)</f>
        <v>1</v>
      </c>
      <c r="S209" s="2">
        <f t="shared" ref="S209:S211" si="255">COUNTA(J209)</f>
        <v>1</v>
      </c>
      <c r="T209" s="2">
        <f t="shared" ref="T209:T211" si="256">COUNTA(K209)</f>
        <v>0</v>
      </c>
      <c r="U209" s="2">
        <f t="shared" ref="U209:U211" si="257">COUNTA(L209)</f>
        <v>0</v>
      </c>
      <c r="V209" s="2">
        <f t="shared" ref="V209:V211" si="258">COUNTA(M209)</f>
        <v>0</v>
      </c>
      <c r="W209" s="2">
        <f t="shared" ref="W209:W211" si="259">COUNTA(N209)</f>
        <v>0</v>
      </c>
      <c r="X209" s="18"/>
      <c r="Y209" s="18"/>
      <c r="Z209" s="18"/>
    </row>
    <row r="210" spans="1:26">
      <c r="A210" s="1" t="s">
        <v>27</v>
      </c>
      <c r="B210" s="1" t="s">
        <v>21</v>
      </c>
      <c r="C210" s="1" t="s">
        <v>16</v>
      </c>
      <c r="D210" s="4">
        <v>45771</v>
      </c>
      <c r="E210" s="2">
        <f t="shared" si="196"/>
        <v>69</v>
      </c>
      <c r="F210" s="2">
        <v>1</v>
      </c>
      <c r="G210" s="1" t="s">
        <v>8</v>
      </c>
      <c r="H210" s="1">
        <v>2</v>
      </c>
      <c r="I210" s="1">
        <v>0</v>
      </c>
      <c r="J210" s="1">
        <v>2</v>
      </c>
      <c r="K210" s="2"/>
      <c r="L210" s="2"/>
      <c r="M210" s="2"/>
      <c r="N210" s="2"/>
      <c r="O210" s="2"/>
      <c r="Q210" s="2">
        <f t="shared" si="253"/>
        <v>1</v>
      </c>
      <c r="R210" s="2">
        <f t="shared" si="254"/>
        <v>1</v>
      </c>
      <c r="S210" s="2">
        <f t="shared" si="255"/>
        <v>1</v>
      </c>
      <c r="T210" s="2">
        <f t="shared" si="256"/>
        <v>0</v>
      </c>
      <c r="U210" s="2">
        <f t="shared" si="257"/>
        <v>0</v>
      </c>
      <c r="V210" s="2">
        <f t="shared" si="258"/>
        <v>0</v>
      </c>
      <c r="W210" s="2">
        <f t="shared" si="259"/>
        <v>0</v>
      </c>
      <c r="X210" s="18" t="str">
        <f t="shared" ref="X210" si="260">IF(SUM(H210:H212)&gt;SUM(I210:I212), "Caleb", "Joshua")</f>
        <v>Caleb</v>
      </c>
      <c r="Y210" s="18">
        <f t="shared" ref="Y210" si="261">ABS(SUM(H210:H212)-SUM(I210:I212))</f>
        <v>6</v>
      </c>
      <c r="Z210" s="18">
        <f t="shared" ref="Z210" si="262">SUM(H210:H212, I210:I212)</f>
        <v>16</v>
      </c>
    </row>
    <row r="211" spans="1:26">
      <c r="A211" s="1" t="s">
        <v>27</v>
      </c>
      <c r="B211" s="1" t="s">
        <v>21</v>
      </c>
      <c r="C211" s="1" t="s">
        <v>16</v>
      </c>
      <c r="D211" s="4">
        <v>45771</v>
      </c>
      <c r="E211" s="2">
        <f t="shared" si="196"/>
        <v>69</v>
      </c>
      <c r="F211" s="2">
        <v>2</v>
      </c>
      <c r="G211" s="1" t="s">
        <v>8</v>
      </c>
      <c r="H211" s="1">
        <v>3</v>
      </c>
      <c r="I211" s="1">
        <v>2</v>
      </c>
      <c r="J211" s="1">
        <v>1</v>
      </c>
      <c r="K211" s="2"/>
      <c r="L211" s="2"/>
      <c r="M211" s="2"/>
      <c r="N211" s="2"/>
      <c r="O211" s="2"/>
      <c r="Q211" s="2">
        <f t="shared" si="253"/>
        <v>1</v>
      </c>
      <c r="R211" s="2">
        <f t="shared" si="254"/>
        <v>1</v>
      </c>
      <c r="S211" s="2">
        <f t="shared" si="255"/>
        <v>1</v>
      </c>
      <c r="T211" s="2">
        <f t="shared" si="256"/>
        <v>0</v>
      </c>
      <c r="U211" s="2">
        <f t="shared" si="257"/>
        <v>0</v>
      </c>
      <c r="V211" s="2">
        <f t="shared" si="258"/>
        <v>0</v>
      </c>
      <c r="W211" s="2">
        <f t="shared" si="259"/>
        <v>0</v>
      </c>
      <c r="X211" s="18"/>
      <c r="Y211" s="18"/>
      <c r="Z211" s="18"/>
    </row>
    <row r="212" spans="1:26">
      <c r="A212" s="1" t="s">
        <v>27</v>
      </c>
      <c r="B212" s="1" t="s">
        <v>21</v>
      </c>
      <c r="C212" s="1" t="s">
        <v>16</v>
      </c>
      <c r="D212" s="4">
        <v>45771</v>
      </c>
      <c r="E212" s="2">
        <f t="shared" si="196"/>
        <v>69</v>
      </c>
      <c r="F212" s="2">
        <v>3</v>
      </c>
      <c r="G212" s="1" t="s">
        <v>8</v>
      </c>
      <c r="H212" s="1">
        <v>6</v>
      </c>
      <c r="I212" s="1">
        <v>3</v>
      </c>
      <c r="J212" s="1">
        <v>1</v>
      </c>
      <c r="K212" s="2"/>
      <c r="L212" s="2"/>
      <c r="M212" s="2"/>
      <c r="N212" s="2"/>
      <c r="O212" s="2"/>
      <c r="Q212" s="2">
        <f t="shared" ref="Q212:Q214" si="263">COUNTA(H212)</f>
        <v>1</v>
      </c>
      <c r="R212" s="2">
        <f t="shared" ref="R212:R214" si="264">COUNTA(I212)</f>
        <v>1</v>
      </c>
      <c r="S212" s="2">
        <f t="shared" ref="S212:S214" si="265">COUNTA(J212)</f>
        <v>1</v>
      </c>
      <c r="T212" s="2">
        <f t="shared" ref="T212:T214" si="266">COUNTA(K212)</f>
        <v>0</v>
      </c>
      <c r="U212" s="2">
        <f t="shared" ref="U212:U214" si="267">COUNTA(L212)</f>
        <v>0</v>
      </c>
      <c r="V212" s="2">
        <f t="shared" ref="V212:V214" si="268">COUNTA(M212)</f>
        <v>0</v>
      </c>
      <c r="W212" s="2">
        <f t="shared" ref="W212:W214" si="269">COUNTA(N212)</f>
        <v>0</v>
      </c>
      <c r="X212" s="18"/>
      <c r="Y212" s="18"/>
      <c r="Z212" s="18"/>
    </row>
    <row r="213" spans="1:26">
      <c r="A213" s="1" t="s">
        <v>27</v>
      </c>
      <c r="B213" s="1" t="s">
        <v>21</v>
      </c>
      <c r="C213" s="1" t="s">
        <v>16</v>
      </c>
      <c r="D213" s="4">
        <v>45772</v>
      </c>
      <c r="E213" s="2">
        <f t="shared" si="196"/>
        <v>70</v>
      </c>
      <c r="F213" s="2">
        <v>1</v>
      </c>
      <c r="G213" s="1" t="s">
        <v>9</v>
      </c>
      <c r="H213" s="1">
        <v>0</v>
      </c>
      <c r="I213" s="1">
        <v>4</v>
      </c>
      <c r="K213" s="2"/>
      <c r="L213" s="2"/>
      <c r="M213" s="2"/>
      <c r="N213" s="2"/>
      <c r="O213" s="2"/>
      <c r="Q213" s="2">
        <f t="shared" si="263"/>
        <v>1</v>
      </c>
      <c r="R213" s="2">
        <f t="shared" si="264"/>
        <v>1</v>
      </c>
      <c r="S213" s="2">
        <f t="shared" si="265"/>
        <v>0</v>
      </c>
      <c r="T213" s="2">
        <f t="shared" si="266"/>
        <v>0</v>
      </c>
      <c r="U213" s="2">
        <f t="shared" si="267"/>
        <v>0</v>
      </c>
      <c r="V213" s="2">
        <f t="shared" si="268"/>
        <v>0</v>
      </c>
      <c r="W213" s="2">
        <f t="shared" si="269"/>
        <v>0</v>
      </c>
      <c r="X213" s="18" t="str">
        <f t="shared" ref="X213" si="270">IF(SUM(H213:H215)&gt;SUM(I213:I215), "Caleb", "Joshua")</f>
        <v>Caleb</v>
      </c>
      <c r="Y213" s="18">
        <f t="shared" ref="Y213" si="271">ABS(SUM(H213:H215)-SUM(I213:I215))</f>
        <v>2</v>
      </c>
      <c r="Z213" s="18">
        <f t="shared" ref="Z213" si="272">SUM(H213:H215, I213:I215)</f>
        <v>16</v>
      </c>
    </row>
    <row r="214" spans="1:26">
      <c r="A214" s="1" t="s">
        <v>27</v>
      </c>
      <c r="B214" s="1" t="s">
        <v>21</v>
      </c>
      <c r="C214" s="1" t="s">
        <v>16</v>
      </c>
      <c r="D214" s="4">
        <v>45772</v>
      </c>
      <c r="E214" s="2">
        <f t="shared" si="196"/>
        <v>70</v>
      </c>
      <c r="F214" s="2">
        <v>2</v>
      </c>
      <c r="G214" s="1" t="s">
        <v>9</v>
      </c>
      <c r="H214" s="1">
        <v>5</v>
      </c>
      <c r="I214" s="1">
        <v>2</v>
      </c>
      <c r="K214" s="2"/>
      <c r="L214" s="2"/>
      <c r="M214" s="2"/>
      <c r="N214" s="2"/>
      <c r="O214" s="2"/>
      <c r="Q214" s="2">
        <f t="shared" si="263"/>
        <v>1</v>
      </c>
      <c r="R214" s="2">
        <f t="shared" si="264"/>
        <v>1</v>
      </c>
      <c r="S214" s="2">
        <f t="shared" si="265"/>
        <v>0</v>
      </c>
      <c r="T214" s="2">
        <f t="shared" si="266"/>
        <v>0</v>
      </c>
      <c r="U214" s="2">
        <f t="shared" si="267"/>
        <v>0</v>
      </c>
      <c r="V214" s="2">
        <f t="shared" si="268"/>
        <v>0</v>
      </c>
      <c r="W214" s="2">
        <f t="shared" si="269"/>
        <v>0</v>
      </c>
      <c r="X214" s="18"/>
      <c r="Y214" s="18"/>
      <c r="Z214" s="18"/>
    </row>
    <row r="215" spans="1:26">
      <c r="A215" s="1" t="s">
        <v>27</v>
      </c>
      <c r="B215" s="1" t="s">
        <v>21</v>
      </c>
      <c r="C215" s="1" t="s">
        <v>16</v>
      </c>
      <c r="D215" s="4">
        <v>45772</v>
      </c>
      <c r="E215" s="2">
        <f t="shared" si="196"/>
        <v>70</v>
      </c>
      <c r="F215" s="2">
        <v>3</v>
      </c>
      <c r="G215" s="1" t="s">
        <v>9</v>
      </c>
      <c r="H215" s="1">
        <v>4</v>
      </c>
      <c r="I215" s="1">
        <v>1</v>
      </c>
      <c r="K215" s="2"/>
      <c r="L215" s="2"/>
      <c r="M215" s="2"/>
      <c r="N215" s="2"/>
      <c r="O215" s="2"/>
      <c r="Q215" s="2">
        <f t="shared" ref="Q215:Q217" si="273">COUNTA(H215)</f>
        <v>1</v>
      </c>
      <c r="R215" s="2">
        <f t="shared" ref="R215:R217" si="274">COUNTA(I215)</f>
        <v>1</v>
      </c>
      <c r="S215" s="2">
        <f t="shared" ref="S215:S217" si="275">COUNTA(J215)</f>
        <v>0</v>
      </c>
      <c r="T215" s="2">
        <f t="shared" ref="T215:T217" si="276">COUNTA(K215)</f>
        <v>0</v>
      </c>
      <c r="U215" s="2">
        <f t="shared" ref="U215:U217" si="277">COUNTA(L215)</f>
        <v>0</v>
      </c>
      <c r="V215" s="2">
        <f t="shared" ref="V215:V217" si="278">COUNTA(M215)</f>
        <v>0</v>
      </c>
      <c r="W215" s="2">
        <f t="shared" ref="W215:W217" si="279">COUNTA(N215)</f>
        <v>0</v>
      </c>
      <c r="X215" s="18"/>
      <c r="Y215" s="18"/>
      <c r="Z215" s="18"/>
    </row>
    <row r="216" spans="1:26">
      <c r="A216" s="1" t="s">
        <v>27</v>
      </c>
      <c r="B216" s="1" t="s">
        <v>20</v>
      </c>
      <c r="C216" s="1" t="s">
        <v>16</v>
      </c>
      <c r="D216" s="4">
        <v>45772</v>
      </c>
      <c r="E216" s="2">
        <f t="shared" si="196"/>
        <v>71</v>
      </c>
      <c r="F216" s="2">
        <v>1</v>
      </c>
      <c r="G216" s="1" t="s">
        <v>11</v>
      </c>
      <c r="H216" s="1">
        <v>8</v>
      </c>
      <c r="I216" s="1">
        <v>3</v>
      </c>
      <c r="K216" s="2"/>
      <c r="L216" s="2"/>
      <c r="M216" s="2"/>
      <c r="N216" s="2"/>
      <c r="O216" s="2"/>
      <c r="Q216" s="2">
        <f t="shared" si="273"/>
        <v>1</v>
      </c>
      <c r="R216" s="2">
        <f t="shared" si="274"/>
        <v>1</v>
      </c>
      <c r="S216" s="2">
        <f t="shared" si="275"/>
        <v>0</v>
      </c>
      <c r="T216" s="2">
        <f t="shared" si="276"/>
        <v>0</v>
      </c>
      <c r="U216" s="2">
        <f t="shared" si="277"/>
        <v>0</v>
      </c>
      <c r="V216" s="2">
        <f t="shared" si="278"/>
        <v>0</v>
      </c>
      <c r="W216" s="2">
        <f t="shared" si="279"/>
        <v>0</v>
      </c>
      <c r="X216" s="18" t="str">
        <f t="shared" ref="X216" si="280">IF(SUM(H216:H218)&gt;SUM(I216:I218), "Caleb", "Joshua")</f>
        <v>Caleb</v>
      </c>
      <c r="Y216" s="18">
        <f t="shared" ref="Y216" si="281">ABS(SUM(H216:H218)-SUM(I216:I218))</f>
        <v>5</v>
      </c>
      <c r="Z216" s="18">
        <f t="shared" ref="Z216" si="282">SUM(H216:H218, I216:I218)</f>
        <v>21</v>
      </c>
    </row>
    <row r="217" spans="1:26">
      <c r="A217" s="1" t="s">
        <v>27</v>
      </c>
      <c r="B217" s="1" t="s">
        <v>20</v>
      </c>
      <c r="C217" s="1" t="s">
        <v>16</v>
      </c>
      <c r="D217" s="4">
        <v>45772</v>
      </c>
      <c r="E217" s="2">
        <f t="shared" si="196"/>
        <v>71</v>
      </c>
      <c r="F217" s="2">
        <v>2</v>
      </c>
      <c r="G217" s="1" t="s">
        <v>11</v>
      </c>
      <c r="H217" s="1">
        <v>2</v>
      </c>
      <c r="I217" s="1">
        <v>2</v>
      </c>
      <c r="K217" s="2"/>
      <c r="L217" s="2"/>
      <c r="M217" s="2"/>
      <c r="N217" s="2"/>
      <c r="O217" s="2"/>
      <c r="Q217" s="2">
        <f t="shared" si="273"/>
        <v>1</v>
      </c>
      <c r="R217" s="2">
        <f t="shared" si="274"/>
        <v>1</v>
      </c>
      <c r="S217" s="2">
        <f t="shared" si="275"/>
        <v>0</v>
      </c>
      <c r="T217" s="2">
        <f t="shared" si="276"/>
        <v>0</v>
      </c>
      <c r="U217" s="2">
        <f t="shared" si="277"/>
        <v>0</v>
      </c>
      <c r="V217" s="2">
        <f t="shared" si="278"/>
        <v>0</v>
      </c>
      <c r="W217" s="2">
        <f t="shared" si="279"/>
        <v>0</v>
      </c>
      <c r="X217" s="18"/>
      <c r="Y217" s="18"/>
      <c r="Z217" s="18"/>
    </row>
    <row r="218" spans="1:26">
      <c r="A218" s="1" t="s">
        <v>27</v>
      </c>
      <c r="B218" s="1" t="s">
        <v>20</v>
      </c>
      <c r="C218" s="1" t="s">
        <v>16</v>
      </c>
      <c r="D218" s="4">
        <v>45772</v>
      </c>
      <c r="E218" s="2">
        <f t="shared" si="196"/>
        <v>71</v>
      </c>
      <c r="F218" s="2">
        <v>3</v>
      </c>
      <c r="G218" s="1" t="s">
        <v>11</v>
      </c>
      <c r="H218" s="1">
        <v>3</v>
      </c>
      <c r="I218" s="1">
        <v>3</v>
      </c>
      <c r="K218" s="2"/>
      <c r="L218" s="2"/>
      <c r="M218" s="2"/>
      <c r="N218" s="2"/>
      <c r="O218" s="2"/>
      <c r="Q218" s="2">
        <f t="shared" ref="Q218:Q220" si="283">COUNTA(H218)</f>
        <v>1</v>
      </c>
      <c r="R218" s="2">
        <f t="shared" ref="R218:R220" si="284">COUNTA(I218)</f>
        <v>1</v>
      </c>
      <c r="S218" s="2">
        <f t="shared" ref="S218:S220" si="285">COUNTA(J218)</f>
        <v>0</v>
      </c>
      <c r="T218" s="2">
        <f t="shared" ref="T218:T220" si="286">COUNTA(K218)</f>
        <v>0</v>
      </c>
      <c r="U218" s="2">
        <f t="shared" ref="U218:U220" si="287">COUNTA(L218)</f>
        <v>0</v>
      </c>
      <c r="V218" s="2">
        <f t="shared" ref="V218:V220" si="288">COUNTA(M218)</f>
        <v>0</v>
      </c>
      <c r="W218" s="2">
        <f t="shared" ref="W218:W220" si="289">COUNTA(N218)</f>
        <v>0</v>
      </c>
      <c r="X218" s="18"/>
      <c r="Y218" s="18"/>
      <c r="Z218" s="18"/>
    </row>
    <row r="219" spans="1:26">
      <c r="A219" s="1" t="s">
        <v>27</v>
      </c>
      <c r="B219" s="1" t="s">
        <v>21</v>
      </c>
      <c r="C219" s="1" t="s">
        <v>16</v>
      </c>
      <c r="D219" s="4">
        <v>45775</v>
      </c>
      <c r="E219" s="2">
        <f t="shared" si="196"/>
        <v>72</v>
      </c>
      <c r="F219" s="2">
        <v>1</v>
      </c>
      <c r="G219" s="1" t="s">
        <v>12</v>
      </c>
      <c r="H219" s="1">
        <v>3</v>
      </c>
      <c r="I219" s="1">
        <v>0</v>
      </c>
      <c r="K219" s="2">
        <v>0</v>
      </c>
      <c r="L219" s="2"/>
      <c r="M219" s="2"/>
      <c r="N219" s="2"/>
      <c r="O219" s="2"/>
      <c r="Q219" s="2">
        <f t="shared" si="283"/>
        <v>1</v>
      </c>
      <c r="R219" s="2">
        <f t="shared" si="284"/>
        <v>1</v>
      </c>
      <c r="S219" s="2">
        <f t="shared" si="285"/>
        <v>0</v>
      </c>
      <c r="T219" s="2">
        <f t="shared" si="286"/>
        <v>1</v>
      </c>
      <c r="U219" s="2">
        <f t="shared" si="287"/>
        <v>0</v>
      </c>
      <c r="V219" s="2">
        <f t="shared" si="288"/>
        <v>0</v>
      </c>
      <c r="W219" s="2">
        <f t="shared" si="289"/>
        <v>0</v>
      </c>
      <c r="X219" s="18" t="str">
        <f t="shared" ref="X219" si="290">IF(SUM(H219:H221)&gt;SUM(I219:I221), "Caleb", "Joshua")</f>
        <v>Caleb</v>
      </c>
      <c r="Y219" s="18">
        <f t="shared" ref="Y219" si="291">ABS(SUM(H219:H221)-SUM(I219:I221))</f>
        <v>3</v>
      </c>
      <c r="Z219" s="18">
        <f t="shared" ref="Z219" si="292">SUM(H219:H221, I219:I221)</f>
        <v>5</v>
      </c>
    </row>
    <row r="220" spans="1:26">
      <c r="A220" s="1" t="s">
        <v>27</v>
      </c>
      <c r="B220" s="1" t="s">
        <v>21</v>
      </c>
      <c r="C220" s="1" t="s">
        <v>16</v>
      </c>
      <c r="D220" s="4">
        <v>45775</v>
      </c>
      <c r="E220" s="2">
        <f t="shared" si="196"/>
        <v>72</v>
      </c>
      <c r="F220" s="2">
        <v>2</v>
      </c>
      <c r="G220" s="1" t="s">
        <v>12</v>
      </c>
      <c r="H220" s="1">
        <v>0</v>
      </c>
      <c r="I220" s="1">
        <v>1</v>
      </c>
      <c r="K220" s="2">
        <v>0</v>
      </c>
      <c r="L220" s="2"/>
      <c r="M220" s="2"/>
      <c r="N220" s="2"/>
      <c r="O220" s="2"/>
      <c r="Q220" s="2">
        <f t="shared" si="283"/>
        <v>1</v>
      </c>
      <c r="R220" s="2">
        <f t="shared" si="284"/>
        <v>1</v>
      </c>
      <c r="S220" s="2">
        <f t="shared" si="285"/>
        <v>0</v>
      </c>
      <c r="T220" s="2">
        <f t="shared" si="286"/>
        <v>1</v>
      </c>
      <c r="U220" s="2">
        <f t="shared" si="287"/>
        <v>0</v>
      </c>
      <c r="V220" s="2">
        <f t="shared" si="288"/>
        <v>0</v>
      </c>
      <c r="W220" s="2">
        <f t="shared" si="289"/>
        <v>0</v>
      </c>
      <c r="X220" s="18"/>
      <c r="Y220" s="18"/>
      <c r="Z220" s="18"/>
    </row>
    <row r="221" spans="1:26">
      <c r="A221" s="1" t="s">
        <v>27</v>
      </c>
      <c r="B221" s="1" t="s">
        <v>21</v>
      </c>
      <c r="C221" s="1" t="s">
        <v>16</v>
      </c>
      <c r="D221" s="4">
        <v>45775</v>
      </c>
      <c r="E221" s="2">
        <f t="shared" si="196"/>
        <v>72</v>
      </c>
      <c r="F221" s="2">
        <v>3</v>
      </c>
      <c r="G221" s="1" t="s">
        <v>12</v>
      </c>
      <c r="H221" s="1">
        <v>1</v>
      </c>
      <c r="I221" s="1">
        <v>0</v>
      </c>
      <c r="K221" s="2">
        <v>0</v>
      </c>
      <c r="L221" s="2"/>
      <c r="M221" s="2"/>
      <c r="N221" s="2"/>
      <c r="O221" s="2"/>
      <c r="Q221" s="2">
        <f t="shared" ref="Q221:Q223" si="293">COUNTA(H221)</f>
        <v>1</v>
      </c>
      <c r="R221" s="2">
        <f t="shared" ref="R221:R223" si="294">COUNTA(I221)</f>
        <v>1</v>
      </c>
      <c r="S221" s="2">
        <f t="shared" ref="S221:S223" si="295">COUNTA(J221)</f>
        <v>0</v>
      </c>
      <c r="T221" s="2">
        <f t="shared" ref="T221:T223" si="296">COUNTA(K221)</f>
        <v>1</v>
      </c>
      <c r="U221" s="2">
        <f t="shared" ref="U221:U223" si="297">COUNTA(L221)</f>
        <v>0</v>
      </c>
      <c r="V221" s="2">
        <f t="shared" ref="V221:V223" si="298">COUNTA(M221)</f>
        <v>0</v>
      </c>
      <c r="W221" s="2">
        <f t="shared" ref="W221:W223" si="299">COUNTA(N221)</f>
        <v>0</v>
      </c>
      <c r="X221" s="18"/>
      <c r="Y221" s="18"/>
      <c r="Z221" s="18"/>
    </row>
    <row r="222" spans="1:26">
      <c r="A222" s="1" t="s">
        <v>27</v>
      </c>
      <c r="B222" s="1" t="s">
        <v>20</v>
      </c>
      <c r="C222" s="1" t="s">
        <v>16</v>
      </c>
      <c r="D222" s="4">
        <v>45775</v>
      </c>
      <c r="E222" s="2">
        <f t="shared" si="196"/>
        <v>73</v>
      </c>
      <c r="F222" s="2">
        <v>1</v>
      </c>
      <c r="G222" s="1" t="s">
        <v>9</v>
      </c>
      <c r="H222" s="1">
        <v>1</v>
      </c>
      <c r="I222" s="1">
        <v>6</v>
      </c>
      <c r="K222" s="2"/>
      <c r="L222" s="2"/>
      <c r="M222" s="2"/>
      <c r="N222" s="2"/>
      <c r="O222" s="2"/>
      <c r="Q222" s="2">
        <f t="shared" si="293"/>
        <v>1</v>
      </c>
      <c r="R222" s="2">
        <f t="shared" si="294"/>
        <v>1</v>
      </c>
      <c r="S222" s="2">
        <f t="shared" si="295"/>
        <v>0</v>
      </c>
      <c r="T222" s="2">
        <f t="shared" si="296"/>
        <v>0</v>
      </c>
      <c r="U222" s="2">
        <f t="shared" si="297"/>
        <v>0</v>
      </c>
      <c r="V222" s="2">
        <f t="shared" si="298"/>
        <v>0</v>
      </c>
      <c r="W222" s="2">
        <f t="shared" si="299"/>
        <v>0</v>
      </c>
      <c r="X222" s="18" t="str">
        <f t="shared" ref="X222" si="300">IF(SUM(H222:H224)&gt;SUM(I222:I224), "Caleb", "Joshua")</f>
        <v>Joshua</v>
      </c>
      <c r="Y222" s="18">
        <f t="shared" ref="Y222" si="301">ABS(SUM(H222:H224)-SUM(I222:I224))</f>
        <v>8</v>
      </c>
      <c r="Z222" s="18">
        <f t="shared" ref="Z222" si="302">SUM(H222:H224, I222:I224)</f>
        <v>12</v>
      </c>
    </row>
    <row r="223" spans="1:26">
      <c r="A223" s="1" t="s">
        <v>27</v>
      </c>
      <c r="B223" s="1" t="s">
        <v>20</v>
      </c>
      <c r="C223" s="1" t="s">
        <v>16</v>
      </c>
      <c r="D223" s="4">
        <v>45775</v>
      </c>
      <c r="E223" s="2">
        <f t="shared" si="196"/>
        <v>73</v>
      </c>
      <c r="F223" s="2">
        <v>2</v>
      </c>
      <c r="G223" s="1" t="s">
        <v>9</v>
      </c>
      <c r="H223" s="1">
        <v>0</v>
      </c>
      <c r="I223" s="1">
        <v>4</v>
      </c>
      <c r="K223" s="2"/>
      <c r="L223" s="2"/>
      <c r="M223" s="2"/>
      <c r="N223" s="2"/>
      <c r="O223" s="2"/>
      <c r="Q223" s="2">
        <f t="shared" si="293"/>
        <v>1</v>
      </c>
      <c r="R223" s="2">
        <f t="shared" si="294"/>
        <v>1</v>
      </c>
      <c r="S223" s="2">
        <f t="shared" si="295"/>
        <v>0</v>
      </c>
      <c r="T223" s="2">
        <f t="shared" si="296"/>
        <v>0</v>
      </c>
      <c r="U223" s="2">
        <f t="shared" si="297"/>
        <v>0</v>
      </c>
      <c r="V223" s="2">
        <f t="shared" si="298"/>
        <v>0</v>
      </c>
      <c r="W223" s="2">
        <f t="shared" si="299"/>
        <v>0</v>
      </c>
      <c r="X223" s="18"/>
      <c r="Y223" s="18"/>
      <c r="Z223" s="18"/>
    </row>
    <row r="224" spans="1:26">
      <c r="A224" s="1" t="s">
        <v>27</v>
      </c>
      <c r="B224" s="1" t="s">
        <v>20</v>
      </c>
      <c r="C224" s="1" t="s">
        <v>16</v>
      </c>
      <c r="D224" s="4">
        <v>45775</v>
      </c>
      <c r="E224" s="2">
        <f t="shared" si="196"/>
        <v>73</v>
      </c>
      <c r="F224" s="2">
        <v>3</v>
      </c>
      <c r="G224" s="1" t="s">
        <v>9</v>
      </c>
      <c r="H224" s="1">
        <v>1</v>
      </c>
      <c r="I224" s="1">
        <v>0</v>
      </c>
      <c r="K224" s="2"/>
      <c r="L224" s="2"/>
      <c r="M224" s="2"/>
      <c r="N224" s="2"/>
      <c r="O224" s="2"/>
      <c r="Q224" s="2">
        <f t="shared" ref="Q224:Q226" si="303">COUNTA(H224)</f>
        <v>1</v>
      </c>
      <c r="R224" s="2">
        <f t="shared" ref="R224:R226" si="304">COUNTA(I224)</f>
        <v>1</v>
      </c>
      <c r="S224" s="2">
        <f t="shared" ref="S224:S226" si="305">COUNTA(J224)</f>
        <v>0</v>
      </c>
      <c r="T224" s="2">
        <f t="shared" ref="T224:T226" si="306">COUNTA(K224)</f>
        <v>0</v>
      </c>
      <c r="U224" s="2">
        <f t="shared" ref="U224:U226" si="307">COUNTA(L224)</f>
        <v>0</v>
      </c>
      <c r="V224" s="2">
        <f t="shared" ref="V224:V226" si="308">COUNTA(M224)</f>
        <v>0</v>
      </c>
      <c r="W224" s="2">
        <f t="shared" ref="W224:W226" si="309">COUNTA(N224)</f>
        <v>0</v>
      </c>
      <c r="X224" s="18"/>
      <c r="Y224" s="18"/>
      <c r="Z224" s="18"/>
    </row>
    <row r="225" spans="1:26">
      <c r="A225" s="1" t="s">
        <v>27</v>
      </c>
      <c r="B225" s="1" t="s">
        <v>22</v>
      </c>
      <c r="C225" s="1" t="s">
        <v>16</v>
      </c>
      <c r="D225" s="4">
        <v>45775</v>
      </c>
      <c r="E225" s="2">
        <f>E222+1</f>
        <v>74</v>
      </c>
      <c r="F225" s="2">
        <v>1</v>
      </c>
      <c r="G225" s="1" t="s">
        <v>36</v>
      </c>
      <c r="H225" s="1">
        <v>4</v>
      </c>
      <c r="I225" s="1">
        <v>0</v>
      </c>
      <c r="K225" s="2">
        <v>0</v>
      </c>
      <c r="L225" s="2"/>
      <c r="M225" s="2"/>
      <c r="N225" s="2"/>
      <c r="O225" s="2"/>
      <c r="Q225" s="2">
        <f t="shared" si="303"/>
        <v>1</v>
      </c>
      <c r="R225" s="2">
        <f t="shared" si="304"/>
        <v>1</v>
      </c>
      <c r="S225" s="2">
        <f t="shared" si="305"/>
        <v>0</v>
      </c>
      <c r="T225" s="2">
        <f t="shared" si="306"/>
        <v>1</v>
      </c>
      <c r="U225" s="2">
        <f t="shared" si="307"/>
        <v>0</v>
      </c>
      <c r="V225" s="2">
        <f t="shared" si="308"/>
        <v>0</v>
      </c>
      <c r="W225" s="2">
        <f t="shared" si="309"/>
        <v>0</v>
      </c>
      <c r="X225" s="18" t="str">
        <f t="shared" ref="X225" si="310">IF(SUM(H225:H227)&gt;SUM(I225:I227), "Caleb", "Joshua")</f>
        <v>Caleb</v>
      </c>
      <c r="Y225" s="18">
        <f t="shared" ref="Y225" si="311">ABS(SUM(H225:H227)-SUM(I225:I227))</f>
        <v>6</v>
      </c>
      <c r="Z225" s="18">
        <f t="shared" ref="Z225" si="312">SUM(H225:H227, I225:I227)</f>
        <v>8</v>
      </c>
    </row>
    <row r="226" spans="1:26">
      <c r="A226" s="1" t="s">
        <v>27</v>
      </c>
      <c r="B226" s="1" t="s">
        <v>22</v>
      </c>
      <c r="C226" s="1" t="s">
        <v>16</v>
      </c>
      <c r="D226" s="4">
        <v>45775</v>
      </c>
      <c r="E226" s="2">
        <f>E223+1</f>
        <v>74</v>
      </c>
      <c r="F226" s="2">
        <v>2</v>
      </c>
      <c r="G226" s="1" t="s">
        <v>36</v>
      </c>
      <c r="H226" s="1">
        <v>1</v>
      </c>
      <c r="I226" s="1">
        <v>1</v>
      </c>
      <c r="K226" s="2">
        <v>2</v>
      </c>
      <c r="L226" s="2"/>
      <c r="M226" s="2"/>
      <c r="N226" s="2"/>
      <c r="O226" s="2"/>
      <c r="Q226" s="2">
        <f t="shared" si="303"/>
        <v>1</v>
      </c>
      <c r="R226" s="2">
        <f t="shared" si="304"/>
        <v>1</v>
      </c>
      <c r="S226" s="2">
        <f t="shared" si="305"/>
        <v>0</v>
      </c>
      <c r="T226" s="2">
        <f t="shared" si="306"/>
        <v>1</v>
      </c>
      <c r="U226" s="2">
        <f t="shared" si="307"/>
        <v>0</v>
      </c>
      <c r="V226" s="2">
        <f t="shared" si="308"/>
        <v>0</v>
      </c>
      <c r="W226" s="2">
        <f t="shared" si="309"/>
        <v>0</v>
      </c>
      <c r="X226" s="18"/>
      <c r="Y226" s="18"/>
      <c r="Z226" s="18"/>
    </row>
    <row r="227" spans="1:26">
      <c r="A227" s="1" t="s">
        <v>27</v>
      </c>
      <c r="B227" s="1" t="s">
        <v>22</v>
      </c>
      <c r="C227" s="1" t="s">
        <v>16</v>
      </c>
      <c r="D227" s="4">
        <v>45775</v>
      </c>
      <c r="E227" s="2">
        <f>E224+1</f>
        <v>74</v>
      </c>
      <c r="F227" s="2">
        <v>3</v>
      </c>
      <c r="G227" s="1" t="s">
        <v>36</v>
      </c>
      <c r="H227" s="1">
        <v>2</v>
      </c>
      <c r="I227" s="1">
        <v>0</v>
      </c>
      <c r="K227" s="2">
        <v>1</v>
      </c>
      <c r="L227" s="2"/>
      <c r="M227" s="2"/>
      <c r="N227" s="2"/>
      <c r="O227" s="2"/>
      <c r="Q227" s="2">
        <f t="shared" ref="Q227:Q231" si="313">COUNTA(H227)</f>
        <v>1</v>
      </c>
      <c r="R227" s="2">
        <f t="shared" ref="R227:R231" si="314">COUNTA(I227)</f>
        <v>1</v>
      </c>
      <c r="S227" s="2">
        <f t="shared" ref="S227:S230" si="315">COUNTA(J227)</f>
        <v>0</v>
      </c>
      <c r="T227" s="2">
        <f t="shared" ref="T227:T230" si="316">COUNTA(K227)</f>
        <v>1</v>
      </c>
      <c r="U227" s="2">
        <f t="shared" ref="U227:U230" si="317">COUNTA(L227)</f>
        <v>0</v>
      </c>
      <c r="V227" s="2">
        <f t="shared" ref="V227:V230" si="318">COUNTA(M227)</f>
        <v>0</v>
      </c>
      <c r="W227" s="2">
        <f t="shared" ref="W227:W230" si="319">COUNTA(N227)</f>
        <v>0</v>
      </c>
      <c r="X227" s="18"/>
      <c r="Y227" s="18"/>
      <c r="Z227" s="18"/>
    </row>
    <row r="228" spans="1:26">
      <c r="A228" s="1" t="s">
        <v>27</v>
      </c>
      <c r="B228" s="1" t="s">
        <v>21</v>
      </c>
      <c r="C228" s="1" t="s">
        <v>16</v>
      </c>
      <c r="D228" s="4">
        <v>45775</v>
      </c>
      <c r="E228" s="2">
        <f t="shared" ref="E228:E230" si="320">E225+1</f>
        <v>75</v>
      </c>
      <c r="F228" s="2">
        <v>1</v>
      </c>
      <c r="G228" s="1" t="s">
        <v>11</v>
      </c>
      <c r="H228" s="1">
        <v>5</v>
      </c>
      <c r="I228" s="1">
        <v>4</v>
      </c>
      <c r="K228" s="2"/>
      <c r="L228" s="2"/>
      <c r="M228" s="2"/>
      <c r="N228" s="2"/>
      <c r="O228" s="2"/>
      <c r="Q228" s="2">
        <f t="shared" si="313"/>
        <v>1</v>
      </c>
      <c r="R228" s="2">
        <f t="shared" si="314"/>
        <v>1</v>
      </c>
      <c r="S228" s="2">
        <f t="shared" si="315"/>
        <v>0</v>
      </c>
      <c r="T228" s="2">
        <f t="shared" si="316"/>
        <v>0</v>
      </c>
      <c r="U228" s="2">
        <f t="shared" si="317"/>
        <v>0</v>
      </c>
      <c r="V228" s="2">
        <f t="shared" si="318"/>
        <v>0</v>
      </c>
      <c r="W228" s="2">
        <f t="shared" si="319"/>
        <v>0</v>
      </c>
      <c r="X228" s="18" t="str">
        <f>IF(SUM(H228:H231)&gt;SUM(I228:I231), "Caleb", "Joshua")</f>
        <v>Caleb</v>
      </c>
      <c r="Y228" s="18">
        <f>ABS(SUM(H228:H231)-SUM(I228:I231))</f>
        <v>2</v>
      </c>
      <c r="Z228" s="18">
        <f>SUM(H228:H231, I228:I231)</f>
        <v>18</v>
      </c>
    </row>
    <row r="229" spans="1:26">
      <c r="A229" s="1" t="s">
        <v>27</v>
      </c>
      <c r="B229" s="1" t="s">
        <v>21</v>
      </c>
      <c r="C229" s="1" t="s">
        <v>16</v>
      </c>
      <c r="D229" s="4">
        <v>45775</v>
      </c>
      <c r="E229" s="2">
        <f t="shared" si="320"/>
        <v>75</v>
      </c>
      <c r="F229" s="2">
        <v>2</v>
      </c>
      <c r="G229" s="1" t="s">
        <v>11</v>
      </c>
      <c r="H229" s="1">
        <v>2</v>
      </c>
      <c r="I229" s="1">
        <v>3</v>
      </c>
      <c r="K229" s="2"/>
      <c r="L229" s="2"/>
      <c r="M229" s="2"/>
      <c r="N229" s="2"/>
      <c r="O229" s="2"/>
      <c r="Q229" s="2">
        <f t="shared" si="313"/>
        <v>1</v>
      </c>
      <c r="R229" s="2">
        <f t="shared" si="314"/>
        <v>1</v>
      </c>
      <c r="S229" s="2">
        <f t="shared" si="315"/>
        <v>0</v>
      </c>
      <c r="T229" s="2">
        <f t="shared" si="316"/>
        <v>0</v>
      </c>
      <c r="U229" s="2">
        <f t="shared" si="317"/>
        <v>0</v>
      </c>
      <c r="V229" s="2">
        <f t="shared" si="318"/>
        <v>0</v>
      </c>
      <c r="W229" s="2">
        <f t="shared" si="319"/>
        <v>0</v>
      </c>
      <c r="X229" s="18"/>
      <c r="Y229" s="18"/>
      <c r="Z229" s="18"/>
    </row>
    <row r="230" spans="1:26">
      <c r="A230" s="1" t="s">
        <v>27</v>
      </c>
      <c r="B230" s="1" t="s">
        <v>21</v>
      </c>
      <c r="C230" s="1" t="s">
        <v>16</v>
      </c>
      <c r="D230" s="4">
        <v>45775</v>
      </c>
      <c r="E230" s="2">
        <f t="shared" si="320"/>
        <v>75</v>
      </c>
      <c r="F230" s="2">
        <v>3</v>
      </c>
      <c r="G230" s="1" t="s">
        <v>11</v>
      </c>
      <c r="H230" s="1">
        <v>0</v>
      </c>
      <c r="I230" s="1">
        <v>0</v>
      </c>
      <c r="K230" s="2"/>
      <c r="L230" s="2"/>
      <c r="M230" s="2"/>
      <c r="N230" s="2"/>
      <c r="O230" s="2"/>
      <c r="Q230" s="2">
        <f t="shared" si="313"/>
        <v>1</v>
      </c>
      <c r="R230" s="2">
        <f t="shared" si="314"/>
        <v>1</v>
      </c>
      <c r="S230" s="2">
        <f t="shared" si="315"/>
        <v>0</v>
      </c>
      <c r="T230" s="2">
        <f t="shared" si="316"/>
        <v>0</v>
      </c>
      <c r="U230" s="2">
        <f t="shared" si="317"/>
        <v>0</v>
      </c>
      <c r="V230" s="2">
        <f t="shared" si="318"/>
        <v>0</v>
      </c>
      <c r="W230" s="2">
        <f t="shared" si="319"/>
        <v>0</v>
      </c>
      <c r="X230" s="18"/>
      <c r="Y230" s="18"/>
      <c r="Z230" s="18"/>
    </row>
    <row r="231" spans="1:26">
      <c r="A231" s="1" t="s">
        <v>27</v>
      </c>
      <c r="B231" s="1" t="s">
        <v>21</v>
      </c>
      <c r="C231" s="1" t="s">
        <v>16</v>
      </c>
      <c r="D231" s="4">
        <v>45775</v>
      </c>
      <c r="E231" s="2">
        <v>75</v>
      </c>
      <c r="F231" s="2" t="s">
        <v>100</v>
      </c>
      <c r="G231" s="1" t="s">
        <v>11</v>
      </c>
      <c r="H231" s="1">
        <v>3</v>
      </c>
      <c r="I231" s="1">
        <v>1</v>
      </c>
      <c r="K231" s="2"/>
      <c r="L231" s="2"/>
      <c r="M231" s="2"/>
      <c r="N231" s="2"/>
      <c r="O231" s="2"/>
      <c r="Q231" s="2">
        <f t="shared" si="313"/>
        <v>1</v>
      </c>
      <c r="R231" s="2">
        <f t="shared" si="314"/>
        <v>1</v>
      </c>
      <c r="S231" s="2"/>
      <c r="T231" s="2"/>
      <c r="U231" s="2"/>
      <c r="V231" s="2"/>
      <c r="W231" s="2"/>
      <c r="X231" s="18"/>
      <c r="Y231" s="18"/>
      <c r="Z231" s="18"/>
    </row>
    <row r="232" spans="1:26">
      <c r="A232" s="1" t="s">
        <v>27</v>
      </c>
      <c r="B232" s="1" t="s">
        <v>21</v>
      </c>
      <c r="C232" s="1" t="s">
        <v>16</v>
      </c>
      <c r="D232" s="4">
        <v>45776</v>
      </c>
      <c r="E232" s="2">
        <f t="shared" ref="E232:E296" si="321">E229+1</f>
        <v>76</v>
      </c>
      <c r="F232" s="2">
        <v>1</v>
      </c>
      <c r="G232" s="1" t="s">
        <v>9</v>
      </c>
      <c r="H232" s="1">
        <v>1</v>
      </c>
      <c r="I232" s="1">
        <v>0</v>
      </c>
      <c r="K232" s="2"/>
      <c r="L232" s="2"/>
      <c r="M232" s="2"/>
      <c r="N232" s="2"/>
      <c r="O232" s="2"/>
      <c r="Q232" s="2">
        <f t="shared" ref="Q232:Q234" si="322">COUNTA(H232)</f>
        <v>1</v>
      </c>
      <c r="R232" s="2">
        <f t="shared" ref="R232:R234" si="323">COUNTA(I232)</f>
        <v>1</v>
      </c>
      <c r="S232" s="2">
        <f t="shared" ref="S232:S233" si="324">COUNTA(J232)</f>
        <v>0</v>
      </c>
      <c r="T232" s="2">
        <f t="shared" ref="T232:T233" si="325">COUNTA(K232)</f>
        <v>0</v>
      </c>
      <c r="U232" s="2">
        <f t="shared" ref="U232:U233" si="326">COUNTA(L232)</f>
        <v>0</v>
      </c>
      <c r="V232" s="2">
        <f t="shared" ref="V232:V233" si="327">COUNTA(M232)</f>
        <v>0</v>
      </c>
      <c r="W232" s="2">
        <f t="shared" ref="W232:W233" si="328">COUNTA(N232)</f>
        <v>0</v>
      </c>
      <c r="X232" s="18" t="str">
        <f t="shared" ref="X232" si="329">IF(SUM(H232:H234)&gt;SUM(I232:I234), "Caleb", "Joshua")</f>
        <v>Caleb</v>
      </c>
      <c r="Y232" s="18">
        <f t="shared" ref="Y232" si="330">ABS(SUM(H232:H234)-SUM(I232:I234))</f>
        <v>5</v>
      </c>
      <c r="Z232" s="18">
        <f t="shared" ref="Z232" si="331">SUM(H232:H234, I232:I234)</f>
        <v>5</v>
      </c>
    </row>
    <row r="233" spans="1:26">
      <c r="A233" s="1" t="s">
        <v>27</v>
      </c>
      <c r="B233" s="1" t="s">
        <v>21</v>
      </c>
      <c r="C233" s="1" t="s">
        <v>16</v>
      </c>
      <c r="D233" s="4">
        <v>45776</v>
      </c>
      <c r="E233" s="2">
        <f t="shared" si="321"/>
        <v>76</v>
      </c>
      <c r="F233" s="2">
        <v>2</v>
      </c>
      <c r="G233" s="1" t="s">
        <v>9</v>
      </c>
      <c r="H233" s="1">
        <v>0</v>
      </c>
      <c r="I233" s="1">
        <v>0</v>
      </c>
      <c r="K233" s="2"/>
      <c r="L233" s="2"/>
      <c r="M233" s="2"/>
      <c r="N233" s="2"/>
      <c r="O233" s="2"/>
      <c r="Q233" s="2">
        <f t="shared" si="322"/>
        <v>1</v>
      </c>
      <c r="R233" s="2">
        <f t="shared" si="323"/>
        <v>1</v>
      </c>
      <c r="S233" s="2">
        <f t="shared" si="324"/>
        <v>0</v>
      </c>
      <c r="T233" s="2">
        <f t="shared" si="325"/>
        <v>0</v>
      </c>
      <c r="U233" s="2">
        <f t="shared" si="326"/>
        <v>0</v>
      </c>
      <c r="V233" s="2">
        <f t="shared" si="327"/>
        <v>0</v>
      </c>
      <c r="W233" s="2">
        <f t="shared" si="328"/>
        <v>0</v>
      </c>
      <c r="X233" s="18"/>
      <c r="Y233" s="18"/>
      <c r="Z233" s="18"/>
    </row>
    <row r="234" spans="1:26">
      <c r="A234" s="1" t="s">
        <v>27</v>
      </c>
      <c r="B234" s="1" t="s">
        <v>21</v>
      </c>
      <c r="C234" s="1" t="s">
        <v>16</v>
      </c>
      <c r="D234" s="4">
        <v>45776</v>
      </c>
      <c r="E234" s="2">
        <f t="shared" si="321"/>
        <v>76</v>
      </c>
      <c r="F234" s="2">
        <v>3</v>
      </c>
      <c r="G234" s="1" t="s">
        <v>9</v>
      </c>
      <c r="H234" s="1">
        <v>4</v>
      </c>
      <c r="I234" s="1">
        <v>0</v>
      </c>
      <c r="K234" s="2"/>
      <c r="L234" s="2"/>
      <c r="M234" s="2"/>
      <c r="N234" s="2"/>
      <c r="O234" s="2"/>
      <c r="Q234" s="2">
        <f t="shared" si="322"/>
        <v>1</v>
      </c>
      <c r="R234" s="2">
        <f t="shared" si="323"/>
        <v>1</v>
      </c>
      <c r="S234" s="2"/>
      <c r="T234" s="2"/>
      <c r="U234" s="2"/>
      <c r="V234" s="2"/>
      <c r="W234" s="2"/>
      <c r="X234" s="18"/>
      <c r="Y234" s="18"/>
      <c r="Z234" s="18"/>
    </row>
    <row r="235" spans="1:26">
      <c r="A235" s="1" t="s">
        <v>27</v>
      </c>
      <c r="B235" s="1" t="s">
        <v>21</v>
      </c>
      <c r="C235" s="1" t="s">
        <v>16</v>
      </c>
      <c r="D235" s="4">
        <v>45776</v>
      </c>
      <c r="E235" s="2">
        <f t="shared" si="321"/>
        <v>77</v>
      </c>
      <c r="F235" s="2">
        <v>1</v>
      </c>
      <c r="G235" s="1" t="s">
        <v>70</v>
      </c>
      <c r="H235" s="1">
        <v>0</v>
      </c>
      <c r="I235" s="1">
        <v>0</v>
      </c>
      <c r="J235" s="1">
        <v>5</v>
      </c>
      <c r="K235" s="2"/>
      <c r="L235" s="2"/>
      <c r="M235" s="2"/>
      <c r="N235" s="2"/>
      <c r="O235" s="2"/>
      <c r="Q235" s="2">
        <f t="shared" ref="Q235:Q237" si="332">COUNTA(H235)</f>
        <v>1</v>
      </c>
      <c r="R235" s="2">
        <f t="shared" ref="R235:R237" si="333">COUNTA(I235)</f>
        <v>1</v>
      </c>
      <c r="S235" s="2">
        <f t="shared" ref="S235:S236" si="334">COUNTA(J235)</f>
        <v>1</v>
      </c>
      <c r="T235" s="2">
        <f t="shared" ref="T235:T236" si="335">COUNTA(K235)</f>
        <v>0</v>
      </c>
      <c r="U235" s="2">
        <f t="shared" ref="U235:U236" si="336">COUNTA(L235)</f>
        <v>0</v>
      </c>
      <c r="V235" s="2">
        <f t="shared" ref="V235:V236" si="337">COUNTA(M235)</f>
        <v>0</v>
      </c>
      <c r="W235" s="2">
        <f t="shared" ref="W235:W236" si="338">COUNTA(N235)</f>
        <v>0</v>
      </c>
      <c r="X235" s="18" t="str">
        <f t="shared" ref="X235" si="339">IF(SUM(H235:H237)&gt;SUM(I235:I237), "Caleb", "Joshua")</f>
        <v>Joshua</v>
      </c>
      <c r="Y235" s="18">
        <f t="shared" ref="Y235" si="340">ABS(SUM(H235:H237)-SUM(I235:I237))</f>
        <v>4</v>
      </c>
      <c r="Z235" s="18">
        <f t="shared" ref="Z235" si="341">SUM(H235:H237, I235:I237)</f>
        <v>6</v>
      </c>
    </row>
    <row r="236" spans="1:26">
      <c r="A236" s="1" t="s">
        <v>27</v>
      </c>
      <c r="B236" s="1" t="s">
        <v>21</v>
      </c>
      <c r="C236" s="1" t="s">
        <v>16</v>
      </c>
      <c r="D236" s="4">
        <v>45776</v>
      </c>
      <c r="E236" s="2">
        <f t="shared" si="321"/>
        <v>77</v>
      </c>
      <c r="F236" s="2">
        <v>2</v>
      </c>
      <c r="G236" s="1" t="s">
        <v>70</v>
      </c>
      <c r="H236" s="1">
        <v>1</v>
      </c>
      <c r="I236" s="1">
        <v>5</v>
      </c>
      <c r="J236" s="1">
        <v>3</v>
      </c>
      <c r="K236" s="2"/>
      <c r="L236" s="2"/>
      <c r="M236" s="2"/>
      <c r="N236" s="2"/>
      <c r="O236" s="2"/>
      <c r="Q236" s="2">
        <f t="shared" si="332"/>
        <v>1</v>
      </c>
      <c r="R236" s="2">
        <f t="shared" si="333"/>
        <v>1</v>
      </c>
      <c r="S236" s="2">
        <f t="shared" si="334"/>
        <v>1</v>
      </c>
      <c r="T236" s="2">
        <f t="shared" si="335"/>
        <v>0</v>
      </c>
      <c r="U236" s="2">
        <f t="shared" si="336"/>
        <v>0</v>
      </c>
      <c r="V236" s="2">
        <f t="shared" si="337"/>
        <v>0</v>
      </c>
      <c r="W236" s="2">
        <f t="shared" si="338"/>
        <v>0</v>
      </c>
      <c r="X236" s="18"/>
      <c r="Y236" s="18"/>
      <c r="Z236" s="18"/>
    </row>
    <row r="237" spans="1:26">
      <c r="A237" s="1" t="s">
        <v>27</v>
      </c>
      <c r="B237" s="1" t="s">
        <v>21</v>
      </c>
      <c r="C237" s="1" t="s">
        <v>16</v>
      </c>
      <c r="D237" s="4">
        <v>45776</v>
      </c>
      <c r="E237" s="2">
        <f t="shared" si="321"/>
        <v>77</v>
      </c>
      <c r="F237" s="2">
        <v>3</v>
      </c>
      <c r="G237" s="1" t="s">
        <v>70</v>
      </c>
      <c r="H237" s="1">
        <v>0</v>
      </c>
      <c r="I237" s="1">
        <v>0</v>
      </c>
      <c r="J237" s="1">
        <v>0</v>
      </c>
      <c r="K237" s="2"/>
      <c r="L237" s="2"/>
      <c r="M237" s="2"/>
      <c r="N237" s="2"/>
      <c r="O237" s="2"/>
      <c r="Q237" s="2">
        <f t="shared" si="332"/>
        <v>1</v>
      </c>
      <c r="R237" s="2">
        <f t="shared" si="333"/>
        <v>1</v>
      </c>
      <c r="S237" s="2"/>
      <c r="T237" s="2"/>
      <c r="U237" s="2"/>
      <c r="V237" s="2"/>
      <c r="W237" s="2"/>
      <c r="X237" s="18"/>
      <c r="Y237" s="18"/>
      <c r="Z237" s="18"/>
    </row>
    <row r="238" spans="1:26">
      <c r="A238" s="1" t="s">
        <v>27</v>
      </c>
      <c r="B238" s="1" t="s">
        <v>21</v>
      </c>
      <c r="C238" s="1" t="s">
        <v>16</v>
      </c>
      <c r="D238" s="4">
        <v>45776</v>
      </c>
      <c r="E238" s="2">
        <f t="shared" si="321"/>
        <v>78</v>
      </c>
      <c r="F238" s="2">
        <v>1</v>
      </c>
      <c r="G238" s="1" t="s">
        <v>71</v>
      </c>
      <c r="H238" s="1">
        <v>3</v>
      </c>
      <c r="K238" s="2">
        <v>0</v>
      </c>
      <c r="L238" s="2"/>
      <c r="M238" s="2"/>
      <c r="N238" s="2"/>
      <c r="O238" s="2"/>
      <c r="Q238" s="2">
        <f t="shared" ref="Q238:Q240" si="342">COUNTA(H238)</f>
        <v>1</v>
      </c>
      <c r="R238" s="2">
        <f t="shared" ref="R238:R240" si="343">COUNTA(I238)</f>
        <v>0</v>
      </c>
      <c r="S238" s="2">
        <f t="shared" ref="S238:S239" si="344">COUNTA(J238)</f>
        <v>0</v>
      </c>
      <c r="T238" s="2">
        <f t="shared" ref="T238:T239" si="345">COUNTA(K238)</f>
        <v>1</v>
      </c>
      <c r="U238" s="2">
        <f t="shared" ref="U238:U239" si="346">COUNTA(L238)</f>
        <v>0</v>
      </c>
      <c r="V238" s="2">
        <f t="shared" ref="V238:V239" si="347">COUNTA(M238)</f>
        <v>0</v>
      </c>
      <c r="W238" s="2">
        <f t="shared" ref="W238:W239" si="348">COUNTA(N238)</f>
        <v>0</v>
      </c>
      <c r="X238" s="18"/>
      <c r="Y238" s="18"/>
      <c r="Z238" s="18"/>
    </row>
    <row r="239" spans="1:26">
      <c r="A239" s="1" t="s">
        <v>27</v>
      </c>
      <c r="B239" s="1" t="s">
        <v>21</v>
      </c>
      <c r="C239" s="1" t="s">
        <v>16</v>
      </c>
      <c r="D239" s="4">
        <v>45776</v>
      </c>
      <c r="E239" s="2">
        <f t="shared" si="321"/>
        <v>78</v>
      </c>
      <c r="F239" s="2">
        <v>2</v>
      </c>
      <c r="G239" s="1" t="s">
        <v>71</v>
      </c>
      <c r="H239" s="1">
        <v>3</v>
      </c>
      <c r="K239" s="2">
        <v>3</v>
      </c>
      <c r="L239" s="2"/>
      <c r="M239" s="2"/>
      <c r="N239" s="2"/>
      <c r="O239" s="2"/>
      <c r="Q239" s="2">
        <f t="shared" si="342"/>
        <v>1</v>
      </c>
      <c r="R239" s="2">
        <f t="shared" si="343"/>
        <v>0</v>
      </c>
      <c r="S239" s="2">
        <f t="shared" si="344"/>
        <v>0</v>
      </c>
      <c r="T239" s="2">
        <f t="shared" si="345"/>
        <v>1</v>
      </c>
      <c r="U239" s="2">
        <f t="shared" si="346"/>
        <v>0</v>
      </c>
      <c r="V239" s="2">
        <f t="shared" si="347"/>
        <v>0</v>
      </c>
      <c r="W239" s="2">
        <f t="shared" si="348"/>
        <v>0</v>
      </c>
      <c r="X239" s="18"/>
      <c r="Y239" s="18"/>
      <c r="Z239" s="18"/>
    </row>
    <row r="240" spans="1:26">
      <c r="A240" s="1" t="s">
        <v>27</v>
      </c>
      <c r="B240" s="1" t="s">
        <v>21</v>
      </c>
      <c r="C240" s="1" t="s">
        <v>16</v>
      </c>
      <c r="D240" s="4">
        <v>45776</v>
      </c>
      <c r="E240" s="2">
        <f t="shared" si="321"/>
        <v>78</v>
      </c>
      <c r="F240" s="2">
        <v>3</v>
      </c>
      <c r="G240" s="1" t="s">
        <v>71</v>
      </c>
      <c r="H240" s="1">
        <v>3</v>
      </c>
      <c r="K240" s="2">
        <v>1</v>
      </c>
      <c r="L240" s="2"/>
      <c r="M240" s="2"/>
      <c r="N240" s="2"/>
      <c r="O240" s="2"/>
      <c r="Q240" s="2">
        <f t="shared" si="342"/>
        <v>1</v>
      </c>
      <c r="R240" s="2">
        <f t="shared" si="343"/>
        <v>0</v>
      </c>
      <c r="S240" s="2"/>
      <c r="T240" s="2"/>
      <c r="U240" s="2"/>
      <c r="V240" s="2"/>
      <c r="W240" s="2"/>
      <c r="X240" s="18"/>
      <c r="Y240" s="18"/>
      <c r="Z240" s="18"/>
    </row>
    <row r="241" spans="1:26">
      <c r="A241" s="1" t="s">
        <v>27</v>
      </c>
      <c r="B241" s="1" t="s">
        <v>21</v>
      </c>
      <c r="C241" s="1" t="s">
        <v>16</v>
      </c>
      <c r="D241" s="4">
        <v>45776</v>
      </c>
      <c r="E241" s="2">
        <f t="shared" si="321"/>
        <v>79</v>
      </c>
      <c r="F241" s="2">
        <v>1</v>
      </c>
      <c r="G241" s="1" t="s">
        <v>72</v>
      </c>
      <c r="H241" s="1">
        <v>4</v>
      </c>
      <c r="I241" s="1">
        <v>0</v>
      </c>
      <c r="J241" s="1">
        <v>0</v>
      </c>
      <c r="K241" s="2">
        <v>0</v>
      </c>
      <c r="L241" s="2"/>
      <c r="M241" s="2"/>
      <c r="N241" s="2"/>
      <c r="O241" s="2"/>
      <c r="Q241" s="2">
        <f t="shared" ref="Q241:Q243" si="349">COUNTA(H241)</f>
        <v>1</v>
      </c>
      <c r="R241" s="2">
        <f t="shared" ref="R241:R243" si="350">COUNTA(I241)</f>
        <v>1</v>
      </c>
      <c r="S241" s="2">
        <f t="shared" ref="S241:S242" si="351">COUNTA(J241)</f>
        <v>1</v>
      </c>
      <c r="T241" s="2">
        <f t="shared" ref="T241:T243" si="352">COUNTA(K241)</f>
        <v>1</v>
      </c>
      <c r="U241" s="2">
        <f t="shared" ref="U241:U242" si="353">COUNTA(L241)</f>
        <v>0</v>
      </c>
      <c r="V241" s="2">
        <f t="shared" ref="V241:V242" si="354">COUNTA(M241)</f>
        <v>0</v>
      </c>
      <c r="W241" s="2">
        <f t="shared" ref="W241:W242" si="355">COUNTA(N241)</f>
        <v>0</v>
      </c>
      <c r="X241" s="18" t="str">
        <f t="shared" ref="X241" si="356">IF(SUM(H241:H243)&gt;SUM(I241:I243), "Caleb", "Joshua")</f>
        <v>Caleb</v>
      </c>
      <c r="Y241" s="18">
        <f t="shared" ref="Y241" si="357">ABS(SUM(H241:H243)-SUM(I241:I243))</f>
        <v>6</v>
      </c>
      <c r="Z241" s="18">
        <f t="shared" ref="Z241" si="358">SUM(H241:H243, I241:I243)</f>
        <v>8</v>
      </c>
    </row>
    <row r="242" spans="1:26">
      <c r="A242" s="1" t="s">
        <v>27</v>
      </c>
      <c r="B242" s="1" t="s">
        <v>21</v>
      </c>
      <c r="C242" s="1" t="s">
        <v>16</v>
      </c>
      <c r="D242" s="4">
        <v>45776</v>
      </c>
      <c r="E242" s="2">
        <f t="shared" si="321"/>
        <v>79</v>
      </c>
      <c r="F242" s="2">
        <v>2</v>
      </c>
      <c r="G242" s="1" t="s">
        <v>72</v>
      </c>
      <c r="H242" s="1">
        <v>0</v>
      </c>
      <c r="I242" s="1">
        <v>1</v>
      </c>
      <c r="J242" s="1">
        <v>0</v>
      </c>
      <c r="K242" s="2">
        <v>2</v>
      </c>
      <c r="L242" s="2"/>
      <c r="M242" s="2"/>
      <c r="N242" s="2"/>
      <c r="O242" s="2"/>
      <c r="Q242" s="2">
        <f t="shared" si="349"/>
        <v>1</v>
      </c>
      <c r="R242" s="2">
        <f t="shared" si="350"/>
        <v>1</v>
      </c>
      <c r="S242" s="2">
        <f t="shared" si="351"/>
        <v>1</v>
      </c>
      <c r="T242" s="2">
        <f t="shared" si="352"/>
        <v>1</v>
      </c>
      <c r="U242" s="2">
        <f t="shared" si="353"/>
        <v>0</v>
      </c>
      <c r="V242" s="2">
        <f t="shared" si="354"/>
        <v>0</v>
      </c>
      <c r="W242" s="2">
        <f t="shared" si="355"/>
        <v>0</v>
      </c>
      <c r="X242" s="18"/>
      <c r="Y242" s="18"/>
      <c r="Z242" s="18"/>
    </row>
    <row r="243" spans="1:26">
      <c r="A243" s="1" t="s">
        <v>27</v>
      </c>
      <c r="B243" s="1" t="s">
        <v>21</v>
      </c>
      <c r="C243" s="1" t="s">
        <v>16</v>
      </c>
      <c r="D243" s="4">
        <v>45776</v>
      </c>
      <c r="E243" s="2">
        <f t="shared" si="321"/>
        <v>79</v>
      </c>
      <c r="F243" s="2">
        <v>3</v>
      </c>
      <c r="G243" s="1" t="s">
        <v>72</v>
      </c>
      <c r="H243" s="1">
        <v>3</v>
      </c>
      <c r="I243" s="1">
        <v>0</v>
      </c>
      <c r="J243" s="1">
        <v>1</v>
      </c>
      <c r="K243" s="2">
        <v>3</v>
      </c>
      <c r="L243" s="2"/>
      <c r="M243" s="2"/>
      <c r="N243" s="2"/>
      <c r="O243" s="2"/>
      <c r="Q243" s="2">
        <f t="shared" si="349"/>
        <v>1</v>
      </c>
      <c r="R243" s="2">
        <f t="shared" si="350"/>
        <v>1</v>
      </c>
      <c r="S243" s="2"/>
      <c r="T243" s="2">
        <f t="shared" si="352"/>
        <v>1</v>
      </c>
      <c r="U243" s="2"/>
      <c r="V243" s="2"/>
      <c r="W243" s="2"/>
      <c r="X243" s="18"/>
      <c r="Y243" s="18"/>
      <c r="Z243" s="18"/>
    </row>
    <row r="244" spans="1:26">
      <c r="A244" s="1" t="s">
        <v>27</v>
      </c>
      <c r="B244" s="1" t="s">
        <v>21</v>
      </c>
      <c r="C244" s="1" t="s">
        <v>16</v>
      </c>
      <c r="D244" s="4">
        <v>45777</v>
      </c>
      <c r="E244" s="2">
        <f t="shared" si="321"/>
        <v>80</v>
      </c>
      <c r="F244" s="2">
        <v>1</v>
      </c>
      <c r="G244" s="1" t="s">
        <v>8</v>
      </c>
      <c r="H244" s="1">
        <v>3</v>
      </c>
      <c r="I244" s="1">
        <v>2</v>
      </c>
      <c r="J244" s="1">
        <v>3</v>
      </c>
      <c r="K244" s="2"/>
      <c r="L244" s="2"/>
      <c r="M244" s="2"/>
      <c r="N244" s="2"/>
      <c r="O244" s="2"/>
      <c r="Q244" s="2">
        <f t="shared" ref="Q244:Q246" si="359">COUNTA(H244)</f>
        <v>1</v>
      </c>
      <c r="R244" s="2">
        <f t="shared" ref="R244:R246" si="360">COUNTA(I244)</f>
        <v>1</v>
      </c>
      <c r="S244" s="2">
        <f t="shared" ref="S244:S246" si="361">COUNTA(J244)</f>
        <v>1</v>
      </c>
      <c r="T244" s="2">
        <f t="shared" ref="T244:T246" si="362">COUNTA(K244)</f>
        <v>0</v>
      </c>
      <c r="U244" s="2">
        <f t="shared" ref="U244:U245" si="363">COUNTA(L244)</f>
        <v>0</v>
      </c>
      <c r="V244" s="2">
        <f t="shared" ref="V244:V245" si="364">COUNTA(M244)</f>
        <v>0</v>
      </c>
      <c r="W244" s="2">
        <f t="shared" ref="W244:W245" si="365">COUNTA(N244)</f>
        <v>0</v>
      </c>
      <c r="X244" s="18" t="str">
        <f t="shared" ref="X244" si="366">IF(SUM(H244:H246)&gt;SUM(I244:I246), "Caleb", "Joshua")</f>
        <v>Caleb</v>
      </c>
      <c r="Y244" s="18">
        <f t="shared" ref="Y244" si="367">ABS(SUM(H244:H246)-SUM(I244:I246))</f>
        <v>9</v>
      </c>
      <c r="Z244" s="18">
        <f t="shared" ref="Z244" si="368">SUM(H244:H246, I244:I246)</f>
        <v>15</v>
      </c>
    </row>
    <row r="245" spans="1:26">
      <c r="A245" s="1" t="s">
        <v>27</v>
      </c>
      <c r="B245" s="1" t="s">
        <v>21</v>
      </c>
      <c r="C245" s="1" t="s">
        <v>16</v>
      </c>
      <c r="D245" s="4">
        <v>45777</v>
      </c>
      <c r="E245" s="2">
        <f t="shared" si="321"/>
        <v>80</v>
      </c>
      <c r="F245" s="2">
        <v>2</v>
      </c>
      <c r="G245" s="1" t="s">
        <v>8</v>
      </c>
      <c r="H245" s="1">
        <v>4</v>
      </c>
      <c r="I245" s="1">
        <v>1</v>
      </c>
      <c r="J245" s="1">
        <v>0</v>
      </c>
      <c r="K245" s="2"/>
      <c r="L245" s="2"/>
      <c r="M245" s="2"/>
      <c r="N245" s="2"/>
      <c r="O245" s="2"/>
      <c r="Q245" s="2">
        <f t="shared" si="359"/>
        <v>1</v>
      </c>
      <c r="R245" s="2">
        <f t="shared" si="360"/>
        <v>1</v>
      </c>
      <c r="S245" s="2">
        <f t="shared" si="361"/>
        <v>1</v>
      </c>
      <c r="T245" s="2">
        <f t="shared" si="362"/>
        <v>0</v>
      </c>
      <c r="U245" s="2">
        <f t="shared" si="363"/>
        <v>0</v>
      </c>
      <c r="V245" s="2">
        <f t="shared" si="364"/>
        <v>0</v>
      </c>
      <c r="W245" s="2">
        <f t="shared" si="365"/>
        <v>0</v>
      </c>
      <c r="X245" s="18"/>
      <c r="Y245" s="18"/>
      <c r="Z245" s="18"/>
    </row>
    <row r="246" spans="1:26">
      <c r="A246" s="1" t="s">
        <v>27</v>
      </c>
      <c r="B246" s="1" t="s">
        <v>21</v>
      </c>
      <c r="C246" s="1" t="s">
        <v>16</v>
      </c>
      <c r="D246" s="4">
        <v>45777</v>
      </c>
      <c r="E246" s="2">
        <f t="shared" si="321"/>
        <v>80</v>
      </c>
      <c r="F246" s="2">
        <v>3</v>
      </c>
      <c r="G246" s="1" t="s">
        <v>8</v>
      </c>
      <c r="H246" s="1">
        <v>5</v>
      </c>
      <c r="I246" s="1">
        <v>0</v>
      </c>
      <c r="J246" s="1">
        <v>1</v>
      </c>
      <c r="K246" s="2"/>
      <c r="L246" s="2"/>
      <c r="M246" s="2"/>
      <c r="N246" s="2"/>
      <c r="O246" s="2"/>
      <c r="Q246" s="2">
        <f t="shared" si="359"/>
        <v>1</v>
      </c>
      <c r="R246" s="2">
        <f t="shared" si="360"/>
        <v>1</v>
      </c>
      <c r="S246" s="2">
        <f t="shared" si="361"/>
        <v>1</v>
      </c>
      <c r="T246" s="2">
        <f t="shared" si="362"/>
        <v>0</v>
      </c>
      <c r="U246" s="2"/>
      <c r="V246" s="2"/>
      <c r="W246" s="2"/>
      <c r="X246" s="18"/>
      <c r="Y246" s="18"/>
      <c r="Z246" s="18"/>
    </row>
    <row r="247" spans="1:26">
      <c r="A247" s="1" t="s">
        <v>27</v>
      </c>
      <c r="B247" s="1" t="s">
        <v>20</v>
      </c>
      <c r="C247" s="1" t="s">
        <v>16</v>
      </c>
      <c r="D247" s="4">
        <v>45777</v>
      </c>
      <c r="E247" s="2">
        <f t="shared" si="321"/>
        <v>81</v>
      </c>
      <c r="F247" s="2">
        <v>1</v>
      </c>
      <c r="G247" s="1" t="s">
        <v>11</v>
      </c>
      <c r="H247" s="1">
        <v>3</v>
      </c>
      <c r="I247" s="1">
        <v>0</v>
      </c>
      <c r="K247" s="2"/>
      <c r="L247" s="2"/>
      <c r="M247" s="2"/>
      <c r="N247" s="2"/>
      <c r="O247" s="2"/>
      <c r="Q247" s="2">
        <f t="shared" ref="Q247:Q249" si="369">COUNTA(H247)</f>
        <v>1</v>
      </c>
      <c r="R247" s="2">
        <f t="shared" ref="R247:R249" si="370">COUNTA(I247)</f>
        <v>1</v>
      </c>
      <c r="S247" s="2">
        <f t="shared" ref="S247:S249" si="371">COUNTA(J247)</f>
        <v>0</v>
      </c>
      <c r="T247" s="2">
        <f t="shared" ref="T247:T249" si="372">COUNTA(K247)</f>
        <v>0</v>
      </c>
      <c r="U247" s="2">
        <f t="shared" ref="U247:U248" si="373">COUNTA(L247)</f>
        <v>0</v>
      </c>
      <c r="V247" s="2">
        <f t="shared" ref="V247:V248" si="374">COUNTA(M247)</f>
        <v>0</v>
      </c>
      <c r="W247" s="2">
        <f t="shared" ref="W247:W248" si="375">COUNTA(N247)</f>
        <v>0</v>
      </c>
      <c r="X247" s="18" t="str">
        <f t="shared" ref="X247" si="376">IF(SUM(H247:H249)&gt;SUM(I247:I249), "Caleb", "Joshua")</f>
        <v>Caleb</v>
      </c>
      <c r="Y247" s="18">
        <f t="shared" ref="Y247" si="377">ABS(SUM(H247:H249)-SUM(I247:I249))</f>
        <v>6</v>
      </c>
      <c r="Z247" s="18">
        <f t="shared" ref="Z247" si="378">SUM(H247:H249, I247:I249)</f>
        <v>6</v>
      </c>
    </row>
    <row r="248" spans="1:26">
      <c r="A248" s="1" t="s">
        <v>27</v>
      </c>
      <c r="B248" s="1" t="s">
        <v>20</v>
      </c>
      <c r="C248" s="1" t="s">
        <v>16</v>
      </c>
      <c r="D248" s="4">
        <v>45777</v>
      </c>
      <c r="E248" s="2">
        <f t="shared" si="321"/>
        <v>81</v>
      </c>
      <c r="F248" s="2">
        <v>2</v>
      </c>
      <c r="G248" s="1" t="s">
        <v>11</v>
      </c>
      <c r="H248" s="1">
        <v>1</v>
      </c>
      <c r="I248" s="1">
        <v>0</v>
      </c>
      <c r="K248" s="2"/>
      <c r="L248" s="2"/>
      <c r="M248" s="2"/>
      <c r="N248" s="2"/>
      <c r="O248" s="2"/>
      <c r="Q248" s="2">
        <f t="shared" si="369"/>
        <v>1</v>
      </c>
      <c r="R248" s="2">
        <f t="shared" si="370"/>
        <v>1</v>
      </c>
      <c r="S248" s="2">
        <f t="shared" si="371"/>
        <v>0</v>
      </c>
      <c r="T248" s="2">
        <f t="shared" si="372"/>
        <v>0</v>
      </c>
      <c r="U248" s="2">
        <f t="shared" si="373"/>
        <v>0</v>
      </c>
      <c r="V248" s="2">
        <f t="shared" si="374"/>
        <v>0</v>
      </c>
      <c r="W248" s="2">
        <f t="shared" si="375"/>
        <v>0</v>
      </c>
      <c r="X248" s="18"/>
      <c r="Y248" s="18"/>
      <c r="Z248" s="18"/>
    </row>
    <row r="249" spans="1:26">
      <c r="A249" s="1" t="s">
        <v>27</v>
      </c>
      <c r="B249" s="1" t="s">
        <v>20</v>
      </c>
      <c r="C249" s="1" t="s">
        <v>16</v>
      </c>
      <c r="D249" s="4">
        <v>45777</v>
      </c>
      <c r="E249" s="2">
        <f t="shared" si="321"/>
        <v>81</v>
      </c>
      <c r="F249" s="2">
        <v>3</v>
      </c>
      <c r="G249" s="1" t="s">
        <v>11</v>
      </c>
      <c r="H249" s="1">
        <v>2</v>
      </c>
      <c r="I249" s="1">
        <v>0</v>
      </c>
      <c r="K249" s="2"/>
      <c r="L249" s="2"/>
      <c r="M249" s="2"/>
      <c r="N249" s="2"/>
      <c r="O249" s="2"/>
      <c r="Q249" s="2">
        <f t="shared" si="369"/>
        <v>1</v>
      </c>
      <c r="R249" s="2">
        <f t="shared" si="370"/>
        <v>1</v>
      </c>
      <c r="S249" s="2">
        <f t="shared" si="371"/>
        <v>0</v>
      </c>
      <c r="T249" s="2">
        <f t="shared" si="372"/>
        <v>0</v>
      </c>
      <c r="U249" s="2"/>
      <c r="V249" s="2"/>
      <c r="W249" s="2"/>
      <c r="X249" s="18"/>
      <c r="Y249" s="18"/>
      <c r="Z249" s="18"/>
    </row>
    <row r="250" spans="1:26">
      <c r="A250" s="1" t="s">
        <v>27</v>
      </c>
      <c r="B250" s="1" t="s">
        <v>22</v>
      </c>
      <c r="C250" s="1" t="s">
        <v>16</v>
      </c>
      <c r="D250" s="4">
        <v>45777</v>
      </c>
      <c r="E250" s="2">
        <f t="shared" si="321"/>
        <v>82</v>
      </c>
      <c r="F250" s="2">
        <v>1</v>
      </c>
      <c r="G250" s="1" t="s">
        <v>75</v>
      </c>
      <c r="H250" s="1">
        <v>3</v>
      </c>
      <c r="I250" s="1">
        <v>0</v>
      </c>
      <c r="K250" s="2">
        <v>0</v>
      </c>
      <c r="L250" s="2"/>
      <c r="M250" s="2"/>
      <c r="N250" s="2"/>
      <c r="O250" s="2"/>
      <c r="Q250" s="2">
        <f t="shared" ref="Q250:Q255" si="379">COUNTA(H250)</f>
        <v>1</v>
      </c>
      <c r="R250" s="2">
        <f t="shared" ref="R250:R255" si="380">COUNTA(I250)</f>
        <v>1</v>
      </c>
      <c r="S250" s="2">
        <f t="shared" ref="S250:S255" si="381">COUNTA(J250)</f>
        <v>0</v>
      </c>
      <c r="T250" s="2">
        <f t="shared" ref="T250:T255" si="382">COUNTA(K250)</f>
        <v>1</v>
      </c>
      <c r="U250" s="2">
        <f t="shared" ref="U250:U251" si="383">COUNTA(L250)</f>
        <v>0</v>
      </c>
      <c r="V250" s="2">
        <f t="shared" ref="V250:V251" si="384">COUNTA(M250)</f>
        <v>0</v>
      </c>
      <c r="W250" s="2">
        <f t="shared" ref="W250:W251" si="385">COUNTA(N250)</f>
        <v>0</v>
      </c>
      <c r="X250" s="18" t="str">
        <f t="shared" ref="X250" si="386">IF(SUM(H250:H252)&gt;SUM(I250:I252), "Caleb", "Joshua")</f>
        <v>Caleb</v>
      </c>
      <c r="Y250" s="18">
        <f t="shared" ref="Y250" si="387">ABS(SUM(H250:H252)-SUM(I250:I252))</f>
        <v>7</v>
      </c>
      <c r="Z250" s="18">
        <f t="shared" ref="Z250" si="388">SUM(H250:H252, I250:I252)</f>
        <v>17</v>
      </c>
    </row>
    <row r="251" spans="1:26">
      <c r="A251" s="1" t="s">
        <v>27</v>
      </c>
      <c r="B251" s="1" t="s">
        <v>22</v>
      </c>
      <c r="C251" s="1" t="s">
        <v>16</v>
      </c>
      <c r="D251" s="4">
        <v>45777</v>
      </c>
      <c r="E251" s="2">
        <f t="shared" si="321"/>
        <v>82</v>
      </c>
      <c r="F251" s="2">
        <v>2</v>
      </c>
      <c r="G251" s="1" t="s">
        <v>75</v>
      </c>
      <c r="H251" s="1">
        <v>6</v>
      </c>
      <c r="I251" s="1">
        <v>2</v>
      </c>
      <c r="K251" s="2">
        <v>1</v>
      </c>
      <c r="L251" s="2"/>
      <c r="M251" s="2"/>
      <c r="N251" s="2"/>
      <c r="O251" s="2"/>
      <c r="Q251" s="2">
        <f t="shared" si="379"/>
        <v>1</v>
      </c>
      <c r="R251" s="2">
        <f t="shared" si="380"/>
        <v>1</v>
      </c>
      <c r="S251" s="2">
        <f t="shared" si="381"/>
        <v>0</v>
      </c>
      <c r="T251" s="2">
        <f t="shared" si="382"/>
        <v>1</v>
      </c>
      <c r="U251" s="2">
        <f t="shared" si="383"/>
        <v>0</v>
      </c>
      <c r="V251" s="2">
        <f t="shared" si="384"/>
        <v>0</v>
      </c>
      <c r="W251" s="2">
        <f t="shared" si="385"/>
        <v>0</v>
      </c>
      <c r="X251" s="18"/>
      <c r="Y251" s="18"/>
      <c r="Z251" s="18"/>
    </row>
    <row r="252" spans="1:26">
      <c r="A252" s="1" t="s">
        <v>27</v>
      </c>
      <c r="B252" s="1" t="s">
        <v>22</v>
      </c>
      <c r="C252" s="1" t="s">
        <v>16</v>
      </c>
      <c r="D252" s="4">
        <v>45777</v>
      </c>
      <c r="E252" s="2">
        <f t="shared" si="321"/>
        <v>82</v>
      </c>
      <c r="F252" s="2">
        <v>3</v>
      </c>
      <c r="G252" s="1" t="s">
        <v>75</v>
      </c>
      <c r="H252" s="1">
        <v>3</v>
      </c>
      <c r="I252" s="1">
        <v>3</v>
      </c>
      <c r="K252" s="2">
        <v>1</v>
      </c>
      <c r="L252" s="2"/>
      <c r="M252" s="2"/>
      <c r="N252" s="2"/>
      <c r="O252" s="2"/>
      <c r="Q252" s="2">
        <f t="shared" si="379"/>
        <v>1</v>
      </c>
      <c r="R252" s="2">
        <f t="shared" si="380"/>
        <v>1</v>
      </c>
      <c r="S252" s="2">
        <f t="shared" si="381"/>
        <v>0</v>
      </c>
      <c r="T252" s="2">
        <f t="shared" si="382"/>
        <v>1</v>
      </c>
      <c r="U252" s="2"/>
      <c r="V252" s="2"/>
      <c r="W252" s="2"/>
      <c r="X252" s="18"/>
      <c r="Y252" s="18"/>
      <c r="Z252" s="18"/>
    </row>
    <row r="253" spans="1:26">
      <c r="A253" s="1" t="s">
        <v>27</v>
      </c>
      <c r="B253" s="1" t="s">
        <v>21</v>
      </c>
      <c r="C253" s="1" t="s">
        <v>16</v>
      </c>
      <c r="D253" s="4">
        <v>45777</v>
      </c>
      <c r="E253" s="2">
        <f t="shared" si="321"/>
        <v>83</v>
      </c>
      <c r="F253" s="2">
        <v>1</v>
      </c>
      <c r="G253" s="1" t="s">
        <v>11</v>
      </c>
      <c r="H253" s="1">
        <v>6</v>
      </c>
      <c r="I253" s="1">
        <v>4</v>
      </c>
      <c r="K253" s="2"/>
      <c r="L253" s="2"/>
      <c r="M253" s="2"/>
      <c r="N253" s="2"/>
      <c r="O253" s="2"/>
      <c r="Q253" s="2">
        <f t="shared" si="379"/>
        <v>1</v>
      </c>
      <c r="R253" s="2">
        <f t="shared" si="380"/>
        <v>1</v>
      </c>
      <c r="S253" s="2">
        <f t="shared" si="381"/>
        <v>0</v>
      </c>
      <c r="T253" s="2">
        <f t="shared" si="382"/>
        <v>0</v>
      </c>
      <c r="U253" s="2">
        <f t="shared" ref="U253:U254" si="389">COUNTA(L253)</f>
        <v>0</v>
      </c>
      <c r="V253" s="2">
        <f t="shared" ref="V253:V254" si="390">COUNTA(M253)</f>
        <v>0</v>
      </c>
      <c r="W253" s="2">
        <f t="shared" ref="W253:W254" si="391">COUNTA(N253)</f>
        <v>0</v>
      </c>
      <c r="X253" s="18" t="str">
        <f t="shared" ref="X253" si="392">IF(SUM(H253:H255)&gt;SUM(I253:I255), "Caleb", "Joshua")</f>
        <v>Caleb</v>
      </c>
      <c r="Y253" s="18">
        <f t="shared" ref="Y253" si="393">ABS(SUM(H253:H255)-SUM(I253:I255))</f>
        <v>7</v>
      </c>
      <c r="Z253" s="18">
        <f t="shared" ref="Z253" si="394">SUM(H253:H255, I253:I255)</f>
        <v>17</v>
      </c>
    </row>
    <row r="254" spans="1:26">
      <c r="A254" s="1" t="s">
        <v>27</v>
      </c>
      <c r="B254" s="1" t="s">
        <v>21</v>
      </c>
      <c r="C254" s="1" t="s">
        <v>16</v>
      </c>
      <c r="D254" s="4">
        <v>45777</v>
      </c>
      <c r="E254" s="2">
        <f t="shared" si="321"/>
        <v>83</v>
      </c>
      <c r="F254" s="2">
        <v>2</v>
      </c>
      <c r="G254" s="1" t="s">
        <v>11</v>
      </c>
      <c r="H254" s="1">
        <v>3</v>
      </c>
      <c r="I254" s="1">
        <v>0</v>
      </c>
      <c r="K254" s="2"/>
      <c r="L254" s="2"/>
      <c r="M254" s="2"/>
      <c r="N254" s="2"/>
      <c r="O254" s="2"/>
      <c r="Q254" s="2">
        <f t="shared" si="379"/>
        <v>1</v>
      </c>
      <c r="R254" s="2">
        <f t="shared" si="380"/>
        <v>1</v>
      </c>
      <c r="S254" s="2">
        <f t="shared" si="381"/>
        <v>0</v>
      </c>
      <c r="T254" s="2">
        <f t="shared" si="382"/>
        <v>0</v>
      </c>
      <c r="U254" s="2">
        <f t="shared" si="389"/>
        <v>0</v>
      </c>
      <c r="V254" s="2">
        <f t="shared" si="390"/>
        <v>0</v>
      </c>
      <c r="W254" s="2">
        <f t="shared" si="391"/>
        <v>0</v>
      </c>
      <c r="X254" s="18"/>
      <c r="Y254" s="18"/>
      <c r="Z254" s="18"/>
    </row>
    <row r="255" spans="1:26">
      <c r="A255" s="1" t="s">
        <v>27</v>
      </c>
      <c r="B255" s="1" t="s">
        <v>21</v>
      </c>
      <c r="C255" s="1" t="s">
        <v>16</v>
      </c>
      <c r="D255" s="4">
        <v>45777</v>
      </c>
      <c r="E255" s="2">
        <f t="shared" si="321"/>
        <v>83</v>
      </c>
      <c r="F255" s="2">
        <v>3</v>
      </c>
      <c r="G255" s="1" t="s">
        <v>11</v>
      </c>
      <c r="H255" s="1">
        <v>3</v>
      </c>
      <c r="I255" s="1">
        <v>1</v>
      </c>
      <c r="K255" s="2"/>
      <c r="L255" s="2"/>
      <c r="M255" s="2"/>
      <c r="N255" s="2"/>
      <c r="O255" s="2"/>
      <c r="Q255" s="2">
        <f t="shared" si="379"/>
        <v>1</v>
      </c>
      <c r="R255" s="2">
        <f t="shared" si="380"/>
        <v>1</v>
      </c>
      <c r="S255" s="2">
        <f t="shared" si="381"/>
        <v>0</v>
      </c>
      <c r="T255" s="2">
        <f t="shared" si="382"/>
        <v>0</v>
      </c>
      <c r="U255" s="2"/>
      <c r="V255" s="2"/>
      <c r="W255" s="2"/>
      <c r="X255" s="18"/>
      <c r="Y255" s="18"/>
      <c r="Z255" s="18"/>
    </row>
    <row r="256" spans="1:26">
      <c r="A256" s="1" t="s">
        <v>27</v>
      </c>
      <c r="B256" s="1" t="s">
        <v>21</v>
      </c>
      <c r="C256" s="1" t="s">
        <v>16</v>
      </c>
      <c r="D256" s="4">
        <v>45778</v>
      </c>
      <c r="E256" s="2">
        <f t="shared" si="321"/>
        <v>84</v>
      </c>
      <c r="F256" s="2">
        <v>1</v>
      </c>
      <c r="G256" s="1" t="s">
        <v>9</v>
      </c>
      <c r="H256" s="1">
        <v>2</v>
      </c>
      <c r="I256" s="1">
        <v>3</v>
      </c>
      <c r="K256" s="2"/>
      <c r="L256" s="2"/>
      <c r="M256" s="2"/>
      <c r="N256" s="2"/>
      <c r="O256" s="2"/>
      <c r="Q256" s="2">
        <f t="shared" ref="Q256:Q258" si="395">COUNTA(H256)</f>
        <v>1</v>
      </c>
      <c r="R256" s="2">
        <f t="shared" ref="R256:R258" si="396">COUNTA(I256)</f>
        <v>1</v>
      </c>
      <c r="S256" s="2">
        <f t="shared" ref="S256:S258" si="397">COUNTA(J256)</f>
        <v>0</v>
      </c>
      <c r="T256" s="2">
        <f t="shared" ref="T256:T258" si="398">COUNTA(K256)</f>
        <v>0</v>
      </c>
      <c r="U256" s="2">
        <f t="shared" ref="U256:U257" si="399">COUNTA(L256)</f>
        <v>0</v>
      </c>
      <c r="V256" s="2">
        <f t="shared" ref="V256:V257" si="400">COUNTA(M256)</f>
        <v>0</v>
      </c>
      <c r="W256" s="2">
        <f t="shared" ref="W256:W257" si="401">COUNTA(N256)</f>
        <v>0</v>
      </c>
      <c r="X256" s="18" t="str">
        <f t="shared" ref="X256" si="402">IF(SUM(H256:H258)&gt;SUM(I256:I258), "Caleb", "Joshua")</f>
        <v>Caleb</v>
      </c>
      <c r="Y256" s="18">
        <f t="shared" ref="Y256" si="403">ABS(SUM(H256:H258)-SUM(I256:I258))</f>
        <v>5</v>
      </c>
      <c r="Z256" s="18">
        <f t="shared" ref="Z256" si="404">SUM(H256:H258, I256:I258)</f>
        <v>15</v>
      </c>
    </row>
    <row r="257" spans="1:26">
      <c r="A257" s="1" t="s">
        <v>27</v>
      </c>
      <c r="B257" s="1" t="s">
        <v>21</v>
      </c>
      <c r="C257" s="1" t="s">
        <v>16</v>
      </c>
      <c r="D257" s="4">
        <v>45778</v>
      </c>
      <c r="E257" s="2">
        <f t="shared" si="321"/>
        <v>84</v>
      </c>
      <c r="F257" s="2">
        <v>2</v>
      </c>
      <c r="G257" s="1" t="s">
        <v>9</v>
      </c>
      <c r="H257" s="1">
        <v>1</v>
      </c>
      <c r="I257" s="1">
        <v>0</v>
      </c>
      <c r="K257" s="2"/>
      <c r="L257" s="2"/>
      <c r="M257" s="2"/>
      <c r="N257" s="2"/>
      <c r="O257" s="2"/>
      <c r="Q257" s="2">
        <f t="shared" si="395"/>
        <v>1</v>
      </c>
      <c r="R257" s="2">
        <f t="shared" si="396"/>
        <v>1</v>
      </c>
      <c r="S257" s="2">
        <f t="shared" si="397"/>
        <v>0</v>
      </c>
      <c r="T257" s="2">
        <f t="shared" si="398"/>
        <v>0</v>
      </c>
      <c r="U257" s="2">
        <f t="shared" si="399"/>
        <v>0</v>
      </c>
      <c r="V257" s="2">
        <f t="shared" si="400"/>
        <v>0</v>
      </c>
      <c r="W257" s="2">
        <f t="shared" si="401"/>
        <v>0</v>
      </c>
      <c r="X257" s="18"/>
      <c r="Y257" s="18"/>
      <c r="Z257" s="18"/>
    </row>
    <row r="258" spans="1:26">
      <c r="A258" s="1" t="s">
        <v>27</v>
      </c>
      <c r="B258" s="1" t="s">
        <v>21</v>
      </c>
      <c r="C258" s="1" t="s">
        <v>16</v>
      </c>
      <c r="D258" s="4">
        <v>45778</v>
      </c>
      <c r="E258" s="2">
        <f t="shared" si="321"/>
        <v>84</v>
      </c>
      <c r="F258" s="2">
        <v>3</v>
      </c>
      <c r="G258" s="1" t="s">
        <v>9</v>
      </c>
      <c r="H258" s="1">
        <v>7</v>
      </c>
      <c r="I258" s="1">
        <v>2</v>
      </c>
      <c r="K258" s="2"/>
      <c r="L258" s="2"/>
      <c r="M258" s="2"/>
      <c r="N258" s="2"/>
      <c r="O258" s="2"/>
      <c r="Q258" s="2">
        <f t="shared" si="395"/>
        <v>1</v>
      </c>
      <c r="R258" s="2">
        <f t="shared" si="396"/>
        <v>1</v>
      </c>
      <c r="S258" s="2">
        <f t="shared" si="397"/>
        <v>0</v>
      </c>
      <c r="T258" s="2">
        <f t="shared" si="398"/>
        <v>0</v>
      </c>
      <c r="U258" s="2"/>
      <c r="V258" s="2"/>
      <c r="W258" s="2"/>
      <c r="X258" s="18"/>
      <c r="Y258" s="18"/>
      <c r="Z258" s="18"/>
    </row>
    <row r="259" spans="1:26">
      <c r="A259" s="1" t="s">
        <v>27</v>
      </c>
      <c r="B259" s="1" t="s">
        <v>20</v>
      </c>
      <c r="C259" s="1" t="s">
        <v>16</v>
      </c>
      <c r="D259" s="4">
        <v>45778</v>
      </c>
      <c r="E259" s="2">
        <f t="shared" si="321"/>
        <v>85</v>
      </c>
      <c r="F259" s="2">
        <v>1</v>
      </c>
      <c r="G259" s="1" t="s">
        <v>9</v>
      </c>
      <c r="H259" s="1">
        <v>1</v>
      </c>
      <c r="I259" s="1">
        <v>0</v>
      </c>
      <c r="K259" s="2"/>
      <c r="L259" s="2"/>
      <c r="M259" s="2"/>
      <c r="N259" s="2"/>
      <c r="O259" s="2"/>
      <c r="Q259" s="2">
        <f t="shared" ref="Q259:Q262" si="405">COUNTA(H259)</f>
        <v>1</v>
      </c>
      <c r="R259" s="2">
        <f t="shared" ref="R259:R262" si="406">COUNTA(I259)</f>
        <v>1</v>
      </c>
      <c r="S259" s="2">
        <f t="shared" ref="S259:S261" si="407">COUNTA(J259)</f>
        <v>0</v>
      </c>
      <c r="T259" s="2">
        <f t="shared" ref="T259:T261" si="408">COUNTA(K259)</f>
        <v>0</v>
      </c>
      <c r="U259" s="2">
        <f t="shared" ref="U259:U260" si="409">COUNTA(L259)</f>
        <v>0</v>
      </c>
      <c r="V259" s="2">
        <f t="shared" ref="V259:V260" si="410">COUNTA(M259)</f>
        <v>0</v>
      </c>
      <c r="W259" s="2">
        <f t="shared" ref="W259:W260" si="411">COUNTA(N259)</f>
        <v>0</v>
      </c>
      <c r="X259" s="18" t="str">
        <f>IF(SUM(H259:H262)&gt;SUM(I259:I262), "Caleb", "Joshua")</f>
        <v>Caleb</v>
      </c>
      <c r="Y259" s="18">
        <f>ABS(SUM(H259:H262)-SUM(I259:I262))</f>
        <v>4</v>
      </c>
      <c r="Z259" s="18">
        <f t="shared" ref="Z259" si="412">SUM(H259:H261, I259:I261)</f>
        <v>10</v>
      </c>
    </row>
    <row r="260" spans="1:26">
      <c r="A260" s="1" t="s">
        <v>27</v>
      </c>
      <c r="B260" s="1" t="s">
        <v>20</v>
      </c>
      <c r="C260" s="1" t="s">
        <v>16</v>
      </c>
      <c r="D260" s="4">
        <v>45778</v>
      </c>
      <c r="E260" s="2">
        <f t="shared" si="321"/>
        <v>85</v>
      </c>
      <c r="F260" s="2">
        <v>2</v>
      </c>
      <c r="G260" s="1" t="s">
        <v>9</v>
      </c>
      <c r="H260" s="1">
        <v>0</v>
      </c>
      <c r="I260" s="1">
        <v>2</v>
      </c>
      <c r="K260" s="2"/>
      <c r="L260" s="2"/>
      <c r="M260" s="2"/>
      <c r="N260" s="2"/>
      <c r="O260" s="2"/>
      <c r="Q260" s="2">
        <f t="shared" si="405"/>
        <v>1</v>
      </c>
      <c r="R260" s="2">
        <f t="shared" si="406"/>
        <v>1</v>
      </c>
      <c r="S260" s="2">
        <f t="shared" si="407"/>
        <v>0</v>
      </c>
      <c r="T260" s="2">
        <f t="shared" si="408"/>
        <v>0</v>
      </c>
      <c r="U260" s="2">
        <f t="shared" si="409"/>
        <v>0</v>
      </c>
      <c r="V260" s="2">
        <f t="shared" si="410"/>
        <v>0</v>
      </c>
      <c r="W260" s="2">
        <f t="shared" si="411"/>
        <v>0</v>
      </c>
      <c r="X260" s="18"/>
      <c r="Y260" s="18"/>
      <c r="Z260" s="18"/>
    </row>
    <row r="261" spans="1:26">
      <c r="A261" s="1" t="s">
        <v>27</v>
      </c>
      <c r="B261" s="1" t="s">
        <v>20</v>
      </c>
      <c r="C261" s="1" t="s">
        <v>16</v>
      </c>
      <c r="D261" s="4">
        <v>45778</v>
      </c>
      <c r="E261" s="2">
        <f t="shared" si="321"/>
        <v>85</v>
      </c>
      <c r="F261" s="2">
        <v>3</v>
      </c>
      <c r="G261" s="1" t="s">
        <v>9</v>
      </c>
      <c r="H261" s="1">
        <v>4</v>
      </c>
      <c r="I261" s="1">
        <v>3</v>
      </c>
      <c r="K261" s="2"/>
      <c r="L261" s="2"/>
      <c r="M261" s="2"/>
      <c r="N261" s="2"/>
      <c r="O261" s="2"/>
      <c r="Q261" s="2">
        <f t="shared" si="405"/>
        <v>1</v>
      </c>
      <c r="R261" s="2">
        <f t="shared" si="406"/>
        <v>1</v>
      </c>
      <c r="S261" s="2">
        <f t="shared" si="407"/>
        <v>0</v>
      </c>
      <c r="T261" s="2">
        <f t="shared" si="408"/>
        <v>0</v>
      </c>
      <c r="U261" s="2"/>
      <c r="V261" s="2"/>
      <c r="W261" s="2"/>
      <c r="X261" s="18"/>
      <c r="Y261" s="18"/>
      <c r="Z261" s="18"/>
    </row>
    <row r="262" spans="1:26">
      <c r="A262" s="1" t="s">
        <v>27</v>
      </c>
      <c r="B262" s="1" t="s">
        <v>20</v>
      </c>
      <c r="C262" s="1" t="s">
        <v>16</v>
      </c>
      <c r="D262" s="4">
        <v>45778</v>
      </c>
      <c r="E262" s="2">
        <v>85</v>
      </c>
      <c r="F262" s="2" t="s">
        <v>100</v>
      </c>
      <c r="G262" s="1" t="s">
        <v>9</v>
      </c>
      <c r="H262" s="1">
        <v>5</v>
      </c>
      <c r="I262" s="1">
        <v>1</v>
      </c>
      <c r="K262" s="2"/>
      <c r="L262" s="2"/>
      <c r="M262" s="2"/>
      <c r="N262" s="2"/>
      <c r="O262" s="2"/>
      <c r="Q262" s="2">
        <f t="shared" si="405"/>
        <v>1</v>
      </c>
      <c r="R262" s="2">
        <f t="shared" si="406"/>
        <v>1</v>
      </c>
      <c r="S262" s="2"/>
      <c r="T262" s="2"/>
      <c r="U262" s="2"/>
      <c r="V262" s="2"/>
      <c r="W262" s="2"/>
      <c r="X262" s="18"/>
      <c r="Y262" s="18"/>
      <c r="Z262" s="18"/>
    </row>
    <row r="263" spans="1:26">
      <c r="A263" s="1" t="s">
        <v>27</v>
      </c>
      <c r="B263" s="1" t="s">
        <v>22</v>
      </c>
      <c r="C263" s="1" t="s">
        <v>16</v>
      </c>
      <c r="D263" s="4">
        <v>45778</v>
      </c>
      <c r="E263" s="2">
        <f t="shared" si="321"/>
        <v>86</v>
      </c>
      <c r="F263" s="2">
        <v>1</v>
      </c>
      <c r="G263" s="1" t="s">
        <v>11</v>
      </c>
      <c r="H263" s="1">
        <v>3</v>
      </c>
      <c r="I263" s="1">
        <v>0</v>
      </c>
      <c r="K263" s="2"/>
      <c r="L263" s="2"/>
      <c r="M263" s="2"/>
      <c r="N263" s="2"/>
      <c r="O263" s="2"/>
      <c r="Q263" s="2">
        <f t="shared" ref="Q263:Q265" si="413">COUNTA(H263)</f>
        <v>1</v>
      </c>
      <c r="R263" s="2">
        <f t="shared" ref="R263:R265" si="414">COUNTA(I263)</f>
        <v>1</v>
      </c>
      <c r="S263" s="2">
        <f t="shared" ref="S263:S265" si="415">COUNTA(J263)</f>
        <v>0</v>
      </c>
      <c r="T263" s="2">
        <f t="shared" ref="T263:T265" si="416">COUNTA(K263)</f>
        <v>0</v>
      </c>
      <c r="U263" s="2">
        <f t="shared" ref="U263:U264" si="417">COUNTA(L263)</f>
        <v>0</v>
      </c>
      <c r="V263" s="2">
        <f t="shared" ref="V263:V264" si="418">COUNTA(M263)</f>
        <v>0</v>
      </c>
      <c r="W263" s="2">
        <f t="shared" ref="W263:W264" si="419">COUNTA(N263)</f>
        <v>0</v>
      </c>
      <c r="X263" s="18" t="str">
        <f t="shared" ref="X263" si="420">IF(SUM(H263:H265)&gt;SUM(I263:I265), "Caleb", "Joshua")</f>
        <v>Caleb</v>
      </c>
      <c r="Y263" s="18">
        <f t="shared" ref="Y263" si="421">ABS(SUM(H263:H265)-SUM(I263:I265))</f>
        <v>4</v>
      </c>
      <c r="Z263" s="18">
        <f t="shared" ref="Z263" si="422">SUM(H263:H265, I263:I265)</f>
        <v>12</v>
      </c>
    </row>
    <row r="264" spans="1:26">
      <c r="A264" s="1" t="s">
        <v>27</v>
      </c>
      <c r="B264" s="1" t="s">
        <v>22</v>
      </c>
      <c r="C264" s="1" t="s">
        <v>16</v>
      </c>
      <c r="D264" s="4">
        <v>45778</v>
      </c>
      <c r="E264" s="2">
        <f t="shared" si="321"/>
        <v>86</v>
      </c>
      <c r="F264" s="2">
        <v>2</v>
      </c>
      <c r="G264" s="1" t="s">
        <v>11</v>
      </c>
      <c r="H264" s="1">
        <v>3</v>
      </c>
      <c r="I264" s="1">
        <v>0</v>
      </c>
      <c r="K264" s="2"/>
      <c r="L264" s="2"/>
      <c r="M264" s="2"/>
      <c r="N264" s="2"/>
      <c r="O264" s="2"/>
      <c r="Q264" s="2">
        <f t="shared" si="413"/>
        <v>1</v>
      </c>
      <c r="R264" s="2">
        <f t="shared" si="414"/>
        <v>1</v>
      </c>
      <c r="S264" s="2">
        <f t="shared" si="415"/>
        <v>0</v>
      </c>
      <c r="T264" s="2">
        <f t="shared" si="416"/>
        <v>0</v>
      </c>
      <c r="U264" s="2">
        <f t="shared" si="417"/>
        <v>0</v>
      </c>
      <c r="V264" s="2">
        <f t="shared" si="418"/>
        <v>0</v>
      </c>
      <c r="W264" s="2">
        <f t="shared" si="419"/>
        <v>0</v>
      </c>
      <c r="X264" s="18"/>
      <c r="Y264" s="18"/>
      <c r="Z264" s="18"/>
    </row>
    <row r="265" spans="1:26">
      <c r="A265" s="1" t="s">
        <v>27</v>
      </c>
      <c r="B265" s="1" t="s">
        <v>22</v>
      </c>
      <c r="C265" s="1" t="s">
        <v>16</v>
      </c>
      <c r="D265" s="4">
        <v>45778</v>
      </c>
      <c r="E265" s="2">
        <f t="shared" si="321"/>
        <v>86</v>
      </c>
      <c r="F265" s="2">
        <v>3</v>
      </c>
      <c r="G265" s="1" t="s">
        <v>11</v>
      </c>
      <c r="H265" s="1">
        <v>2</v>
      </c>
      <c r="I265" s="1">
        <v>4</v>
      </c>
      <c r="K265" s="2"/>
      <c r="L265" s="2"/>
      <c r="M265" s="2"/>
      <c r="N265" s="2"/>
      <c r="O265" s="2"/>
      <c r="Q265" s="2">
        <f t="shared" si="413"/>
        <v>1</v>
      </c>
      <c r="R265" s="2">
        <f t="shared" si="414"/>
        <v>1</v>
      </c>
      <c r="S265" s="2">
        <f t="shared" si="415"/>
        <v>0</v>
      </c>
      <c r="T265" s="2">
        <f t="shared" si="416"/>
        <v>0</v>
      </c>
      <c r="U265" s="2"/>
      <c r="V265" s="2"/>
      <c r="W265" s="2"/>
      <c r="X265" s="18"/>
      <c r="Y265" s="18"/>
      <c r="Z265" s="18"/>
    </row>
    <row r="266" spans="1:26">
      <c r="A266" s="1" t="s">
        <v>27</v>
      </c>
      <c r="B266" s="1" t="s">
        <v>22</v>
      </c>
      <c r="C266" s="1" t="s">
        <v>16</v>
      </c>
      <c r="D266" s="4">
        <v>45778</v>
      </c>
      <c r="E266" s="2">
        <f t="shared" si="321"/>
        <v>87</v>
      </c>
      <c r="F266" s="2">
        <v>1</v>
      </c>
      <c r="G266" s="1" t="s">
        <v>9</v>
      </c>
      <c r="H266" s="1">
        <v>0</v>
      </c>
      <c r="I266" s="1">
        <v>0</v>
      </c>
      <c r="K266" s="2"/>
      <c r="L266" s="2"/>
      <c r="M266" s="2"/>
      <c r="N266" s="2"/>
      <c r="O266" s="2"/>
      <c r="Q266" s="2">
        <f t="shared" ref="Q266:Q268" si="423">COUNTA(H266)</f>
        <v>1</v>
      </c>
      <c r="R266" s="2">
        <f t="shared" ref="R266:R268" si="424">COUNTA(I266)</f>
        <v>1</v>
      </c>
      <c r="S266" s="2">
        <f t="shared" ref="S266:S268" si="425">COUNTA(J266)</f>
        <v>0</v>
      </c>
      <c r="T266" s="2">
        <f t="shared" ref="T266:T268" si="426">COUNTA(K266)</f>
        <v>0</v>
      </c>
      <c r="U266" s="2">
        <f t="shared" ref="U266:U267" si="427">COUNTA(L266)</f>
        <v>0</v>
      </c>
      <c r="V266" s="2">
        <f t="shared" ref="V266:V267" si="428">COUNTA(M266)</f>
        <v>0</v>
      </c>
      <c r="W266" s="2">
        <f t="shared" ref="W266:W267" si="429">COUNTA(N266)</f>
        <v>0</v>
      </c>
      <c r="X266" s="18" t="str">
        <f t="shared" ref="X266" si="430">IF(SUM(H266:H268)&gt;SUM(I266:I268), "Caleb", "Joshua")</f>
        <v>Caleb</v>
      </c>
      <c r="Y266" s="18">
        <f t="shared" ref="Y266" si="431">ABS(SUM(H266:H268)-SUM(I266:I268))</f>
        <v>1</v>
      </c>
      <c r="Z266" s="18">
        <f t="shared" ref="Z266" si="432">SUM(H266:H268, I266:I268)</f>
        <v>7</v>
      </c>
    </row>
    <row r="267" spans="1:26">
      <c r="A267" s="1" t="s">
        <v>27</v>
      </c>
      <c r="B267" s="1" t="s">
        <v>22</v>
      </c>
      <c r="C267" s="1" t="s">
        <v>16</v>
      </c>
      <c r="D267" s="4">
        <v>45778</v>
      </c>
      <c r="E267" s="2">
        <f t="shared" si="321"/>
        <v>87</v>
      </c>
      <c r="F267" s="2">
        <v>2</v>
      </c>
      <c r="G267" s="1" t="s">
        <v>9</v>
      </c>
      <c r="H267" s="1">
        <v>3</v>
      </c>
      <c r="I267" s="1">
        <v>0</v>
      </c>
      <c r="K267" s="2"/>
      <c r="L267" s="2"/>
      <c r="M267" s="2"/>
      <c r="N267" s="2"/>
      <c r="O267" s="2"/>
      <c r="Q267" s="2">
        <f t="shared" si="423"/>
        <v>1</v>
      </c>
      <c r="R267" s="2">
        <f t="shared" si="424"/>
        <v>1</v>
      </c>
      <c r="S267" s="2">
        <f t="shared" si="425"/>
        <v>0</v>
      </c>
      <c r="T267" s="2">
        <f t="shared" si="426"/>
        <v>0</v>
      </c>
      <c r="U267" s="2">
        <f t="shared" si="427"/>
        <v>0</v>
      </c>
      <c r="V267" s="2">
        <f t="shared" si="428"/>
        <v>0</v>
      </c>
      <c r="W267" s="2">
        <f t="shared" si="429"/>
        <v>0</v>
      </c>
      <c r="X267" s="18"/>
      <c r="Y267" s="18"/>
      <c r="Z267" s="18"/>
    </row>
    <row r="268" spans="1:26">
      <c r="A268" s="1" t="s">
        <v>27</v>
      </c>
      <c r="B268" s="1" t="s">
        <v>22</v>
      </c>
      <c r="C268" s="1" t="s">
        <v>16</v>
      </c>
      <c r="D268" s="4">
        <v>45778</v>
      </c>
      <c r="E268" s="2">
        <f t="shared" si="321"/>
        <v>87</v>
      </c>
      <c r="F268" s="2">
        <v>3</v>
      </c>
      <c r="G268" s="1" t="s">
        <v>9</v>
      </c>
      <c r="H268" s="1">
        <v>1</v>
      </c>
      <c r="I268" s="1">
        <v>3</v>
      </c>
      <c r="K268" s="2"/>
      <c r="L268" s="2"/>
      <c r="M268" s="2"/>
      <c r="N268" s="2"/>
      <c r="O268" s="2"/>
      <c r="Q268" s="2">
        <f t="shared" si="423"/>
        <v>1</v>
      </c>
      <c r="R268" s="2">
        <f t="shared" si="424"/>
        <v>1</v>
      </c>
      <c r="S268" s="2">
        <f t="shared" si="425"/>
        <v>0</v>
      </c>
      <c r="T268" s="2">
        <f t="shared" si="426"/>
        <v>0</v>
      </c>
      <c r="U268" s="2"/>
      <c r="V268" s="2"/>
      <c r="W268" s="2"/>
      <c r="X268" s="18"/>
      <c r="Y268" s="18"/>
      <c r="Z268" s="18"/>
    </row>
    <row r="269" spans="1:26">
      <c r="A269" s="1" t="s">
        <v>27</v>
      </c>
      <c r="B269" s="1" t="s">
        <v>21</v>
      </c>
      <c r="C269" s="1" t="s">
        <v>16</v>
      </c>
      <c r="D269" s="4">
        <v>45779</v>
      </c>
      <c r="E269" s="2">
        <f t="shared" si="321"/>
        <v>88</v>
      </c>
      <c r="F269" s="2">
        <v>1</v>
      </c>
      <c r="G269" s="1" t="s">
        <v>11</v>
      </c>
      <c r="H269" s="1">
        <v>1</v>
      </c>
      <c r="I269" s="1">
        <v>1</v>
      </c>
      <c r="K269" s="2"/>
      <c r="L269" s="2"/>
      <c r="M269" s="2"/>
      <c r="N269" s="2"/>
      <c r="O269" s="2"/>
      <c r="Q269" s="2">
        <f t="shared" ref="Q269:Q271" si="433">COUNTA(H269)</f>
        <v>1</v>
      </c>
      <c r="R269" s="2">
        <f t="shared" ref="R269:R271" si="434">COUNTA(I269)</f>
        <v>1</v>
      </c>
      <c r="S269" s="2">
        <f t="shared" ref="S269:S271" si="435">COUNTA(J269)</f>
        <v>0</v>
      </c>
      <c r="T269" s="2">
        <f t="shared" ref="T269:T271" si="436">COUNTA(K269)</f>
        <v>0</v>
      </c>
      <c r="U269" s="2">
        <f t="shared" ref="U269:U270" si="437">COUNTA(L269)</f>
        <v>0</v>
      </c>
      <c r="V269" s="2">
        <f t="shared" ref="V269:V270" si="438">COUNTA(M269)</f>
        <v>0</v>
      </c>
      <c r="W269" s="2">
        <f t="shared" ref="W269:W270" si="439">COUNTA(N269)</f>
        <v>0</v>
      </c>
      <c r="X269" s="18" t="str">
        <f t="shared" ref="X269" si="440">IF(SUM(H269:H271)&gt;SUM(I269:I271), "Caleb", "Joshua")</f>
        <v>Caleb</v>
      </c>
      <c r="Y269" s="18">
        <f t="shared" ref="Y269" si="441">ABS(SUM(H269:H271)-SUM(I269:I271))</f>
        <v>1</v>
      </c>
      <c r="Z269" s="18">
        <f t="shared" ref="Z269" si="442">SUM(H269:H271, I269:I271)</f>
        <v>17</v>
      </c>
    </row>
    <row r="270" spans="1:26">
      <c r="A270" s="1" t="s">
        <v>27</v>
      </c>
      <c r="B270" s="1" t="s">
        <v>21</v>
      </c>
      <c r="C270" s="1" t="s">
        <v>16</v>
      </c>
      <c r="D270" s="4">
        <v>45779</v>
      </c>
      <c r="E270" s="2">
        <f t="shared" si="321"/>
        <v>88</v>
      </c>
      <c r="F270" s="2">
        <v>2</v>
      </c>
      <c r="G270" s="1" t="s">
        <v>11</v>
      </c>
      <c r="H270" s="1">
        <v>4</v>
      </c>
      <c r="I270" s="1">
        <v>3</v>
      </c>
      <c r="K270" s="2"/>
      <c r="L270" s="2"/>
      <c r="M270" s="2"/>
      <c r="N270" s="2"/>
      <c r="O270" s="2"/>
      <c r="Q270" s="2">
        <f t="shared" si="433"/>
        <v>1</v>
      </c>
      <c r="R270" s="2">
        <f t="shared" si="434"/>
        <v>1</v>
      </c>
      <c r="S270" s="2">
        <f t="shared" si="435"/>
        <v>0</v>
      </c>
      <c r="T270" s="2">
        <f t="shared" si="436"/>
        <v>0</v>
      </c>
      <c r="U270" s="2">
        <f t="shared" si="437"/>
        <v>0</v>
      </c>
      <c r="V270" s="2">
        <f t="shared" si="438"/>
        <v>0</v>
      </c>
      <c r="W270" s="2">
        <f t="shared" si="439"/>
        <v>0</v>
      </c>
      <c r="X270" s="18"/>
      <c r="Y270" s="18"/>
      <c r="Z270" s="18"/>
    </row>
    <row r="271" spans="1:26">
      <c r="A271" s="1" t="s">
        <v>27</v>
      </c>
      <c r="B271" s="1" t="s">
        <v>21</v>
      </c>
      <c r="C271" s="1" t="s">
        <v>16</v>
      </c>
      <c r="D271" s="4">
        <v>45779</v>
      </c>
      <c r="E271" s="2">
        <f t="shared" si="321"/>
        <v>88</v>
      </c>
      <c r="F271" s="2">
        <v>3</v>
      </c>
      <c r="G271" s="1" t="s">
        <v>11</v>
      </c>
      <c r="H271" s="1">
        <v>4</v>
      </c>
      <c r="I271" s="1">
        <v>4</v>
      </c>
      <c r="K271" s="2"/>
      <c r="L271" s="2"/>
      <c r="M271" s="2"/>
      <c r="N271" s="2"/>
      <c r="O271" s="2"/>
      <c r="Q271" s="2">
        <f t="shared" si="433"/>
        <v>1</v>
      </c>
      <c r="R271" s="2">
        <f t="shared" si="434"/>
        <v>1</v>
      </c>
      <c r="S271" s="2">
        <f t="shared" si="435"/>
        <v>0</v>
      </c>
      <c r="T271" s="2">
        <f t="shared" si="436"/>
        <v>0</v>
      </c>
      <c r="U271" s="2"/>
      <c r="V271" s="2"/>
      <c r="W271" s="2"/>
      <c r="X271" s="18"/>
      <c r="Y271" s="18"/>
      <c r="Z271" s="18"/>
    </row>
    <row r="272" spans="1:26">
      <c r="A272" s="1" t="s">
        <v>27</v>
      </c>
      <c r="B272" s="1" t="s">
        <v>20</v>
      </c>
      <c r="C272" s="1" t="s">
        <v>16</v>
      </c>
      <c r="D272" s="4">
        <v>45779</v>
      </c>
      <c r="E272" s="2">
        <f t="shared" si="321"/>
        <v>89</v>
      </c>
      <c r="F272" s="2">
        <v>1</v>
      </c>
      <c r="G272" s="1" t="s">
        <v>82</v>
      </c>
      <c r="H272" s="1">
        <v>1</v>
      </c>
      <c r="I272" s="1">
        <v>2</v>
      </c>
      <c r="K272" s="2"/>
      <c r="L272" s="2"/>
      <c r="M272" s="2"/>
      <c r="N272" s="2">
        <v>0</v>
      </c>
      <c r="O272" s="2"/>
      <c r="Q272" s="2">
        <f t="shared" ref="Q272:Q277" si="443">COUNTA(H272)</f>
        <v>1</v>
      </c>
      <c r="R272" s="2">
        <f t="shared" ref="R272:R277" si="444">COUNTA(I272)</f>
        <v>1</v>
      </c>
      <c r="S272" s="2">
        <f t="shared" ref="S272:S277" si="445">COUNTA(J272)</f>
        <v>0</v>
      </c>
      <c r="T272" s="2">
        <f t="shared" ref="T272:T277" si="446">COUNTA(K272)</f>
        <v>0</v>
      </c>
      <c r="U272" s="2">
        <f t="shared" ref="U272:U273" si="447">COUNTA(L272)</f>
        <v>0</v>
      </c>
      <c r="V272" s="2">
        <f t="shared" ref="V272:V273" si="448">COUNTA(M272)</f>
        <v>0</v>
      </c>
      <c r="W272" s="2">
        <f t="shared" ref="W272:W273" si="449">COUNTA(N272)</f>
        <v>1</v>
      </c>
      <c r="X272" s="18" t="str">
        <f t="shared" ref="X272" si="450">IF(SUM(H272:H274)&gt;SUM(I272:I274), "Caleb", "Joshua")</f>
        <v>Joshua</v>
      </c>
      <c r="Y272" s="18">
        <f t="shared" ref="Y272" si="451">ABS(SUM(H272:H274)-SUM(I272:I274))</f>
        <v>2</v>
      </c>
      <c r="Z272" s="18">
        <f t="shared" ref="Z272" si="452">SUM(H272:H274, I272:I274)</f>
        <v>6</v>
      </c>
    </row>
    <row r="273" spans="1:26">
      <c r="A273" s="1" t="s">
        <v>27</v>
      </c>
      <c r="B273" s="1" t="s">
        <v>20</v>
      </c>
      <c r="C273" s="1" t="s">
        <v>16</v>
      </c>
      <c r="D273" s="4">
        <v>45779</v>
      </c>
      <c r="E273" s="2">
        <f t="shared" si="321"/>
        <v>89</v>
      </c>
      <c r="F273" s="2">
        <v>2</v>
      </c>
      <c r="G273" s="1" t="s">
        <v>82</v>
      </c>
      <c r="H273" s="1">
        <v>0</v>
      </c>
      <c r="I273" s="1">
        <v>1</v>
      </c>
      <c r="K273" s="2"/>
      <c r="L273" s="2"/>
      <c r="M273" s="2"/>
      <c r="N273" s="2">
        <v>1</v>
      </c>
      <c r="O273" s="2"/>
      <c r="Q273" s="2">
        <f t="shared" si="443"/>
        <v>1</v>
      </c>
      <c r="R273" s="2">
        <f t="shared" si="444"/>
        <v>1</v>
      </c>
      <c r="S273" s="2">
        <f t="shared" si="445"/>
        <v>0</v>
      </c>
      <c r="T273" s="2">
        <f t="shared" si="446"/>
        <v>0</v>
      </c>
      <c r="U273" s="2">
        <f t="shared" si="447"/>
        <v>0</v>
      </c>
      <c r="V273" s="2">
        <f t="shared" si="448"/>
        <v>0</v>
      </c>
      <c r="W273" s="2">
        <f t="shared" si="449"/>
        <v>1</v>
      </c>
      <c r="X273" s="18"/>
      <c r="Y273" s="18"/>
      <c r="Z273" s="18"/>
    </row>
    <row r="274" spans="1:26">
      <c r="A274" s="1" t="s">
        <v>27</v>
      </c>
      <c r="B274" s="1" t="s">
        <v>20</v>
      </c>
      <c r="C274" s="1" t="s">
        <v>16</v>
      </c>
      <c r="D274" s="4">
        <v>45779</v>
      </c>
      <c r="E274" s="2">
        <f t="shared" si="321"/>
        <v>89</v>
      </c>
      <c r="F274" s="2">
        <v>3</v>
      </c>
      <c r="G274" s="1" t="s">
        <v>82</v>
      </c>
      <c r="H274" s="1">
        <v>1</v>
      </c>
      <c r="I274" s="1">
        <v>1</v>
      </c>
      <c r="K274" s="2"/>
      <c r="L274" s="2"/>
      <c r="M274" s="2"/>
      <c r="N274" s="2">
        <v>1</v>
      </c>
      <c r="O274" s="2"/>
      <c r="Q274" s="2">
        <f t="shared" si="443"/>
        <v>1</v>
      </c>
      <c r="R274" s="2">
        <f t="shared" si="444"/>
        <v>1</v>
      </c>
      <c r="S274" s="2">
        <f t="shared" si="445"/>
        <v>0</v>
      </c>
      <c r="T274" s="2">
        <f t="shared" si="446"/>
        <v>0</v>
      </c>
      <c r="U274" s="2"/>
      <c r="V274" s="2"/>
      <c r="W274" s="2"/>
      <c r="X274" s="18"/>
      <c r="Y274" s="18"/>
      <c r="Z274" s="18"/>
    </row>
    <row r="275" spans="1:26">
      <c r="A275" s="1" t="s">
        <v>27</v>
      </c>
      <c r="B275" s="1" t="s">
        <v>21</v>
      </c>
      <c r="C275" s="1" t="s">
        <v>16</v>
      </c>
      <c r="D275" s="4">
        <v>45782</v>
      </c>
      <c r="E275" s="2">
        <f t="shared" si="321"/>
        <v>90</v>
      </c>
      <c r="F275" s="2">
        <v>1</v>
      </c>
      <c r="G275" s="1" t="s">
        <v>9</v>
      </c>
      <c r="H275" s="1">
        <v>1</v>
      </c>
      <c r="I275" s="1">
        <v>0</v>
      </c>
      <c r="K275" s="2"/>
      <c r="L275" s="2"/>
      <c r="M275" s="2"/>
      <c r="N275" s="2"/>
      <c r="O275" s="2"/>
      <c r="Q275" s="2">
        <f t="shared" si="443"/>
        <v>1</v>
      </c>
      <c r="R275" s="2">
        <f t="shared" si="444"/>
        <v>1</v>
      </c>
      <c r="S275" s="2">
        <f t="shared" si="445"/>
        <v>0</v>
      </c>
      <c r="T275" s="2">
        <f t="shared" si="446"/>
        <v>0</v>
      </c>
      <c r="U275" s="2">
        <f t="shared" ref="U275:U276" si="453">COUNTA(L275)</f>
        <v>0</v>
      </c>
      <c r="V275" s="2">
        <f t="shared" ref="V275:V276" si="454">COUNTA(M275)</f>
        <v>0</v>
      </c>
      <c r="W275" s="2">
        <f t="shared" ref="W275:W276" si="455">COUNTA(N275)</f>
        <v>0</v>
      </c>
      <c r="X275" s="18" t="str">
        <f t="shared" ref="X275" si="456">IF(SUM(H275:H277)&gt;SUM(I275:I277), "Caleb", "Joshua")</f>
        <v>Caleb</v>
      </c>
      <c r="Y275" s="18">
        <f t="shared" ref="Y275" si="457">ABS(SUM(H275:H277)-SUM(I275:I277))</f>
        <v>1</v>
      </c>
      <c r="Z275" s="18">
        <f t="shared" ref="Z275" si="458">SUM(H275:H277, I275:I277)</f>
        <v>3</v>
      </c>
    </row>
    <row r="276" spans="1:26">
      <c r="A276" s="1" t="s">
        <v>27</v>
      </c>
      <c r="B276" s="1" t="s">
        <v>21</v>
      </c>
      <c r="C276" s="1" t="s">
        <v>16</v>
      </c>
      <c r="D276" s="4">
        <v>45782</v>
      </c>
      <c r="E276" s="2">
        <f t="shared" si="321"/>
        <v>90</v>
      </c>
      <c r="F276" s="2">
        <v>2</v>
      </c>
      <c r="G276" s="1" t="s">
        <v>9</v>
      </c>
      <c r="H276" s="1">
        <v>0</v>
      </c>
      <c r="I276" s="1">
        <v>0</v>
      </c>
      <c r="K276" s="2"/>
      <c r="L276" s="2"/>
      <c r="M276" s="2"/>
      <c r="N276" s="2"/>
      <c r="O276" s="2"/>
      <c r="Q276" s="2">
        <f t="shared" si="443"/>
        <v>1</v>
      </c>
      <c r="R276" s="2">
        <f t="shared" si="444"/>
        <v>1</v>
      </c>
      <c r="S276" s="2">
        <f t="shared" si="445"/>
        <v>0</v>
      </c>
      <c r="T276" s="2">
        <f t="shared" si="446"/>
        <v>0</v>
      </c>
      <c r="U276" s="2">
        <f t="shared" si="453"/>
        <v>0</v>
      </c>
      <c r="V276" s="2">
        <f t="shared" si="454"/>
        <v>0</v>
      </c>
      <c r="W276" s="2">
        <f t="shared" si="455"/>
        <v>0</v>
      </c>
      <c r="X276" s="18"/>
      <c r="Y276" s="18"/>
      <c r="Z276" s="18"/>
    </row>
    <row r="277" spans="1:26">
      <c r="A277" s="1" t="s">
        <v>27</v>
      </c>
      <c r="B277" s="1" t="s">
        <v>21</v>
      </c>
      <c r="C277" s="1" t="s">
        <v>16</v>
      </c>
      <c r="D277" s="4">
        <v>45782</v>
      </c>
      <c r="E277" s="2">
        <f t="shared" si="321"/>
        <v>90</v>
      </c>
      <c r="F277" s="2">
        <v>3</v>
      </c>
      <c r="G277" s="1" t="s">
        <v>9</v>
      </c>
      <c r="H277" s="1">
        <v>1</v>
      </c>
      <c r="I277" s="1">
        <v>1</v>
      </c>
      <c r="K277" s="2"/>
      <c r="L277" s="2"/>
      <c r="M277" s="2"/>
      <c r="N277" s="2"/>
      <c r="O277" s="2"/>
      <c r="Q277" s="2">
        <f t="shared" si="443"/>
        <v>1</v>
      </c>
      <c r="R277" s="2">
        <f t="shared" si="444"/>
        <v>1</v>
      </c>
      <c r="S277" s="2">
        <f t="shared" si="445"/>
        <v>0</v>
      </c>
      <c r="T277" s="2">
        <f t="shared" si="446"/>
        <v>0</v>
      </c>
      <c r="U277" s="2"/>
      <c r="V277" s="2"/>
      <c r="W277" s="2"/>
      <c r="X277" s="18"/>
      <c r="Y277" s="18"/>
      <c r="Z277" s="18"/>
    </row>
    <row r="278" spans="1:26">
      <c r="A278" s="1" t="s">
        <v>27</v>
      </c>
      <c r="B278" s="1" t="s">
        <v>21</v>
      </c>
      <c r="C278" s="1" t="s">
        <v>16</v>
      </c>
      <c r="D278" s="4">
        <v>45782</v>
      </c>
      <c r="E278" s="2">
        <f t="shared" si="321"/>
        <v>91</v>
      </c>
      <c r="F278" s="2">
        <v>1</v>
      </c>
      <c r="G278" s="1" t="s">
        <v>9</v>
      </c>
      <c r="H278" s="1">
        <v>3</v>
      </c>
      <c r="I278" s="1">
        <v>4</v>
      </c>
      <c r="K278" s="2"/>
      <c r="L278" s="2"/>
      <c r="M278" s="2"/>
      <c r="N278" s="2"/>
      <c r="O278" s="2"/>
      <c r="Q278" s="2">
        <f t="shared" ref="Q278:Q280" si="459">COUNTA(H278)</f>
        <v>1</v>
      </c>
      <c r="R278" s="2">
        <f t="shared" ref="R278:R280" si="460">COUNTA(I278)</f>
        <v>1</v>
      </c>
      <c r="S278" s="2">
        <f t="shared" ref="S278:S280" si="461">COUNTA(J278)</f>
        <v>0</v>
      </c>
      <c r="T278" s="2">
        <f t="shared" ref="T278:T280" si="462">COUNTA(K278)</f>
        <v>0</v>
      </c>
      <c r="U278" s="2">
        <f t="shared" ref="U278:U279" si="463">COUNTA(L278)</f>
        <v>0</v>
      </c>
      <c r="V278" s="2">
        <f t="shared" ref="V278:V279" si="464">COUNTA(M278)</f>
        <v>0</v>
      </c>
      <c r="W278" s="2">
        <f t="shared" ref="W278:W279" si="465">COUNTA(N278)</f>
        <v>0</v>
      </c>
      <c r="X278" s="18" t="str">
        <f t="shared" ref="X278" si="466">IF(SUM(H278:H280)&gt;SUM(I278:I280), "Caleb", "Joshua")</f>
        <v>Joshua</v>
      </c>
      <c r="Y278" s="18">
        <f t="shared" ref="Y278" si="467">ABS(SUM(H278:H280)-SUM(I278:I280))</f>
        <v>4</v>
      </c>
      <c r="Z278" s="18">
        <f t="shared" ref="Z278" si="468">SUM(H278:H280, I278:I280)</f>
        <v>18</v>
      </c>
    </row>
    <row r="279" spans="1:26">
      <c r="A279" s="1" t="s">
        <v>27</v>
      </c>
      <c r="B279" s="1" t="s">
        <v>21</v>
      </c>
      <c r="C279" s="1" t="s">
        <v>16</v>
      </c>
      <c r="D279" s="4">
        <v>45782</v>
      </c>
      <c r="E279" s="2">
        <f t="shared" si="321"/>
        <v>91</v>
      </c>
      <c r="F279" s="2">
        <v>2</v>
      </c>
      <c r="G279" s="1" t="s">
        <v>9</v>
      </c>
      <c r="H279" s="1">
        <v>2</v>
      </c>
      <c r="I279" s="1">
        <v>2</v>
      </c>
      <c r="K279" s="2"/>
      <c r="L279" s="2"/>
      <c r="M279" s="2"/>
      <c r="N279" s="2"/>
      <c r="O279" s="2"/>
      <c r="Q279" s="2">
        <f t="shared" si="459"/>
        <v>1</v>
      </c>
      <c r="R279" s="2">
        <f t="shared" si="460"/>
        <v>1</v>
      </c>
      <c r="S279" s="2">
        <f t="shared" si="461"/>
        <v>0</v>
      </c>
      <c r="T279" s="2">
        <f t="shared" si="462"/>
        <v>0</v>
      </c>
      <c r="U279" s="2">
        <f t="shared" si="463"/>
        <v>0</v>
      </c>
      <c r="V279" s="2">
        <f t="shared" si="464"/>
        <v>0</v>
      </c>
      <c r="W279" s="2">
        <f t="shared" si="465"/>
        <v>0</v>
      </c>
      <c r="X279" s="18"/>
      <c r="Y279" s="18"/>
      <c r="Z279" s="18"/>
    </row>
    <row r="280" spans="1:26">
      <c r="A280" s="1" t="s">
        <v>27</v>
      </c>
      <c r="B280" s="1" t="s">
        <v>21</v>
      </c>
      <c r="C280" s="1" t="s">
        <v>16</v>
      </c>
      <c r="D280" s="4">
        <v>45782</v>
      </c>
      <c r="E280" s="2">
        <f t="shared" si="321"/>
        <v>91</v>
      </c>
      <c r="F280" s="2">
        <v>3</v>
      </c>
      <c r="G280" s="1" t="s">
        <v>9</v>
      </c>
      <c r="H280" s="1">
        <v>2</v>
      </c>
      <c r="I280" s="1">
        <v>5</v>
      </c>
      <c r="K280" s="2"/>
      <c r="L280" s="2"/>
      <c r="M280" s="2"/>
      <c r="N280" s="2"/>
      <c r="O280" s="2"/>
      <c r="Q280" s="2">
        <f t="shared" si="459"/>
        <v>1</v>
      </c>
      <c r="R280" s="2">
        <f t="shared" si="460"/>
        <v>1</v>
      </c>
      <c r="S280" s="2">
        <f t="shared" si="461"/>
        <v>0</v>
      </c>
      <c r="T280" s="2">
        <f t="shared" si="462"/>
        <v>0</v>
      </c>
      <c r="U280" s="2"/>
      <c r="V280" s="2"/>
      <c r="W280" s="2"/>
      <c r="X280" s="18"/>
      <c r="Y280" s="18"/>
      <c r="Z280" s="18"/>
    </row>
    <row r="281" spans="1:26">
      <c r="A281" s="1" t="s">
        <v>27</v>
      </c>
      <c r="B281" s="1" t="s">
        <v>21</v>
      </c>
      <c r="C281" s="1" t="s">
        <v>16</v>
      </c>
      <c r="D281" s="4">
        <v>45783</v>
      </c>
      <c r="E281" s="2">
        <f t="shared" si="321"/>
        <v>92</v>
      </c>
      <c r="F281" s="2">
        <v>1</v>
      </c>
      <c r="G281" s="1" t="s">
        <v>11</v>
      </c>
      <c r="H281" s="1">
        <v>4</v>
      </c>
      <c r="I281" s="1">
        <v>3</v>
      </c>
      <c r="K281" s="2"/>
      <c r="L281" s="2"/>
      <c r="M281" s="2"/>
      <c r="N281" s="2"/>
      <c r="O281" s="2"/>
      <c r="Q281" s="2">
        <f t="shared" ref="Q281:Q283" si="469">COUNTA(H281)</f>
        <v>1</v>
      </c>
      <c r="R281" s="2">
        <f t="shared" ref="R281:R283" si="470">COUNTA(I281)</f>
        <v>1</v>
      </c>
      <c r="S281" s="2">
        <f t="shared" ref="S281:S283" si="471">COUNTA(J281)</f>
        <v>0</v>
      </c>
      <c r="T281" s="2">
        <f t="shared" ref="T281:T283" si="472">COUNTA(K281)</f>
        <v>0</v>
      </c>
      <c r="U281" s="2">
        <f t="shared" ref="U281:U282" si="473">COUNTA(L281)</f>
        <v>0</v>
      </c>
      <c r="V281" s="2">
        <f t="shared" ref="V281:V282" si="474">COUNTA(M281)</f>
        <v>0</v>
      </c>
      <c r="W281" s="2">
        <f t="shared" ref="W281:W282" si="475">COUNTA(N281)</f>
        <v>0</v>
      </c>
      <c r="X281" s="18" t="str">
        <f t="shared" ref="X281" si="476">IF(SUM(H281:H283)&gt;SUM(I281:I283), "Caleb", "Joshua")</f>
        <v>Caleb</v>
      </c>
      <c r="Y281" s="18">
        <f t="shared" ref="Y281" si="477">ABS(SUM(H281:H283)-SUM(I281:I283))</f>
        <v>4</v>
      </c>
      <c r="Z281" s="18">
        <f t="shared" ref="Z281" si="478">SUM(H281:H283, I281:I283)</f>
        <v>10</v>
      </c>
    </row>
    <row r="282" spans="1:26">
      <c r="A282" s="1" t="s">
        <v>27</v>
      </c>
      <c r="B282" s="1" t="s">
        <v>21</v>
      </c>
      <c r="C282" s="1" t="s">
        <v>16</v>
      </c>
      <c r="D282" s="4">
        <v>45783</v>
      </c>
      <c r="E282" s="2">
        <f t="shared" si="321"/>
        <v>92</v>
      </c>
      <c r="F282" s="2">
        <v>2</v>
      </c>
      <c r="G282" s="1" t="s">
        <v>11</v>
      </c>
      <c r="H282" s="1">
        <v>2</v>
      </c>
      <c r="I282" s="1">
        <v>0</v>
      </c>
      <c r="K282" s="2"/>
      <c r="L282" s="2"/>
      <c r="M282" s="2"/>
      <c r="N282" s="2"/>
      <c r="O282" s="2"/>
      <c r="Q282" s="2">
        <f t="shared" si="469"/>
        <v>1</v>
      </c>
      <c r="R282" s="2">
        <f t="shared" si="470"/>
        <v>1</v>
      </c>
      <c r="S282" s="2">
        <f t="shared" si="471"/>
        <v>0</v>
      </c>
      <c r="T282" s="2">
        <f t="shared" si="472"/>
        <v>0</v>
      </c>
      <c r="U282" s="2">
        <f t="shared" si="473"/>
        <v>0</v>
      </c>
      <c r="V282" s="2">
        <f t="shared" si="474"/>
        <v>0</v>
      </c>
      <c r="W282" s="2">
        <f t="shared" si="475"/>
        <v>0</v>
      </c>
      <c r="X282" s="18"/>
      <c r="Y282" s="18"/>
      <c r="Z282" s="18"/>
    </row>
    <row r="283" spans="1:26">
      <c r="A283" s="1" t="s">
        <v>27</v>
      </c>
      <c r="B283" s="1" t="s">
        <v>21</v>
      </c>
      <c r="C283" s="1" t="s">
        <v>16</v>
      </c>
      <c r="D283" s="4">
        <v>45783</v>
      </c>
      <c r="E283" s="2">
        <f t="shared" si="321"/>
        <v>92</v>
      </c>
      <c r="F283" s="2">
        <v>3</v>
      </c>
      <c r="G283" s="1" t="s">
        <v>11</v>
      </c>
      <c r="H283" s="1">
        <v>1</v>
      </c>
      <c r="I283" s="1">
        <v>0</v>
      </c>
      <c r="K283" s="2"/>
      <c r="L283" s="2"/>
      <c r="M283" s="2"/>
      <c r="N283" s="2"/>
      <c r="O283" s="2"/>
      <c r="Q283" s="2">
        <f t="shared" si="469"/>
        <v>1</v>
      </c>
      <c r="R283" s="2">
        <f t="shared" si="470"/>
        <v>1</v>
      </c>
      <c r="S283" s="2">
        <f t="shared" si="471"/>
        <v>0</v>
      </c>
      <c r="T283" s="2">
        <f t="shared" si="472"/>
        <v>0</v>
      </c>
      <c r="U283" s="2"/>
      <c r="V283" s="2"/>
      <c r="W283" s="2"/>
      <c r="X283" s="18"/>
      <c r="Y283" s="18"/>
      <c r="Z283" s="18"/>
    </row>
    <row r="284" spans="1:26">
      <c r="A284" s="1" t="s">
        <v>27</v>
      </c>
      <c r="B284" s="1" t="s">
        <v>21</v>
      </c>
      <c r="C284" s="1" t="s">
        <v>16</v>
      </c>
      <c r="D284" s="4">
        <v>45784</v>
      </c>
      <c r="E284" s="2">
        <f t="shared" si="321"/>
        <v>93</v>
      </c>
      <c r="F284" s="2">
        <v>1</v>
      </c>
      <c r="G284" s="1" t="s">
        <v>11</v>
      </c>
      <c r="H284" s="1">
        <v>3</v>
      </c>
      <c r="I284" s="1">
        <v>0</v>
      </c>
      <c r="K284" s="2"/>
      <c r="L284" s="2"/>
      <c r="M284" s="2"/>
      <c r="N284" s="2"/>
      <c r="O284" s="2"/>
      <c r="Q284" s="2">
        <f t="shared" ref="Q284:Q286" si="479">COUNTA(H284)</f>
        <v>1</v>
      </c>
      <c r="R284" s="2">
        <f t="shared" ref="R284:R286" si="480">COUNTA(I284)</f>
        <v>1</v>
      </c>
      <c r="S284" s="2">
        <f t="shared" ref="S284:S286" si="481">COUNTA(J284)</f>
        <v>0</v>
      </c>
      <c r="T284" s="2">
        <f t="shared" ref="T284:T286" si="482">COUNTA(K284)</f>
        <v>0</v>
      </c>
      <c r="U284" s="2">
        <f t="shared" ref="U284:U285" si="483">COUNTA(L284)</f>
        <v>0</v>
      </c>
      <c r="V284" s="2">
        <f t="shared" ref="V284:V285" si="484">COUNTA(M284)</f>
        <v>0</v>
      </c>
      <c r="W284" s="2">
        <f t="shared" ref="W284:W285" si="485">COUNTA(N284)</f>
        <v>0</v>
      </c>
      <c r="X284" s="18" t="str">
        <f t="shared" ref="X284" si="486">IF(SUM(H284:H286)&gt;SUM(I284:I286), "Caleb", "Joshua")</f>
        <v>Caleb</v>
      </c>
      <c r="Y284" s="18">
        <f t="shared" ref="Y284" si="487">ABS(SUM(H284:H286)-SUM(I284:I286))</f>
        <v>13</v>
      </c>
      <c r="Z284" s="18">
        <f t="shared" ref="Z284" si="488">SUM(H284:H286, I284:I286)</f>
        <v>15</v>
      </c>
    </row>
    <row r="285" spans="1:26">
      <c r="A285" s="1" t="s">
        <v>27</v>
      </c>
      <c r="B285" s="1" t="s">
        <v>21</v>
      </c>
      <c r="C285" s="1" t="s">
        <v>16</v>
      </c>
      <c r="D285" s="4">
        <v>45784</v>
      </c>
      <c r="E285" s="2">
        <f t="shared" si="321"/>
        <v>93</v>
      </c>
      <c r="F285" s="2">
        <v>2</v>
      </c>
      <c r="G285" s="1" t="s">
        <v>11</v>
      </c>
      <c r="H285" s="1">
        <v>3</v>
      </c>
      <c r="I285" s="1">
        <v>0</v>
      </c>
      <c r="K285" s="2"/>
      <c r="L285" s="2"/>
      <c r="M285" s="2"/>
      <c r="N285" s="2"/>
      <c r="O285" s="2"/>
      <c r="Q285" s="2">
        <f t="shared" si="479"/>
        <v>1</v>
      </c>
      <c r="R285" s="2">
        <f t="shared" si="480"/>
        <v>1</v>
      </c>
      <c r="S285" s="2">
        <f t="shared" si="481"/>
        <v>0</v>
      </c>
      <c r="T285" s="2">
        <f t="shared" si="482"/>
        <v>0</v>
      </c>
      <c r="U285" s="2">
        <f t="shared" si="483"/>
        <v>0</v>
      </c>
      <c r="V285" s="2">
        <f t="shared" si="484"/>
        <v>0</v>
      </c>
      <c r="W285" s="2">
        <f t="shared" si="485"/>
        <v>0</v>
      </c>
      <c r="X285" s="18"/>
      <c r="Y285" s="18"/>
      <c r="Z285" s="18"/>
    </row>
    <row r="286" spans="1:26">
      <c r="A286" s="1" t="s">
        <v>27</v>
      </c>
      <c r="B286" s="1" t="s">
        <v>21</v>
      </c>
      <c r="C286" s="1" t="s">
        <v>16</v>
      </c>
      <c r="D286" s="4">
        <v>45784</v>
      </c>
      <c r="E286" s="2">
        <f t="shared" si="321"/>
        <v>93</v>
      </c>
      <c r="F286" s="2">
        <v>3</v>
      </c>
      <c r="G286" s="1" t="s">
        <v>11</v>
      </c>
      <c r="H286" s="1">
        <v>8</v>
      </c>
      <c r="I286" s="1">
        <v>1</v>
      </c>
      <c r="K286" s="2"/>
      <c r="L286" s="2"/>
      <c r="M286" s="2"/>
      <c r="N286" s="2"/>
      <c r="O286" s="2"/>
      <c r="Q286" s="2">
        <f t="shared" si="479"/>
        <v>1</v>
      </c>
      <c r="R286" s="2">
        <f t="shared" si="480"/>
        <v>1</v>
      </c>
      <c r="S286" s="2">
        <f t="shared" si="481"/>
        <v>0</v>
      </c>
      <c r="T286" s="2">
        <f t="shared" si="482"/>
        <v>0</v>
      </c>
      <c r="U286" s="2"/>
      <c r="V286" s="2"/>
      <c r="W286" s="2"/>
      <c r="X286" s="18"/>
      <c r="Y286" s="18"/>
      <c r="Z286" s="18"/>
    </row>
    <row r="287" spans="1:26">
      <c r="A287" s="1" t="s">
        <v>27</v>
      </c>
      <c r="B287" s="1" t="s">
        <v>20</v>
      </c>
      <c r="C287" s="1" t="s">
        <v>16</v>
      </c>
      <c r="D287" s="4">
        <v>45784</v>
      </c>
      <c r="E287" s="2">
        <f t="shared" si="321"/>
        <v>94</v>
      </c>
      <c r="F287" s="2">
        <v>1</v>
      </c>
      <c r="G287" s="1" t="s">
        <v>9</v>
      </c>
      <c r="H287" s="1">
        <v>2</v>
      </c>
      <c r="I287" s="1">
        <v>3</v>
      </c>
      <c r="K287" s="2"/>
      <c r="L287" s="2"/>
      <c r="M287" s="2"/>
      <c r="N287" s="2"/>
      <c r="O287" s="2"/>
      <c r="Q287" s="2">
        <f t="shared" ref="Q287:Q289" si="489">COUNTA(H287)</f>
        <v>1</v>
      </c>
      <c r="R287" s="2">
        <f t="shared" ref="R287:R289" si="490">COUNTA(I287)</f>
        <v>1</v>
      </c>
      <c r="S287" s="2">
        <f t="shared" ref="S287:S289" si="491">COUNTA(J287)</f>
        <v>0</v>
      </c>
      <c r="T287" s="2">
        <f t="shared" ref="T287:T289" si="492">COUNTA(K287)</f>
        <v>0</v>
      </c>
      <c r="U287" s="2">
        <f t="shared" ref="U287:U288" si="493">COUNTA(L287)</f>
        <v>0</v>
      </c>
      <c r="V287" s="2">
        <f t="shared" ref="V287:V288" si="494">COUNTA(M287)</f>
        <v>0</v>
      </c>
      <c r="W287" s="2">
        <f t="shared" ref="W287:W288" si="495">COUNTA(N287)</f>
        <v>0</v>
      </c>
      <c r="X287" s="18" t="str">
        <f t="shared" ref="X287" si="496">IF(SUM(H287:H289)&gt;SUM(I287:I289), "Caleb", "Joshua")</f>
        <v>Joshua</v>
      </c>
      <c r="Y287" s="18">
        <f t="shared" ref="Y287" si="497">ABS(SUM(H287:H289)-SUM(I287:I289))</f>
        <v>1</v>
      </c>
      <c r="Z287" s="18">
        <f t="shared" ref="Z287" si="498">SUM(H287:H289, I287:I289)</f>
        <v>15</v>
      </c>
    </row>
    <row r="288" spans="1:26">
      <c r="A288" s="1" t="s">
        <v>27</v>
      </c>
      <c r="B288" s="1" t="s">
        <v>20</v>
      </c>
      <c r="C288" s="1" t="s">
        <v>16</v>
      </c>
      <c r="D288" s="4">
        <v>45784</v>
      </c>
      <c r="E288" s="2">
        <f t="shared" si="321"/>
        <v>94</v>
      </c>
      <c r="F288" s="2">
        <v>2</v>
      </c>
      <c r="G288" s="1" t="s">
        <v>9</v>
      </c>
      <c r="H288" s="1">
        <v>3</v>
      </c>
      <c r="I288" s="1">
        <v>3</v>
      </c>
      <c r="K288" s="2"/>
      <c r="L288" s="2"/>
      <c r="M288" s="2"/>
      <c r="N288" s="2"/>
      <c r="O288" s="2"/>
      <c r="Q288" s="2">
        <f t="shared" si="489"/>
        <v>1</v>
      </c>
      <c r="R288" s="2">
        <f t="shared" si="490"/>
        <v>1</v>
      </c>
      <c r="S288" s="2">
        <f t="shared" si="491"/>
        <v>0</v>
      </c>
      <c r="T288" s="2">
        <f t="shared" si="492"/>
        <v>0</v>
      </c>
      <c r="U288" s="2">
        <f t="shared" si="493"/>
        <v>0</v>
      </c>
      <c r="V288" s="2">
        <f t="shared" si="494"/>
        <v>0</v>
      </c>
      <c r="W288" s="2">
        <f t="shared" si="495"/>
        <v>0</v>
      </c>
      <c r="X288" s="18"/>
      <c r="Y288" s="18"/>
      <c r="Z288" s="18"/>
    </row>
    <row r="289" spans="1:26">
      <c r="A289" s="1" t="s">
        <v>27</v>
      </c>
      <c r="B289" s="1" t="s">
        <v>20</v>
      </c>
      <c r="C289" s="1" t="s">
        <v>16</v>
      </c>
      <c r="D289" s="4">
        <v>45784</v>
      </c>
      <c r="E289" s="2">
        <f t="shared" si="321"/>
        <v>94</v>
      </c>
      <c r="F289" s="2">
        <v>3</v>
      </c>
      <c r="G289" s="1" t="s">
        <v>9</v>
      </c>
      <c r="H289" s="1">
        <v>2</v>
      </c>
      <c r="I289" s="1">
        <v>2</v>
      </c>
      <c r="K289" s="2"/>
      <c r="L289" s="2"/>
      <c r="M289" s="2"/>
      <c r="N289" s="2"/>
      <c r="O289" s="2"/>
      <c r="Q289" s="2">
        <f t="shared" si="489"/>
        <v>1</v>
      </c>
      <c r="R289" s="2">
        <f t="shared" si="490"/>
        <v>1</v>
      </c>
      <c r="S289" s="2">
        <f t="shared" si="491"/>
        <v>0</v>
      </c>
      <c r="T289" s="2">
        <f t="shared" si="492"/>
        <v>0</v>
      </c>
      <c r="U289" s="2"/>
      <c r="V289" s="2"/>
      <c r="W289" s="2"/>
      <c r="X289" s="18"/>
      <c r="Y289" s="18"/>
      <c r="Z289" s="18"/>
    </row>
    <row r="290" spans="1:26">
      <c r="A290" s="1" t="s">
        <v>27</v>
      </c>
      <c r="B290" s="1" t="s">
        <v>22</v>
      </c>
      <c r="C290" s="1" t="s">
        <v>16</v>
      </c>
      <c r="D290" s="4">
        <v>45784</v>
      </c>
      <c r="E290" s="2">
        <f t="shared" si="321"/>
        <v>95</v>
      </c>
      <c r="F290" s="2">
        <v>1</v>
      </c>
      <c r="G290" s="1" t="s">
        <v>9</v>
      </c>
      <c r="H290" s="1">
        <v>2</v>
      </c>
      <c r="I290" s="1">
        <v>0</v>
      </c>
      <c r="K290" s="2"/>
      <c r="L290" s="2"/>
      <c r="M290" s="2"/>
      <c r="N290" s="2"/>
      <c r="O290" s="2"/>
      <c r="Q290" s="2">
        <f t="shared" ref="Q290:Q295" si="499">COUNTA(H290)</f>
        <v>1</v>
      </c>
      <c r="R290" s="2">
        <f t="shared" ref="R290:R295" si="500">COUNTA(I290)</f>
        <v>1</v>
      </c>
      <c r="S290" s="2">
        <f t="shared" ref="S290:S295" si="501">COUNTA(J290)</f>
        <v>0</v>
      </c>
      <c r="T290" s="2">
        <f t="shared" ref="T290:T295" si="502">COUNTA(K290)</f>
        <v>0</v>
      </c>
      <c r="U290" s="2">
        <f t="shared" ref="U290:U291" si="503">COUNTA(L290)</f>
        <v>0</v>
      </c>
      <c r="V290" s="2">
        <f t="shared" ref="V290:V291" si="504">COUNTA(M290)</f>
        <v>0</v>
      </c>
      <c r="W290" s="2">
        <f t="shared" ref="W290:W291" si="505">COUNTA(N290)</f>
        <v>0</v>
      </c>
      <c r="X290" s="18" t="str">
        <f t="shared" ref="X290" si="506">IF(SUM(H290:H292)&gt;SUM(I290:I292), "Caleb", "Joshua")</f>
        <v>Caleb</v>
      </c>
      <c r="Y290" s="18">
        <f t="shared" ref="Y290" si="507">ABS(SUM(H290:H292)-SUM(I290:I292))</f>
        <v>1</v>
      </c>
      <c r="Z290" s="18">
        <f t="shared" ref="Z290" si="508">SUM(H290:H292, I290:I292)</f>
        <v>3</v>
      </c>
    </row>
    <row r="291" spans="1:26">
      <c r="A291" s="1" t="s">
        <v>27</v>
      </c>
      <c r="B291" s="1" t="s">
        <v>22</v>
      </c>
      <c r="C291" s="1" t="s">
        <v>16</v>
      </c>
      <c r="D291" s="4">
        <v>45784</v>
      </c>
      <c r="E291" s="2">
        <f t="shared" si="321"/>
        <v>95</v>
      </c>
      <c r="F291" s="2">
        <v>2</v>
      </c>
      <c r="G291" s="1" t="s">
        <v>9</v>
      </c>
      <c r="H291" s="1">
        <v>0</v>
      </c>
      <c r="I291" s="1">
        <v>1</v>
      </c>
      <c r="K291" s="2"/>
      <c r="L291" s="2"/>
      <c r="M291" s="2"/>
      <c r="N291" s="2"/>
      <c r="O291" s="2"/>
      <c r="Q291" s="2">
        <f t="shared" si="499"/>
        <v>1</v>
      </c>
      <c r="R291" s="2">
        <f t="shared" si="500"/>
        <v>1</v>
      </c>
      <c r="S291" s="2">
        <f t="shared" si="501"/>
        <v>0</v>
      </c>
      <c r="T291" s="2">
        <f t="shared" si="502"/>
        <v>0</v>
      </c>
      <c r="U291" s="2">
        <f t="shared" si="503"/>
        <v>0</v>
      </c>
      <c r="V291" s="2">
        <f t="shared" si="504"/>
        <v>0</v>
      </c>
      <c r="W291" s="2">
        <f t="shared" si="505"/>
        <v>0</v>
      </c>
      <c r="X291" s="18"/>
      <c r="Y291" s="18"/>
      <c r="Z291" s="18"/>
    </row>
    <row r="292" spans="1:26">
      <c r="A292" s="1" t="s">
        <v>27</v>
      </c>
      <c r="B292" s="1" t="s">
        <v>22</v>
      </c>
      <c r="C292" s="1" t="s">
        <v>16</v>
      </c>
      <c r="D292" s="4">
        <v>45784</v>
      </c>
      <c r="E292" s="2">
        <f t="shared" si="321"/>
        <v>95</v>
      </c>
      <c r="F292" s="2">
        <v>3</v>
      </c>
      <c r="G292" s="1" t="s">
        <v>9</v>
      </c>
      <c r="H292" s="1">
        <v>0</v>
      </c>
      <c r="I292" s="1">
        <v>0</v>
      </c>
      <c r="K292" s="2"/>
      <c r="L292" s="2"/>
      <c r="M292" s="2"/>
      <c r="N292" s="2"/>
      <c r="O292" s="2"/>
      <c r="Q292" s="2">
        <f t="shared" si="499"/>
        <v>1</v>
      </c>
      <c r="R292" s="2">
        <f t="shared" si="500"/>
        <v>1</v>
      </c>
      <c r="S292" s="2">
        <f t="shared" si="501"/>
        <v>0</v>
      </c>
      <c r="T292" s="2">
        <f t="shared" si="502"/>
        <v>0</v>
      </c>
      <c r="U292" s="2"/>
      <c r="V292" s="2"/>
      <c r="W292" s="2"/>
      <c r="X292" s="18"/>
      <c r="Y292" s="18"/>
      <c r="Z292" s="18"/>
    </row>
    <row r="293" spans="1:26">
      <c r="A293" s="1" t="s">
        <v>27</v>
      </c>
      <c r="B293" s="1" t="s">
        <v>21</v>
      </c>
      <c r="C293" s="1" t="s">
        <v>16</v>
      </c>
      <c r="D293" s="4">
        <v>45790</v>
      </c>
      <c r="E293" s="2">
        <f t="shared" si="321"/>
        <v>96</v>
      </c>
      <c r="F293" s="2">
        <v>1</v>
      </c>
      <c r="G293" s="1" t="s">
        <v>9</v>
      </c>
      <c r="H293" s="1">
        <v>3</v>
      </c>
      <c r="I293" s="1">
        <v>0</v>
      </c>
      <c r="K293" s="2"/>
      <c r="L293" s="2"/>
      <c r="M293" s="2"/>
      <c r="N293" s="2"/>
      <c r="O293" s="2"/>
      <c r="Q293" s="2">
        <f t="shared" si="499"/>
        <v>1</v>
      </c>
      <c r="R293" s="2">
        <f t="shared" si="500"/>
        <v>1</v>
      </c>
      <c r="S293" s="2">
        <f t="shared" si="501"/>
        <v>0</v>
      </c>
      <c r="T293" s="2">
        <f t="shared" si="502"/>
        <v>0</v>
      </c>
      <c r="U293" s="2">
        <f t="shared" ref="U293:U294" si="509">COUNTA(L293)</f>
        <v>0</v>
      </c>
      <c r="V293" s="2">
        <f t="shared" ref="V293:V294" si="510">COUNTA(M293)</f>
        <v>0</v>
      </c>
      <c r="W293" s="2">
        <f t="shared" ref="W293:W294" si="511">COUNTA(N293)</f>
        <v>0</v>
      </c>
      <c r="X293" s="18" t="str">
        <f t="shared" ref="X293" si="512">IF(SUM(H293:H295)&gt;SUM(I293:I295), "Caleb", "Joshua")</f>
        <v>Caleb</v>
      </c>
      <c r="Y293" s="18">
        <f t="shared" ref="Y293" si="513">ABS(SUM(H293:H295)-SUM(I293:I295))</f>
        <v>2</v>
      </c>
      <c r="Z293" s="18">
        <f t="shared" ref="Z293" si="514">SUM(H293:H295, I293:I295)</f>
        <v>8</v>
      </c>
    </row>
    <row r="294" spans="1:26">
      <c r="A294" s="1" t="s">
        <v>27</v>
      </c>
      <c r="B294" s="1" t="s">
        <v>21</v>
      </c>
      <c r="C294" s="1" t="s">
        <v>16</v>
      </c>
      <c r="D294" s="4">
        <v>45790</v>
      </c>
      <c r="E294" s="2">
        <f t="shared" si="321"/>
        <v>96</v>
      </c>
      <c r="F294" s="2">
        <v>2</v>
      </c>
      <c r="G294" s="1" t="s">
        <v>9</v>
      </c>
      <c r="H294" s="1">
        <v>1</v>
      </c>
      <c r="I294" s="1">
        <v>2</v>
      </c>
      <c r="K294" s="2"/>
      <c r="L294" s="2"/>
      <c r="M294" s="2"/>
      <c r="N294" s="2"/>
      <c r="O294" s="2"/>
      <c r="Q294" s="2">
        <f t="shared" si="499"/>
        <v>1</v>
      </c>
      <c r="R294" s="2">
        <f t="shared" si="500"/>
        <v>1</v>
      </c>
      <c r="S294" s="2">
        <f t="shared" si="501"/>
        <v>0</v>
      </c>
      <c r="T294" s="2">
        <f t="shared" si="502"/>
        <v>0</v>
      </c>
      <c r="U294" s="2">
        <f t="shared" si="509"/>
        <v>0</v>
      </c>
      <c r="V294" s="2">
        <f t="shared" si="510"/>
        <v>0</v>
      </c>
      <c r="W294" s="2">
        <f t="shared" si="511"/>
        <v>0</v>
      </c>
      <c r="X294" s="18"/>
      <c r="Y294" s="18"/>
      <c r="Z294" s="18"/>
    </row>
    <row r="295" spans="1:26">
      <c r="A295" s="1" t="s">
        <v>27</v>
      </c>
      <c r="B295" s="1" t="s">
        <v>21</v>
      </c>
      <c r="C295" s="1" t="s">
        <v>16</v>
      </c>
      <c r="D295" s="4">
        <v>45790</v>
      </c>
      <c r="E295" s="2">
        <f t="shared" si="321"/>
        <v>96</v>
      </c>
      <c r="F295" s="2">
        <v>3</v>
      </c>
      <c r="G295" s="1" t="s">
        <v>9</v>
      </c>
      <c r="H295" s="1">
        <v>1</v>
      </c>
      <c r="I295" s="1">
        <v>1</v>
      </c>
      <c r="K295" s="2"/>
      <c r="L295" s="2"/>
      <c r="M295" s="2"/>
      <c r="N295" s="2"/>
      <c r="O295" s="2"/>
      <c r="Q295" s="2">
        <f t="shared" si="499"/>
        <v>1</v>
      </c>
      <c r="R295" s="2">
        <f t="shared" si="500"/>
        <v>1</v>
      </c>
      <c r="S295" s="2">
        <f t="shared" si="501"/>
        <v>0</v>
      </c>
      <c r="T295" s="2">
        <f t="shared" si="502"/>
        <v>0</v>
      </c>
      <c r="U295" s="2"/>
      <c r="V295" s="2"/>
      <c r="W295" s="2"/>
      <c r="X295" s="18"/>
      <c r="Y295" s="18"/>
      <c r="Z295" s="18"/>
    </row>
    <row r="296" spans="1:26">
      <c r="A296" s="1" t="s">
        <v>27</v>
      </c>
      <c r="B296" s="1" t="s">
        <v>21</v>
      </c>
      <c r="C296" s="1" t="s">
        <v>16</v>
      </c>
      <c r="D296" s="4">
        <v>45790</v>
      </c>
      <c r="E296" s="2">
        <f t="shared" si="321"/>
        <v>97</v>
      </c>
      <c r="F296" s="2">
        <v>1</v>
      </c>
      <c r="G296" s="1" t="s">
        <v>11</v>
      </c>
      <c r="H296" s="1">
        <v>0</v>
      </c>
      <c r="I296" s="1">
        <v>1</v>
      </c>
      <c r="K296" s="2"/>
      <c r="L296" s="2"/>
      <c r="M296" s="2"/>
      <c r="N296" s="2"/>
      <c r="O296" s="2"/>
      <c r="Q296" s="2">
        <f t="shared" ref="Q296:Q298" si="515">COUNTA(H296)</f>
        <v>1</v>
      </c>
      <c r="R296" s="2">
        <f t="shared" ref="R296:R298" si="516">COUNTA(I296)</f>
        <v>1</v>
      </c>
      <c r="S296" s="2">
        <f t="shared" ref="S296:S298" si="517">COUNTA(J296)</f>
        <v>0</v>
      </c>
      <c r="T296" s="2">
        <f t="shared" ref="T296:T298" si="518">COUNTA(K296)</f>
        <v>0</v>
      </c>
      <c r="U296" s="2">
        <f t="shared" ref="U296:U297" si="519">COUNTA(L296)</f>
        <v>0</v>
      </c>
      <c r="V296" s="2">
        <f t="shared" ref="V296:V297" si="520">COUNTA(M296)</f>
        <v>0</v>
      </c>
      <c r="W296" s="2">
        <f t="shared" ref="W296:W297" si="521">COUNTA(N296)</f>
        <v>0</v>
      </c>
      <c r="X296" s="18" t="str">
        <f>IF(SUM(H296:H481)&gt;SUM(I296:I481), "Caleb", "Joshua")</f>
        <v>Caleb</v>
      </c>
      <c r="Y296" s="18">
        <f>ABS(SUM(H296:H481)-SUM(I296:I481))</f>
        <v>81</v>
      </c>
      <c r="Z296" s="18">
        <f>SUM(H296:H481, I296:I481)</f>
        <v>753</v>
      </c>
    </row>
    <row r="297" spans="1:26">
      <c r="A297" s="1" t="s">
        <v>27</v>
      </c>
      <c r="B297" s="1" t="s">
        <v>21</v>
      </c>
      <c r="C297" s="1" t="s">
        <v>16</v>
      </c>
      <c r="D297" s="4">
        <v>45790</v>
      </c>
      <c r="E297" s="2">
        <f t="shared" ref="E297:E298" si="522">E294+1</f>
        <v>97</v>
      </c>
      <c r="F297" s="2">
        <v>2</v>
      </c>
      <c r="G297" s="1" t="s">
        <v>11</v>
      </c>
      <c r="H297" s="1">
        <v>3</v>
      </c>
      <c r="I297" s="1">
        <v>0</v>
      </c>
      <c r="K297" s="2"/>
      <c r="L297" s="2"/>
      <c r="M297" s="2"/>
      <c r="N297" s="2"/>
      <c r="O297" s="2"/>
      <c r="Q297" s="2">
        <f t="shared" si="515"/>
        <v>1</v>
      </c>
      <c r="R297" s="2">
        <f t="shared" si="516"/>
        <v>1</v>
      </c>
      <c r="S297" s="2">
        <f t="shared" si="517"/>
        <v>0</v>
      </c>
      <c r="T297" s="2">
        <f t="shared" si="518"/>
        <v>0</v>
      </c>
      <c r="U297" s="2">
        <f t="shared" si="519"/>
        <v>0</v>
      </c>
      <c r="V297" s="2">
        <f t="shared" si="520"/>
        <v>0</v>
      </c>
      <c r="W297" s="2">
        <f t="shared" si="521"/>
        <v>0</v>
      </c>
      <c r="X297" s="18"/>
      <c r="Y297" s="18"/>
      <c r="Z297" s="18"/>
    </row>
    <row r="298" spans="1:26">
      <c r="A298" s="1" t="s">
        <v>27</v>
      </c>
      <c r="B298" s="1" t="s">
        <v>21</v>
      </c>
      <c r="C298" s="1" t="s">
        <v>16</v>
      </c>
      <c r="D298" s="4">
        <v>45790</v>
      </c>
      <c r="E298" s="2">
        <f t="shared" si="522"/>
        <v>97</v>
      </c>
      <c r="F298" s="2">
        <v>3</v>
      </c>
      <c r="G298" s="1" t="s">
        <v>11</v>
      </c>
      <c r="H298" s="1">
        <v>0</v>
      </c>
      <c r="I298" s="1">
        <v>2</v>
      </c>
      <c r="K298" s="2"/>
      <c r="L298" s="2"/>
      <c r="M298" s="2"/>
      <c r="N298" s="2"/>
      <c r="O298" s="2"/>
      <c r="Q298" s="2">
        <f t="shared" si="515"/>
        <v>1</v>
      </c>
      <c r="R298" s="2">
        <f t="shared" si="516"/>
        <v>1</v>
      </c>
      <c r="S298" s="2">
        <f t="shared" si="517"/>
        <v>0</v>
      </c>
      <c r="T298" s="2">
        <f t="shared" si="518"/>
        <v>0</v>
      </c>
      <c r="U298" s="2"/>
      <c r="V298" s="2"/>
      <c r="W298" s="2"/>
      <c r="X298" s="18"/>
      <c r="Y298" s="18"/>
      <c r="Z298" s="18"/>
    </row>
    <row r="299" spans="1:26">
      <c r="A299" s="1" t="s">
        <v>27</v>
      </c>
      <c r="B299" s="1" t="s">
        <v>21</v>
      </c>
      <c r="C299" s="1" t="s">
        <v>16</v>
      </c>
      <c r="D299" s="4">
        <v>45790</v>
      </c>
      <c r="E299" s="2">
        <v>97</v>
      </c>
      <c r="F299" s="2" t="s">
        <v>100</v>
      </c>
      <c r="G299" s="1" t="s">
        <v>11</v>
      </c>
      <c r="H299" s="1">
        <v>3</v>
      </c>
      <c r="I299" s="1">
        <v>2</v>
      </c>
      <c r="K299" s="2"/>
      <c r="L299" s="2"/>
      <c r="M299" s="2"/>
      <c r="N299" s="2"/>
      <c r="O299" s="2"/>
      <c r="Q299" s="2">
        <f>COUNTA(H481)</f>
        <v>0</v>
      </c>
      <c r="R299" s="2">
        <f>COUNTA(I481)</f>
        <v>0</v>
      </c>
      <c r="S299" s="2">
        <f>COUNTA(J481)</f>
        <v>0</v>
      </c>
      <c r="T299" s="2">
        <f>COUNTA(K481)</f>
        <v>0</v>
      </c>
      <c r="U299" s="2"/>
      <c r="V299" s="2"/>
      <c r="W299" s="2"/>
      <c r="X299" s="18"/>
      <c r="Y299" s="18"/>
      <c r="Z299" s="18"/>
    </row>
    <row r="300" spans="1:26">
      <c r="A300" s="1" t="s">
        <v>27</v>
      </c>
      <c r="B300" s="1" t="s">
        <v>21</v>
      </c>
      <c r="C300" s="1" t="s">
        <v>16</v>
      </c>
      <c r="D300" s="4">
        <v>45791</v>
      </c>
      <c r="E300" s="2">
        <f t="shared" ref="E300:E356" si="523">E297+1</f>
        <v>98</v>
      </c>
      <c r="F300" s="2">
        <v>1</v>
      </c>
      <c r="G300" s="1" t="s">
        <v>8</v>
      </c>
      <c r="H300" s="1">
        <v>2</v>
      </c>
      <c r="I300" s="1">
        <v>1</v>
      </c>
      <c r="J300" s="1">
        <v>0</v>
      </c>
      <c r="K300" s="2"/>
      <c r="L300" s="2"/>
      <c r="M300" s="2"/>
      <c r="N300" s="2"/>
      <c r="O300" s="2"/>
      <c r="Q300" s="2">
        <f t="shared" ref="Q300:Q302" si="524">COUNTA(H300)</f>
        <v>1</v>
      </c>
      <c r="R300" s="2">
        <f t="shared" ref="R300:R302" si="525">COUNTA(I300)</f>
        <v>1</v>
      </c>
      <c r="S300" s="2">
        <f t="shared" ref="S300:S302" si="526">COUNTA(J300)</f>
        <v>1</v>
      </c>
      <c r="T300" s="2">
        <f t="shared" ref="T300:T302" si="527">COUNTA(K300)</f>
        <v>0</v>
      </c>
      <c r="U300" s="2">
        <f t="shared" ref="U300:U301" si="528">COUNTA(L300)</f>
        <v>0</v>
      </c>
      <c r="V300" s="2">
        <f t="shared" ref="V300:V301" si="529">COUNTA(M300)</f>
        <v>0</v>
      </c>
      <c r="W300" s="2">
        <f t="shared" ref="W300:W301" si="530">COUNTA(N300)</f>
        <v>0</v>
      </c>
      <c r="X300" s="18" t="str">
        <f t="shared" ref="X300" si="531">IF(SUM(H300:H302)&gt;SUM(I300:I302), "Caleb", "Joshua")</f>
        <v>Caleb</v>
      </c>
      <c r="Y300" s="18">
        <f t="shared" ref="Y300" si="532">ABS(SUM(H300:H302)-SUM(I300:I302))</f>
        <v>9</v>
      </c>
      <c r="Z300" s="18">
        <f t="shared" ref="Z300" si="533">SUM(H300:H302, I300:I302)</f>
        <v>13</v>
      </c>
    </row>
    <row r="301" spans="1:26">
      <c r="A301" s="1" t="s">
        <v>27</v>
      </c>
      <c r="B301" s="1" t="s">
        <v>21</v>
      </c>
      <c r="C301" s="1" t="s">
        <v>16</v>
      </c>
      <c r="D301" s="4">
        <v>45791</v>
      </c>
      <c r="E301" s="2">
        <f t="shared" si="523"/>
        <v>98</v>
      </c>
      <c r="F301" s="2">
        <v>2</v>
      </c>
      <c r="G301" s="1" t="s">
        <v>8</v>
      </c>
      <c r="H301" s="1">
        <v>0</v>
      </c>
      <c r="I301" s="1">
        <v>0</v>
      </c>
      <c r="J301" s="1">
        <v>3</v>
      </c>
      <c r="K301" s="2"/>
      <c r="L301" s="2"/>
      <c r="M301" s="2"/>
      <c r="N301" s="2"/>
      <c r="O301" s="2"/>
      <c r="Q301" s="2">
        <f t="shared" si="524"/>
        <v>1</v>
      </c>
      <c r="R301" s="2">
        <f t="shared" si="525"/>
        <v>1</v>
      </c>
      <c r="S301" s="2">
        <f t="shared" si="526"/>
        <v>1</v>
      </c>
      <c r="T301" s="2">
        <f t="shared" si="527"/>
        <v>0</v>
      </c>
      <c r="U301" s="2">
        <f t="shared" si="528"/>
        <v>0</v>
      </c>
      <c r="V301" s="2">
        <f t="shared" si="529"/>
        <v>0</v>
      </c>
      <c r="W301" s="2">
        <f t="shared" si="530"/>
        <v>0</v>
      </c>
      <c r="X301" s="18"/>
      <c r="Y301" s="18"/>
      <c r="Z301" s="18"/>
    </row>
    <row r="302" spans="1:26">
      <c r="A302" s="1" t="s">
        <v>27</v>
      </c>
      <c r="B302" s="1" t="s">
        <v>21</v>
      </c>
      <c r="C302" s="1" t="s">
        <v>16</v>
      </c>
      <c r="D302" s="4">
        <v>45791</v>
      </c>
      <c r="E302" s="2">
        <f t="shared" si="523"/>
        <v>98</v>
      </c>
      <c r="F302" s="2">
        <v>3</v>
      </c>
      <c r="G302" s="1" t="s">
        <v>8</v>
      </c>
      <c r="H302" s="1">
        <v>9</v>
      </c>
      <c r="I302" s="1">
        <v>1</v>
      </c>
      <c r="J302" s="1">
        <v>0</v>
      </c>
      <c r="K302" s="2"/>
      <c r="L302" s="2"/>
      <c r="M302" s="2"/>
      <c r="N302" s="2"/>
      <c r="O302" s="2"/>
      <c r="Q302" s="2">
        <f t="shared" si="524"/>
        <v>1</v>
      </c>
      <c r="R302" s="2">
        <f t="shared" si="525"/>
        <v>1</v>
      </c>
      <c r="S302" s="2">
        <f t="shared" si="526"/>
        <v>1</v>
      </c>
      <c r="T302" s="2">
        <f t="shared" si="527"/>
        <v>0</v>
      </c>
      <c r="U302" s="2"/>
      <c r="V302" s="2"/>
      <c r="W302" s="2"/>
      <c r="X302" s="18"/>
      <c r="Y302" s="18"/>
      <c r="Z302" s="18"/>
    </row>
    <row r="303" spans="1:26">
      <c r="A303" s="1" t="s">
        <v>27</v>
      </c>
      <c r="B303" s="1" t="s">
        <v>21</v>
      </c>
      <c r="C303" s="1" t="s">
        <v>16</v>
      </c>
      <c r="D303" s="4">
        <v>45791</v>
      </c>
      <c r="E303" s="2">
        <f t="shared" si="523"/>
        <v>99</v>
      </c>
      <c r="F303" s="2">
        <v>1</v>
      </c>
      <c r="G303" s="1" t="s">
        <v>83</v>
      </c>
      <c r="H303" s="1">
        <v>0</v>
      </c>
      <c r="I303" s="1">
        <v>4</v>
      </c>
      <c r="J303" s="1">
        <v>3</v>
      </c>
      <c r="K303" s="2">
        <v>0</v>
      </c>
      <c r="L303" s="2"/>
      <c r="M303" s="2"/>
      <c r="N303" s="2"/>
      <c r="O303" s="2"/>
      <c r="Q303" s="2">
        <f t="shared" ref="Q303:Q305" si="534">COUNTA(H303)</f>
        <v>1</v>
      </c>
      <c r="R303" s="2">
        <f t="shared" ref="R303:R305" si="535">COUNTA(I303)</f>
        <v>1</v>
      </c>
      <c r="S303" s="2">
        <f t="shared" ref="S303:S305" si="536">COUNTA(J303)</f>
        <v>1</v>
      </c>
      <c r="T303" s="2">
        <f t="shared" ref="T303:T305" si="537">COUNTA(K303)</f>
        <v>1</v>
      </c>
      <c r="U303" s="2">
        <f t="shared" ref="U303:U304" si="538">COUNTA(L303)</f>
        <v>0</v>
      </c>
      <c r="V303" s="2">
        <f t="shared" ref="V303:V304" si="539">COUNTA(M303)</f>
        <v>0</v>
      </c>
      <c r="W303" s="2">
        <f t="shared" ref="W303:W304" si="540">COUNTA(N303)</f>
        <v>0</v>
      </c>
      <c r="X303" s="18" t="str">
        <f t="shared" ref="X303" si="541">IF(SUM(H303:H305)&gt;SUM(I303:I305), "Caleb", "Joshua")</f>
        <v>Joshua</v>
      </c>
      <c r="Y303" s="18">
        <f t="shared" ref="Y303" si="542">ABS(SUM(H303:H305)-SUM(I303:I305))</f>
        <v>4</v>
      </c>
      <c r="Z303" s="18">
        <f t="shared" ref="Z303" si="543">SUM(H303:H305, I303:I305)</f>
        <v>10</v>
      </c>
    </row>
    <row r="304" spans="1:26">
      <c r="A304" s="1" t="s">
        <v>27</v>
      </c>
      <c r="B304" s="1" t="s">
        <v>21</v>
      </c>
      <c r="C304" s="1" t="s">
        <v>16</v>
      </c>
      <c r="D304" s="4">
        <v>45791</v>
      </c>
      <c r="E304" s="2">
        <f t="shared" si="523"/>
        <v>99</v>
      </c>
      <c r="F304" s="2">
        <v>2</v>
      </c>
      <c r="G304" s="1" t="s">
        <v>83</v>
      </c>
      <c r="H304" s="1">
        <v>0</v>
      </c>
      <c r="I304" s="1">
        <v>2</v>
      </c>
      <c r="J304" s="1">
        <v>0</v>
      </c>
      <c r="K304" s="2">
        <v>2</v>
      </c>
      <c r="L304" s="2"/>
      <c r="M304" s="2"/>
      <c r="N304" s="2"/>
      <c r="O304" s="2"/>
      <c r="Q304" s="2">
        <f t="shared" si="534"/>
        <v>1</v>
      </c>
      <c r="R304" s="2">
        <f t="shared" si="535"/>
        <v>1</v>
      </c>
      <c r="S304" s="2">
        <f t="shared" si="536"/>
        <v>1</v>
      </c>
      <c r="T304" s="2">
        <f t="shared" si="537"/>
        <v>1</v>
      </c>
      <c r="U304" s="2">
        <f t="shared" si="538"/>
        <v>0</v>
      </c>
      <c r="V304" s="2">
        <f t="shared" si="539"/>
        <v>0</v>
      </c>
      <c r="W304" s="2">
        <f t="shared" si="540"/>
        <v>0</v>
      </c>
      <c r="X304" s="18"/>
      <c r="Y304" s="18"/>
      <c r="Z304" s="18"/>
    </row>
    <row r="305" spans="1:26">
      <c r="A305" s="1" t="s">
        <v>27</v>
      </c>
      <c r="B305" s="1" t="s">
        <v>21</v>
      </c>
      <c r="C305" s="1" t="s">
        <v>16</v>
      </c>
      <c r="D305" s="4">
        <v>45791</v>
      </c>
      <c r="E305" s="2">
        <f t="shared" si="523"/>
        <v>99</v>
      </c>
      <c r="F305" s="2">
        <v>3</v>
      </c>
      <c r="G305" s="1" t="s">
        <v>83</v>
      </c>
      <c r="H305" s="1">
        <v>3</v>
      </c>
      <c r="I305" s="1">
        <v>1</v>
      </c>
      <c r="J305" s="1">
        <v>6</v>
      </c>
      <c r="K305" s="2">
        <v>3</v>
      </c>
      <c r="L305" s="2"/>
      <c r="M305" s="2"/>
      <c r="N305" s="2"/>
      <c r="O305" s="2"/>
      <c r="Q305" s="2">
        <f t="shared" si="534"/>
        <v>1</v>
      </c>
      <c r="R305" s="2">
        <f t="shared" si="535"/>
        <v>1</v>
      </c>
      <c r="S305" s="2">
        <f t="shared" si="536"/>
        <v>1</v>
      </c>
      <c r="T305" s="2">
        <f t="shared" si="537"/>
        <v>1</v>
      </c>
      <c r="U305" s="2"/>
      <c r="V305" s="2"/>
      <c r="W305" s="2"/>
      <c r="X305" s="18"/>
      <c r="Y305" s="18"/>
      <c r="Z305" s="18"/>
    </row>
    <row r="306" spans="1:26">
      <c r="A306" s="1" t="s">
        <v>27</v>
      </c>
      <c r="B306" s="1" t="s">
        <v>20</v>
      </c>
      <c r="C306" s="1" t="s">
        <v>16</v>
      </c>
      <c r="D306" s="4">
        <v>45791</v>
      </c>
      <c r="E306" s="2">
        <f t="shared" si="523"/>
        <v>100</v>
      </c>
      <c r="F306" s="2">
        <v>1</v>
      </c>
      <c r="G306" s="1" t="s">
        <v>11</v>
      </c>
      <c r="H306" s="1">
        <v>2</v>
      </c>
      <c r="I306" s="1">
        <v>5</v>
      </c>
      <c r="K306" s="2"/>
      <c r="L306" s="2"/>
      <c r="M306" s="2"/>
      <c r="N306" s="2"/>
      <c r="O306" s="2"/>
      <c r="Q306" s="2">
        <f t="shared" ref="Q306:Q311" si="544">COUNTA(H306)</f>
        <v>1</v>
      </c>
      <c r="R306" s="2">
        <f t="shared" ref="R306:R311" si="545">COUNTA(I306)</f>
        <v>1</v>
      </c>
      <c r="S306" s="2">
        <f t="shared" ref="S306:S311" si="546">COUNTA(J306)</f>
        <v>0</v>
      </c>
      <c r="T306" s="2">
        <f t="shared" ref="T306:T311" si="547">COUNTA(K306)</f>
        <v>0</v>
      </c>
      <c r="U306" s="2">
        <f t="shared" ref="U306:U307" si="548">COUNTA(L306)</f>
        <v>0</v>
      </c>
      <c r="V306" s="2">
        <f t="shared" ref="V306:V307" si="549">COUNTA(M306)</f>
        <v>0</v>
      </c>
      <c r="W306" s="2">
        <f t="shared" ref="W306:W307" si="550">COUNTA(N306)</f>
        <v>0</v>
      </c>
      <c r="X306" s="18" t="str">
        <f t="shared" ref="X306" si="551">IF(SUM(H306:H308)&gt;SUM(I306:I308), "Caleb", "Joshua")</f>
        <v>Caleb</v>
      </c>
      <c r="Y306" s="18">
        <f t="shared" ref="Y306" si="552">ABS(SUM(H306:H308)-SUM(I306:I308))</f>
        <v>2</v>
      </c>
      <c r="Z306" s="18">
        <f t="shared" ref="Z306" si="553">SUM(H306:H308, I306:I308)</f>
        <v>16</v>
      </c>
    </row>
    <row r="307" spans="1:26">
      <c r="A307" s="1" t="s">
        <v>27</v>
      </c>
      <c r="B307" s="1" t="s">
        <v>20</v>
      </c>
      <c r="C307" s="1" t="s">
        <v>16</v>
      </c>
      <c r="D307" s="4">
        <v>45791</v>
      </c>
      <c r="E307" s="2">
        <f t="shared" si="523"/>
        <v>100</v>
      </c>
      <c r="F307" s="2">
        <v>2</v>
      </c>
      <c r="G307" s="1" t="s">
        <v>11</v>
      </c>
      <c r="H307" s="1">
        <v>4</v>
      </c>
      <c r="I307" s="1">
        <v>2</v>
      </c>
      <c r="K307" s="2"/>
      <c r="L307" s="2"/>
      <c r="M307" s="2"/>
      <c r="N307" s="2"/>
      <c r="O307" s="2"/>
      <c r="Q307" s="2">
        <f t="shared" si="544"/>
        <v>1</v>
      </c>
      <c r="R307" s="2">
        <f t="shared" si="545"/>
        <v>1</v>
      </c>
      <c r="S307" s="2">
        <f t="shared" si="546"/>
        <v>0</v>
      </c>
      <c r="T307" s="2">
        <f t="shared" si="547"/>
        <v>0</v>
      </c>
      <c r="U307" s="2">
        <f t="shared" si="548"/>
        <v>0</v>
      </c>
      <c r="V307" s="2">
        <f t="shared" si="549"/>
        <v>0</v>
      </c>
      <c r="W307" s="2">
        <f t="shared" si="550"/>
        <v>0</v>
      </c>
      <c r="X307" s="18"/>
      <c r="Y307" s="18"/>
      <c r="Z307" s="18"/>
    </row>
    <row r="308" spans="1:26">
      <c r="A308" s="1" t="s">
        <v>27</v>
      </c>
      <c r="B308" s="1" t="s">
        <v>20</v>
      </c>
      <c r="C308" s="1" t="s">
        <v>16</v>
      </c>
      <c r="D308" s="4">
        <v>45791</v>
      </c>
      <c r="E308" s="2">
        <f t="shared" si="523"/>
        <v>100</v>
      </c>
      <c r="F308" s="2">
        <v>3</v>
      </c>
      <c r="G308" s="1" t="s">
        <v>11</v>
      </c>
      <c r="H308" s="1">
        <v>3</v>
      </c>
      <c r="I308" s="1">
        <v>0</v>
      </c>
      <c r="K308" s="2"/>
      <c r="L308" s="2"/>
      <c r="M308" s="2"/>
      <c r="N308" s="2"/>
      <c r="O308" s="2"/>
      <c r="Q308" s="2">
        <f t="shared" si="544"/>
        <v>1</v>
      </c>
      <c r="R308" s="2">
        <f t="shared" si="545"/>
        <v>1</v>
      </c>
      <c r="S308" s="2">
        <f t="shared" si="546"/>
        <v>0</v>
      </c>
      <c r="T308" s="2">
        <f t="shared" si="547"/>
        <v>0</v>
      </c>
      <c r="U308" s="2"/>
      <c r="V308" s="2"/>
      <c r="W308" s="2"/>
      <c r="X308" s="18"/>
      <c r="Y308" s="18"/>
      <c r="Z308" s="18"/>
    </row>
    <row r="309" spans="1:26">
      <c r="A309" s="1" t="s">
        <v>27</v>
      </c>
      <c r="B309" s="1" t="s">
        <v>21</v>
      </c>
      <c r="C309" s="1" t="s">
        <v>16</v>
      </c>
      <c r="D309" s="4">
        <v>45797</v>
      </c>
      <c r="E309" s="2">
        <f t="shared" si="523"/>
        <v>101</v>
      </c>
      <c r="F309" s="2">
        <v>1</v>
      </c>
      <c r="G309" s="1" t="s">
        <v>84</v>
      </c>
      <c r="I309" s="1">
        <v>3</v>
      </c>
      <c r="J309" s="1">
        <v>3</v>
      </c>
      <c r="K309" s="2"/>
      <c r="L309" s="2"/>
      <c r="M309" s="2"/>
      <c r="N309" s="2"/>
      <c r="O309" s="2"/>
      <c r="Q309" s="2">
        <f t="shared" si="544"/>
        <v>0</v>
      </c>
      <c r="R309" s="2">
        <f t="shared" si="545"/>
        <v>1</v>
      </c>
      <c r="S309" s="2">
        <f t="shared" si="546"/>
        <v>1</v>
      </c>
      <c r="T309" s="2">
        <f t="shared" si="547"/>
        <v>0</v>
      </c>
      <c r="U309" s="2">
        <f t="shared" ref="U309:U310" si="554">COUNTA(L309)</f>
        <v>0</v>
      </c>
      <c r="V309" s="2">
        <f t="shared" ref="V309:V310" si="555">COUNTA(M309)</f>
        <v>0</v>
      </c>
      <c r="W309" s="2">
        <f t="shared" ref="W309:W310" si="556">COUNTA(N309)</f>
        <v>0</v>
      </c>
      <c r="X309" s="18"/>
      <c r="Y309" s="18"/>
      <c r="Z309" s="18"/>
    </row>
    <row r="310" spans="1:26">
      <c r="A310" s="1" t="s">
        <v>27</v>
      </c>
      <c r="B310" s="1" t="s">
        <v>21</v>
      </c>
      <c r="C310" s="1" t="s">
        <v>16</v>
      </c>
      <c r="D310" s="4">
        <v>45797</v>
      </c>
      <c r="E310" s="2">
        <f t="shared" si="523"/>
        <v>101</v>
      </c>
      <c r="F310" s="2">
        <v>2</v>
      </c>
      <c r="G310" s="1" t="s">
        <v>84</v>
      </c>
      <c r="I310" s="1">
        <v>3</v>
      </c>
      <c r="J310" s="1">
        <v>3</v>
      </c>
      <c r="K310" s="2"/>
      <c r="L310" s="2"/>
      <c r="M310" s="2"/>
      <c r="N310" s="2"/>
      <c r="O310" s="2"/>
      <c r="Q310" s="2">
        <f t="shared" si="544"/>
        <v>0</v>
      </c>
      <c r="R310" s="2">
        <f t="shared" si="545"/>
        <v>1</v>
      </c>
      <c r="S310" s="2">
        <f t="shared" si="546"/>
        <v>1</v>
      </c>
      <c r="T310" s="2">
        <f t="shared" si="547"/>
        <v>0</v>
      </c>
      <c r="U310" s="2">
        <f t="shared" si="554"/>
        <v>0</v>
      </c>
      <c r="V310" s="2">
        <f t="shared" si="555"/>
        <v>0</v>
      </c>
      <c r="W310" s="2">
        <f t="shared" si="556"/>
        <v>0</v>
      </c>
      <c r="X310" s="18"/>
      <c r="Y310" s="18"/>
      <c r="Z310" s="18"/>
    </row>
    <row r="311" spans="1:26">
      <c r="A311" s="1" t="s">
        <v>27</v>
      </c>
      <c r="B311" s="1" t="s">
        <v>21</v>
      </c>
      <c r="C311" s="1" t="s">
        <v>16</v>
      </c>
      <c r="D311" s="4">
        <v>45797</v>
      </c>
      <c r="E311" s="2">
        <f t="shared" si="523"/>
        <v>101</v>
      </c>
      <c r="F311" s="2">
        <v>3</v>
      </c>
      <c r="G311" s="1" t="s">
        <v>84</v>
      </c>
      <c r="I311" s="1">
        <v>3</v>
      </c>
      <c r="J311" s="1">
        <v>0</v>
      </c>
      <c r="K311" s="2"/>
      <c r="L311" s="2"/>
      <c r="M311" s="2"/>
      <c r="N311" s="2"/>
      <c r="O311" s="2"/>
      <c r="Q311" s="2">
        <f t="shared" si="544"/>
        <v>0</v>
      </c>
      <c r="R311" s="2">
        <f t="shared" si="545"/>
        <v>1</v>
      </c>
      <c r="S311" s="2">
        <f t="shared" si="546"/>
        <v>1</v>
      </c>
      <c r="T311" s="2">
        <f t="shared" si="547"/>
        <v>0</v>
      </c>
      <c r="U311" s="2"/>
      <c r="V311" s="2"/>
      <c r="W311" s="2"/>
      <c r="X311" s="18"/>
      <c r="Y311" s="18"/>
      <c r="Z311" s="18"/>
    </row>
    <row r="312" spans="1:26">
      <c r="A312" s="1" t="s">
        <v>27</v>
      </c>
      <c r="B312" s="1" t="s">
        <v>21</v>
      </c>
      <c r="C312" s="1" t="s">
        <v>16</v>
      </c>
      <c r="D312" s="4">
        <v>45797</v>
      </c>
      <c r="E312" s="2">
        <f t="shared" si="523"/>
        <v>102</v>
      </c>
      <c r="F312" s="2">
        <v>1</v>
      </c>
      <c r="G312" s="1" t="s">
        <v>29</v>
      </c>
      <c r="I312" s="1">
        <v>5</v>
      </c>
      <c r="K312" s="1">
        <v>0</v>
      </c>
      <c r="L312" s="2"/>
      <c r="M312" s="2"/>
      <c r="N312" s="2"/>
      <c r="O312" s="2"/>
      <c r="Q312" s="2">
        <f t="shared" ref="Q312:Q314" si="557">COUNTA(H312)</f>
        <v>0</v>
      </c>
      <c r="R312" s="2">
        <f t="shared" ref="R312:R314" si="558">COUNTA(I312)</f>
        <v>1</v>
      </c>
      <c r="S312" s="2">
        <f t="shared" ref="S312:S314" si="559">COUNTA(J312)</f>
        <v>0</v>
      </c>
      <c r="T312" s="2">
        <f t="shared" ref="T312:T314" si="560">COUNTA(K312)</f>
        <v>1</v>
      </c>
      <c r="U312" s="2">
        <f t="shared" ref="U312:U313" si="561">COUNTA(L312)</f>
        <v>0</v>
      </c>
      <c r="V312" s="2">
        <f t="shared" ref="V312:V313" si="562">COUNTA(M312)</f>
        <v>0</v>
      </c>
      <c r="W312" s="2">
        <f t="shared" ref="W312:W313" si="563">COUNTA(N312)</f>
        <v>0</v>
      </c>
      <c r="X312" s="18"/>
      <c r="Y312" s="18"/>
      <c r="Z312" s="18"/>
    </row>
    <row r="313" spans="1:26">
      <c r="A313" s="1" t="s">
        <v>27</v>
      </c>
      <c r="B313" s="1" t="s">
        <v>21</v>
      </c>
      <c r="C313" s="1" t="s">
        <v>16</v>
      </c>
      <c r="D313" s="4">
        <v>45797</v>
      </c>
      <c r="E313" s="2">
        <f t="shared" si="523"/>
        <v>102</v>
      </c>
      <c r="F313" s="2">
        <v>2</v>
      </c>
      <c r="G313" s="1" t="s">
        <v>29</v>
      </c>
      <c r="I313" s="1">
        <v>1</v>
      </c>
      <c r="K313" s="1">
        <v>0</v>
      </c>
      <c r="L313" s="2"/>
      <c r="M313" s="2"/>
      <c r="N313" s="2"/>
      <c r="O313" s="2"/>
      <c r="Q313" s="2">
        <f t="shared" si="557"/>
        <v>0</v>
      </c>
      <c r="R313" s="2">
        <f t="shared" si="558"/>
        <v>1</v>
      </c>
      <c r="S313" s="2">
        <f t="shared" si="559"/>
        <v>0</v>
      </c>
      <c r="T313" s="2">
        <f t="shared" si="560"/>
        <v>1</v>
      </c>
      <c r="U313" s="2">
        <f t="shared" si="561"/>
        <v>0</v>
      </c>
      <c r="V313" s="2">
        <f t="shared" si="562"/>
        <v>0</v>
      </c>
      <c r="W313" s="2">
        <f t="shared" si="563"/>
        <v>0</v>
      </c>
      <c r="X313" s="18"/>
      <c r="Y313" s="18"/>
      <c r="Z313" s="18"/>
    </row>
    <row r="314" spans="1:26">
      <c r="A314" s="1" t="s">
        <v>27</v>
      </c>
      <c r="B314" s="1" t="s">
        <v>21</v>
      </c>
      <c r="C314" s="1" t="s">
        <v>16</v>
      </c>
      <c r="D314" s="4">
        <v>45797</v>
      </c>
      <c r="E314" s="2">
        <f t="shared" si="523"/>
        <v>102</v>
      </c>
      <c r="F314" s="2">
        <v>3</v>
      </c>
      <c r="G314" s="1" t="s">
        <v>29</v>
      </c>
      <c r="I314" s="1">
        <v>2</v>
      </c>
      <c r="K314" s="1">
        <v>1</v>
      </c>
      <c r="L314" s="2"/>
      <c r="M314" s="2"/>
      <c r="N314" s="2"/>
      <c r="O314" s="2"/>
      <c r="Q314" s="2">
        <f t="shared" si="557"/>
        <v>0</v>
      </c>
      <c r="R314" s="2">
        <f t="shared" si="558"/>
        <v>1</v>
      </c>
      <c r="S314" s="2">
        <f t="shared" si="559"/>
        <v>0</v>
      </c>
      <c r="T314" s="2">
        <f t="shared" si="560"/>
        <v>1</v>
      </c>
      <c r="U314" s="2"/>
      <c r="V314" s="2"/>
      <c r="W314" s="2"/>
      <c r="X314" s="18"/>
      <c r="Y314" s="18"/>
      <c r="Z314" s="18"/>
    </row>
    <row r="315" spans="1:26">
      <c r="A315" s="1" t="s">
        <v>27</v>
      </c>
      <c r="B315" s="1" t="s">
        <v>21</v>
      </c>
      <c r="C315" s="1" t="s">
        <v>16</v>
      </c>
      <c r="D315" s="4">
        <v>45798</v>
      </c>
      <c r="E315" s="2">
        <f t="shared" si="523"/>
        <v>103</v>
      </c>
      <c r="F315" s="2">
        <v>1</v>
      </c>
      <c r="G315" s="1" t="s">
        <v>84</v>
      </c>
      <c r="I315" s="1">
        <v>2</v>
      </c>
      <c r="J315" s="1">
        <v>3</v>
      </c>
      <c r="K315" s="2"/>
      <c r="L315" s="2"/>
      <c r="M315" s="2"/>
      <c r="N315" s="2"/>
      <c r="O315" s="2"/>
      <c r="Q315" s="2">
        <f t="shared" ref="Q315:Q317" si="564">COUNTA(H315)</f>
        <v>0</v>
      </c>
      <c r="R315" s="2">
        <f t="shared" ref="R315:R317" si="565">COUNTA(I315)</f>
        <v>1</v>
      </c>
      <c r="S315" s="2">
        <f t="shared" ref="S315:S317" si="566">COUNTA(J315)</f>
        <v>1</v>
      </c>
      <c r="T315" s="2">
        <f t="shared" ref="T315:T317" si="567">COUNTA(K315)</f>
        <v>0</v>
      </c>
      <c r="U315" s="2">
        <f t="shared" ref="U315:U316" si="568">COUNTA(L315)</f>
        <v>0</v>
      </c>
      <c r="V315" s="2">
        <f t="shared" ref="V315:V316" si="569">COUNTA(M315)</f>
        <v>0</v>
      </c>
      <c r="W315" s="2">
        <f t="shared" ref="W315:W316" si="570">COUNTA(N315)</f>
        <v>0</v>
      </c>
      <c r="X315" s="18"/>
      <c r="Y315" s="18"/>
      <c r="Z315" s="18"/>
    </row>
    <row r="316" spans="1:26">
      <c r="A316" s="1" t="s">
        <v>27</v>
      </c>
      <c r="B316" s="1" t="s">
        <v>21</v>
      </c>
      <c r="C316" s="1" t="s">
        <v>16</v>
      </c>
      <c r="D316" s="4">
        <v>45798</v>
      </c>
      <c r="E316" s="2">
        <f t="shared" si="523"/>
        <v>103</v>
      </c>
      <c r="F316" s="2">
        <v>2</v>
      </c>
      <c r="G316" s="1" t="s">
        <v>84</v>
      </c>
      <c r="I316" s="1">
        <v>6</v>
      </c>
      <c r="J316" s="1">
        <v>0</v>
      </c>
      <c r="K316" s="2"/>
      <c r="L316" s="2"/>
      <c r="M316" s="2"/>
      <c r="N316" s="2"/>
      <c r="O316" s="2"/>
      <c r="Q316" s="2">
        <f t="shared" si="564"/>
        <v>0</v>
      </c>
      <c r="R316" s="2">
        <f t="shared" si="565"/>
        <v>1</v>
      </c>
      <c r="S316" s="2">
        <f t="shared" si="566"/>
        <v>1</v>
      </c>
      <c r="T316" s="2">
        <f t="shared" si="567"/>
        <v>0</v>
      </c>
      <c r="U316" s="2">
        <f t="shared" si="568"/>
        <v>0</v>
      </c>
      <c r="V316" s="2">
        <f t="shared" si="569"/>
        <v>0</v>
      </c>
      <c r="W316" s="2">
        <f t="shared" si="570"/>
        <v>0</v>
      </c>
      <c r="X316" s="18"/>
      <c r="Y316" s="18"/>
      <c r="Z316" s="18"/>
    </row>
    <row r="317" spans="1:26">
      <c r="A317" s="1" t="s">
        <v>27</v>
      </c>
      <c r="B317" s="1" t="s">
        <v>21</v>
      </c>
      <c r="C317" s="1" t="s">
        <v>16</v>
      </c>
      <c r="D317" s="4">
        <v>45798</v>
      </c>
      <c r="E317" s="2">
        <f t="shared" si="523"/>
        <v>103</v>
      </c>
      <c r="F317" s="2">
        <v>3</v>
      </c>
      <c r="G317" s="1" t="s">
        <v>84</v>
      </c>
      <c r="I317" s="1">
        <v>4</v>
      </c>
      <c r="J317" s="1">
        <v>2</v>
      </c>
      <c r="K317" s="2"/>
      <c r="L317" s="2"/>
      <c r="M317" s="2"/>
      <c r="N317" s="2"/>
      <c r="O317" s="2"/>
      <c r="Q317" s="2">
        <f t="shared" si="564"/>
        <v>0</v>
      </c>
      <c r="R317" s="2">
        <f t="shared" si="565"/>
        <v>1</v>
      </c>
      <c r="S317" s="2">
        <f t="shared" si="566"/>
        <v>1</v>
      </c>
      <c r="T317" s="2">
        <f t="shared" si="567"/>
        <v>0</v>
      </c>
      <c r="U317" s="2"/>
      <c r="V317" s="2"/>
      <c r="W317" s="2"/>
      <c r="X317" s="18"/>
      <c r="Y317" s="18"/>
      <c r="Z317" s="18"/>
    </row>
    <row r="318" spans="1:26">
      <c r="A318" s="1" t="s">
        <v>27</v>
      </c>
      <c r="B318" s="1" t="s">
        <v>21</v>
      </c>
      <c r="C318" s="1" t="s">
        <v>16</v>
      </c>
      <c r="D318" s="4">
        <v>45799</v>
      </c>
      <c r="E318" s="2">
        <f t="shared" si="523"/>
        <v>104</v>
      </c>
      <c r="F318" s="2">
        <v>1</v>
      </c>
      <c r="G318" s="1" t="s">
        <v>84</v>
      </c>
      <c r="I318" s="1">
        <v>0</v>
      </c>
      <c r="J318" s="1">
        <v>0</v>
      </c>
      <c r="K318" s="2"/>
      <c r="L318" s="2"/>
      <c r="M318" s="2"/>
      <c r="N318" s="2"/>
      <c r="O318" s="2"/>
      <c r="Q318" s="2">
        <f t="shared" ref="Q318:Q320" si="571">COUNTA(H318)</f>
        <v>0</v>
      </c>
      <c r="R318" s="2">
        <f t="shared" ref="R318:R320" si="572">COUNTA(I318)</f>
        <v>1</v>
      </c>
      <c r="S318" s="2">
        <f t="shared" ref="S318:S320" si="573">COUNTA(J318)</f>
        <v>1</v>
      </c>
      <c r="T318" s="2">
        <f t="shared" ref="T318:T320" si="574">COUNTA(K318)</f>
        <v>0</v>
      </c>
      <c r="U318" s="2">
        <f t="shared" ref="U318:U319" si="575">COUNTA(L318)</f>
        <v>0</v>
      </c>
      <c r="V318" s="2">
        <f t="shared" ref="V318:V319" si="576">COUNTA(M318)</f>
        <v>0</v>
      </c>
      <c r="W318" s="2">
        <f t="shared" ref="W318:W319" si="577">COUNTA(N318)</f>
        <v>0</v>
      </c>
      <c r="X318" s="18"/>
      <c r="Y318" s="18"/>
      <c r="Z318" s="18"/>
    </row>
    <row r="319" spans="1:26">
      <c r="A319" s="1" t="s">
        <v>27</v>
      </c>
      <c r="B319" s="1" t="s">
        <v>21</v>
      </c>
      <c r="C319" s="1" t="s">
        <v>16</v>
      </c>
      <c r="D319" s="4">
        <v>45799</v>
      </c>
      <c r="E319" s="2">
        <f t="shared" si="523"/>
        <v>104</v>
      </c>
      <c r="F319" s="2">
        <v>2</v>
      </c>
      <c r="G319" s="1" t="s">
        <v>84</v>
      </c>
      <c r="I319" s="1">
        <v>1</v>
      </c>
      <c r="J319" s="1">
        <v>1</v>
      </c>
      <c r="K319" s="2"/>
      <c r="L319" s="2"/>
      <c r="M319" s="2"/>
      <c r="N319" s="2"/>
      <c r="O319" s="2"/>
      <c r="Q319" s="2">
        <f t="shared" si="571"/>
        <v>0</v>
      </c>
      <c r="R319" s="2">
        <f t="shared" si="572"/>
        <v>1</v>
      </c>
      <c r="S319" s="2">
        <f t="shared" si="573"/>
        <v>1</v>
      </c>
      <c r="T319" s="2">
        <f t="shared" si="574"/>
        <v>0</v>
      </c>
      <c r="U319" s="2">
        <f t="shared" si="575"/>
        <v>0</v>
      </c>
      <c r="V319" s="2">
        <f t="shared" si="576"/>
        <v>0</v>
      </c>
      <c r="W319" s="2">
        <f t="shared" si="577"/>
        <v>0</v>
      </c>
      <c r="X319" s="18"/>
      <c r="Y319" s="18"/>
      <c r="Z319" s="18"/>
    </row>
    <row r="320" spans="1:26">
      <c r="A320" s="1" t="s">
        <v>27</v>
      </c>
      <c r="B320" s="1" t="s">
        <v>21</v>
      </c>
      <c r="C320" s="1" t="s">
        <v>16</v>
      </c>
      <c r="D320" s="4">
        <v>45799</v>
      </c>
      <c r="E320" s="2">
        <f t="shared" si="523"/>
        <v>104</v>
      </c>
      <c r="F320" s="2">
        <v>3</v>
      </c>
      <c r="G320" s="1" t="s">
        <v>84</v>
      </c>
      <c r="I320" s="1">
        <v>3</v>
      </c>
      <c r="J320" s="1">
        <v>0</v>
      </c>
      <c r="K320" s="2"/>
      <c r="L320" s="2"/>
      <c r="M320" s="2"/>
      <c r="N320" s="2"/>
      <c r="O320" s="2"/>
      <c r="Q320" s="2">
        <f t="shared" si="571"/>
        <v>0</v>
      </c>
      <c r="R320" s="2">
        <f t="shared" si="572"/>
        <v>1</v>
      </c>
      <c r="S320" s="2">
        <f t="shared" si="573"/>
        <v>1</v>
      </c>
      <c r="T320" s="2">
        <f t="shared" si="574"/>
        <v>0</v>
      </c>
      <c r="U320" s="2"/>
      <c r="V320" s="2"/>
      <c r="W320" s="2"/>
      <c r="X320" s="18"/>
      <c r="Y320" s="18"/>
      <c r="Z320" s="18"/>
    </row>
    <row r="321" spans="1:26">
      <c r="A321" s="1" t="s">
        <v>27</v>
      </c>
      <c r="B321" s="1" t="s">
        <v>21</v>
      </c>
      <c r="C321" s="1" t="s">
        <v>16</v>
      </c>
      <c r="D321" s="4">
        <v>45811</v>
      </c>
      <c r="E321" s="2">
        <f t="shared" si="523"/>
        <v>105</v>
      </c>
      <c r="F321" s="2">
        <v>1</v>
      </c>
      <c r="G321" s="1" t="s">
        <v>84</v>
      </c>
      <c r="I321" s="1">
        <v>2</v>
      </c>
      <c r="J321" s="1">
        <v>0</v>
      </c>
      <c r="K321" s="2"/>
      <c r="L321" s="2"/>
      <c r="M321" s="2"/>
      <c r="N321" s="2"/>
      <c r="O321" s="2"/>
      <c r="Q321" s="2">
        <f t="shared" ref="Q321:Q323" si="578">COUNTA(H321)</f>
        <v>0</v>
      </c>
      <c r="R321" s="2">
        <f t="shared" ref="R321:R323" si="579">COUNTA(I321)</f>
        <v>1</v>
      </c>
      <c r="S321" s="2">
        <f t="shared" ref="S321:S323" si="580">COUNTA(J321)</f>
        <v>1</v>
      </c>
      <c r="T321" s="2">
        <f t="shared" ref="T321:T323" si="581">COUNTA(K321)</f>
        <v>0</v>
      </c>
      <c r="U321" s="2">
        <f t="shared" ref="U321:U322" si="582">COUNTA(L321)</f>
        <v>0</v>
      </c>
      <c r="V321" s="2">
        <f t="shared" ref="V321:V322" si="583">COUNTA(M321)</f>
        <v>0</v>
      </c>
      <c r="W321" s="2">
        <f t="shared" ref="W321:W322" si="584">COUNTA(N321)</f>
        <v>0</v>
      </c>
      <c r="X321" s="18"/>
      <c r="Y321" s="18"/>
      <c r="Z321" s="18"/>
    </row>
    <row r="322" spans="1:26">
      <c r="A322" s="1" t="s">
        <v>27</v>
      </c>
      <c r="B322" s="1" t="s">
        <v>21</v>
      </c>
      <c r="C322" s="1" t="s">
        <v>16</v>
      </c>
      <c r="D322" s="4">
        <v>45811</v>
      </c>
      <c r="E322" s="2">
        <f t="shared" si="523"/>
        <v>105</v>
      </c>
      <c r="F322" s="2">
        <v>2</v>
      </c>
      <c r="G322" s="1" t="s">
        <v>84</v>
      </c>
      <c r="I322" s="1">
        <v>0</v>
      </c>
      <c r="J322" s="1">
        <v>0</v>
      </c>
      <c r="K322" s="2"/>
      <c r="L322" s="2"/>
      <c r="M322" s="2"/>
      <c r="N322" s="2"/>
      <c r="O322" s="2"/>
      <c r="Q322" s="2">
        <f t="shared" si="578"/>
        <v>0</v>
      </c>
      <c r="R322" s="2">
        <f t="shared" si="579"/>
        <v>1</v>
      </c>
      <c r="S322" s="2">
        <f t="shared" si="580"/>
        <v>1</v>
      </c>
      <c r="T322" s="2">
        <f t="shared" si="581"/>
        <v>0</v>
      </c>
      <c r="U322" s="2">
        <f t="shared" si="582"/>
        <v>0</v>
      </c>
      <c r="V322" s="2">
        <f t="shared" si="583"/>
        <v>0</v>
      </c>
      <c r="W322" s="2">
        <f t="shared" si="584"/>
        <v>0</v>
      </c>
      <c r="X322" s="18"/>
      <c r="Y322" s="18"/>
      <c r="Z322" s="18"/>
    </row>
    <row r="323" spans="1:26">
      <c r="A323" s="1" t="s">
        <v>27</v>
      </c>
      <c r="B323" s="1" t="s">
        <v>21</v>
      </c>
      <c r="C323" s="1" t="s">
        <v>16</v>
      </c>
      <c r="D323" s="4">
        <v>45811</v>
      </c>
      <c r="E323" s="2">
        <f t="shared" si="523"/>
        <v>105</v>
      </c>
      <c r="F323" s="2">
        <v>3</v>
      </c>
      <c r="G323" s="1" t="s">
        <v>84</v>
      </c>
      <c r="I323" s="1">
        <v>1</v>
      </c>
      <c r="J323" s="1">
        <v>1</v>
      </c>
      <c r="K323" s="2"/>
      <c r="L323" s="2"/>
      <c r="M323" s="2"/>
      <c r="N323" s="2"/>
      <c r="O323" s="2"/>
      <c r="Q323" s="2">
        <f t="shared" si="578"/>
        <v>0</v>
      </c>
      <c r="R323" s="2">
        <f t="shared" si="579"/>
        <v>1</v>
      </c>
      <c r="S323" s="2">
        <f t="shared" si="580"/>
        <v>1</v>
      </c>
      <c r="T323" s="2">
        <f t="shared" si="581"/>
        <v>0</v>
      </c>
      <c r="U323" s="2"/>
      <c r="V323" s="2"/>
      <c r="W323" s="2"/>
      <c r="X323" s="18"/>
      <c r="Y323" s="18"/>
      <c r="Z323" s="18"/>
    </row>
    <row r="324" spans="1:26">
      <c r="A324" s="1" t="s">
        <v>27</v>
      </c>
      <c r="B324" s="1" t="s">
        <v>21</v>
      </c>
      <c r="C324" s="1" t="s">
        <v>16</v>
      </c>
      <c r="D324" s="4">
        <v>45811</v>
      </c>
      <c r="E324" s="2">
        <f t="shared" si="523"/>
        <v>106</v>
      </c>
      <c r="F324" s="2">
        <v>1</v>
      </c>
      <c r="G324" s="1" t="s">
        <v>37</v>
      </c>
      <c r="I324" s="1">
        <v>1</v>
      </c>
      <c r="J324" s="1">
        <v>1</v>
      </c>
      <c r="K324" s="2"/>
      <c r="L324" s="2"/>
      <c r="M324" s="2"/>
      <c r="N324" s="2"/>
      <c r="O324" s="2"/>
      <c r="Q324" s="2">
        <f t="shared" ref="Q324:Q326" si="585">COUNTA(H324)</f>
        <v>0</v>
      </c>
      <c r="R324" s="2">
        <f t="shared" ref="R324:R326" si="586">COUNTA(I324)</f>
        <v>1</v>
      </c>
      <c r="S324" s="2">
        <f t="shared" ref="S324:S326" si="587">COUNTA(J324)</f>
        <v>1</v>
      </c>
      <c r="T324" s="2">
        <f t="shared" ref="T324:T326" si="588">COUNTA(K324)</f>
        <v>0</v>
      </c>
      <c r="U324" s="2">
        <f t="shared" ref="U324:U325" si="589">COUNTA(L324)</f>
        <v>0</v>
      </c>
      <c r="V324" s="2">
        <f t="shared" ref="V324:V325" si="590">COUNTA(M324)</f>
        <v>0</v>
      </c>
      <c r="W324" s="2">
        <f t="shared" ref="W324:W325" si="591">COUNTA(N324)</f>
        <v>0</v>
      </c>
      <c r="X324" s="18"/>
      <c r="Y324" s="18"/>
      <c r="Z324" s="18"/>
    </row>
    <row r="325" spans="1:26">
      <c r="A325" s="1" t="s">
        <v>27</v>
      </c>
      <c r="B325" s="1" t="s">
        <v>21</v>
      </c>
      <c r="C325" s="1" t="s">
        <v>16</v>
      </c>
      <c r="D325" s="4">
        <v>45811</v>
      </c>
      <c r="E325" s="2">
        <f t="shared" si="523"/>
        <v>106</v>
      </c>
      <c r="F325" s="2">
        <v>2</v>
      </c>
      <c r="G325" s="1" t="s">
        <v>37</v>
      </c>
      <c r="I325" s="1">
        <v>0</v>
      </c>
      <c r="J325" s="1">
        <v>0</v>
      </c>
      <c r="K325" s="2"/>
      <c r="L325" s="2"/>
      <c r="M325" s="2"/>
      <c r="N325" s="2"/>
      <c r="O325" s="2"/>
      <c r="Q325" s="2">
        <f t="shared" si="585"/>
        <v>0</v>
      </c>
      <c r="R325" s="2">
        <f t="shared" si="586"/>
        <v>1</v>
      </c>
      <c r="S325" s="2">
        <f t="shared" si="587"/>
        <v>1</v>
      </c>
      <c r="T325" s="2">
        <f t="shared" si="588"/>
        <v>0</v>
      </c>
      <c r="U325" s="2">
        <f t="shared" si="589"/>
        <v>0</v>
      </c>
      <c r="V325" s="2">
        <f t="shared" si="590"/>
        <v>0</v>
      </c>
      <c r="W325" s="2">
        <f t="shared" si="591"/>
        <v>0</v>
      </c>
      <c r="X325" s="18"/>
      <c r="Y325" s="18"/>
      <c r="Z325" s="18"/>
    </row>
    <row r="326" spans="1:26">
      <c r="A326" s="1" t="s">
        <v>27</v>
      </c>
      <c r="B326" s="1" t="s">
        <v>21</v>
      </c>
      <c r="C326" s="1" t="s">
        <v>16</v>
      </c>
      <c r="D326" s="4">
        <v>45811</v>
      </c>
      <c r="E326" s="2">
        <f t="shared" si="523"/>
        <v>106</v>
      </c>
      <c r="F326" s="2">
        <v>3</v>
      </c>
      <c r="G326" s="1" t="s">
        <v>37</v>
      </c>
      <c r="I326" s="1">
        <v>2</v>
      </c>
      <c r="J326" s="1">
        <v>1</v>
      </c>
      <c r="K326" s="2"/>
      <c r="L326" s="2"/>
      <c r="M326" s="2"/>
      <c r="N326" s="2"/>
      <c r="O326" s="2"/>
      <c r="Q326" s="2">
        <f t="shared" si="585"/>
        <v>0</v>
      </c>
      <c r="R326" s="2">
        <f t="shared" si="586"/>
        <v>1</v>
      </c>
      <c r="S326" s="2">
        <f t="shared" si="587"/>
        <v>1</v>
      </c>
      <c r="T326" s="2">
        <f t="shared" si="588"/>
        <v>0</v>
      </c>
      <c r="U326" s="2"/>
      <c r="V326" s="2"/>
      <c r="W326" s="2"/>
      <c r="X326" s="18"/>
      <c r="Y326" s="18"/>
      <c r="Z326" s="18"/>
    </row>
    <row r="327" spans="1:26">
      <c r="A327" s="1" t="s">
        <v>27</v>
      </c>
      <c r="B327" s="1" t="s">
        <v>21</v>
      </c>
      <c r="C327" s="1" t="s">
        <v>16</v>
      </c>
      <c r="D327" s="4">
        <v>45818</v>
      </c>
      <c r="E327" s="2">
        <f t="shared" si="523"/>
        <v>107</v>
      </c>
      <c r="F327" s="2">
        <v>1</v>
      </c>
      <c r="G327" s="1" t="s">
        <v>11</v>
      </c>
      <c r="H327" s="1">
        <v>3</v>
      </c>
      <c r="I327" s="1">
        <v>1</v>
      </c>
      <c r="K327" s="2"/>
      <c r="L327" s="2"/>
      <c r="M327" s="2"/>
      <c r="N327" s="2"/>
      <c r="O327" s="2"/>
      <c r="Q327" s="2">
        <f t="shared" ref="Q327:Q329" si="592">COUNTA(H327)</f>
        <v>1</v>
      </c>
      <c r="R327" s="2">
        <f t="shared" ref="R327:R329" si="593">COUNTA(I327)</f>
        <v>1</v>
      </c>
      <c r="S327" s="2">
        <f t="shared" ref="S327:S329" si="594">COUNTA(J327)</f>
        <v>0</v>
      </c>
      <c r="T327" s="2">
        <f t="shared" ref="T327:T329" si="595">COUNTA(K327)</f>
        <v>0</v>
      </c>
      <c r="U327" s="2">
        <f t="shared" ref="U327:U328" si="596">COUNTA(L327)</f>
        <v>0</v>
      </c>
      <c r="V327" s="2">
        <f t="shared" ref="V327:V328" si="597">COUNTA(M327)</f>
        <v>0</v>
      </c>
      <c r="W327" s="2">
        <f t="shared" ref="W327:W328" si="598">COUNTA(N327)</f>
        <v>0</v>
      </c>
      <c r="X327" s="18" t="str">
        <f t="shared" ref="X327" si="599">IF(SUM(H327:H329)&gt;SUM(I327:I329), "Caleb", "Joshua")</f>
        <v>Caleb</v>
      </c>
      <c r="Y327" s="18">
        <f t="shared" ref="Y327" si="600">ABS(SUM(H327:H329)-SUM(I327:I329))</f>
        <v>1</v>
      </c>
      <c r="Z327" s="18">
        <f t="shared" ref="Z327" si="601">SUM(H327:H329, I327:I329)</f>
        <v>11</v>
      </c>
    </row>
    <row r="328" spans="1:26">
      <c r="A328" s="1" t="s">
        <v>27</v>
      </c>
      <c r="B328" s="1" t="s">
        <v>21</v>
      </c>
      <c r="C328" s="1" t="s">
        <v>16</v>
      </c>
      <c r="D328" s="4">
        <v>45818</v>
      </c>
      <c r="E328" s="2">
        <f t="shared" si="523"/>
        <v>107</v>
      </c>
      <c r="F328" s="2">
        <v>2</v>
      </c>
      <c r="G328" s="1" t="s">
        <v>11</v>
      </c>
      <c r="H328" s="1">
        <v>0</v>
      </c>
      <c r="I328" s="1">
        <v>3</v>
      </c>
      <c r="K328" s="2"/>
      <c r="L328" s="2"/>
      <c r="M328" s="2"/>
      <c r="N328" s="2"/>
      <c r="O328" s="2"/>
      <c r="Q328" s="2">
        <f t="shared" si="592"/>
        <v>1</v>
      </c>
      <c r="R328" s="2">
        <f t="shared" si="593"/>
        <v>1</v>
      </c>
      <c r="S328" s="2">
        <f t="shared" si="594"/>
        <v>0</v>
      </c>
      <c r="T328" s="2">
        <f t="shared" si="595"/>
        <v>0</v>
      </c>
      <c r="U328" s="2">
        <f t="shared" si="596"/>
        <v>0</v>
      </c>
      <c r="V328" s="2">
        <f t="shared" si="597"/>
        <v>0</v>
      </c>
      <c r="W328" s="2">
        <f t="shared" si="598"/>
        <v>0</v>
      </c>
      <c r="X328" s="18"/>
      <c r="Y328" s="18"/>
      <c r="Z328" s="18"/>
    </row>
    <row r="329" spans="1:26">
      <c r="A329" s="1" t="s">
        <v>27</v>
      </c>
      <c r="B329" s="1" t="s">
        <v>21</v>
      </c>
      <c r="C329" s="1" t="s">
        <v>16</v>
      </c>
      <c r="D329" s="4">
        <v>45818</v>
      </c>
      <c r="E329" s="2">
        <f t="shared" si="523"/>
        <v>107</v>
      </c>
      <c r="F329" s="2">
        <v>3</v>
      </c>
      <c r="G329" s="1" t="s">
        <v>11</v>
      </c>
      <c r="H329" s="1">
        <v>3</v>
      </c>
      <c r="I329" s="1">
        <v>1</v>
      </c>
      <c r="K329" s="2"/>
      <c r="L329" s="2"/>
      <c r="M329" s="2"/>
      <c r="N329" s="2"/>
      <c r="O329" s="2"/>
      <c r="Q329" s="2">
        <f t="shared" si="592"/>
        <v>1</v>
      </c>
      <c r="R329" s="2">
        <f t="shared" si="593"/>
        <v>1</v>
      </c>
      <c r="S329" s="2">
        <f t="shared" si="594"/>
        <v>0</v>
      </c>
      <c r="T329" s="2">
        <f t="shared" si="595"/>
        <v>0</v>
      </c>
      <c r="U329" s="2"/>
      <c r="V329" s="2"/>
      <c r="W329" s="2"/>
      <c r="X329" s="18"/>
      <c r="Y329" s="18"/>
      <c r="Z329" s="18"/>
    </row>
    <row r="330" spans="1:26">
      <c r="A330" s="1" t="s">
        <v>27</v>
      </c>
      <c r="B330" s="1" t="s">
        <v>21</v>
      </c>
      <c r="C330" s="1" t="s">
        <v>16</v>
      </c>
      <c r="D330" s="4">
        <v>45819</v>
      </c>
      <c r="E330" s="2">
        <f t="shared" si="523"/>
        <v>108</v>
      </c>
      <c r="F330" s="2">
        <v>1</v>
      </c>
      <c r="G330" s="1" t="s">
        <v>9</v>
      </c>
      <c r="H330" s="1">
        <v>3</v>
      </c>
      <c r="I330" s="1">
        <v>4</v>
      </c>
      <c r="K330" s="2"/>
      <c r="L330" s="2"/>
      <c r="M330" s="2"/>
      <c r="N330" s="2"/>
      <c r="O330" s="2"/>
      <c r="Q330" s="2">
        <f t="shared" ref="Q330:Q332" si="602">COUNTA(H330)</f>
        <v>1</v>
      </c>
      <c r="R330" s="2">
        <f t="shared" ref="R330:R332" si="603">COUNTA(I330)</f>
        <v>1</v>
      </c>
      <c r="S330" s="2">
        <f t="shared" ref="S330:S332" si="604">COUNTA(J330)</f>
        <v>0</v>
      </c>
      <c r="T330" s="2">
        <f t="shared" ref="T330:T332" si="605">COUNTA(K330)</f>
        <v>0</v>
      </c>
      <c r="U330" s="2">
        <f t="shared" ref="U330:U331" si="606">COUNTA(L330)</f>
        <v>0</v>
      </c>
      <c r="V330" s="2">
        <f t="shared" ref="V330:V331" si="607">COUNTA(M330)</f>
        <v>0</v>
      </c>
      <c r="W330" s="2">
        <f t="shared" ref="W330:W331" si="608">COUNTA(N330)</f>
        <v>0</v>
      </c>
      <c r="X330" s="18" t="str">
        <f t="shared" ref="X330" si="609">IF(SUM(H330:H332)&gt;SUM(I330:I332), "Caleb", "Joshua")</f>
        <v>Caleb</v>
      </c>
      <c r="Y330" s="18">
        <f t="shared" ref="Y330" si="610">ABS(SUM(H330:H332)-SUM(I330:I332))</f>
        <v>2</v>
      </c>
      <c r="Z330" s="18">
        <f t="shared" ref="Z330" si="611">SUM(H330:H332, I330:I332)</f>
        <v>14</v>
      </c>
    </row>
    <row r="331" spans="1:26">
      <c r="A331" s="1" t="s">
        <v>27</v>
      </c>
      <c r="B331" s="1" t="s">
        <v>21</v>
      </c>
      <c r="C331" s="1" t="s">
        <v>16</v>
      </c>
      <c r="D331" s="4">
        <v>45819</v>
      </c>
      <c r="E331" s="2">
        <f t="shared" si="523"/>
        <v>108</v>
      </c>
      <c r="F331" s="2">
        <v>2</v>
      </c>
      <c r="G331" s="1" t="s">
        <v>9</v>
      </c>
      <c r="H331" s="1">
        <v>0</v>
      </c>
      <c r="I331" s="1">
        <v>1</v>
      </c>
      <c r="K331" s="2"/>
      <c r="L331" s="2"/>
      <c r="M331" s="2"/>
      <c r="N331" s="2"/>
      <c r="O331" s="2"/>
      <c r="Q331" s="2">
        <f t="shared" si="602"/>
        <v>1</v>
      </c>
      <c r="R331" s="2">
        <f t="shared" si="603"/>
        <v>1</v>
      </c>
      <c r="S331" s="2">
        <f t="shared" si="604"/>
        <v>0</v>
      </c>
      <c r="T331" s="2">
        <f t="shared" si="605"/>
        <v>0</v>
      </c>
      <c r="U331" s="2">
        <f t="shared" si="606"/>
        <v>0</v>
      </c>
      <c r="V331" s="2">
        <f t="shared" si="607"/>
        <v>0</v>
      </c>
      <c r="W331" s="2">
        <f t="shared" si="608"/>
        <v>0</v>
      </c>
      <c r="X331" s="18"/>
      <c r="Y331" s="18"/>
      <c r="Z331" s="18"/>
    </row>
    <row r="332" spans="1:26">
      <c r="A332" s="1" t="s">
        <v>27</v>
      </c>
      <c r="B332" s="1" t="s">
        <v>21</v>
      </c>
      <c r="C332" s="1" t="s">
        <v>16</v>
      </c>
      <c r="D332" s="4">
        <v>45819</v>
      </c>
      <c r="E332" s="2">
        <f t="shared" si="523"/>
        <v>108</v>
      </c>
      <c r="F332" s="2">
        <v>3</v>
      </c>
      <c r="G332" s="1" t="s">
        <v>9</v>
      </c>
      <c r="H332" s="1">
        <v>5</v>
      </c>
      <c r="I332" s="1">
        <v>1</v>
      </c>
      <c r="K332" s="2"/>
      <c r="L332" s="2"/>
      <c r="M332" s="2"/>
      <c r="N332" s="2"/>
      <c r="O332" s="2"/>
      <c r="Q332" s="2">
        <f t="shared" si="602"/>
        <v>1</v>
      </c>
      <c r="R332" s="2">
        <f t="shared" si="603"/>
        <v>1</v>
      </c>
      <c r="S332" s="2">
        <f t="shared" si="604"/>
        <v>0</v>
      </c>
      <c r="T332" s="2">
        <f t="shared" si="605"/>
        <v>0</v>
      </c>
      <c r="U332" s="2"/>
      <c r="V332" s="2"/>
      <c r="W332" s="2"/>
      <c r="X332" s="18"/>
      <c r="Y332" s="18"/>
      <c r="Z332" s="18"/>
    </row>
    <row r="333" spans="1:26">
      <c r="A333" s="1" t="s">
        <v>27</v>
      </c>
      <c r="B333" s="1" t="s">
        <v>21</v>
      </c>
      <c r="C333" s="1" t="s">
        <v>16</v>
      </c>
      <c r="D333" s="4">
        <v>45820</v>
      </c>
      <c r="E333" s="2">
        <f t="shared" si="523"/>
        <v>109</v>
      </c>
      <c r="F333" s="2">
        <v>1</v>
      </c>
      <c r="G333" s="1" t="s">
        <v>11</v>
      </c>
      <c r="H333" s="1">
        <v>3</v>
      </c>
      <c r="I333" s="1">
        <v>3</v>
      </c>
      <c r="K333" s="2"/>
      <c r="L333" s="2"/>
      <c r="M333" s="2"/>
      <c r="N333" s="2"/>
      <c r="O333" s="2"/>
      <c r="Q333" s="2">
        <f t="shared" ref="Q333:Q335" si="612">COUNTA(H333)</f>
        <v>1</v>
      </c>
      <c r="R333" s="2">
        <f t="shared" ref="R333:R335" si="613">COUNTA(I333)</f>
        <v>1</v>
      </c>
      <c r="S333" s="2">
        <f t="shared" ref="S333:S335" si="614">COUNTA(J333)</f>
        <v>0</v>
      </c>
      <c r="T333" s="2">
        <f t="shared" ref="T333:T335" si="615">COUNTA(K333)</f>
        <v>0</v>
      </c>
      <c r="U333" s="2">
        <f t="shared" ref="U333:U334" si="616">COUNTA(L333)</f>
        <v>0</v>
      </c>
      <c r="V333" s="2">
        <f t="shared" ref="V333:V334" si="617">COUNTA(M333)</f>
        <v>0</v>
      </c>
      <c r="W333" s="2">
        <f t="shared" ref="W333:W334" si="618">COUNTA(N333)</f>
        <v>0</v>
      </c>
      <c r="X333" s="18" t="str">
        <f t="shared" ref="X333" si="619">IF(SUM(H333:H335)&gt;SUM(I333:I335), "Caleb", "Joshua")</f>
        <v>Joshua</v>
      </c>
      <c r="Y333" s="18">
        <f t="shared" ref="Y333" si="620">ABS(SUM(H333:H335)-SUM(I333:I335))</f>
        <v>3</v>
      </c>
      <c r="Z333" s="18">
        <f t="shared" ref="Z333" si="621">SUM(H333:H335, I333:I335)</f>
        <v>13</v>
      </c>
    </row>
    <row r="334" spans="1:26">
      <c r="A334" s="1" t="s">
        <v>27</v>
      </c>
      <c r="B334" s="1" t="s">
        <v>21</v>
      </c>
      <c r="C334" s="1" t="s">
        <v>16</v>
      </c>
      <c r="D334" s="4">
        <v>45820</v>
      </c>
      <c r="E334" s="2">
        <f t="shared" si="523"/>
        <v>109</v>
      </c>
      <c r="F334" s="2">
        <v>2</v>
      </c>
      <c r="G334" s="1" t="s">
        <v>11</v>
      </c>
      <c r="H334" s="1">
        <v>0</v>
      </c>
      <c r="I334" s="1">
        <v>0</v>
      </c>
      <c r="K334" s="2"/>
      <c r="L334" s="2"/>
      <c r="M334" s="2"/>
      <c r="N334" s="2"/>
      <c r="O334" s="2"/>
      <c r="Q334" s="2">
        <f t="shared" si="612"/>
        <v>1</v>
      </c>
      <c r="R334" s="2">
        <f t="shared" si="613"/>
        <v>1</v>
      </c>
      <c r="S334" s="2">
        <f t="shared" si="614"/>
        <v>0</v>
      </c>
      <c r="T334" s="2">
        <f t="shared" si="615"/>
        <v>0</v>
      </c>
      <c r="U334" s="2">
        <f t="shared" si="616"/>
        <v>0</v>
      </c>
      <c r="V334" s="2">
        <f t="shared" si="617"/>
        <v>0</v>
      </c>
      <c r="W334" s="2">
        <f t="shared" si="618"/>
        <v>0</v>
      </c>
      <c r="X334" s="18"/>
      <c r="Y334" s="18"/>
      <c r="Z334" s="18"/>
    </row>
    <row r="335" spans="1:26">
      <c r="A335" s="1" t="s">
        <v>27</v>
      </c>
      <c r="B335" s="1" t="s">
        <v>21</v>
      </c>
      <c r="C335" s="1" t="s">
        <v>16</v>
      </c>
      <c r="D335" s="4">
        <v>45820</v>
      </c>
      <c r="E335" s="2">
        <f t="shared" si="523"/>
        <v>109</v>
      </c>
      <c r="F335" s="2">
        <v>3</v>
      </c>
      <c r="G335" s="1" t="s">
        <v>11</v>
      </c>
      <c r="H335" s="1">
        <v>2</v>
      </c>
      <c r="I335" s="1">
        <v>5</v>
      </c>
      <c r="K335" s="2"/>
      <c r="L335" s="2"/>
      <c r="M335" s="2"/>
      <c r="N335" s="2"/>
      <c r="O335" s="2"/>
      <c r="Q335" s="2">
        <f t="shared" si="612"/>
        <v>1</v>
      </c>
      <c r="R335" s="2">
        <f t="shared" si="613"/>
        <v>1</v>
      </c>
      <c r="S335" s="2">
        <f t="shared" si="614"/>
        <v>0</v>
      </c>
      <c r="T335" s="2">
        <f t="shared" si="615"/>
        <v>0</v>
      </c>
      <c r="U335" s="2"/>
      <c r="V335" s="2"/>
      <c r="W335" s="2"/>
      <c r="X335" s="18"/>
      <c r="Y335" s="18"/>
      <c r="Z335" s="18"/>
    </row>
    <row r="336" spans="1:26">
      <c r="A336" s="1" t="s">
        <v>27</v>
      </c>
      <c r="B336" s="1" t="s">
        <v>21</v>
      </c>
      <c r="C336" s="1" t="s">
        <v>16</v>
      </c>
      <c r="D336" s="4">
        <v>45821</v>
      </c>
      <c r="E336" s="2">
        <f t="shared" si="523"/>
        <v>110</v>
      </c>
      <c r="F336" s="2">
        <v>1</v>
      </c>
      <c r="G336" s="1" t="s">
        <v>11</v>
      </c>
      <c r="H336" s="1">
        <v>3</v>
      </c>
      <c r="I336" s="1">
        <v>0</v>
      </c>
      <c r="K336" s="2"/>
      <c r="L336" s="2"/>
      <c r="M336" s="2"/>
      <c r="N336" s="2"/>
      <c r="O336" s="2"/>
      <c r="Q336" s="2">
        <f t="shared" ref="Q336:Q338" si="622">COUNTA(H336)</f>
        <v>1</v>
      </c>
      <c r="R336" s="2">
        <f t="shared" ref="R336:R338" si="623">COUNTA(I336)</f>
        <v>1</v>
      </c>
      <c r="S336" s="2">
        <f t="shared" ref="S336:S338" si="624">COUNTA(J336)</f>
        <v>0</v>
      </c>
      <c r="T336" s="2">
        <f t="shared" ref="T336:T338" si="625">COUNTA(K336)</f>
        <v>0</v>
      </c>
      <c r="U336" s="2">
        <f t="shared" ref="U336:U337" si="626">COUNTA(L336)</f>
        <v>0</v>
      </c>
      <c r="V336" s="2">
        <f t="shared" ref="V336:V337" si="627">COUNTA(M336)</f>
        <v>0</v>
      </c>
      <c r="W336" s="2">
        <f t="shared" ref="W336:W337" si="628">COUNTA(N336)</f>
        <v>0</v>
      </c>
      <c r="X336" s="18" t="str">
        <f t="shared" ref="X336" si="629">IF(SUM(H336:H338)&gt;SUM(I336:I338), "Caleb", "Joshua")</f>
        <v>Caleb</v>
      </c>
      <c r="Y336" s="18">
        <f t="shared" ref="Y336" si="630">ABS(SUM(H336:H338)-SUM(I336:I338))</f>
        <v>2</v>
      </c>
      <c r="Z336" s="18">
        <f t="shared" ref="Z336" si="631">SUM(H336:H338, I336:I338)</f>
        <v>8</v>
      </c>
    </row>
    <row r="337" spans="1:26">
      <c r="A337" s="1" t="s">
        <v>27</v>
      </c>
      <c r="B337" s="1" t="s">
        <v>21</v>
      </c>
      <c r="C337" s="1" t="s">
        <v>16</v>
      </c>
      <c r="D337" s="4">
        <v>45821</v>
      </c>
      <c r="E337" s="2">
        <f t="shared" si="523"/>
        <v>110</v>
      </c>
      <c r="F337" s="2">
        <v>2</v>
      </c>
      <c r="G337" s="1" t="s">
        <v>11</v>
      </c>
      <c r="H337" s="1">
        <v>1</v>
      </c>
      <c r="I337" s="1">
        <v>3</v>
      </c>
      <c r="K337" s="2"/>
      <c r="L337" s="2"/>
      <c r="M337" s="2"/>
      <c r="N337" s="2"/>
      <c r="O337" s="2"/>
      <c r="Q337" s="2">
        <f t="shared" si="622"/>
        <v>1</v>
      </c>
      <c r="R337" s="2">
        <f t="shared" si="623"/>
        <v>1</v>
      </c>
      <c r="S337" s="2">
        <f t="shared" si="624"/>
        <v>0</v>
      </c>
      <c r="T337" s="2">
        <f t="shared" si="625"/>
        <v>0</v>
      </c>
      <c r="U337" s="2">
        <f t="shared" si="626"/>
        <v>0</v>
      </c>
      <c r="V337" s="2">
        <f t="shared" si="627"/>
        <v>0</v>
      </c>
      <c r="W337" s="2">
        <f t="shared" si="628"/>
        <v>0</v>
      </c>
      <c r="X337" s="18"/>
      <c r="Y337" s="18"/>
      <c r="Z337" s="18"/>
    </row>
    <row r="338" spans="1:26">
      <c r="A338" s="1" t="s">
        <v>27</v>
      </c>
      <c r="B338" s="1" t="s">
        <v>21</v>
      </c>
      <c r="C338" s="1" t="s">
        <v>16</v>
      </c>
      <c r="D338" s="4">
        <v>45821</v>
      </c>
      <c r="E338" s="2">
        <f t="shared" si="523"/>
        <v>110</v>
      </c>
      <c r="F338" s="2">
        <v>3</v>
      </c>
      <c r="G338" s="1" t="s">
        <v>11</v>
      </c>
      <c r="H338" s="1">
        <v>1</v>
      </c>
      <c r="I338" s="1">
        <v>0</v>
      </c>
      <c r="K338" s="2"/>
      <c r="L338" s="2"/>
      <c r="M338" s="2"/>
      <c r="N338" s="2"/>
      <c r="O338" s="2"/>
      <c r="Q338" s="2">
        <f t="shared" si="622"/>
        <v>1</v>
      </c>
      <c r="R338" s="2">
        <f t="shared" si="623"/>
        <v>1</v>
      </c>
      <c r="S338" s="2">
        <f t="shared" si="624"/>
        <v>0</v>
      </c>
      <c r="T338" s="2">
        <f t="shared" si="625"/>
        <v>0</v>
      </c>
      <c r="U338" s="2"/>
      <c r="V338" s="2"/>
      <c r="W338" s="2"/>
      <c r="X338" s="18"/>
      <c r="Y338" s="18"/>
      <c r="Z338" s="18"/>
    </row>
    <row r="339" spans="1:26">
      <c r="A339" s="1" t="s">
        <v>27</v>
      </c>
      <c r="B339" s="1" t="s">
        <v>21</v>
      </c>
      <c r="C339" s="1" t="s">
        <v>16</v>
      </c>
      <c r="D339" s="4">
        <v>45824</v>
      </c>
      <c r="E339" s="2">
        <f t="shared" si="523"/>
        <v>111</v>
      </c>
      <c r="F339" s="2">
        <v>1</v>
      </c>
      <c r="G339" s="1" t="s">
        <v>9</v>
      </c>
      <c r="H339" s="1">
        <v>3</v>
      </c>
      <c r="I339" s="1">
        <v>0</v>
      </c>
      <c r="K339" s="2"/>
      <c r="L339" s="2"/>
      <c r="M339" s="2"/>
      <c r="N339" s="2"/>
      <c r="O339" s="2"/>
      <c r="Q339" s="2">
        <f t="shared" ref="Q339:Q341" si="632">COUNTA(H339)</f>
        <v>1</v>
      </c>
      <c r="R339" s="2">
        <f t="shared" ref="R339:R341" si="633">COUNTA(I339)</f>
        <v>1</v>
      </c>
      <c r="S339" s="2">
        <f t="shared" ref="S339:S341" si="634">COUNTA(J339)</f>
        <v>0</v>
      </c>
      <c r="T339" s="2">
        <f t="shared" ref="T339:T341" si="635">COUNTA(K339)</f>
        <v>0</v>
      </c>
      <c r="U339" s="2">
        <f t="shared" ref="U339:U340" si="636">COUNTA(L339)</f>
        <v>0</v>
      </c>
      <c r="V339" s="2">
        <f t="shared" ref="V339:V340" si="637">COUNTA(M339)</f>
        <v>0</v>
      </c>
      <c r="W339" s="2">
        <f t="shared" ref="W339:W340" si="638">COUNTA(N339)</f>
        <v>0</v>
      </c>
      <c r="X339" s="18" t="str">
        <f t="shared" ref="X339" si="639">IF(SUM(H339:H341)&gt;SUM(I339:I341), "Caleb", "Joshua")</f>
        <v>Caleb</v>
      </c>
      <c r="Y339" s="18">
        <f t="shared" ref="Y339" si="640">ABS(SUM(H339:H341)-SUM(I339:I341))</f>
        <v>3</v>
      </c>
      <c r="Z339" s="18">
        <f t="shared" ref="Z339" si="641">SUM(H339:H341, I339:I341)</f>
        <v>11</v>
      </c>
    </row>
    <row r="340" spans="1:26">
      <c r="A340" s="1" t="s">
        <v>27</v>
      </c>
      <c r="B340" s="1" t="s">
        <v>21</v>
      </c>
      <c r="C340" s="1" t="s">
        <v>16</v>
      </c>
      <c r="D340" s="4">
        <v>45824</v>
      </c>
      <c r="E340" s="2">
        <f t="shared" si="523"/>
        <v>111</v>
      </c>
      <c r="F340" s="2">
        <v>2</v>
      </c>
      <c r="G340" s="1" t="s">
        <v>9</v>
      </c>
      <c r="H340" s="1">
        <v>4</v>
      </c>
      <c r="I340" s="1">
        <v>0</v>
      </c>
      <c r="K340" s="2"/>
      <c r="L340" s="2"/>
      <c r="M340" s="2"/>
      <c r="N340" s="2"/>
      <c r="O340" s="2"/>
      <c r="Q340" s="2">
        <f t="shared" si="632"/>
        <v>1</v>
      </c>
      <c r="R340" s="2">
        <f t="shared" si="633"/>
        <v>1</v>
      </c>
      <c r="S340" s="2">
        <f t="shared" si="634"/>
        <v>0</v>
      </c>
      <c r="T340" s="2">
        <f t="shared" si="635"/>
        <v>0</v>
      </c>
      <c r="U340" s="2">
        <f t="shared" si="636"/>
        <v>0</v>
      </c>
      <c r="V340" s="2">
        <f t="shared" si="637"/>
        <v>0</v>
      </c>
      <c r="W340" s="2">
        <f t="shared" si="638"/>
        <v>0</v>
      </c>
      <c r="X340" s="18"/>
      <c r="Y340" s="18"/>
      <c r="Z340" s="18"/>
    </row>
    <row r="341" spans="1:26">
      <c r="A341" s="1" t="s">
        <v>27</v>
      </c>
      <c r="B341" s="1" t="s">
        <v>21</v>
      </c>
      <c r="C341" s="1" t="s">
        <v>16</v>
      </c>
      <c r="D341" s="4">
        <v>45824</v>
      </c>
      <c r="E341" s="2">
        <f t="shared" si="523"/>
        <v>111</v>
      </c>
      <c r="F341" s="2">
        <v>3</v>
      </c>
      <c r="G341" s="1" t="s">
        <v>9</v>
      </c>
      <c r="H341" s="1">
        <v>0</v>
      </c>
      <c r="I341" s="1">
        <v>4</v>
      </c>
      <c r="K341" s="2"/>
      <c r="L341" s="2"/>
      <c r="M341" s="2"/>
      <c r="N341" s="2"/>
      <c r="O341" s="2"/>
      <c r="Q341" s="2">
        <f t="shared" si="632"/>
        <v>1</v>
      </c>
      <c r="R341" s="2">
        <f t="shared" si="633"/>
        <v>1</v>
      </c>
      <c r="S341" s="2">
        <f t="shared" si="634"/>
        <v>0</v>
      </c>
      <c r="T341" s="2">
        <f t="shared" si="635"/>
        <v>0</v>
      </c>
      <c r="U341" s="2"/>
      <c r="V341" s="2"/>
      <c r="W341" s="2"/>
      <c r="X341" s="18"/>
      <c r="Y341" s="18"/>
      <c r="Z341" s="18"/>
    </row>
    <row r="342" spans="1:26">
      <c r="A342" s="1" t="s">
        <v>27</v>
      </c>
      <c r="B342" s="1" t="s">
        <v>21</v>
      </c>
      <c r="C342" s="1" t="s">
        <v>16</v>
      </c>
      <c r="D342" s="4">
        <v>45824</v>
      </c>
      <c r="E342" s="2">
        <f t="shared" si="523"/>
        <v>112</v>
      </c>
      <c r="F342" s="2">
        <v>1</v>
      </c>
      <c r="G342" s="1" t="s">
        <v>72</v>
      </c>
      <c r="H342" s="1">
        <v>2</v>
      </c>
      <c r="I342" s="1">
        <v>0</v>
      </c>
      <c r="J342" s="1">
        <v>1</v>
      </c>
      <c r="K342" s="2">
        <v>0</v>
      </c>
      <c r="L342" s="2"/>
      <c r="M342" s="2"/>
      <c r="N342" s="2"/>
      <c r="O342" s="2"/>
      <c r="Q342" s="2">
        <f t="shared" ref="Q342:Q344" si="642">COUNTA(H342)</f>
        <v>1</v>
      </c>
      <c r="R342" s="2">
        <f t="shared" ref="R342:R344" si="643">COUNTA(I342)</f>
        <v>1</v>
      </c>
      <c r="S342" s="2">
        <f t="shared" ref="S342:S344" si="644">COUNTA(J342)</f>
        <v>1</v>
      </c>
      <c r="T342" s="2">
        <f t="shared" ref="T342:T344" si="645">COUNTA(K342)</f>
        <v>1</v>
      </c>
      <c r="U342" s="2">
        <f t="shared" ref="U342:U343" si="646">COUNTA(L342)</f>
        <v>0</v>
      </c>
      <c r="V342" s="2">
        <f t="shared" ref="V342:V343" si="647">COUNTA(M342)</f>
        <v>0</v>
      </c>
      <c r="W342" s="2">
        <f t="shared" ref="W342:W343" si="648">COUNTA(N342)</f>
        <v>0</v>
      </c>
      <c r="X342" s="18" t="str">
        <f t="shared" ref="X342" si="649">IF(SUM(H342:H344)&gt;SUM(I342:I344), "Caleb", "Joshua")</f>
        <v>Caleb</v>
      </c>
      <c r="Y342" s="18">
        <f t="shared" ref="Y342" si="650">ABS(SUM(H342:H344)-SUM(I342:I344))</f>
        <v>2</v>
      </c>
      <c r="Z342" s="18">
        <f t="shared" ref="Z342" si="651">SUM(H342:H344, I342:I344)</f>
        <v>4</v>
      </c>
    </row>
    <row r="343" spans="1:26">
      <c r="A343" s="1" t="s">
        <v>27</v>
      </c>
      <c r="B343" s="1" t="s">
        <v>21</v>
      </c>
      <c r="C343" s="1" t="s">
        <v>16</v>
      </c>
      <c r="D343" s="4">
        <v>45824</v>
      </c>
      <c r="E343" s="2">
        <f t="shared" si="523"/>
        <v>112</v>
      </c>
      <c r="F343" s="2">
        <v>2</v>
      </c>
      <c r="G343" s="1" t="s">
        <v>72</v>
      </c>
      <c r="H343" s="1">
        <v>0</v>
      </c>
      <c r="I343" s="1">
        <v>1</v>
      </c>
      <c r="J343" s="1">
        <v>1</v>
      </c>
      <c r="K343" s="2">
        <v>3</v>
      </c>
      <c r="L343" s="2"/>
      <c r="M343" s="2"/>
      <c r="N343" s="2"/>
      <c r="O343" s="2"/>
      <c r="Q343" s="2">
        <f t="shared" si="642"/>
        <v>1</v>
      </c>
      <c r="R343" s="2">
        <f t="shared" si="643"/>
        <v>1</v>
      </c>
      <c r="S343" s="2">
        <f t="shared" si="644"/>
        <v>1</v>
      </c>
      <c r="T343" s="2">
        <f t="shared" si="645"/>
        <v>1</v>
      </c>
      <c r="U343" s="2">
        <f t="shared" si="646"/>
        <v>0</v>
      </c>
      <c r="V343" s="2">
        <f t="shared" si="647"/>
        <v>0</v>
      </c>
      <c r="W343" s="2">
        <f t="shared" si="648"/>
        <v>0</v>
      </c>
      <c r="X343" s="18"/>
      <c r="Y343" s="18"/>
      <c r="Z343" s="18"/>
    </row>
    <row r="344" spans="1:26">
      <c r="A344" s="1" t="s">
        <v>27</v>
      </c>
      <c r="B344" s="1" t="s">
        <v>21</v>
      </c>
      <c r="C344" s="1" t="s">
        <v>16</v>
      </c>
      <c r="D344" s="4">
        <v>45824</v>
      </c>
      <c r="E344" s="2">
        <f t="shared" si="523"/>
        <v>112</v>
      </c>
      <c r="F344" s="2">
        <v>3</v>
      </c>
      <c r="G344" s="1" t="s">
        <v>72</v>
      </c>
      <c r="H344" s="1">
        <v>1</v>
      </c>
      <c r="I344" s="1">
        <v>0</v>
      </c>
      <c r="J344" s="1">
        <v>2</v>
      </c>
      <c r="K344" s="2">
        <v>3</v>
      </c>
      <c r="L344" s="2"/>
      <c r="M344" s="2"/>
      <c r="N344" s="2"/>
      <c r="O344" s="2"/>
      <c r="Q344" s="2">
        <f t="shared" si="642"/>
        <v>1</v>
      </c>
      <c r="R344" s="2">
        <f t="shared" si="643"/>
        <v>1</v>
      </c>
      <c r="S344" s="2">
        <f t="shared" si="644"/>
        <v>1</v>
      </c>
      <c r="T344" s="2">
        <f t="shared" si="645"/>
        <v>1</v>
      </c>
      <c r="U344" s="2"/>
      <c r="V344" s="2"/>
      <c r="W344" s="2"/>
      <c r="X344" s="18"/>
      <c r="Y344" s="18"/>
      <c r="Z344" s="18"/>
    </row>
    <row r="345" spans="1:26">
      <c r="A345" s="1" t="s">
        <v>27</v>
      </c>
      <c r="B345" s="1" t="s">
        <v>21</v>
      </c>
      <c r="C345" s="1" t="s">
        <v>16</v>
      </c>
      <c r="D345" s="4">
        <v>45825</v>
      </c>
      <c r="E345" s="2">
        <f t="shared" si="523"/>
        <v>113</v>
      </c>
      <c r="F345" s="2">
        <v>1</v>
      </c>
      <c r="G345" s="1" t="s">
        <v>11</v>
      </c>
      <c r="H345" s="1">
        <v>6</v>
      </c>
      <c r="I345" s="1">
        <v>2</v>
      </c>
      <c r="K345" s="2"/>
      <c r="L345" s="2"/>
      <c r="M345" s="2"/>
      <c r="N345" s="2"/>
      <c r="O345" s="2"/>
      <c r="Q345" s="2">
        <f t="shared" ref="Q345:Q347" si="652">COUNTA(H345)</f>
        <v>1</v>
      </c>
      <c r="R345" s="2">
        <f t="shared" ref="R345:R347" si="653">COUNTA(I345)</f>
        <v>1</v>
      </c>
      <c r="S345" s="2">
        <f t="shared" ref="S345:S347" si="654">COUNTA(J345)</f>
        <v>0</v>
      </c>
      <c r="T345" s="2">
        <f t="shared" ref="T345:T347" si="655">COUNTA(K345)</f>
        <v>0</v>
      </c>
      <c r="U345" s="2">
        <f t="shared" ref="U345:U346" si="656">COUNTA(L345)</f>
        <v>0</v>
      </c>
      <c r="V345" s="2">
        <f t="shared" ref="V345:V346" si="657">COUNTA(M345)</f>
        <v>0</v>
      </c>
      <c r="W345" s="2">
        <f t="shared" ref="W345:W346" si="658">COUNTA(N345)</f>
        <v>0</v>
      </c>
      <c r="X345" s="18" t="str">
        <f t="shared" ref="X345" si="659">IF(SUM(H345:H347)&gt;SUM(I345:I347), "Caleb", "Joshua")</f>
        <v>Caleb</v>
      </c>
      <c r="Y345" s="18">
        <f t="shared" ref="Y345" si="660">ABS(SUM(H345:H347)-SUM(I345:I347))</f>
        <v>5</v>
      </c>
      <c r="Z345" s="18">
        <f t="shared" ref="Z345" si="661">SUM(H345:H347, I345:I347)</f>
        <v>19</v>
      </c>
    </row>
    <row r="346" spans="1:26">
      <c r="A346" s="1" t="s">
        <v>27</v>
      </c>
      <c r="B346" s="1" t="s">
        <v>21</v>
      </c>
      <c r="C346" s="1" t="s">
        <v>16</v>
      </c>
      <c r="D346" s="4">
        <v>45825</v>
      </c>
      <c r="E346" s="2">
        <f t="shared" si="523"/>
        <v>113</v>
      </c>
      <c r="F346" s="2">
        <v>2</v>
      </c>
      <c r="G346" s="1" t="s">
        <v>11</v>
      </c>
      <c r="H346" s="1">
        <v>2</v>
      </c>
      <c r="I346" s="1">
        <v>0</v>
      </c>
      <c r="K346" s="2"/>
      <c r="L346" s="2"/>
      <c r="M346" s="2"/>
      <c r="N346" s="2"/>
      <c r="O346" s="2"/>
      <c r="Q346" s="2">
        <f t="shared" si="652"/>
        <v>1</v>
      </c>
      <c r="R346" s="2">
        <f t="shared" si="653"/>
        <v>1</v>
      </c>
      <c r="S346" s="2">
        <f t="shared" si="654"/>
        <v>0</v>
      </c>
      <c r="T346" s="2">
        <f t="shared" si="655"/>
        <v>0</v>
      </c>
      <c r="U346" s="2">
        <f t="shared" si="656"/>
        <v>0</v>
      </c>
      <c r="V346" s="2">
        <f t="shared" si="657"/>
        <v>0</v>
      </c>
      <c r="W346" s="2">
        <f t="shared" si="658"/>
        <v>0</v>
      </c>
      <c r="X346" s="18"/>
      <c r="Y346" s="18"/>
      <c r="Z346" s="18"/>
    </row>
    <row r="347" spans="1:26">
      <c r="A347" s="1" t="s">
        <v>27</v>
      </c>
      <c r="B347" s="1" t="s">
        <v>21</v>
      </c>
      <c r="C347" s="1" t="s">
        <v>16</v>
      </c>
      <c r="D347" s="4">
        <v>45825</v>
      </c>
      <c r="E347" s="2">
        <f t="shared" si="523"/>
        <v>113</v>
      </c>
      <c r="F347" s="2">
        <v>3</v>
      </c>
      <c r="G347" s="1" t="s">
        <v>11</v>
      </c>
      <c r="H347" s="1">
        <v>4</v>
      </c>
      <c r="I347" s="1">
        <v>5</v>
      </c>
      <c r="K347" s="2"/>
      <c r="L347" s="2"/>
      <c r="M347" s="2"/>
      <c r="N347" s="2"/>
      <c r="O347" s="2"/>
      <c r="Q347" s="2">
        <f t="shared" si="652"/>
        <v>1</v>
      </c>
      <c r="R347" s="2">
        <f t="shared" si="653"/>
        <v>1</v>
      </c>
      <c r="S347" s="2">
        <f t="shared" si="654"/>
        <v>0</v>
      </c>
      <c r="T347" s="2">
        <f t="shared" si="655"/>
        <v>0</v>
      </c>
      <c r="U347" s="2"/>
      <c r="V347" s="2"/>
      <c r="W347" s="2"/>
      <c r="X347" s="18"/>
      <c r="Y347" s="18"/>
      <c r="Z347" s="18"/>
    </row>
    <row r="348" spans="1:26">
      <c r="A348" s="1" t="s">
        <v>27</v>
      </c>
      <c r="B348" s="1" t="s">
        <v>21</v>
      </c>
      <c r="C348" s="1" t="s">
        <v>16</v>
      </c>
      <c r="D348" s="4">
        <v>45825</v>
      </c>
      <c r="E348" s="2">
        <f t="shared" si="523"/>
        <v>114</v>
      </c>
      <c r="F348" s="2">
        <v>1</v>
      </c>
      <c r="G348" s="1" t="s">
        <v>8</v>
      </c>
      <c r="H348" s="1">
        <v>0</v>
      </c>
      <c r="I348" s="1">
        <v>2</v>
      </c>
      <c r="J348" s="1">
        <v>1</v>
      </c>
      <c r="K348" s="2"/>
      <c r="L348" s="2"/>
      <c r="M348" s="2"/>
      <c r="N348" s="2"/>
      <c r="O348" s="2"/>
      <c r="Q348" s="2">
        <f t="shared" ref="Q348:Q350" si="662">COUNTA(H348)</f>
        <v>1</v>
      </c>
      <c r="R348" s="2">
        <f t="shared" ref="R348:R350" si="663">COUNTA(I348)</f>
        <v>1</v>
      </c>
      <c r="S348" s="2">
        <f t="shared" ref="S348:S350" si="664">COUNTA(J348)</f>
        <v>1</v>
      </c>
      <c r="T348" s="2">
        <f t="shared" ref="T348:T350" si="665">COUNTA(K348)</f>
        <v>0</v>
      </c>
      <c r="U348" s="2">
        <f t="shared" ref="U348:U349" si="666">COUNTA(L348)</f>
        <v>0</v>
      </c>
      <c r="V348" s="2">
        <f t="shared" ref="V348:V349" si="667">COUNTA(M348)</f>
        <v>0</v>
      </c>
      <c r="W348" s="2">
        <f t="shared" ref="W348:W349" si="668">COUNTA(N348)</f>
        <v>0</v>
      </c>
      <c r="X348" s="18" t="str">
        <f t="shared" ref="X348" si="669">IF(SUM(H348:H350)&gt;SUM(I348:I350), "Caleb", "Joshua")</f>
        <v>Joshua</v>
      </c>
      <c r="Y348" s="18">
        <f t="shared" ref="Y348" si="670">ABS(SUM(H348:H350)-SUM(I348:I350))</f>
        <v>11</v>
      </c>
      <c r="Z348" s="18">
        <f t="shared" ref="Z348" si="671">SUM(H348:H350, I348:I350)</f>
        <v>11</v>
      </c>
    </row>
    <row r="349" spans="1:26">
      <c r="A349" s="1" t="s">
        <v>27</v>
      </c>
      <c r="B349" s="1" t="s">
        <v>21</v>
      </c>
      <c r="C349" s="1" t="s">
        <v>16</v>
      </c>
      <c r="D349" s="4">
        <v>45825</v>
      </c>
      <c r="E349" s="2">
        <f t="shared" si="523"/>
        <v>114</v>
      </c>
      <c r="F349" s="2">
        <v>2</v>
      </c>
      <c r="G349" s="1" t="s">
        <v>8</v>
      </c>
      <c r="H349" s="1">
        <v>0</v>
      </c>
      <c r="I349" s="1">
        <v>6</v>
      </c>
      <c r="J349" s="1">
        <v>0</v>
      </c>
      <c r="K349" s="2"/>
      <c r="L349" s="2"/>
      <c r="M349" s="2"/>
      <c r="N349" s="2"/>
      <c r="O349" s="2"/>
      <c r="Q349" s="2">
        <f t="shared" si="662"/>
        <v>1</v>
      </c>
      <c r="R349" s="2">
        <f t="shared" si="663"/>
        <v>1</v>
      </c>
      <c r="S349" s="2">
        <f t="shared" si="664"/>
        <v>1</v>
      </c>
      <c r="T349" s="2">
        <f t="shared" si="665"/>
        <v>0</v>
      </c>
      <c r="U349" s="2">
        <f t="shared" si="666"/>
        <v>0</v>
      </c>
      <c r="V349" s="2">
        <f t="shared" si="667"/>
        <v>0</v>
      </c>
      <c r="W349" s="2">
        <f t="shared" si="668"/>
        <v>0</v>
      </c>
      <c r="X349" s="18"/>
      <c r="Y349" s="18"/>
      <c r="Z349" s="18"/>
    </row>
    <row r="350" spans="1:26">
      <c r="A350" s="1" t="s">
        <v>27</v>
      </c>
      <c r="B350" s="1" t="s">
        <v>21</v>
      </c>
      <c r="C350" s="1" t="s">
        <v>16</v>
      </c>
      <c r="D350" s="4">
        <v>45825</v>
      </c>
      <c r="E350" s="2">
        <f t="shared" si="523"/>
        <v>114</v>
      </c>
      <c r="F350" s="2">
        <v>3</v>
      </c>
      <c r="G350" s="1" t="s">
        <v>8</v>
      </c>
      <c r="H350" s="1">
        <v>0</v>
      </c>
      <c r="I350" s="1">
        <v>3</v>
      </c>
      <c r="J350" s="1">
        <v>0</v>
      </c>
      <c r="K350" s="2"/>
      <c r="L350" s="2"/>
      <c r="M350" s="2"/>
      <c r="N350" s="2"/>
      <c r="O350" s="2"/>
      <c r="Q350" s="2">
        <f t="shared" si="662"/>
        <v>1</v>
      </c>
      <c r="R350" s="2">
        <f t="shared" si="663"/>
        <v>1</v>
      </c>
      <c r="S350" s="2">
        <f t="shared" si="664"/>
        <v>1</v>
      </c>
      <c r="T350" s="2">
        <f t="shared" si="665"/>
        <v>0</v>
      </c>
      <c r="U350" s="2"/>
      <c r="V350" s="2"/>
      <c r="W350" s="2"/>
      <c r="X350" s="18"/>
      <c r="Y350" s="18"/>
      <c r="Z350" s="18"/>
    </row>
    <row r="351" spans="1:26">
      <c r="A351" s="1" t="s">
        <v>27</v>
      </c>
      <c r="B351" s="1" t="s">
        <v>20</v>
      </c>
      <c r="C351" s="1" t="s">
        <v>16</v>
      </c>
      <c r="D351" s="4">
        <v>45825</v>
      </c>
      <c r="E351" s="2">
        <f t="shared" si="523"/>
        <v>115</v>
      </c>
      <c r="F351" s="2">
        <v>1</v>
      </c>
      <c r="G351" s="1" t="s">
        <v>8</v>
      </c>
      <c r="H351" s="1">
        <v>9</v>
      </c>
      <c r="I351" s="1">
        <v>4</v>
      </c>
      <c r="J351" s="1">
        <v>1</v>
      </c>
      <c r="K351" s="2"/>
      <c r="L351" s="2"/>
      <c r="M351" s="2"/>
      <c r="N351" s="2"/>
      <c r="O351" s="2"/>
      <c r="Q351" s="2">
        <f t="shared" ref="Q351:Q353" si="672">COUNTA(H351)</f>
        <v>1</v>
      </c>
      <c r="R351" s="2">
        <f t="shared" ref="R351:R353" si="673">COUNTA(I351)</f>
        <v>1</v>
      </c>
      <c r="S351" s="2">
        <f t="shared" ref="S351:S353" si="674">COUNTA(J351)</f>
        <v>1</v>
      </c>
      <c r="T351" s="2">
        <f t="shared" ref="T351:T353" si="675">COUNTA(K351)</f>
        <v>0</v>
      </c>
      <c r="U351" s="2">
        <f t="shared" ref="U351:U352" si="676">COUNTA(L351)</f>
        <v>0</v>
      </c>
      <c r="V351" s="2">
        <f t="shared" ref="V351:V352" si="677">COUNTA(M351)</f>
        <v>0</v>
      </c>
      <c r="W351" s="2">
        <f t="shared" ref="W351:W352" si="678">COUNTA(N351)</f>
        <v>0</v>
      </c>
      <c r="X351" s="18" t="str">
        <f t="shared" ref="X351" si="679">IF(SUM(H351:H353)&gt;SUM(I351:I353), "Caleb", "Joshua")</f>
        <v>Caleb</v>
      </c>
      <c r="Y351" s="18">
        <f t="shared" ref="Y351" si="680">ABS(SUM(H351:H353)-SUM(I351:I353))</f>
        <v>4</v>
      </c>
      <c r="Z351" s="18">
        <f t="shared" ref="Z351" si="681">SUM(H351:H353, I351:I353)</f>
        <v>24</v>
      </c>
    </row>
    <row r="352" spans="1:26">
      <c r="A352" s="1" t="s">
        <v>27</v>
      </c>
      <c r="B352" s="1" t="s">
        <v>20</v>
      </c>
      <c r="C352" s="1" t="s">
        <v>16</v>
      </c>
      <c r="D352" s="4">
        <v>45825</v>
      </c>
      <c r="E352" s="2">
        <f t="shared" si="523"/>
        <v>115</v>
      </c>
      <c r="F352" s="2">
        <v>2</v>
      </c>
      <c r="G352" s="1" t="s">
        <v>8</v>
      </c>
      <c r="H352" s="1">
        <v>0</v>
      </c>
      <c r="I352" s="1">
        <v>3</v>
      </c>
      <c r="J352" s="1">
        <v>1</v>
      </c>
      <c r="K352" s="2"/>
      <c r="L352" s="2"/>
      <c r="M352" s="2"/>
      <c r="N352" s="2"/>
      <c r="O352" s="2"/>
      <c r="Q352" s="2">
        <f t="shared" si="672"/>
        <v>1</v>
      </c>
      <c r="R352" s="2">
        <f t="shared" si="673"/>
        <v>1</v>
      </c>
      <c r="S352" s="2">
        <f t="shared" si="674"/>
        <v>1</v>
      </c>
      <c r="T352" s="2">
        <f t="shared" si="675"/>
        <v>0</v>
      </c>
      <c r="U352" s="2">
        <f t="shared" si="676"/>
        <v>0</v>
      </c>
      <c r="V352" s="2">
        <f t="shared" si="677"/>
        <v>0</v>
      </c>
      <c r="W352" s="2">
        <f t="shared" si="678"/>
        <v>0</v>
      </c>
      <c r="X352" s="18"/>
      <c r="Y352" s="18"/>
      <c r="Z352" s="18"/>
    </row>
    <row r="353" spans="1:26">
      <c r="A353" s="1" t="s">
        <v>27</v>
      </c>
      <c r="B353" s="1" t="s">
        <v>20</v>
      </c>
      <c r="C353" s="1" t="s">
        <v>16</v>
      </c>
      <c r="D353" s="4">
        <v>45825</v>
      </c>
      <c r="E353" s="2">
        <f t="shared" si="523"/>
        <v>115</v>
      </c>
      <c r="F353" s="2">
        <v>3</v>
      </c>
      <c r="G353" s="1" t="s">
        <v>8</v>
      </c>
      <c r="H353" s="1">
        <v>5</v>
      </c>
      <c r="I353" s="1">
        <v>3</v>
      </c>
      <c r="J353" s="1">
        <v>0</v>
      </c>
      <c r="K353" s="2"/>
      <c r="L353" s="2"/>
      <c r="M353" s="2"/>
      <c r="N353" s="2"/>
      <c r="O353" s="2"/>
      <c r="Q353" s="2">
        <f t="shared" si="672"/>
        <v>1</v>
      </c>
      <c r="R353" s="2">
        <f t="shared" si="673"/>
        <v>1</v>
      </c>
      <c r="S353" s="2">
        <f t="shared" si="674"/>
        <v>1</v>
      </c>
      <c r="T353" s="2">
        <f t="shared" si="675"/>
        <v>0</v>
      </c>
      <c r="U353" s="2"/>
      <c r="V353" s="2"/>
      <c r="W353" s="2"/>
      <c r="X353" s="18"/>
      <c r="Y353" s="18"/>
      <c r="Z353" s="18"/>
    </row>
    <row r="354" spans="1:26">
      <c r="A354" s="1" t="s">
        <v>27</v>
      </c>
      <c r="B354" s="1" t="s">
        <v>21</v>
      </c>
      <c r="C354" s="1" t="s">
        <v>16</v>
      </c>
      <c r="D354" s="4">
        <v>45826</v>
      </c>
      <c r="E354" s="2">
        <f t="shared" si="523"/>
        <v>116</v>
      </c>
      <c r="F354" s="2">
        <v>1</v>
      </c>
      <c r="G354" s="1" t="s">
        <v>9</v>
      </c>
      <c r="H354" s="1">
        <v>3</v>
      </c>
      <c r="I354" s="1">
        <v>3</v>
      </c>
      <c r="K354" s="2"/>
      <c r="L354" s="2"/>
      <c r="M354" s="2"/>
      <c r="N354" s="2"/>
      <c r="O354" s="2"/>
      <c r="Q354" s="2">
        <f t="shared" ref="Q354:Q357" si="682">COUNTA(H354)</f>
        <v>1</v>
      </c>
      <c r="R354" s="2">
        <f t="shared" ref="R354:R357" si="683">COUNTA(I354)</f>
        <v>1</v>
      </c>
      <c r="S354" s="2">
        <f t="shared" ref="S354:S356" si="684">COUNTA(J354)</f>
        <v>0</v>
      </c>
      <c r="T354" s="2">
        <f t="shared" ref="T354:T356" si="685">COUNTA(K354)</f>
        <v>0</v>
      </c>
      <c r="U354" s="2">
        <f t="shared" ref="U354:U355" si="686">COUNTA(L354)</f>
        <v>0</v>
      </c>
      <c r="V354" s="2">
        <f t="shared" ref="V354:V355" si="687">COUNTA(M354)</f>
        <v>0</v>
      </c>
      <c r="W354" s="2">
        <f t="shared" ref="W354:W355" si="688">COUNTA(N354)</f>
        <v>0</v>
      </c>
      <c r="X354" s="18" t="str">
        <f t="shared" ref="X354" si="689">IF(SUM(H354:H356)&gt;SUM(I354:I356), "Caleb", "Joshua")</f>
        <v>Joshua</v>
      </c>
      <c r="Y354" s="18">
        <f>ABS(SUM(H354:H357)-SUM(I354:I357))</f>
        <v>3</v>
      </c>
      <c r="Z354" s="18">
        <f>SUM(H354:H357, I354:I357)</f>
        <v>17</v>
      </c>
    </row>
    <row r="355" spans="1:26">
      <c r="A355" s="1" t="s">
        <v>27</v>
      </c>
      <c r="B355" s="1" t="s">
        <v>21</v>
      </c>
      <c r="C355" s="1" t="s">
        <v>16</v>
      </c>
      <c r="D355" s="4">
        <v>45826</v>
      </c>
      <c r="E355" s="2">
        <f t="shared" si="523"/>
        <v>116</v>
      </c>
      <c r="F355" s="2">
        <v>2</v>
      </c>
      <c r="G355" s="1" t="s">
        <v>9</v>
      </c>
      <c r="H355" s="1">
        <v>1</v>
      </c>
      <c r="I355" s="1">
        <v>2</v>
      </c>
      <c r="K355" s="2"/>
      <c r="L355" s="2"/>
      <c r="M355" s="2"/>
      <c r="N355" s="2"/>
      <c r="O355" s="2"/>
      <c r="Q355" s="2">
        <f t="shared" si="682"/>
        <v>1</v>
      </c>
      <c r="R355" s="2">
        <f t="shared" si="683"/>
        <v>1</v>
      </c>
      <c r="S355" s="2">
        <f t="shared" si="684"/>
        <v>0</v>
      </c>
      <c r="T355" s="2">
        <f t="shared" si="685"/>
        <v>0</v>
      </c>
      <c r="U355" s="2">
        <f t="shared" si="686"/>
        <v>0</v>
      </c>
      <c r="V355" s="2">
        <f t="shared" si="687"/>
        <v>0</v>
      </c>
      <c r="W355" s="2">
        <f t="shared" si="688"/>
        <v>0</v>
      </c>
      <c r="X355" s="18"/>
      <c r="Y355" s="18"/>
      <c r="Z355" s="18"/>
    </row>
    <row r="356" spans="1:26">
      <c r="A356" s="1" t="s">
        <v>27</v>
      </c>
      <c r="B356" s="1" t="s">
        <v>21</v>
      </c>
      <c r="C356" s="1" t="s">
        <v>16</v>
      </c>
      <c r="D356" s="4">
        <v>45826</v>
      </c>
      <c r="E356" s="2">
        <f t="shared" si="523"/>
        <v>116</v>
      </c>
      <c r="F356" s="2">
        <v>3</v>
      </c>
      <c r="G356" s="1" t="s">
        <v>9</v>
      </c>
      <c r="H356" s="1">
        <v>1</v>
      </c>
      <c r="I356" s="1">
        <v>0</v>
      </c>
      <c r="K356" s="2"/>
      <c r="L356" s="2"/>
      <c r="M356" s="2"/>
      <c r="N356" s="2"/>
      <c r="O356" s="2"/>
      <c r="Q356" s="2">
        <f t="shared" si="682"/>
        <v>1</v>
      </c>
      <c r="R356" s="2">
        <f t="shared" si="683"/>
        <v>1</v>
      </c>
      <c r="S356" s="2">
        <f t="shared" si="684"/>
        <v>0</v>
      </c>
      <c r="T356" s="2">
        <f t="shared" si="685"/>
        <v>0</v>
      </c>
      <c r="U356" s="2"/>
      <c r="V356" s="2"/>
      <c r="W356" s="2"/>
      <c r="X356" s="18"/>
      <c r="Y356" s="18"/>
      <c r="Z356" s="18"/>
    </row>
    <row r="357" spans="1:26">
      <c r="A357" s="1" t="s">
        <v>27</v>
      </c>
      <c r="B357" s="1" t="s">
        <v>21</v>
      </c>
      <c r="C357" s="1" t="s">
        <v>16</v>
      </c>
      <c r="D357" s="4">
        <v>45826</v>
      </c>
      <c r="E357" s="2">
        <v>116</v>
      </c>
      <c r="F357" s="2" t="s">
        <v>100</v>
      </c>
      <c r="G357" s="1" t="s">
        <v>9</v>
      </c>
      <c r="H357" s="1">
        <v>2</v>
      </c>
      <c r="I357" s="1">
        <v>5</v>
      </c>
      <c r="K357" s="2"/>
      <c r="L357" s="2"/>
      <c r="M357" s="2"/>
      <c r="N357" s="2"/>
      <c r="O357" s="2"/>
      <c r="Q357" s="2">
        <f t="shared" si="682"/>
        <v>1</v>
      </c>
      <c r="R357" s="2">
        <f t="shared" si="683"/>
        <v>1</v>
      </c>
      <c r="S357" s="2"/>
      <c r="T357" s="2"/>
      <c r="U357" s="2"/>
      <c r="V357" s="2"/>
      <c r="W357" s="2"/>
      <c r="X357" s="18"/>
      <c r="Y357" s="18"/>
      <c r="Z357" s="18"/>
    </row>
    <row r="358" spans="1:26">
      <c r="A358" s="1" t="s">
        <v>27</v>
      </c>
      <c r="B358" s="1" t="s">
        <v>22</v>
      </c>
      <c r="C358" s="1" t="s">
        <v>16</v>
      </c>
      <c r="D358" s="4">
        <v>45826</v>
      </c>
      <c r="E358" s="2">
        <f t="shared" ref="E358:E363" si="690">E355+1</f>
        <v>117</v>
      </c>
      <c r="F358" s="2">
        <v>1</v>
      </c>
      <c r="G358" s="1" t="s">
        <v>11</v>
      </c>
      <c r="H358" s="1">
        <v>7</v>
      </c>
      <c r="I358" s="1">
        <v>0</v>
      </c>
      <c r="K358" s="2"/>
      <c r="L358" s="2"/>
      <c r="M358" s="2"/>
      <c r="N358" s="2"/>
      <c r="O358" s="2"/>
      <c r="Q358" s="2">
        <f t="shared" ref="Q358:Q360" si="691">COUNTA(H358)</f>
        <v>1</v>
      </c>
      <c r="R358" s="2">
        <f t="shared" ref="R358:R360" si="692">COUNTA(I358)</f>
        <v>1</v>
      </c>
      <c r="S358" s="2">
        <f t="shared" ref="S358:S359" si="693">COUNTA(J358)</f>
        <v>0</v>
      </c>
      <c r="T358" s="2">
        <f t="shared" ref="T358:T359" si="694">COUNTA(K358)</f>
        <v>0</v>
      </c>
      <c r="U358" s="2">
        <f t="shared" ref="U358" si="695">COUNTA(L358)</f>
        <v>0</v>
      </c>
      <c r="V358" s="2">
        <f t="shared" ref="V358" si="696">COUNTA(M358)</f>
        <v>0</v>
      </c>
      <c r="W358" s="2">
        <f t="shared" ref="W358" si="697">COUNTA(N358)</f>
        <v>0</v>
      </c>
      <c r="X358" s="18" t="str">
        <f t="shared" ref="X358" si="698">IF(SUM(H358:H360)&gt;SUM(I358:I360), "Caleb", "Joshua")</f>
        <v>Caleb</v>
      </c>
      <c r="Y358" s="18">
        <f t="shared" ref="Y358" si="699">ABS(SUM(H358:H360)-SUM(I358:I360))</f>
        <v>12</v>
      </c>
      <c r="Z358" s="18">
        <f t="shared" ref="Z358" si="700">SUM(H358:H360, I358:I360)</f>
        <v>16</v>
      </c>
    </row>
    <row r="359" spans="1:26">
      <c r="A359" s="1" t="s">
        <v>27</v>
      </c>
      <c r="B359" s="1" t="s">
        <v>22</v>
      </c>
      <c r="C359" s="1" t="s">
        <v>16</v>
      </c>
      <c r="D359" s="4">
        <v>45826</v>
      </c>
      <c r="E359" s="2">
        <f t="shared" si="690"/>
        <v>117</v>
      </c>
      <c r="F359" s="2">
        <v>2</v>
      </c>
      <c r="G359" s="1" t="s">
        <v>11</v>
      </c>
      <c r="H359" s="1">
        <v>7</v>
      </c>
      <c r="I359" s="1">
        <v>0</v>
      </c>
      <c r="K359" s="2"/>
      <c r="L359" s="2"/>
      <c r="M359" s="2"/>
      <c r="N359" s="2"/>
      <c r="O359" s="2"/>
      <c r="Q359" s="2">
        <f t="shared" si="691"/>
        <v>1</v>
      </c>
      <c r="R359" s="2">
        <f t="shared" si="692"/>
        <v>1</v>
      </c>
      <c r="S359" s="2">
        <f t="shared" si="693"/>
        <v>0</v>
      </c>
      <c r="T359" s="2">
        <f t="shared" si="694"/>
        <v>0</v>
      </c>
      <c r="U359" s="2"/>
      <c r="V359" s="2"/>
      <c r="W359" s="2"/>
      <c r="X359" s="18"/>
      <c r="Y359" s="18"/>
      <c r="Z359" s="18"/>
    </row>
    <row r="360" spans="1:26">
      <c r="A360" s="1" t="s">
        <v>27</v>
      </c>
      <c r="B360" s="1" t="s">
        <v>22</v>
      </c>
      <c r="C360" s="1" t="s">
        <v>16</v>
      </c>
      <c r="D360" s="4">
        <v>45826</v>
      </c>
      <c r="E360" s="2">
        <f t="shared" si="690"/>
        <v>117</v>
      </c>
      <c r="F360" s="2">
        <v>3</v>
      </c>
      <c r="G360" s="1" t="s">
        <v>11</v>
      </c>
      <c r="H360" s="1">
        <v>0</v>
      </c>
      <c r="I360" s="1">
        <v>2</v>
      </c>
      <c r="K360" s="2"/>
      <c r="L360" s="2"/>
      <c r="M360" s="2"/>
      <c r="N360" s="2"/>
      <c r="O360" s="2"/>
      <c r="Q360" s="2">
        <f t="shared" si="691"/>
        <v>1</v>
      </c>
      <c r="R360" s="2">
        <f t="shared" si="692"/>
        <v>1</v>
      </c>
      <c r="S360" s="2"/>
      <c r="T360" s="2"/>
      <c r="U360" s="2"/>
      <c r="V360" s="2"/>
      <c r="W360" s="2"/>
      <c r="X360" s="18"/>
      <c r="Y360" s="18"/>
      <c r="Z360" s="18"/>
    </row>
    <row r="361" spans="1:26">
      <c r="A361" s="1" t="s">
        <v>27</v>
      </c>
      <c r="B361" s="1" t="s">
        <v>20</v>
      </c>
      <c r="C361" s="1" t="s">
        <v>16</v>
      </c>
      <c r="D361" s="4">
        <v>45826</v>
      </c>
      <c r="E361" s="2">
        <f t="shared" si="690"/>
        <v>118</v>
      </c>
      <c r="F361" s="2">
        <v>1</v>
      </c>
      <c r="G361" s="1" t="s">
        <v>9</v>
      </c>
      <c r="H361" s="1">
        <v>4</v>
      </c>
      <c r="I361" s="1">
        <v>0</v>
      </c>
      <c r="K361" s="2"/>
      <c r="L361" s="2"/>
      <c r="M361" s="2"/>
      <c r="N361" s="2"/>
      <c r="O361" s="2"/>
      <c r="Q361" s="2">
        <f t="shared" ref="Q361:Q363" si="701">COUNTA(H361)</f>
        <v>1</v>
      </c>
      <c r="R361" s="2">
        <f t="shared" ref="R361:R363" si="702">COUNTA(I361)</f>
        <v>1</v>
      </c>
      <c r="S361" s="2">
        <f t="shared" ref="S361:S362" si="703">COUNTA(J361)</f>
        <v>0</v>
      </c>
      <c r="T361" s="2">
        <f t="shared" ref="T361:T362" si="704">COUNTA(K361)</f>
        <v>0</v>
      </c>
      <c r="U361" s="2">
        <f t="shared" ref="U361" si="705">COUNTA(L361)</f>
        <v>0</v>
      </c>
      <c r="V361" s="2">
        <f t="shared" ref="V361" si="706">COUNTA(M361)</f>
        <v>0</v>
      </c>
      <c r="W361" s="2">
        <f t="shared" ref="W361" si="707">COUNTA(N361)</f>
        <v>0</v>
      </c>
      <c r="X361" s="18" t="str">
        <f t="shared" ref="X361" si="708">IF(SUM(H361:H363)&gt;SUM(I361:I363), "Caleb", "Joshua")</f>
        <v>Caleb</v>
      </c>
      <c r="Y361" s="18">
        <f t="shared" ref="Y361" si="709">ABS(SUM(H361:H363)-SUM(I361:I363))</f>
        <v>4</v>
      </c>
      <c r="Z361" s="18">
        <f t="shared" ref="Z361" si="710">SUM(H361:H363, I361:I363)</f>
        <v>14</v>
      </c>
    </row>
    <row r="362" spans="1:26">
      <c r="A362" s="1" t="s">
        <v>27</v>
      </c>
      <c r="B362" s="1" t="s">
        <v>20</v>
      </c>
      <c r="C362" s="1" t="s">
        <v>16</v>
      </c>
      <c r="D362" s="4">
        <v>45826</v>
      </c>
      <c r="E362" s="2">
        <f t="shared" si="690"/>
        <v>118</v>
      </c>
      <c r="F362" s="2">
        <v>2</v>
      </c>
      <c r="G362" s="1" t="s">
        <v>9</v>
      </c>
      <c r="H362" s="1">
        <v>2</v>
      </c>
      <c r="I362" s="1">
        <v>0</v>
      </c>
      <c r="K362" s="2"/>
      <c r="L362" s="2"/>
      <c r="M362" s="2"/>
      <c r="N362" s="2"/>
      <c r="O362" s="2"/>
      <c r="Q362" s="2">
        <f t="shared" si="701"/>
        <v>1</v>
      </c>
      <c r="R362" s="2">
        <f t="shared" si="702"/>
        <v>1</v>
      </c>
      <c r="S362" s="2">
        <f t="shared" si="703"/>
        <v>0</v>
      </c>
      <c r="T362" s="2">
        <f t="shared" si="704"/>
        <v>0</v>
      </c>
      <c r="U362" s="2"/>
      <c r="V362" s="2"/>
      <c r="W362" s="2"/>
      <c r="X362" s="18"/>
      <c r="Y362" s="18"/>
      <c r="Z362" s="18"/>
    </row>
    <row r="363" spans="1:26">
      <c r="A363" s="1" t="s">
        <v>27</v>
      </c>
      <c r="B363" s="1" t="s">
        <v>20</v>
      </c>
      <c r="C363" s="1" t="s">
        <v>16</v>
      </c>
      <c r="D363" s="4">
        <v>45826</v>
      </c>
      <c r="E363" s="2">
        <f t="shared" si="690"/>
        <v>118</v>
      </c>
      <c r="F363" s="2">
        <v>3</v>
      </c>
      <c r="G363" s="1" t="s">
        <v>9</v>
      </c>
      <c r="H363" s="1">
        <v>3</v>
      </c>
      <c r="I363" s="1">
        <v>5</v>
      </c>
      <c r="K363" s="2"/>
      <c r="L363" s="2"/>
      <c r="M363" s="2"/>
      <c r="N363" s="2"/>
      <c r="O363" s="2"/>
      <c r="Q363" s="2">
        <f t="shared" si="701"/>
        <v>1</v>
      </c>
      <c r="R363" s="2">
        <f t="shared" si="702"/>
        <v>1</v>
      </c>
      <c r="S363" s="2"/>
      <c r="T363" s="2"/>
      <c r="U363" s="2"/>
      <c r="V363" s="2"/>
      <c r="W363" s="2"/>
      <c r="X363" s="18"/>
      <c r="Y363" s="18"/>
      <c r="Z363" s="18"/>
    </row>
    <row r="364" spans="1:26">
      <c r="A364" s="1" t="s">
        <v>27</v>
      </c>
      <c r="B364" s="1" t="s">
        <v>21</v>
      </c>
      <c r="C364" s="1" t="s">
        <v>16</v>
      </c>
      <c r="D364" s="4">
        <v>45827</v>
      </c>
      <c r="E364" s="2">
        <f t="shared" ref="E364:E388" si="711">E361+1</f>
        <v>119</v>
      </c>
      <c r="F364" s="2">
        <v>1</v>
      </c>
      <c r="G364" s="1" t="s">
        <v>9</v>
      </c>
      <c r="H364" s="1">
        <v>3</v>
      </c>
      <c r="I364" s="1">
        <v>3</v>
      </c>
      <c r="K364" s="2"/>
      <c r="L364" s="2"/>
      <c r="M364" s="2"/>
      <c r="N364" s="2"/>
      <c r="O364" s="2"/>
      <c r="Q364" s="2">
        <f t="shared" ref="Q364:Q365" si="712">COUNTA(H364)</f>
        <v>1</v>
      </c>
      <c r="R364" s="2">
        <f t="shared" ref="R364:R365" si="713">COUNTA(I364)</f>
        <v>1</v>
      </c>
      <c r="S364" s="2">
        <f t="shared" ref="S364:S365" si="714">COUNTA(J364)</f>
        <v>0</v>
      </c>
      <c r="T364" s="2">
        <f t="shared" ref="T364:T365" si="715">COUNTA(K364)</f>
        <v>0</v>
      </c>
      <c r="U364" s="2">
        <f t="shared" ref="U364" si="716">COUNTA(L364)</f>
        <v>0</v>
      </c>
      <c r="V364" s="2">
        <f t="shared" ref="V364" si="717">COUNTA(M364)</f>
        <v>0</v>
      </c>
      <c r="W364" s="2">
        <f t="shared" ref="W364" si="718">COUNTA(N364)</f>
        <v>0</v>
      </c>
      <c r="X364" s="18" t="str">
        <f>IF(SUM(H364:H366)&gt;SUM(I364:I366), "Caleb", "Joshua")</f>
        <v>Joshua</v>
      </c>
      <c r="Y364" s="18">
        <f>ABS(SUM(H364:H366)-SUM(I364:I366))</f>
        <v>5</v>
      </c>
      <c r="Z364" s="18">
        <f>SUM(H364:H366, I364:I366)</f>
        <v>21</v>
      </c>
    </row>
    <row r="365" spans="1:26">
      <c r="A365" s="1" t="s">
        <v>27</v>
      </c>
      <c r="B365" s="1" t="s">
        <v>21</v>
      </c>
      <c r="C365" s="1" t="s">
        <v>16</v>
      </c>
      <c r="D365" s="4">
        <v>45827</v>
      </c>
      <c r="E365" s="2">
        <f t="shared" si="711"/>
        <v>119</v>
      </c>
      <c r="F365" s="2">
        <v>2</v>
      </c>
      <c r="G365" s="1" t="s">
        <v>9</v>
      </c>
      <c r="H365" s="1">
        <v>5</v>
      </c>
      <c r="I365" s="1">
        <v>5</v>
      </c>
      <c r="K365" s="2"/>
      <c r="L365" s="2"/>
      <c r="M365" s="2"/>
      <c r="N365" s="2"/>
      <c r="O365" s="2"/>
      <c r="Q365" s="2">
        <f t="shared" si="712"/>
        <v>1</v>
      </c>
      <c r="R365" s="2">
        <f t="shared" si="713"/>
        <v>1</v>
      </c>
      <c r="S365" s="2">
        <f t="shared" si="714"/>
        <v>0</v>
      </c>
      <c r="T365" s="2">
        <f t="shared" si="715"/>
        <v>0</v>
      </c>
      <c r="U365" s="2"/>
      <c r="V365" s="2"/>
      <c r="W365" s="2"/>
      <c r="X365" s="18"/>
      <c r="Y365" s="18"/>
      <c r="Z365" s="18"/>
    </row>
    <row r="366" spans="1:26">
      <c r="A366" s="1" t="s">
        <v>27</v>
      </c>
      <c r="B366" s="1" t="s">
        <v>21</v>
      </c>
      <c r="C366" s="1" t="s">
        <v>16</v>
      </c>
      <c r="D366" s="4">
        <v>45827</v>
      </c>
      <c r="E366" s="2">
        <f t="shared" si="711"/>
        <v>119</v>
      </c>
      <c r="F366" s="2">
        <v>3</v>
      </c>
      <c r="G366" s="1" t="s">
        <v>9</v>
      </c>
      <c r="H366" s="1">
        <v>0</v>
      </c>
      <c r="I366" s="1">
        <v>5</v>
      </c>
      <c r="K366" s="2"/>
      <c r="L366" s="2"/>
      <c r="M366" s="2"/>
      <c r="N366" s="2"/>
      <c r="O366" s="2"/>
      <c r="Q366" s="2">
        <f>COUNTA(H366)</f>
        <v>1</v>
      </c>
      <c r="R366" s="2">
        <f>COUNTA(I366)</f>
        <v>1</v>
      </c>
      <c r="S366" s="2"/>
      <c r="T366" s="2"/>
      <c r="U366" s="2"/>
      <c r="V366" s="2"/>
      <c r="W366" s="2"/>
      <c r="X366" s="18"/>
      <c r="Y366" s="18"/>
      <c r="Z366" s="18"/>
    </row>
    <row r="367" spans="1:26">
      <c r="A367" s="1" t="s">
        <v>27</v>
      </c>
      <c r="B367" s="1" t="s">
        <v>21</v>
      </c>
      <c r="C367" s="1" t="s">
        <v>16</v>
      </c>
      <c r="D367" s="4">
        <v>45827</v>
      </c>
      <c r="E367" s="2">
        <f t="shared" si="711"/>
        <v>120</v>
      </c>
      <c r="F367" s="2">
        <v>1</v>
      </c>
      <c r="G367" s="1" t="s">
        <v>11</v>
      </c>
      <c r="H367" s="1">
        <v>1</v>
      </c>
      <c r="I367" s="1">
        <v>3</v>
      </c>
      <c r="K367" s="2"/>
      <c r="L367" s="2"/>
      <c r="M367" s="2"/>
      <c r="N367" s="2"/>
      <c r="O367" s="2"/>
      <c r="Q367" s="2">
        <f t="shared" ref="Q367:Q368" si="719">COUNTA(H367)</f>
        <v>1</v>
      </c>
      <c r="R367" s="2">
        <f t="shared" ref="R367:R368" si="720">COUNTA(I367)</f>
        <v>1</v>
      </c>
      <c r="S367" s="2">
        <f t="shared" ref="S367:S368" si="721">COUNTA(J367)</f>
        <v>0</v>
      </c>
      <c r="T367" s="2">
        <f t="shared" ref="T367:T368" si="722">COUNTA(K367)</f>
        <v>0</v>
      </c>
      <c r="U367" s="2">
        <f t="shared" ref="U367" si="723">COUNTA(L367)</f>
        <v>0</v>
      </c>
      <c r="V367" s="2">
        <f t="shared" ref="V367" si="724">COUNTA(M367)</f>
        <v>0</v>
      </c>
      <c r="W367" s="2">
        <f t="shared" ref="W367" si="725">COUNTA(N367)</f>
        <v>0</v>
      </c>
      <c r="X367" s="18" t="str">
        <f>IF(SUM(H367:H370)&gt;SUM(I367:I370), "Caleb", "Joshua")</f>
        <v>Caleb</v>
      </c>
      <c r="Y367" s="18">
        <f>ABS(SUM(H367:H370)-SUM(I367:I370))</f>
        <v>4</v>
      </c>
      <c r="Z367" s="18">
        <f>SUM(H367:H370, I367:I370)</f>
        <v>20</v>
      </c>
    </row>
    <row r="368" spans="1:26">
      <c r="A368" s="1" t="s">
        <v>27</v>
      </c>
      <c r="B368" s="1" t="s">
        <v>21</v>
      </c>
      <c r="C368" s="1" t="s">
        <v>16</v>
      </c>
      <c r="D368" s="4">
        <v>45827</v>
      </c>
      <c r="E368" s="2">
        <f t="shared" si="711"/>
        <v>120</v>
      </c>
      <c r="F368" s="2">
        <v>2</v>
      </c>
      <c r="G368" s="1" t="s">
        <v>11</v>
      </c>
      <c r="H368" s="1">
        <v>4</v>
      </c>
      <c r="I368" s="1">
        <v>3</v>
      </c>
      <c r="K368" s="2"/>
      <c r="L368" s="2"/>
      <c r="M368" s="2"/>
      <c r="N368" s="2"/>
      <c r="O368" s="2"/>
      <c r="Q368" s="2">
        <f t="shared" si="719"/>
        <v>1</v>
      </c>
      <c r="R368" s="2">
        <f t="shared" si="720"/>
        <v>1</v>
      </c>
      <c r="S368" s="2">
        <f t="shared" si="721"/>
        <v>0</v>
      </c>
      <c r="T368" s="2">
        <f t="shared" si="722"/>
        <v>0</v>
      </c>
      <c r="U368" s="2"/>
      <c r="V368" s="2"/>
      <c r="W368" s="2"/>
      <c r="X368" s="18"/>
      <c r="Y368" s="18"/>
      <c r="Z368" s="18"/>
    </row>
    <row r="369" spans="1:26">
      <c r="A369" s="1" t="s">
        <v>27</v>
      </c>
      <c r="B369" s="1" t="s">
        <v>21</v>
      </c>
      <c r="C369" s="1" t="s">
        <v>16</v>
      </c>
      <c r="D369" s="4">
        <v>45827</v>
      </c>
      <c r="E369" s="2">
        <f t="shared" si="711"/>
        <v>120</v>
      </c>
      <c r="F369" s="2">
        <v>3</v>
      </c>
      <c r="G369" s="1" t="s">
        <v>11</v>
      </c>
      <c r="H369" s="1">
        <v>2</v>
      </c>
      <c r="I369" s="1">
        <v>1</v>
      </c>
      <c r="K369" s="2"/>
      <c r="L369" s="2"/>
      <c r="M369" s="2"/>
      <c r="N369" s="2"/>
      <c r="O369" s="2"/>
      <c r="Q369" s="2">
        <f>COUNTA(H369)</f>
        <v>1</v>
      </c>
      <c r="R369" s="2">
        <f>COUNTA(I369)</f>
        <v>1</v>
      </c>
      <c r="S369" s="2"/>
      <c r="T369" s="2"/>
      <c r="U369" s="2"/>
      <c r="V369" s="2"/>
      <c r="W369" s="2"/>
      <c r="X369" s="18"/>
      <c r="Y369" s="18"/>
      <c r="Z369" s="18"/>
    </row>
    <row r="370" spans="1:26">
      <c r="A370" s="1" t="s">
        <v>27</v>
      </c>
      <c r="B370" s="1" t="s">
        <v>21</v>
      </c>
      <c r="C370" s="1" t="s">
        <v>16</v>
      </c>
      <c r="D370" s="4">
        <v>45827</v>
      </c>
      <c r="E370" s="2">
        <v>120</v>
      </c>
      <c r="F370" s="2" t="s">
        <v>100</v>
      </c>
      <c r="G370" s="1" t="s">
        <v>11</v>
      </c>
      <c r="H370" s="1">
        <v>5</v>
      </c>
      <c r="I370" s="1">
        <v>1</v>
      </c>
      <c r="K370" s="2"/>
      <c r="L370" s="2"/>
      <c r="M370" s="2"/>
      <c r="N370" s="2"/>
      <c r="O370" s="2"/>
      <c r="Q370" s="2"/>
      <c r="R370" s="2"/>
      <c r="S370" s="2"/>
      <c r="T370" s="2"/>
      <c r="U370" s="2"/>
      <c r="V370" s="2"/>
      <c r="W370" s="2"/>
      <c r="X370" s="18"/>
      <c r="Y370" s="18"/>
      <c r="Z370" s="18"/>
    </row>
    <row r="371" spans="1:26">
      <c r="A371" s="1" t="s">
        <v>27</v>
      </c>
      <c r="B371" s="1" t="s">
        <v>21</v>
      </c>
      <c r="C371" s="1" t="s">
        <v>16</v>
      </c>
      <c r="D371" s="4">
        <v>45828</v>
      </c>
      <c r="E371" s="2">
        <f t="shared" si="711"/>
        <v>121</v>
      </c>
      <c r="F371" s="2">
        <v>1</v>
      </c>
      <c r="G371" s="1" t="s">
        <v>9</v>
      </c>
      <c r="H371" s="1">
        <v>1</v>
      </c>
      <c r="I371" s="1">
        <v>0</v>
      </c>
      <c r="K371" s="2"/>
      <c r="L371" s="2"/>
      <c r="M371" s="2"/>
      <c r="N371" s="2"/>
      <c r="O371" s="2"/>
      <c r="Q371" s="2">
        <f t="shared" ref="Q371" si="726">COUNTA(H371)</f>
        <v>1</v>
      </c>
      <c r="R371" s="2">
        <f t="shared" ref="R371" si="727">COUNTA(I371)</f>
        <v>1</v>
      </c>
      <c r="S371" s="2">
        <f t="shared" ref="S371" si="728">COUNTA(J371)</f>
        <v>0</v>
      </c>
      <c r="T371" s="2">
        <f t="shared" ref="T371" si="729">COUNTA(K371)</f>
        <v>0</v>
      </c>
      <c r="U371" s="2"/>
      <c r="V371" s="2"/>
      <c r="W371" s="2"/>
      <c r="X371" s="18" t="str">
        <f t="shared" ref="X371" si="730">IF(SUM(H371:H373)&gt;SUM(I371:I373), "Caleb", "Joshua")</f>
        <v>Caleb</v>
      </c>
      <c r="Y371" s="18">
        <f t="shared" ref="Y371" si="731">ABS(SUM(H371:H373)-SUM(I371:I373))</f>
        <v>4</v>
      </c>
      <c r="Z371" s="18">
        <f t="shared" ref="Z371" si="732">SUM(H371:H373, I371:I373)</f>
        <v>16</v>
      </c>
    </row>
    <row r="372" spans="1:26">
      <c r="A372" s="1" t="s">
        <v>27</v>
      </c>
      <c r="B372" s="1" t="s">
        <v>21</v>
      </c>
      <c r="C372" s="1" t="s">
        <v>16</v>
      </c>
      <c r="D372" s="4">
        <v>45828</v>
      </c>
      <c r="E372" s="2">
        <f t="shared" si="711"/>
        <v>121</v>
      </c>
      <c r="F372" s="2">
        <v>2</v>
      </c>
      <c r="G372" s="1" t="s">
        <v>9</v>
      </c>
      <c r="H372" s="1">
        <v>2</v>
      </c>
      <c r="I372" s="1">
        <v>2</v>
      </c>
      <c r="K372" s="2"/>
      <c r="L372" s="2"/>
      <c r="M372" s="2"/>
      <c r="N372" s="2"/>
      <c r="O372" s="2"/>
      <c r="Q372" s="2">
        <f>COUNTA(H372)</f>
        <v>1</v>
      </c>
      <c r="R372" s="2">
        <f>COUNTA(I372)</f>
        <v>1</v>
      </c>
      <c r="S372" s="2"/>
      <c r="T372" s="2"/>
      <c r="U372" s="2"/>
      <c r="V372" s="2"/>
      <c r="W372" s="2"/>
      <c r="X372" s="18"/>
      <c r="Y372" s="18"/>
      <c r="Z372" s="18"/>
    </row>
    <row r="373" spans="1:26">
      <c r="A373" s="1" t="s">
        <v>27</v>
      </c>
      <c r="B373" s="1" t="s">
        <v>21</v>
      </c>
      <c r="C373" s="1" t="s">
        <v>16</v>
      </c>
      <c r="D373" s="4">
        <v>45828</v>
      </c>
      <c r="E373" s="2">
        <f t="shared" si="711"/>
        <v>121</v>
      </c>
      <c r="F373" s="2">
        <v>3</v>
      </c>
      <c r="G373" s="1" t="s">
        <v>9</v>
      </c>
      <c r="H373" s="1">
        <v>7</v>
      </c>
      <c r="I373" s="1">
        <v>4</v>
      </c>
      <c r="K373" s="2"/>
      <c r="L373" s="2"/>
      <c r="M373" s="2"/>
      <c r="N373" s="2"/>
      <c r="O373" s="2"/>
      <c r="Q373" s="2"/>
      <c r="R373" s="2"/>
      <c r="S373" s="2"/>
      <c r="T373" s="2"/>
      <c r="U373" s="2"/>
      <c r="V373" s="2"/>
      <c r="W373" s="2"/>
      <c r="X373" s="18"/>
      <c r="Y373" s="18"/>
      <c r="Z373" s="18"/>
    </row>
    <row r="374" spans="1:26">
      <c r="A374" s="1" t="s">
        <v>27</v>
      </c>
      <c r="B374" s="1" t="s">
        <v>20</v>
      </c>
      <c r="C374" s="1" t="s">
        <v>16</v>
      </c>
      <c r="D374" s="4">
        <v>45828</v>
      </c>
      <c r="E374" s="2">
        <f t="shared" si="711"/>
        <v>122</v>
      </c>
      <c r="F374" s="2">
        <v>1</v>
      </c>
      <c r="G374" s="1" t="s">
        <v>11</v>
      </c>
      <c r="H374" s="1">
        <v>0</v>
      </c>
      <c r="I374" s="1">
        <v>1</v>
      </c>
      <c r="K374" s="2"/>
      <c r="L374" s="2"/>
      <c r="M374" s="2"/>
      <c r="N374" s="2"/>
      <c r="O374" s="2"/>
      <c r="Q374" s="2">
        <f t="shared" ref="Q374" si="733">COUNTA(H374)</f>
        <v>1</v>
      </c>
      <c r="R374" s="2">
        <f t="shared" ref="R374" si="734">COUNTA(I374)</f>
        <v>1</v>
      </c>
      <c r="S374" s="2">
        <f t="shared" ref="S374" si="735">COUNTA(J374)</f>
        <v>0</v>
      </c>
      <c r="T374" s="2">
        <f t="shared" ref="T374" si="736">COUNTA(K374)</f>
        <v>0</v>
      </c>
      <c r="U374" s="2"/>
      <c r="V374" s="2"/>
      <c r="W374" s="2"/>
      <c r="X374" s="18" t="str">
        <f t="shared" ref="X374" si="737">IF(SUM(H374:H376)&gt;SUM(I374:I376), "Caleb", "Joshua")</f>
        <v>Joshua</v>
      </c>
      <c r="Y374" s="18">
        <f t="shared" ref="Y374" si="738">ABS(SUM(H374:H376)-SUM(I374:I376))</f>
        <v>4</v>
      </c>
      <c r="Z374" s="18">
        <f t="shared" ref="Z374" si="739">SUM(H374:H376, I374:I376)</f>
        <v>18</v>
      </c>
    </row>
    <row r="375" spans="1:26">
      <c r="A375" s="1" t="s">
        <v>27</v>
      </c>
      <c r="B375" s="1" t="s">
        <v>20</v>
      </c>
      <c r="C375" s="1" t="s">
        <v>16</v>
      </c>
      <c r="D375" s="4">
        <v>45828</v>
      </c>
      <c r="E375" s="2">
        <f t="shared" si="711"/>
        <v>122</v>
      </c>
      <c r="F375" s="2">
        <v>2</v>
      </c>
      <c r="G375" s="1" t="s">
        <v>11</v>
      </c>
      <c r="H375" s="1">
        <v>4</v>
      </c>
      <c r="I375" s="1">
        <v>4</v>
      </c>
      <c r="K375" s="2"/>
      <c r="L375" s="2"/>
      <c r="M375" s="2"/>
      <c r="N375" s="2"/>
      <c r="O375" s="2"/>
      <c r="Q375" s="2">
        <f>COUNTA(H375)</f>
        <v>1</v>
      </c>
      <c r="R375" s="2">
        <f>COUNTA(I375)</f>
        <v>1</v>
      </c>
      <c r="S375" s="2"/>
      <c r="T375" s="2"/>
      <c r="U375" s="2"/>
      <c r="V375" s="2"/>
      <c r="W375" s="2"/>
      <c r="X375" s="18"/>
      <c r="Y375" s="18"/>
      <c r="Z375" s="18"/>
    </row>
    <row r="376" spans="1:26">
      <c r="A376" s="1" t="s">
        <v>27</v>
      </c>
      <c r="B376" s="1" t="s">
        <v>20</v>
      </c>
      <c r="C376" s="1" t="s">
        <v>16</v>
      </c>
      <c r="D376" s="4">
        <v>45828</v>
      </c>
      <c r="E376" s="2">
        <f t="shared" si="711"/>
        <v>122</v>
      </c>
      <c r="F376" s="2">
        <v>3</v>
      </c>
      <c r="G376" s="1" t="s">
        <v>11</v>
      </c>
      <c r="H376" s="1">
        <v>3</v>
      </c>
      <c r="I376" s="1">
        <v>6</v>
      </c>
      <c r="K376" s="2"/>
      <c r="L376" s="2"/>
      <c r="M376" s="2"/>
      <c r="N376" s="2"/>
      <c r="O376" s="2"/>
      <c r="Q376" s="2"/>
      <c r="R376" s="2"/>
      <c r="S376" s="2"/>
      <c r="T376" s="2"/>
      <c r="U376" s="2"/>
      <c r="V376" s="2"/>
      <c r="W376" s="2"/>
      <c r="X376" s="18"/>
      <c r="Y376" s="18"/>
      <c r="Z376" s="18"/>
    </row>
    <row r="377" spans="1:26">
      <c r="A377" s="1" t="s">
        <v>27</v>
      </c>
      <c r="B377" s="1" t="s">
        <v>22</v>
      </c>
      <c r="C377" s="1" t="s">
        <v>16</v>
      </c>
      <c r="D377" s="4">
        <v>45828</v>
      </c>
      <c r="E377" s="2">
        <f t="shared" si="711"/>
        <v>123</v>
      </c>
      <c r="F377" s="2">
        <v>1</v>
      </c>
      <c r="G377" s="1" t="s">
        <v>9</v>
      </c>
      <c r="H377" s="1">
        <v>5</v>
      </c>
      <c r="I377" s="1">
        <v>3</v>
      </c>
      <c r="K377" s="2"/>
      <c r="L377" s="2"/>
      <c r="M377" s="2"/>
      <c r="N377" s="2"/>
      <c r="O377" s="2"/>
      <c r="Q377" s="2">
        <f t="shared" ref="Q377" si="740">COUNTA(H377)</f>
        <v>1</v>
      </c>
      <c r="R377" s="2">
        <f t="shared" ref="R377" si="741">COUNTA(I377)</f>
        <v>1</v>
      </c>
      <c r="S377" s="2">
        <f t="shared" ref="S377" si="742">COUNTA(J377)</f>
        <v>0</v>
      </c>
      <c r="T377" s="2">
        <f t="shared" ref="T377" si="743">COUNTA(K377)</f>
        <v>0</v>
      </c>
      <c r="U377" s="2"/>
      <c r="V377" s="2"/>
      <c r="W377" s="2"/>
      <c r="X377" s="18" t="str">
        <f t="shared" ref="X377" si="744">IF(SUM(H377:H379)&gt;SUM(I377:I379), "Caleb", "Joshua")</f>
        <v>Caleb</v>
      </c>
      <c r="Y377" s="18">
        <f t="shared" ref="Y377" si="745">ABS(SUM(H377:H379)-SUM(I377:I379))</f>
        <v>8</v>
      </c>
      <c r="Z377" s="18">
        <f t="shared" ref="Z377" si="746">SUM(H377:H379, I377:I379)</f>
        <v>14</v>
      </c>
    </row>
    <row r="378" spans="1:26">
      <c r="A378" s="1" t="s">
        <v>27</v>
      </c>
      <c r="B378" s="1" t="s">
        <v>22</v>
      </c>
      <c r="C378" s="1" t="s">
        <v>16</v>
      </c>
      <c r="D378" s="4">
        <v>45828</v>
      </c>
      <c r="E378" s="2">
        <f t="shared" si="711"/>
        <v>123</v>
      </c>
      <c r="F378" s="2">
        <v>2</v>
      </c>
      <c r="G378" s="1" t="s">
        <v>9</v>
      </c>
      <c r="H378" s="1">
        <v>3</v>
      </c>
      <c r="I378" s="1">
        <v>0</v>
      </c>
      <c r="K378" s="2"/>
      <c r="L378" s="2"/>
      <c r="M378" s="2"/>
      <c r="N378" s="2"/>
      <c r="O378" s="2"/>
      <c r="Q378" s="2">
        <f>COUNTA(H378)</f>
        <v>1</v>
      </c>
      <c r="R378" s="2">
        <f>COUNTA(I378)</f>
        <v>1</v>
      </c>
      <c r="S378" s="2"/>
      <c r="T378" s="2"/>
      <c r="U378" s="2"/>
      <c r="V378" s="2"/>
      <c r="W378" s="2"/>
      <c r="X378" s="18"/>
      <c r="Y378" s="18"/>
      <c r="Z378" s="18"/>
    </row>
    <row r="379" spans="1:26">
      <c r="A379" s="1" t="s">
        <v>27</v>
      </c>
      <c r="B379" s="1" t="s">
        <v>22</v>
      </c>
      <c r="C379" s="1" t="s">
        <v>16</v>
      </c>
      <c r="D379" s="4">
        <v>45828</v>
      </c>
      <c r="E379" s="2">
        <f t="shared" si="711"/>
        <v>123</v>
      </c>
      <c r="F379" s="2">
        <v>3</v>
      </c>
      <c r="G379" s="1" t="s">
        <v>9</v>
      </c>
      <c r="H379" s="1">
        <v>3</v>
      </c>
      <c r="I379" s="1">
        <v>0</v>
      </c>
      <c r="K379" s="2"/>
      <c r="L379" s="2"/>
      <c r="M379" s="2"/>
      <c r="N379" s="2"/>
      <c r="O379" s="2"/>
      <c r="Q379" s="2"/>
      <c r="R379" s="2"/>
      <c r="S379" s="2"/>
      <c r="T379" s="2"/>
      <c r="U379" s="2"/>
      <c r="V379" s="2"/>
      <c r="W379" s="2"/>
      <c r="X379" s="18"/>
      <c r="Y379" s="18"/>
      <c r="Z379" s="18"/>
    </row>
    <row r="380" spans="1:26">
      <c r="A380" s="1" t="s">
        <v>27</v>
      </c>
      <c r="B380" s="1" t="s">
        <v>21</v>
      </c>
      <c r="C380" s="1" t="s">
        <v>16</v>
      </c>
      <c r="D380" s="4">
        <v>45831</v>
      </c>
      <c r="E380" s="2">
        <f t="shared" si="711"/>
        <v>124</v>
      </c>
      <c r="F380" s="2">
        <v>1</v>
      </c>
      <c r="G380" s="1" t="s">
        <v>95</v>
      </c>
      <c r="I380" s="1">
        <v>4</v>
      </c>
      <c r="K380" s="2"/>
      <c r="L380" s="2"/>
      <c r="M380" s="2"/>
      <c r="N380" s="2"/>
      <c r="O380" s="2">
        <v>2</v>
      </c>
      <c r="Q380" s="2">
        <f t="shared" ref="Q380" si="747">COUNTA(H380)</f>
        <v>0</v>
      </c>
      <c r="R380" s="2">
        <f t="shared" ref="R380" si="748">COUNTA(I380)</f>
        <v>1</v>
      </c>
      <c r="S380" s="2">
        <f t="shared" ref="S380" si="749">COUNTA(J380)</f>
        <v>0</v>
      </c>
      <c r="T380" s="2">
        <f t="shared" ref="T380" si="750">COUNTA(K380)</f>
        <v>0</v>
      </c>
      <c r="U380" s="2"/>
      <c r="V380" s="2"/>
      <c r="W380" s="2"/>
      <c r="X380" s="18"/>
      <c r="Y380" s="18"/>
      <c r="Z380" s="18"/>
    </row>
    <row r="381" spans="1:26">
      <c r="A381" s="1" t="s">
        <v>27</v>
      </c>
      <c r="B381" s="1" t="s">
        <v>21</v>
      </c>
      <c r="C381" s="1" t="s">
        <v>16</v>
      </c>
      <c r="D381" s="4">
        <v>45831</v>
      </c>
      <c r="E381" s="2">
        <f t="shared" si="711"/>
        <v>124</v>
      </c>
      <c r="F381" s="2">
        <v>2</v>
      </c>
      <c r="G381" s="1" t="s">
        <v>95</v>
      </c>
      <c r="I381" s="1">
        <v>3</v>
      </c>
      <c r="K381" s="2"/>
      <c r="L381" s="2"/>
      <c r="M381" s="2"/>
      <c r="N381" s="2"/>
      <c r="O381" s="2">
        <v>0</v>
      </c>
      <c r="Q381" s="2">
        <f>COUNTA(H381)</f>
        <v>0</v>
      </c>
      <c r="R381" s="2">
        <f>COUNTA(I381)</f>
        <v>1</v>
      </c>
      <c r="S381" s="2"/>
      <c r="T381" s="2"/>
      <c r="U381" s="2"/>
      <c r="V381" s="2"/>
      <c r="W381" s="2"/>
      <c r="X381" s="18"/>
      <c r="Y381" s="18"/>
      <c r="Z381" s="18"/>
    </row>
    <row r="382" spans="1:26">
      <c r="A382" s="1" t="s">
        <v>27</v>
      </c>
      <c r="B382" s="1" t="s">
        <v>21</v>
      </c>
      <c r="C382" s="1" t="s">
        <v>16</v>
      </c>
      <c r="D382" s="4">
        <v>45831</v>
      </c>
      <c r="E382" s="2">
        <f t="shared" si="711"/>
        <v>124</v>
      </c>
      <c r="F382" s="2">
        <v>3</v>
      </c>
      <c r="G382" s="1" t="s">
        <v>95</v>
      </c>
      <c r="I382" s="1">
        <v>5</v>
      </c>
      <c r="K382" s="2"/>
      <c r="L382" s="2"/>
      <c r="M382" s="2"/>
      <c r="N382" s="2"/>
      <c r="O382" s="2">
        <v>0</v>
      </c>
      <c r="Q382" s="2"/>
      <c r="R382" s="2"/>
      <c r="S382" s="2"/>
      <c r="T382" s="2"/>
      <c r="U382" s="2"/>
      <c r="V382" s="2"/>
      <c r="W382" s="2"/>
      <c r="X382" s="18"/>
      <c r="Y382" s="18"/>
      <c r="Z382" s="18"/>
    </row>
    <row r="383" spans="1:26">
      <c r="A383" s="1" t="s">
        <v>27</v>
      </c>
      <c r="B383" s="1" t="s">
        <v>21</v>
      </c>
      <c r="C383" s="1" t="s">
        <v>16</v>
      </c>
      <c r="D383" s="4">
        <v>45831</v>
      </c>
      <c r="E383" s="2">
        <f t="shared" si="711"/>
        <v>125</v>
      </c>
      <c r="F383" s="2">
        <v>1</v>
      </c>
      <c r="G383" s="1" t="s">
        <v>11</v>
      </c>
      <c r="H383" s="1">
        <v>5</v>
      </c>
      <c r="I383" s="1">
        <v>5</v>
      </c>
      <c r="K383" s="2"/>
      <c r="L383" s="2"/>
      <c r="M383" s="2"/>
      <c r="N383" s="2"/>
      <c r="O383" s="2"/>
      <c r="Q383" s="2">
        <f t="shared" ref="Q383" si="751">COUNTA(H383)</f>
        <v>1</v>
      </c>
      <c r="R383" s="2">
        <f t="shared" ref="R383" si="752">COUNTA(I383)</f>
        <v>1</v>
      </c>
      <c r="S383" s="2">
        <f t="shared" ref="S383" si="753">COUNTA(J383)</f>
        <v>0</v>
      </c>
      <c r="T383" s="2">
        <f t="shared" ref="T383" si="754">COUNTA(K383)</f>
        <v>0</v>
      </c>
      <c r="U383" s="2"/>
      <c r="V383" s="2"/>
      <c r="W383" s="2"/>
      <c r="X383" s="18" t="str">
        <f t="shared" ref="X383" si="755">IF(SUM(H383:H385)&gt;SUM(I383:I385), "Caleb", "Joshua")</f>
        <v>Joshua</v>
      </c>
      <c r="Y383" s="18">
        <f t="shared" ref="Y383" si="756">ABS(SUM(H383:H385)-SUM(I383:I385))</f>
        <v>1</v>
      </c>
      <c r="Z383" s="18">
        <f t="shared" ref="Z383" si="757">SUM(H383:H385, I383:I385)</f>
        <v>19</v>
      </c>
    </row>
    <row r="384" spans="1:26">
      <c r="A384" s="1" t="s">
        <v>27</v>
      </c>
      <c r="B384" s="1" t="s">
        <v>21</v>
      </c>
      <c r="C384" s="1" t="s">
        <v>16</v>
      </c>
      <c r="D384" s="4">
        <v>45831</v>
      </c>
      <c r="E384" s="2">
        <f t="shared" si="711"/>
        <v>125</v>
      </c>
      <c r="F384" s="2">
        <v>2</v>
      </c>
      <c r="G384" s="1" t="s">
        <v>11</v>
      </c>
      <c r="H384" s="1">
        <v>1</v>
      </c>
      <c r="I384" s="1">
        <v>2</v>
      </c>
      <c r="K384" s="2"/>
      <c r="L384" s="2"/>
      <c r="M384" s="2"/>
      <c r="N384" s="2"/>
      <c r="O384" s="2"/>
      <c r="Q384" s="2">
        <f>COUNTA(H384)</f>
        <v>1</v>
      </c>
      <c r="R384" s="2">
        <f>COUNTA(I384)</f>
        <v>1</v>
      </c>
      <c r="S384" s="2"/>
      <c r="T384" s="2"/>
      <c r="U384" s="2"/>
      <c r="V384" s="2"/>
      <c r="W384" s="2"/>
      <c r="X384" s="18"/>
      <c r="Y384" s="18"/>
      <c r="Z384" s="18"/>
    </row>
    <row r="385" spans="1:26">
      <c r="A385" s="1" t="s">
        <v>27</v>
      </c>
      <c r="B385" s="1" t="s">
        <v>21</v>
      </c>
      <c r="C385" s="1" t="s">
        <v>16</v>
      </c>
      <c r="D385" s="4">
        <v>45831</v>
      </c>
      <c r="E385" s="2">
        <f t="shared" si="711"/>
        <v>125</v>
      </c>
      <c r="F385" s="2">
        <v>3</v>
      </c>
      <c r="G385" s="1" t="s">
        <v>11</v>
      </c>
      <c r="H385" s="1">
        <v>3</v>
      </c>
      <c r="I385" s="1">
        <v>3</v>
      </c>
      <c r="K385" s="2"/>
      <c r="L385" s="2"/>
      <c r="M385" s="2"/>
      <c r="N385" s="2"/>
      <c r="O385" s="2"/>
      <c r="Q385" s="2"/>
      <c r="R385" s="2"/>
      <c r="S385" s="2"/>
      <c r="T385" s="2"/>
      <c r="U385" s="2"/>
      <c r="V385" s="2"/>
      <c r="W385" s="2"/>
      <c r="X385" s="18"/>
      <c r="Y385" s="18"/>
      <c r="Z385" s="18"/>
    </row>
    <row r="386" spans="1:26">
      <c r="A386" s="1" t="s">
        <v>27</v>
      </c>
      <c r="B386" s="1" t="s">
        <v>21</v>
      </c>
      <c r="C386" s="1" t="s">
        <v>16</v>
      </c>
      <c r="D386" s="4">
        <v>45832</v>
      </c>
      <c r="E386" s="2">
        <f t="shared" si="711"/>
        <v>126</v>
      </c>
      <c r="F386" s="2">
        <v>1</v>
      </c>
      <c r="G386" s="1" t="s">
        <v>9</v>
      </c>
      <c r="H386" s="1">
        <v>0</v>
      </c>
      <c r="I386" s="1">
        <v>0</v>
      </c>
      <c r="K386" s="2"/>
      <c r="L386" s="2"/>
      <c r="M386" s="2"/>
      <c r="N386" s="2"/>
      <c r="O386" s="2"/>
      <c r="Q386" s="2">
        <f>COUNTA(H386)</f>
        <v>1</v>
      </c>
      <c r="R386" s="2">
        <f>COUNTA(I386)</f>
        <v>1</v>
      </c>
      <c r="S386" s="2"/>
      <c r="T386" s="2"/>
      <c r="U386" s="2"/>
      <c r="V386" s="2"/>
      <c r="W386" s="2"/>
      <c r="X386" s="18" t="str">
        <f>IF(SUM(H388:H390)&gt;SUM(I388:I390), "Caleb", "Joshua")</f>
        <v>Caleb</v>
      </c>
      <c r="Y386" s="18">
        <f>ABS(SUM(H388:H390)-SUM(I388:I390))</f>
        <v>5</v>
      </c>
      <c r="Z386" s="18">
        <f>SUM(H388:H390, I388:I390)</f>
        <v>9</v>
      </c>
    </row>
    <row r="387" spans="1:26">
      <c r="A387" s="1" t="s">
        <v>27</v>
      </c>
      <c r="B387" s="1" t="s">
        <v>21</v>
      </c>
      <c r="C387" s="1" t="s">
        <v>16</v>
      </c>
      <c r="D387" s="4">
        <v>45832</v>
      </c>
      <c r="E387" s="2">
        <f t="shared" si="711"/>
        <v>126</v>
      </c>
      <c r="F387" s="2">
        <v>2</v>
      </c>
      <c r="G387" s="1" t="s">
        <v>9</v>
      </c>
      <c r="H387" s="1">
        <v>2</v>
      </c>
      <c r="I387" s="1">
        <v>3</v>
      </c>
      <c r="K387" s="2"/>
      <c r="L387" s="2"/>
      <c r="M387" s="2"/>
      <c r="N387" s="2"/>
      <c r="O387" s="2"/>
      <c r="Q387" s="2"/>
      <c r="R387" s="2"/>
      <c r="S387" s="2"/>
      <c r="T387" s="2"/>
      <c r="U387" s="2"/>
      <c r="V387" s="2"/>
      <c r="W387" s="2"/>
      <c r="X387" s="18"/>
      <c r="Y387" s="18"/>
      <c r="Z387" s="18"/>
    </row>
    <row r="388" spans="1:26">
      <c r="A388" s="1" t="s">
        <v>27</v>
      </c>
      <c r="B388" s="1" t="s">
        <v>21</v>
      </c>
      <c r="C388" s="1" t="s">
        <v>16</v>
      </c>
      <c r="D388" s="4">
        <v>45832</v>
      </c>
      <c r="E388" s="2">
        <f t="shared" si="711"/>
        <v>126</v>
      </c>
      <c r="F388" s="2">
        <v>3</v>
      </c>
      <c r="G388" s="1" t="s">
        <v>9</v>
      </c>
      <c r="H388" s="1">
        <v>2</v>
      </c>
      <c r="I388" s="1">
        <v>1</v>
      </c>
      <c r="K388" s="2"/>
      <c r="L388" s="2"/>
      <c r="M388" s="2"/>
      <c r="N388" s="2"/>
      <c r="O388" s="2"/>
      <c r="Q388" s="2">
        <f t="shared" ref="Q388" si="758">COUNTA(H388)</f>
        <v>1</v>
      </c>
      <c r="R388" s="2">
        <f t="shared" ref="R388" si="759">COUNTA(I388)</f>
        <v>1</v>
      </c>
      <c r="S388" s="2">
        <f t="shared" ref="S388" si="760">COUNTA(J388)</f>
        <v>0</v>
      </c>
      <c r="T388" s="2">
        <f t="shared" ref="T388" si="761">COUNTA(K388)</f>
        <v>0</v>
      </c>
      <c r="U388" s="2"/>
      <c r="V388" s="2"/>
      <c r="W388" s="2"/>
      <c r="X388" s="18"/>
      <c r="Y388" s="18"/>
      <c r="Z388" s="18"/>
    </row>
    <row r="389" spans="1:26">
      <c r="A389" s="1" t="s">
        <v>27</v>
      </c>
      <c r="B389" s="1" t="s">
        <v>21</v>
      </c>
      <c r="C389" s="1" t="s">
        <v>16</v>
      </c>
      <c r="D389" s="4">
        <v>45832</v>
      </c>
      <c r="E389" s="2">
        <v>126</v>
      </c>
      <c r="F389" s="2" t="s">
        <v>100</v>
      </c>
      <c r="G389" s="1" t="s">
        <v>9</v>
      </c>
      <c r="H389" s="1">
        <v>0</v>
      </c>
      <c r="I389" s="1">
        <v>0</v>
      </c>
      <c r="K389" s="2"/>
      <c r="L389" s="2"/>
      <c r="M389" s="2"/>
      <c r="N389" s="2"/>
      <c r="O389" s="2"/>
      <c r="Q389" s="2">
        <f>COUNTA(H389)</f>
        <v>1</v>
      </c>
      <c r="R389" s="2">
        <f>COUNTA(I389)</f>
        <v>1</v>
      </c>
      <c r="S389" s="2"/>
      <c r="T389" s="2"/>
      <c r="U389" s="2"/>
      <c r="V389" s="2"/>
      <c r="W389" s="2"/>
      <c r="X389" s="18"/>
      <c r="Y389" s="18"/>
      <c r="Z389" s="18"/>
    </row>
    <row r="390" spans="1:26">
      <c r="A390" s="1" t="s">
        <v>27</v>
      </c>
      <c r="B390" s="1" t="s">
        <v>21</v>
      </c>
      <c r="C390" s="1" t="s">
        <v>16</v>
      </c>
      <c r="D390" s="4">
        <v>45832</v>
      </c>
      <c r="E390" s="2">
        <v>126</v>
      </c>
      <c r="F390" s="2" t="s">
        <v>101</v>
      </c>
      <c r="G390" s="1" t="s">
        <v>9</v>
      </c>
      <c r="H390" s="1">
        <v>5</v>
      </c>
      <c r="I390" s="1">
        <v>1</v>
      </c>
      <c r="K390" s="2"/>
      <c r="L390" s="2"/>
      <c r="M390" s="2"/>
      <c r="N390" s="2"/>
      <c r="O390" s="2"/>
      <c r="Q390" s="2"/>
      <c r="R390" s="2"/>
      <c r="S390" s="2"/>
      <c r="T390" s="2"/>
      <c r="U390" s="2"/>
      <c r="V390" s="2"/>
      <c r="W390" s="2"/>
      <c r="X390" s="18"/>
      <c r="Y390" s="18"/>
      <c r="Z390" s="18"/>
    </row>
    <row r="391" spans="1:26">
      <c r="A391" s="1" t="s">
        <v>27</v>
      </c>
      <c r="B391" s="1" t="s">
        <v>21</v>
      </c>
      <c r="C391" s="1" t="s">
        <v>16</v>
      </c>
      <c r="D391" s="4">
        <v>45832</v>
      </c>
      <c r="E391" s="2">
        <f t="shared" ref="E391:E432" si="762">E388+1</f>
        <v>127</v>
      </c>
      <c r="F391" s="2">
        <v>1</v>
      </c>
      <c r="G391" s="1" t="s">
        <v>102</v>
      </c>
      <c r="H391" s="1">
        <v>0</v>
      </c>
      <c r="I391" s="1">
        <v>3</v>
      </c>
      <c r="J391" s="1">
        <v>0</v>
      </c>
      <c r="K391" s="2"/>
      <c r="L391" s="2"/>
      <c r="M391" s="2"/>
      <c r="N391" s="2"/>
      <c r="O391" s="2"/>
      <c r="Q391" s="2">
        <f t="shared" ref="Q391" si="763">COUNTA(H391)</f>
        <v>1</v>
      </c>
      <c r="R391" s="2">
        <f t="shared" ref="R391" si="764">COUNTA(I391)</f>
        <v>1</v>
      </c>
      <c r="S391" s="2">
        <f t="shared" ref="S391" si="765">COUNTA(J391)</f>
        <v>1</v>
      </c>
      <c r="T391" s="2">
        <f t="shared" ref="T391" si="766">COUNTA(K391)</f>
        <v>0</v>
      </c>
      <c r="U391" s="2"/>
      <c r="V391" s="2"/>
      <c r="W391" s="2"/>
      <c r="X391" s="18" t="str">
        <f t="shared" ref="X391" si="767">IF(SUM(H391:H393)&gt;SUM(I391:I393), "Caleb", "Joshua")</f>
        <v>Joshua</v>
      </c>
      <c r="Y391" s="18">
        <f t="shared" ref="Y391" si="768">ABS(SUM(H391:H393)-SUM(I391:I393))</f>
        <v>9</v>
      </c>
      <c r="Z391" s="18">
        <f t="shared" ref="Z391" si="769">SUM(H391:H393, I391:I393)</f>
        <v>13</v>
      </c>
    </row>
    <row r="392" spans="1:26">
      <c r="A392" s="1" t="s">
        <v>27</v>
      </c>
      <c r="B392" s="1" t="s">
        <v>21</v>
      </c>
      <c r="C392" s="1" t="s">
        <v>16</v>
      </c>
      <c r="D392" s="4">
        <v>45832</v>
      </c>
      <c r="E392" s="2">
        <f t="shared" si="762"/>
        <v>127</v>
      </c>
      <c r="F392" s="2">
        <v>2</v>
      </c>
      <c r="G392" s="1" t="s">
        <v>102</v>
      </c>
      <c r="H392" s="1">
        <v>2</v>
      </c>
      <c r="I392" s="1">
        <v>5</v>
      </c>
      <c r="J392" s="1">
        <v>3</v>
      </c>
      <c r="K392" s="2"/>
      <c r="L392" s="2"/>
      <c r="M392" s="2"/>
      <c r="N392" s="2"/>
      <c r="O392" s="2"/>
      <c r="Q392" s="2">
        <f>COUNTA(H392)</f>
        <v>1</v>
      </c>
      <c r="R392" s="2">
        <f>COUNTA(I392)</f>
        <v>1</v>
      </c>
      <c r="S392" s="2"/>
      <c r="T392" s="2"/>
      <c r="U392" s="2"/>
      <c r="V392" s="2"/>
      <c r="W392" s="2"/>
      <c r="X392" s="18"/>
      <c r="Y392" s="18"/>
      <c r="Z392" s="18"/>
    </row>
    <row r="393" spans="1:26">
      <c r="A393" s="1" t="s">
        <v>27</v>
      </c>
      <c r="B393" s="1" t="s">
        <v>21</v>
      </c>
      <c r="C393" s="1" t="s">
        <v>16</v>
      </c>
      <c r="D393" s="4">
        <v>45832</v>
      </c>
      <c r="E393" s="2">
        <f t="shared" si="762"/>
        <v>127</v>
      </c>
      <c r="F393" s="2">
        <v>3</v>
      </c>
      <c r="G393" s="1" t="s">
        <v>102</v>
      </c>
      <c r="H393" s="1">
        <v>0</v>
      </c>
      <c r="I393" s="1">
        <v>3</v>
      </c>
      <c r="J393" s="1">
        <v>1</v>
      </c>
      <c r="K393" s="2"/>
      <c r="L393" s="2"/>
      <c r="M393" s="2"/>
      <c r="N393" s="2"/>
      <c r="O393" s="2"/>
      <c r="Q393" s="2"/>
      <c r="R393" s="2"/>
      <c r="S393" s="2"/>
      <c r="T393" s="2"/>
      <c r="U393" s="2"/>
      <c r="V393" s="2"/>
      <c r="W393" s="2"/>
      <c r="X393" s="18"/>
      <c r="Y393" s="18"/>
      <c r="Z393" s="18"/>
    </row>
    <row r="394" spans="1:26">
      <c r="A394" s="1" t="s">
        <v>27</v>
      </c>
      <c r="B394" s="1" t="s">
        <v>21</v>
      </c>
      <c r="C394" s="1" t="s">
        <v>16</v>
      </c>
      <c r="D394" s="4">
        <v>45832</v>
      </c>
      <c r="E394" s="2">
        <f t="shared" si="762"/>
        <v>128</v>
      </c>
      <c r="F394" s="2">
        <v>1</v>
      </c>
      <c r="G394" s="1" t="s">
        <v>9</v>
      </c>
      <c r="H394" s="1">
        <v>3</v>
      </c>
      <c r="I394" s="1">
        <v>0</v>
      </c>
      <c r="K394" s="2"/>
      <c r="L394" s="2"/>
      <c r="M394" s="2"/>
      <c r="N394" s="2"/>
      <c r="O394" s="2"/>
      <c r="Q394" s="2">
        <f t="shared" ref="Q394" si="770">COUNTA(H394)</f>
        <v>1</v>
      </c>
      <c r="R394" s="2">
        <f t="shared" ref="R394" si="771">COUNTA(I394)</f>
        <v>1</v>
      </c>
      <c r="S394" s="2">
        <f t="shared" ref="S394" si="772">COUNTA(J394)</f>
        <v>0</v>
      </c>
      <c r="T394" s="2">
        <f t="shared" ref="T394" si="773">COUNTA(K394)</f>
        <v>0</v>
      </c>
      <c r="U394" s="2"/>
      <c r="V394" s="2"/>
      <c r="W394" s="2"/>
      <c r="X394" s="18" t="str">
        <f t="shared" ref="X394" si="774">IF(SUM(H394:H396)&gt;SUM(I394:I396), "Caleb", "Joshua")</f>
        <v>Caleb</v>
      </c>
      <c r="Y394" s="18">
        <f t="shared" ref="Y394" si="775">ABS(SUM(H394:H396)-SUM(I394:I396))</f>
        <v>5</v>
      </c>
      <c r="Z394" s="18">
        <f t="shared" ref="Z394" si="776">SUM(H394:H396, I394:I396)</f>
        <v>9</v>
      </c>
    </row>
    <row r="395" spans="1:26">
      <c r="A395" s="1" t="s">
        <v>27</v>
      </c>
      <c r="B395" s="1" t="s">
        <v>21</v>
      </c>
      <c r="C395" s="1" t="s">
        <v>16</v>
      </c>
      <c r="D395" s="4">
        <v>45832</v>
      </c>
      <c r="E395" s="2">
        <f t="shared" si="762"/>
        <v>128</v>
      </c>
      <c r="F395" s="2">
        <v>2</v>
      </c>
      <c r="G395" s="1" t="s">
        <v>9</v>
      </c>
      <c r="H395" s="1">
        <v>2</v>
      </c>
      <c r="I395" s="1">
        <v>1</v>
      </c>
      <c r="K395" s="2"/>
      <c r="L395" s="2"/>
      <c r="M395" s="2"/>
      <c r="N395" s="2"/>
      <c r="O395" s="2"/>
      <c r="Q395" s="2">
        <f>COUNTA(H395)</f>
        <v>1</v>
      </c>
      <c r="R395" s="2">
        <f>COUNTA(I395)</f>
        <v>1</v>
      </c>
      <c r="S395" s="2"/>
      <c r="T395" s="2"/>
      <c r="U395" s="2"/>
      <c r="V395" s="2"/>
      <c r="W395" s="2"/>
      <c r="X395" s="18"/>
      <c r="Y395" s="18"/>
      <c r="Z395" s="18"/>
    </row>
    <row r="396" spans="1:26">
      <c r="A396" s="1" t="s">
        <v>27</v>
      </c>
      <c r="B396" s="1" t="s">
        <v>21</v>
      </c>
      <c r="C396" s="1" t="s">
        <v>16</v>
      </c>
      <c r="D396" s="4">
        <v>45832</v>
      </c>
      <c r="E396" s="2">
        <f t="shared" si="762"/>
        <v>128</v>
      </c>
      <c r="F396" s="2">
        <v>3</v>
      </c>
      <c r="G396" s="1" t="s">
        <v>9</v>
      </c>
      <c r="H396" s="1">
        <v>2</v>
      </c>
      <c r="I396" s="1">
        <v>1</v>
      </c>
      <c r="K396" s="2"/>
      <c r="L396" s="2"/>
      <c r="M396" s="2"/>
      <c r="N396" s="2"/>
      <c r="O396" s="2"/>
      <c r="Q396" s="2"/>
      <c r="R396" s="2"/>
      <c r="S396" s="2"/>
      <c r="T396" s="2"/>
      <c r="U396" s="2"/>
      <c r="V396" s="2"/>
      <c r="W396" s="2"/>
      <c r="X396" s="18"/>
      <c r="Y396" s="18"/>
      <c r="Z396" s="18"/>
    </row>
    <row r="397" spans="1:26">
      <c r="A397" s="1" t="s">
        <v>27</v>
      </c>
      <c r="B397" s="1" t="s">
        <v>21</v>
      </c>
      <c r="C397" s="1" t="s">
        <v>16</v>
      </c>
      <c r="D397" s="4">
        <v>45833</v>
      </c>
      <c r="E397" s="2">
        <f t="shared" si="762"/>
        <v>129</v>
      </c>
      <c r="F397" s="2">
        <v>1</v>
      </c>
      <c r="G397" s="1" t="s">
        <v>11</v>
      </c>
      <c r="H397" s="1">
        <v>0</v>
      </c>
      <c r="I397" s="1">
        <v>1</v>
      </c>
      <c r="K397" s="2"/>
      <c r="L397" s="2"/>
      <c r="M397" s="2"/>
      <c r="N397" s="2"/>
      <c r="O397" s="2"/>
      <c r="Q397" s="2">
        <f t="shared" ref="Q397" si="777">COUNTA(H397)</f>
        <v>1</v>
      </c>
      <c r="R397" s="2">
        <f t="shared" ref="R397" si="778">COUNTA(I397)</f>
        <v>1</v>
      </c>
      <c r="S397" s="2">
        <f t="shared" ref="S397" si="779">COUNTA(J397)</f>
        <v>0</v>
      </c>
      <c r="T397" s="2">
        <f t="shared" ref="T397" si="780">COUNTA(K397)</f>
        <v>0</v>
      </c>
      <c r="U397" s="2"/>
      <c r="V397" s="2"/>
      <c r="W397" s="2"/>
      <c r="X397" s="18" t="str">
        <f t="shared" ref="X397" si="781">IF(SUM(H397:H399)&gt;SUM(I397:I399), "Caleb", "Joshua")</f>
        <v>Joshua</v>
      </c>
      <c r="Y397" s="18">
        <f t="shared" ref="Y397" si="782">ABS(SUM(H397:H399)-SUM(I397:I399))</f>
        <v>7</v>
      </c>
      <c r="Z397" s="18">
        <f t="shared" ref="Z397" si="783">SUM(H397:H399, I397:I399)</f>
        <v>7</v>
      </c>
    </row>
    <row r="398" spans="1:26">
      <c r="A398" s="1" t="s">
        <v>27</v>
      </c>
      <c r="B398" s="1" t="s">
        <v>21</v>
      </c>
      <c r="C398" s="1" t="s">
        <v>16</v>
      </c>
      <c r="D398" s="4">
        <v>45833</v>
      </c>
      <c r="E398" s="2">
        <f t="shared" si="762"/>
        <v>129</v>
      </c>
      <c r="F398" s="2">
        <v>2</v>
      </c>
      <c r="G398" s="1" t="s">
        <v>11</v>
      </c>
      <c r="H398" s="1">
        <v>0</v>
      </c>
      <c r="I398" s="1">
        <v>4</v>
      </c>
      <c r="K398" s="2"/>
      <c r="L398" s="2"/>
      <c r="M398" s="2"/>
      <c r="N398" s="2"/>
      <c r="O398" s="2"/>
      <c r="Q398" s="2">
        <f>COUNTA(H398)</f>
        <v>1</v>
      </c>
      <c r="R398" s="2">
        <f>COUNTA(I398)</f>
        <v>1</v>
      </c>
      <c r="S398" s="2"/>
      <c r="T398" s="2"/>
      <c r="U398" s="2"/>
      <c r="V398" s="2"/>
      <c r="W398" s="2"/>
      <c r="X398" s="18"/>
      <c r="Y398" s="18"/>
      <c r="Z398" s="18"/>
    </row>
    <row r="399" spans="1:26">
      <c r="A399" s="1" t="s">
        <v>27</v>
      </c>
      <c r="B399" s="1" t="s">
        <v>21</v>
      </c>
      <c r="C399" s="1" t="s">
        <v>16</v>
      </c>
      <c r="D399" s="4">
        <v>45833</v>
      </c>
      <c r="E399" s="2">
        <f t="shared" si="762"/>
        <v>129</v>
      </c>
      <c r="F399" s="2">
        <v>3</v>
      </c>
      <c r="G399" s="1" t="s">
        <v>11</v>
      </c>
      <c r="H399" s="1">
        <v>0</v>
      </c>
      <c r="I399" s="1">
        <v>2</v>
      </c>
      <c r="K399" s="2"/>
      <c r="L399" s="2"/>
      <c r="M399" s="2"/>
      <c r="N399" s="2"/>
      <c r="O399" s="2"/>
      <c r="Q399" s="2"/>
      <c r="R399" s="2"/>
      <c r="S399" s="2"/>
      <c r="T399" s="2"/>
      <c r="U399" s="2"/>
      <c r="V399" s="2"/>
      <c r="W399" s="2"/>
      <c r="X399" s="18"/>
      <c r="Y399" s="18"/>
      <c r="Z399" s="18"/>
    </row>
    <row r="400" spans="1:26">
      <c r="A400" s="1" t="s">
        <v>27</v>
      </c>
      <c r="B400" s="1" t="s">
        <v>21</v>
      </c>
      <c r="C400" s="1" t="s">
        <v>16</v>
      </c>
      <c r="D400" s="4">
        <v>45833</v>
      </c>
      <c r="E400" s="2">
        <f t="shared" si="762"/>
        <v>130</v>
      </c>
      <c r="F400" s="2">
        <v>1</v>
      </c>
      <c r="G400" s="1" t="s">
        <v>112</v>
      </c>
      <c r="H400" s="1">
        <v>3</v>
      </c>
      <c r="I400" s="1">
        <v>0</v>
      </c>
      <c r="K400" s="2"/>
      <c r="L400" s="2"/>
      <c r="M400" s="2"/>
      <c r="N400" s="2"/>
      <c r="O400" s="2">
        <v>0</v>
      </c>
      <c r="Q400" s="2">
        <f t="shared" ref="Q400" si="784">COUNTA(H400)</f>
        <v>1</v>
      </c>
      <c r="R400" s="2">
        <f t="shared" ref="R400" si="785">COUNTA(I400)</f>
        <v>1</v>
      </c>
      <c r="S400" s="2">
        <f t="shared" ref="S400" si="786">COUNTA(J400)</f>
        <v>0</v>
      </c>
      <c r="T400" s="2">
        <f t="shared" ref="T400" si="787">COUNTA(K400)</f>
        <v>0</v>
      </c>
      <c r="U400" s="2"/>
      <c r="V400" s="2"/>
      <c r="W400" s="2"/>
      <c r="X400" s="18" t="str">
        <f t="shared" ref="X400" si="788">IF(SUM(H400:H402)&gt;SUM(I400:I402), "Caleb", "Joshua")</f>
        <v>Caleb</v>
      </c>
      <c r="Y400" s="18">
        <f t="shared" ref="Y400" si="789">ABS(SUM(H400:H402)-SUM(I400:I402))</f>
        <v>14</v>
      </c>
      <c r="Z400" s="18">
        <f t="shared" ref="Z400" si="790">SUM(H400:H402, I400:I402)</f>
        <v>14</v>
      </c>
    </row>
    <row r="401" spans="1:26">
      <c r="A401" s="1" t="s">
        <v>27</v>
      </c>
      <c r="B401" s="1" t="s">
        <v>21</v>
      </c>
      <c r="C401" s="1" t="s">
        <v>16</v>
      </c>
      <c r="D401" s="4">
        <v>45833</v>
      </c>
      <c r="E401" s="2">
        <f t="shared" si="762"/>
        <v>130</v>
      </c>
      <c r="F401" s="2">
        <v>2</v>
      </c>
      <c r="G401" s="1" t="s">
        <v>112</v>
      </c>
      <c r="H401" s="1">
        <v>7</v>
      </c>
      <c r="I401" s="1">
        <v>0</v>
      </c>
      <c r="K401" s="2"/>
      <c r="L401" s="2"/>
      <c r="M401" s="2"/>
      <c r="N401" s="2"/>
      <c r="O401" s="2">
        <v>1</v>
      </c>
      <c r="Q401" s="2">
        <f>COUNTA(H401)</f>
        <v>1</v>
      </c>
      <c r="R401" s="2">
        <f>COUNTA(I401)</f>
        <v>1</v>
      </c>
      <c r="S401" s="2"/>
      <c r="T401" s="2"/>
      <c r="U401" s="2"/>
      <c r="V401" s="2"/>
      <c r="W401" s="2"/>
      <c r="X401" s="18"/>
      <c r="Y401" s="18"/>
      <c r="Z401" s="18"/>
    </row>
    <row r="402" spans="1:26">
      <c r="A402" s="1" t="s">
        <v>27</v>
      </c>
      <c r="B402" s="1" t="s">
        <v>21</v>
      </c>
      <c r="C402" s="1" t="s">
        <v>16</v>
      </c>
      <c r="D402" s="4">
        <v>45833</v>
      </c>
      <c r="E402" s="2">
        <f t="shared" si="762"/>
        <v>130</v>
      </c>
      <c r="F402" s="2">
        <v>3</v>
      </c>
      <c r="G402" s="1" t="s">
        <v>112</v>
      </c>
      <c r="H402" s="1">
        <v>4</v>
      </c>
      <c r="I402" s="1">
        <v>0</v>
      </c>
      <c r="K402" s="2"/>
      <c r="L402" s="2"/>
      <c r="M402" s="2"/>
      <c r="N402" s="2"/>
      <c r="O402" s="2">
        <v>0</v>
      </c>
      <c r="Q402" s="2"/>
      <c r="R402" s="2"/>
      <c r="S402" s="2"/>
      <c r="T402" s="2"/>
      <c r="U402" s="2"/>
      <c r="V402" s="2"/>
      <c r="W402" s="2"/>
      <c r="X402" s="18"/>
      <c r="Y402" s="18"/>
      <c r="Z402" s="18"/>
    </row>
    <row r="403" spans="1:26">
      <c r="A403" s="1" t="s">
        <v>27</v>
      </c>
      <c r="B403" s="1" t="s">
        <v>21</v>
      </c>
      <c r="C403" s="1" t="s">
        <v>16</v>
      </c>
      <c r="D403" s="4">
        <v>45833</v>
      </c>
      <c r="E403" s="2">
        <f t="shared" si="762"/>
        <v>131</v>
      </c>
      <c r="F403" s="2">
        <v>1</v>
      </c>
      <c r="G403" s="1" t="s">
        <v>9</v>
      </c>
      <c r="H403" s="1">
        <v>0</v>
      </c>
      <c r="I403" s="1">
        <v>1</v>
      </c>
      <c r="K403" s="2"/>
      <c r="L403" s="2"/>
      <c r="M403" s="2"/>
      <c r="N403" s="2"/>
      <c r="O403" s="2"/>
      <c r="Q403" s="2">
        <f t="shared" ref="Q403" si="791">COUNTA(H403)</f>
        <v>1</v>
      </c>
      <c r="R403" s="2">
        <f t="shared" ref="R403" si="792">COUNTA(I403)</f>
        <v>1</v>
      </c>
      <c r="S403" s="2">
        <f t="shared" ref="S403" si="793">COUNTA(J403)</f>
        <v>0</v>
      </c>
      <c r="T403" s="2">
        <f t="shared" ref="T403" si="794">COUNTA(K403)</f>
        <v>0</v>
      </c>
      <c r="U403" s="2"/>
      <c r="V403" s="2"/>
      <c r="W403" s="2"/>
      <c r="X403" s="18" t="str">
        <f>IF(SUM(H403:H406)&gt;SUM(I403:I406), "Caleb", "Joshua")</f>
        <v>Caleb</v>
      </c>
      <c r="Y403" s="18">
        <f>ABS(SUM(H403:H406)-SUM(I403:I406))</f>
        <v>2</v>
      </c>
      <c r="Z403" s="18">
        <f>SUM(H403:H406, I403:I406)</f>
        <v>16</v>
      </c>
    </row>
    <row r="404" spans="1:26">
      <c r="A404" s="1" t="s">
        <v>27</v>
      </c>
      <c r="B404" s="1" t="s">
        <v>21</v>
      </c>
      <c r="C404" s="1" t="s">
        <v>16</v>
      </c>
      <c r="D404" s="4">
        <v>45833</v>
      </c>
      <c r="E404" s="2">
        <f t="shared" si="762"/>
        <v>131</v>
      </c>
      <c r="F404" s="2">
        <v>2</v>
      </c>
      <c r="G404" s="1" t="s">
        <v>9</v>
      </c>
      <c r="H404" s="1">
        <v>3</v>
      </c>
      <c r="I404" s="1">
        <v>1</v>
      </c>
      <c r="K404" s="2"/>
      <c r="L404" s="2"/>
      <c r="M404" s="2"/>
      <c r="N404" s="2"/>
      <c r="O404" s="2"/>
      <c r="Q404" s="2">
        <f>COUNTA(H404)</f>
        <v>1</v>
      </c>
      <c r="R404" s="2">
        <f>COUNTA(I404)</f>
        <v>1</v>
      </c>
      <c r="S404" s="2"/>
      <c r="T404" s="2"/>
      <c r="U404" s="2"/>
      <c r="V404" s="2"/>
      <c r="W404" s="2"/>
      <c r="X404" s="18"/>
      <c r="Y404" s="18"/>
      <c r="Z404" s="18"/>
    </row>
    <row r="405" spans="1:26">
      <c r="A405" s="1" t="s">
        <v>27</v>
      </c>
      <c r="B405" s="1" t="s">
        <v>21</v>
      </c>
      <c r="C405" s="1" t="s">
        <v>16</v>
      </c>
      <c r="D405" s="4">
        <v>45833</v>
      </c>
      <c r="E405" s="2">
        <f t="shared" si="762"/>
        <v>131</v>
      </c>
      <c r="F405" s="2">
        <v>3</v>
      </c>
      <c r="G405" s="1" t="s">
        <v>9</v>
      </c>
      <c r="H405" s="1">
        <v>1</v>
      </c>
      <c r="I405" s="1">
        <v>2</v>
      </c>
      <c r="K405" s="2"/>
      <c r="L405" s="2"/>
      <c r="M405" s="2"/>
      <c r="N405" s="2"/>
      <c r="O405" s="2"/>
      <c r="Q405" s="2"/>
      <c r="R405" s="2"/>
      <c r="S405" s="2"/>
      <c r="T405" s="2"/>
      <c r="U405" s="2"/>
      <c r="V405" s="2"/>
      <c r="W405" s="2"/>
      <c r="X405" s="18"/>
      <c r="Y405" s="18"/>
      <c r="Z405" s="18"/>
    </row>
    <row r="406" spans="1:26">
      <c r="A406" s="1" t="s">
        <v>27</v>
      </c>
      <c r="B406" s="1" t="s">
        <v>21</v>
      </c>
      <c r="C406" s="1" t="s">
        <v>16</v>
      </c>
      <c r="D406" s="4">
        <v>45833</v>
      </c>
      <c r="E406" s="2">
        <v>131</v>
      </c>
      <c r="F406" s="2" t="s">
        <v>100</v>
      </c>
      <c r="G406" s="1" t="s">
        <v>9</v>
      </c>
      <c r="H406" s="1">
        <v>5</v>
      </c>
      <c r="I406" s="1">
        <v>3</v>
      </c>
      <c r="K406" s="2"/>
      <c r="L406" s="2"/>
      <c r="M406" s="2"/>
      <c r="N406" s="2"/>
      <c r="O406" s="2"/>
      <c r="Q406" s="2"/>
      <c r="R406" s="2"/>
      <c r="S406" s="2"/>
      <c r="T406" s="2"/>
      <c r="U406" s="2"/>
      <c r="V406" s="2"/>
      <c r="W406" s="2"/>
      <c r="X406" s="18"/>
      <c r="Y406" s="18"/>
      <c r="Z406" s="18"/>
    </row>
    <row r="407" spans="1:26">
      <c r="A407" s="1" t="s">
        <v>27</v>
      </c>
      <c r="B407" s="1" t="s">
        <v>21</v>
      </c>
      <c r="C407" s="1" t="s">
        <v>16</v>
      </c>
      <c r="D407" s="4">
        <v>45834</v>
      </c>
      <c r="E407" s="2">
        <f t="shared" si="762"/>
        <v>132</v>
      </c>
      <c r="F407" s="2">
        <v>1</v>
      </c>
      <c r="G407" s="1" t="s">
        <v>118</v>
      </c>
      <c r="H407" s="1">
        <v>5</v>
      </c>
      <c r="I407" s="1">
        <v>0</v>
      </c>
      <c r="K407" s="2"/>
      <c r="L407" s="2"/>
      <c r="M407" s="2"/>
      <c r="N407" s="2"/>
      <c r="O407" s="2">
        <v>0</v>
      </c>
      <c r="Q407" s="2">
        <f>COUNTA(H407)</f>
        <v>1</v>
      </c>
      <c r="R407" s="2">
        <f>COUNTA(I407)</f>
        <v>1</v>
      </c>
      <c r="S407" s="2"/>
      <c r="T407" s="2"/>
      <c r="U407" s="2"/>
      <c r="V407" s="2"/>
      <c r="W407" s="2"/>
      <c r="X407" s="18" t="str">
        <f t="shared" ref="X407" si="795">IF(SUM(H407:H409)&gt;SUM(I407:I409), "Caleb", "Joshua")</f>
        <v>Caleb</v>
      </c>
      <c r="Y407" s="18">
        <f t="shared" ref="Y407" si="796">ABS(SUM(H407:H409)-SUM(I407:I409))</f>
        <v>6</v>
      </c>
      <c r="Z407" s="18">
        <f t="shared" ref="Z407" si="797">SUM(H407:H409, I407:I409)</f>
        <v>14</v>
      </c>
    </row>
    <row r="408" spans="1:26">
      <c r="A408" s="1" t="s">
        <v>27</v>
      </c>
      <c r="B408" s="1" t="s">
        <v>21</v>
      </c>
      <c r="C408" s="1" t="s">
        <v>16</v>
      </c>
      <c r="D408" s="4">
        <v>45834</v>
      </c>
      <c r="E408" s="2">
        <f t="shared" si="762"/>
        <v>132</v>
      </c>
      <c r="F408" s="2">
        <v>2</v>
      </c>
      <c r="G408" s="1" t="s">
        <v>118</v>
      </c>
      <c r="H408" s="1">
        <v>0</v>
      </c>
      <c r="I408" s="1">
        <v>4</v>
      </c>
      <c r="K408" s="2"/>
      <c r="L408" s="2"/>
      <c r="M408" s="2"/>
      <c r="N408" s="2"/>
      <c r="O408" s="2">
        <v>0</v>
      </c>
      <c r="Q408" s="2"/>
      <c r="R408" s="2"/>
      <c r="S408" s="2"/>
      <c r="T408" s="2"/>
      <c r="U408" s="2"/>
      <c r="V408" s="2"/>
      <c r="W408" s="2"/>
      <c r="X408" s="18"/>
      <c r="Y408" s="18"/>
      <c r="Z408" s="18"/>
    </row>
    <row r="409" spans="1:26">
      <c r="A409" s="1" t="s">
        <v>27</v>
      </c>
      <c r="B409" s="1" t="s">
        <v>21</v>
      </c>
      <c r="C409" s="1" t="s">
        <v>16</v>
      </c>
      <c r="D409" s="4">
        <v>45834</v>
      </c>
      <c r="E409" s="2">
        <f t="shared" si="762"/>
        <v>132</v>
      </c>
      <c r="F409" s="2">
        <v>3</v>
      </c>
      <c r="G409" s="1" t="s">
        <v>118</v>
      </c>
      <c r="H409" s="1">
        <v>5</v>
      </c>
      <c r="I409" s="1">
        <v>0</v>
      </c>
      <c r="K409" s="2"/>
      <c r="L409" s="2"/>
      <c r="M409" s="2"/>
      <c r="N409" s="2"/>
      <c r="O409" s="2">
        <v>4</v>
      </c>
      <c r="Q409" s="2"/>
      <c r="R409" s="2"/>
      <c r="S409" s="2"/>
      <c r="T409" s="2"/>
      <c r="U409" s="2"/>
      <c r="V409" s="2"/>
      <c r="W409" s="2"/>
      <c r="X409" s="18"/>
      <c r="Y409" s="18"/>
      <c r="Z409" s="18"/>
    </row>
    <row r="410" spans="1:26">
      <c r="A410" s="1" t="s">
        <v>27</v>
      </c>
      <c r="B410" s="1" t="s">
        <v>21</v>
      </c>
      <c r="C410" s="1" t="s">
        <v>16</v>
      </c>
      <c r="D410" s="4">
        <v>45834</v>
      </c>
      <c r="E410" s="2">
        <f t="shared" si="762"/>
        <v>133</v>
      </c>
      <c r="F410" s="2">
        <v>1</v>
      </c>
      <c r="G410" s="1" t="s">
        <v>11</v>
      </c>
      <c r="H410" s="1">
        <v>3</v>
      </c>
      <c r="I410" s="1">
        <v>2</v>
      </c>
      <c r="K410" s="2"/>
      <c r="L410" s="2"/>
      <c r="M410" s="2"/>
      <c r="N410" s="2"/>
      <c r="O410" s="2"/>
      <c r="Q410" s="2">
        <f>COUNTA(H410)</f>
        <v>1</v>
      </c>
      <c r="R410" s="2">
        <f>COUNTA(I410)</f>
        <v>1</v>
      </c>
      <c r="S410" s="2"/>
      <c r="T410" s="2"/>
      <c r="U410" s="2"/>
      <c r="V410" s="2"/>
      <c r="W410" s="2"/>
      <c r="X410" s="18" t="str">
        <f t="shared" ref="X410" si="798">IF(SUM(H410:H412)&gt;SUM(I410:I412), "Caleb", "Joshua")</f>
        <v>Caleb</v>
      </c>
      <c r="Y410" s="18">
        <f t="shared" ref="Y410" si="799">ABS(SUM(H410:H412)-SUM(I410:I412))</f>
        <v>6</v>
      </c>
      <c r="Z410" s="18">
        <f t="shared" ref="Z410" si="800">SUM(H410:H412, I410:I412)</f>
        <v>14</v>
      </c>
    </row>
    <row r="411" spans="1:26">
      <c r="A411" s="1" t="s">
        <v>27</v>
      </c>
      <c r="B411" s="1" t="s">
        <v>21</v>
      </c>
      <c r="C411" s="1" t="s">
        <v>16</v>
      </c>
      <c r="D411" s="4">
        <v>45834</v>
      </c>
      <c r="E411" s="2">
        <f t="shared" si="762"/>
        <v>133</v>
      </c>
      <c r="F411" s="2">
        <v>2</v>
      </c>
      <c r="G411" s="1" t="s">
        <v>11</v>
      </c>
      <c r="H411" s="1">
        <v>2</v>
      </c>
      <c r="I411" s="1">
        <v>1</v>
      </c>
      <c r="K411" s="2"/>
      <c r="L411" s="2"/>
      <c r="M411" s="2"/>
      <c r="N411" s="2"/>
      <c r="O411" s="2"/>
      <c r="Q411" s="2"/>
      <c r="R411" s="2"/>
      <c r="S411" s="2"/>
      <c r="T411" s="2"/>
      <c r="U411" s="2"/>
      <c r="V411" s="2"/>
      <c r="W411" s="2"/>
      <c r="X411" s="18"/>
      <c r="Y411" s="18"/>
      <c r="Z411" s="18"/>
    </row>
    <row r="412" spans="1:26">
      <c r="A412" s="1" t="s">
        <v>27</v>
      </c>
      <c r="B412" s="1" t="s">
        <v>21</v>
      </c>
      <c r="C412" s="1" t="s">
        <v>16</v>
      </c>
      <c r="D412" s="4">
        <v>45834</v>
      </c>
      <c r="E412" s="2">
        <f t="shared" si="762"/>
        <v>133</v>
      </c>
      <c r="F412" s="2">
        <v>3</v>
      </c>
      <c r="G412" s="1" t="s">
        <v>11</v>
      </c>
      <c r="H412" s="1">
        <v>5</v>
      </c>
      <c r="I412" s="1">
        <v>1</v>
      </c>
      <c r="K412" s="2"/>
      <c r="L412" s="2"/>
      <c r="M412" s="2"/>
      <c r="N412" s="2"/>
      <c r="O412" s="2"/>
      <c r="Q412" s="2"/>
      <c r="R412" s="2"/>
      <c r="S412" s="2"/>
      <c r="T412" s="2"/>
      <c r="U412" s="2"/>
      <c r="V412" s="2"/>
      <c r="W412" s="2"/>
      <c r="X412" s="18"/>
      <c r="Y412" s="18"/>
      <c r="Z412" s="18"/>
    </row>
    <row r="413" spans="1:26">
      <c r="A413" s="1" t="s">
        <v>27</v>
      </c>
      <c r="B413" s="1" t="s">
        <v>21</v>
      </c>
      <c r="C413" s="1" t="s">
        <v>16</v>
      </c>
      <c r="D413" s="4">
        <v>45835</v>
      </c>
      <c r="E413" s="2">
        <f t="shared" si="762"/>
        <v>134</v>
      </c>
      <c r="F413" s="2">
        <v>1</v>
      </c>
      <c r="G413" s="1" t="s">
        <v>121</v>
      </c>
      <c r="H413" s="1">
        <v>1</v>
      </c>
      <c r="K413" s="2"/>
      <c r="L413" s="2"/>
      <c r="M413" s="2"/>
      <c r="N413" s="2"/>
      <c r="O413" s="2">
        <v>0</v>
      </c>
      <c r="Q413" s="2">
        <f>COUNTA(H413)</f>
        <v>1</v>
      </c>
      <c r="R413" s="2">
        <f>COUNTA(I413)</f>
        <v>0</v>
      </c>
      <c r="S413" s="2"/>
      <c r="T413" s="2"/>
      <c r="U413" s="2"/>
      <c r="V413" s="2"/>
      <c r="W413" s="2"/>
      <c r="X413" s="18"/>
      <c r="Y413" s="18"/>
      <c r="Z413" s="18"/>
    </row>
    <row r="414" spans="1:26">
      <c r="A414" s="1" t="s">
        <v>27</v>
      </c>
      <c r="B414" s="1" t="s">
        <v>21</v>
      </c>
      <c r="C414" s="1" t="s">
        <v>16</v>
      </c>
      <c r="D414" s="4">
        <v>45835</v>
      </c>
      <c r="E414" s="2">
        <f t="shared" si="762"/>
        <v>134</v>
      </c>
      <c r="F414" s="2">
        <v>2</v>
      </c>
      <c r="G414" s="1" t="s">
        <v>121</v>
      </c>
      <c r="H414" s="1">
        <v>0</v>
      </c>
      <c r="K414" s="2"/>
      <c r="L414" s="2"/>
      <c r="M414" s="2"/>
      <c r="N414" s="2"/>
      <c r="O414" s="2">
        <v>3</v>
      </c>
      <c r="Q414" s="2"/>
      <c r="R414" s="2"/>
      <c r="S414" s="2"/>
      <c r="T414" s="2"/>
      <c r="U414" s="2"/>
      <c r="V414" s="2"/>
      <c r="W414" s="2"/>
      <c r="X414" s="18"/>
      <c r="Y414" s="18"/>
      <c r="Z414" s="18"/>
    </row>
    <row r="415" spans="1:26">
      <c r="A415" s="1" t="s">
        <v>27</v>
      </c>
      <c r="B415" s="1" t="s">
        <v>21</v>
      </c>
      <c r="C415" s="1" t="s">
        <v>16</v>
      </c>
      <c r="D415" s="4">
        <v>45835</v>
      </c>
      <c r="E415" s="2">
        <f t="shared" si="762"/>
        <v>134</v>
      </c>
      <c r="F415" s="2">
        <v>3</v>
      </c>
      <c r="G415" s="1" t="s">
        <v>121</v>
      </c>
      <c r="H415" s="1">
        <v>5</v>
      </c>
      <c r="K415" s="2"/>
      <c r="L415" s="2"/>
      <c r="M415" s="2"/>
      <c r="N415" s="2"/>
      <c r="O415" s="2">
        <v>0</v>
      </c>
      <c r="Q415" s="2"/>
      <c r="R415" s="2"/>
      <c r="S415" s="2"/>
      <c r="T415" s="2"/>
      <c r="U415" s="2"/>
      <c r="V415" s="2"/>
      <c r="W415" s="2"/>
      <c r="X415" s="18"/>
      <c r="Y415" s="18"/>
      <c r="Z415" s="18"/>
    </row>
    <row r="416" spans="1:26">
      <c r="A416" s="1" t="s">
        <v>27</v>
      </c>
      <c r="B416" s="1" t="s">
        <v>21</v>
      </c>
      <c r="C416" s="1" t="s">
        <v>16</v>
      </c>
      <c r="D416" s="4">
        <v>45835</v>
      </c>
      <c r="E416" s="2">
        <f t="shared" si="762"/>
        <v>135</v>
      </c>
      <c r="F416" s="2">
        <v>1</v>
      </c>
      <c r="G416" s="1" t="s">
        <v>11</v>
      </c>
      <c r="H416" s="1">
        <v>3</v>
      </c>
      <c r="I416" s="1">
        <v>0</v>
      </c>
      <c r="K416" s="2"/>
      <c r="L416" s="2"/>
      <c r="M416" s="2"/>
      <c r="N416" s="2"/>
      <c r="O416" s="2"/>
      <c r="Q416" s="2">
        <f>COUNTA(H416)</f>
        <v>1</v>
      </c>
      <c r="R416" s="2">
        <f>COUNTA(I416)</f>
        <v>1</v>
      </c>
      <c r="S416" s="2"/>
      <c r="T416" s="2"/>
      <c r="U416" s="2"/>
      <c r="V416" s="2"/>
      <c r="W416" s="2"/>
      <c r="X416" s="18" t="str">
        <f t="shared" ref="X416" si="801">IF(SUM(H416:H418)&gt;SUM(I416:I418), "Caleb", "Joshua")</f>
        <v>Caleb</v>
      </c>
      <c r="Y416" s="18">
        <f t="shared" ref="Y416" si="802">ABS(SUM(H416:H418)-SUM(I416:I418))</f>
        <v>16</v>
      </c>
      <c r="Z416" s="18">
        <f t="shared" ref="Z416" si="803">SUM(H416:H418, I416:I418)</f>
        <v>16</v>
      </c>
    </row>
    <row r="417" spans="1:26">
      <c r="A417" s="1" t="s">
        <v>27</v>
      </c>
      <c r="B417" s="1" t="s">
        <v>21</v>
      </c>
      <c r="C417" s="1" t="s">
        <v>16</v>
      </c>
      <c r="D417" s="4">
        <v>45835</v>
      </c>
      <c r="E417" s="2">
        <f t="shared" si="762"/>
        <v>135</v>
      </c>
      <c r="F417" s="2">
        <v>2</v>
      </c>
      <c r="G417" s="1" t="s">
        <v>11</v>
      </c>
      <c r="H417" s="1">
        <v>9</v>
      </c>
      <c r="I417" s="1">
        <v>0</v>
      </c>
      <c r="K417" s="2"/>
      <c r="L417" s="2"/>
      <c r="M417" s="2"/>
      <c r="N417" s="2"/>
      <c r="O417" s="2"/>
      <c r="Q417" s="2"/>
      <c r="R417" s="2"/>
      <c r="S417" s="2"/>
      <c r="T417" s="2"/>
      <c r="U417" s="2"/>
      <c r="V417" s="2"/>
      <c r="W417" s="2"/>
      <c r="X417" s="18"/>
      <c r="Y417" s="18"/>
      <c r="Z417" s="18"/>
    </row>
    <row r="418" spans="1:26">
      <c r="A418" s="1" t="s">
        <v>27</v>
      </c>
      <c r="B418" s="1" t="s">
        <v>21</v>
      </c>
      <c r="C418" s="1" t="s">
        <v>16</v>
      </c>
      <c r="D418" s="4">
        <v>45835</v>
      </c>
      <c r="E418" s="2">
        <f t="shared" si="762"/>
        <v>135</v>
      </c>
      <c r="F418" s="2">
        <v>3</v>
      </c>
      <c r="G418" s="1" t="s">
        <v>11</v>
      </c>
      <c r="H418" s="1">
        <v>4</v>
      </c>
      <c r="I418" s="1">
        <v>0</v>
      </c>
      <c r="K418" s="2"/>
      <c r="L418" s="2"/>
      <c r="M418" s="2"/>
      <c r="N418" s="2"/>
      <c r="O418" s="2"/>
      <c r="Q418" s="2"/>
      <c r="R418" s="2"/>
      <c r="S418" s="2"/>
      <c r="T418" s="2"/>
      <c r="U418" s="2"/>
      <c r="V418" s="2"/>
      <c r="W418" s="2"/>
      <c r="X418" s="18"/>
      <c r="Y418" s="18"/>
      <c r="Z418" s="18"/>
    </row>
    <row r="419" spans="1:26">
      <c r="A419" s="1" t="s">
        <v>27</v>
      </c>
      <c r="B419" s="1" t="s">
        <v>20</v>
      </c>
      <c r="C419" s="1" t="s">
        <v>16</v>
      </c>
      <c r="D419" s="4">
        <v>45835</v>
      </c>
      <c r="E419" s="2">
        <f t="shared" si="762"/>
        <v>136</v>
      </c>
      <c r="F419" s="2">
        <v>1</v>
      </c>
      <c r="G419" s="1" t="s">
        <v>9</v>
      </c>
      <c r="H419" s="1">
        <v>0</v>
      </c>
      <c r="I419" s="1">
        <v>0</v>
      </c>
      <c r="K419" s="2"/>
      <c r="L419" s="2"/>
      <c r="M419" s="2"/>
      <c r="N419" s="2"/>
      <c r="O419" s="2"/>
      <c r="Q419" s="2">
        <f>COUNTA(H419)</f>
        <v>1</v>
      </c>
      <c r="R419" s="2">
        <f>COUNTA(I419)</f>
        <v>1</v>
      </c>
      <c r="S419" s="2"/>
      <c r="T419" s="2"/>
      <c r="U419" s="2"/>
      <c r="V419" s="2"/>
      <c r="W419" s="2"/>
      <c r="X419" s="18" t="str">
        <f t="shared" ref="X419" si="804">IF(SUM(H419:H421)&gt;SUM(I419:I421), "Caleb", "Joshua")</f>
        <v>Joshua</v>
      </c>
      <c r="Y419" s="18">
        <f t="shared" ref="Y419" si="805">ABS(SUM(H419:H421)-SUM(I419:I421))</f>
        <v>5</v>
      </c>
      <c r="Z419" s="18">
        <f t="shared" ref="Z419" si="806">SUM(H419:H421, I419:I421)</f>
        <v>13</v>
      </c>
    </row>
    <row r="420" spans="1:26">
      <c r="A420" s="1" t="s">
        <v>27</v>
      </c>
      <c r="B420" s="1" t="s">
        <v>20</v>
      </c>
      <c r="C420" s="1" t="s">
        <v>16</v>
      </c>
      <c r="D420" s="4">
        <v>45835</v>
      </c>
      <c r="E420" s="2">
        <f t="shared" si="762"/>
        <v>136</v>
      </c>
      <c r="F420" s="2">
        <v>2</v>
      </c>
      <c r="G420" s="1" t="s">
        <v>9</v>
      </c>
      <c r="H420" s="1">
        <v>3</v>
      </c>
      <c r="I420" s="1">
        <v>2</v>
      </c>
      <c r="K420" s="2"/>
      <c r="L420" s="2"/>
      <c r="M420" s="2"/>
      <c r="N420" s="2"/>
      <c r="O420" s="2"/>
      <c r="Q420" s="2"/>
      <c r="R420" s="2"/>
      <c r="S420" s="2"/>
      <c r="T420" s="2"/>
      <c r="U420" s="2"/>
      <c r="V420" s="2"/>
      <c r="W420" s="2"/>
      <c r="X420" s="18"/>
      <c r="Y420" s="18"/>
      <c r="Z420" s="18"/>
    </row>
    <row r="421" spans="1:26">
      <c r="A421" s="1" t="s">
        <v>27</v>
      </c>
      <c r="B421" s="1" t="s">
        <v>20</v>
      </c>
      <c r="C421" s="1" t="s">
        <v>16</v>
      </c>
      <c r="D421" s="4">
        <v>45835</v>
      </c>
      <c r="E421" s="2">
        <f t="shared" si="762"/>
        <v>136</v>
      </c>
      <c r="F421" s="2">
        <v>3</v>
      </c>
      <c r="G421" s="1" t="s">
        <v>9</v>
      </c>
      <c r="H421" s="1">
        <v>1</v>
      </c>
      <c r="I421" s="1">
        <v>7</v>
      </c>
      <c r="K421" s="2"/>
      <c r="L421" s="2"/>
      <c r="M421" s="2"/>
      <c r="N421" s="2"/>
      <c r="O421" s="2"/>
      <c r="Q421" s="2"/>
      <c r="R421" s="2"/>
      <c r="S421" s="2"/>
      <c r="T421" s="2"/>
      <c r="U421" s="2"/>
      <c r="V421" s="2"/>
      <c r="W421" s="2"/>
      <c r="X421" s="18"/>
      <c r="Y421" s="18"/>
      <c r="Z421" s="18"/>
    </row>
    <row r="422" spans="1:26">
      <c r="A422" s="1" t="s">
        <v>27</v>
      </c>
      <c r="B422" s="1" t="s">
        <v>21</v>
      </c>
      <c r="C422" s="1" t="s">
        <v>16</v>
      </c>
      <c r="D422" s="4">
        <v>45838</v>
      </c>
      <c r="E422" s="2">
        <f t="shared" si="762"/>
        <v>137</v>
      </c>
      <c r="F422" s="2">
        <v>1</v>
      </c>
      <c r="G422" s="1" t="s">
        <v>122</v>
      </c>
      <c r="H422" s="1">
        <v>0</v>
      </c>
      <c r="I422" s="1">
        <v>0</v>
      </c>
      <c r="K422" s="2"/>
      <c r="L422" s="2"/>
      <c r="M422" s="2"/>
      <c r="N422" s="2"/>
      <c r="O422" s="2">
        <v>0</v>
      </c>
      <c r="Q422" s="2">
        <f>COUNTA(H422)</f>
        <v>1</v>
      </c>
      <c r="R422" s="2">
        <f>COUNTA(I422)</f>
        <v>1</v>
      </c>
      <c r="S422" s="2"/>
      <c r="T422" s="2"/>
      <c r="U422" s="2"/>
      <c r="V422" s="2"/>
      <c r="W422" s="2"/>
      <c r="X422" s="18" t="str">
        <f t="shared" ref="X422" si="807">IF(SUM(H422:H424)&gt;SUM(I422:I424), "Caleb", "Joshua")</f>
        <v>Joshua</v>
      </c>
      <c r="Y422" s="18">
        <f t="shared" ref="Y422" si="808">ABS(SUM(H422:H424)-SUM(I422:I424))</f>
        <v>4</v>
      </c>
      <c r="Z422" s="18">
        <f t="shared" ref="Z422" si="809">SUM(H422:H424, I422:I424)</f>
        <v>14</v>
      </c>
    </row>
    <row r="423" spans="1:26">
      <c r="A423" s="1" t="s">
        <v>27</v>
      </c>
      <c r="B423" s="1" t="s">
        <v>21</v>
      </c>
      <c r="C423" s="1" t="s">
        <v>16</v>
      </c>
      <c r="D423" s="4">
        <v>45838</v>
      </c>
      <c r="E423" s="2">
        <f t="shared" si="762"/>
        <v>137</v>
      </c>
      <c r="F423" s="2">
        <v>2</v>
      </c>
      <c r="G423" s="1" t="s">
        <v>122</v>
      </c>
      <c r="H423" s="1">
        <v>0</v>
      </c>
      <c r="I423" s="1">
        <v>6</v>
      </c>
      <c r="K423" s="2"/>
      <c r="L423" s="2"/>
      <c r="M423" s="2"/>
      <c r="N423" s="2"/>
      <c r="O423" s="2">
        <v>1</v>
      </c>
      <c r="Q423" s="2"/>
      <c r="R423" s="2"/>
      <c r="S423" s="2"/>
      <c r="T423" s="2"/>
      <c r="U423" s="2"/>
      <c r="V423" s="2"/>
      <c r="W423" s="2"/>
      <c r="X423" s="18"/>
      <c r="Y423" s="18"/>
      <c r="Z423" s="18"/>
    </row>
    <row r="424" spans="1:26">
      <c r="A424" s="1" t="s">
        <v>27</v>
      </c>
      <c r="B424" s="1" t="s">
        <v>21</v>
      </c>
      <c r="C424" s="1" t="s">
        <v>16</v>
      </c>
      <c r="D424" s="4">
        <v>45838</v>
      </c>
      <c r="E424" s="2">
        <f t="shared" si="762"/>
        <v>137</v>
      </c>
      <c r="F424" s="2">
        <v>3</v>
      </c>
      <c r="G424" s="1" t="s">
        <v>122</v>
      </c>
      <c r="H424" s="1">
        <v>5</v>
      </c>
      <c r="I424" s="1">
        <v>3</v>
      </c>
      <c r="K424" s="2"/>
      <c r="L424" s="2"/>
      <c r="M424" s="2"/>
      <c r="N424" s="2"/>
      <c r="O424" s="2">
        <v>0</v>
      </c>
      <c r="Q424" s="2"/>
      <c r="R424" s="2"/>
      <c r="S424" s="2"/>
      <c r="T424" s="2"/>
      <c r="U424" s="2"/>
      <c r="V424" s="2"/>
      <c r="W424" s="2"/>
      <c r="X424" s="18"/>
      <c r="Y424" s="18"/>
      <c r="Z424" s="18"/>
    </row>
    <row r="425" spans="1:26">
      <c r="A425" s="1" t="s">
        <v>27</v>
      </c>
      <c r="B425" s="1" t="s">
        <v>20</v>
      </c>
      <c r="C425" s="1" t="s">
        <v>16</v>
      </c>
      <c r="D425" s="4">
        <v>45838</v>
      </c>
      <c r="E425" s="2">
        <f t="shared" si="762"/>
        <v>138</v>
      </c>
      <c r="F425" s="2">
        <v>1</v>
      </c>
      <c r="G425" s="1" t="s">
        <v>112</v>
      </c>
      <c r="H425" s="1">
        <v>9</v>
      </c>
      <c r="I425" s="1">
        <v>1</v>
      </c>
      <c r="K425" s="2"/>
      <c r="L425" s="2"/>
      <c r="M425" s="2"/>
      <c r="N425" s="2"/>
      <c r="O425" s="2">
        <v>1</v>
      </c>
      <c r="Q425" s="2">
        <f>COUNTA(H425)</f>
        <v>1</v>
      </c>
      <c r="R425" s="2">
        <f>COUNTA(I425)</f>
        <v>1</v>
      </c>
      <c r="S425" s="2"/>
      <c r="T425" s="2"/>
      <c r="U425" s="2"/>
      <c r="V425" s="2"/>
      <c r="W425" s="2"/>
      <c r="X425" s="18" t="str">
        <f t="shared" ref="X425" si="810">IF(SUM(H425:H427)&gt;SUM(I425:I427), "Caleb", "Joshua")</f>
        <v>Caleb</v>
      </c>
      <c r="Y425" s="18">
        <f t="shared" ref="Y425" si="811">ABS(SUM(H425:H427)-SUM(I425:I427))</f>
        <v>10</v>
      </c>
      <c r="Z425" s="18">
        <f t="shared" ref="Z425" si="812">SUM(H425:H427, I425:I427)</f>
        <v>16</v>
      </c>
    </row>
    <row r="426" spans="1:26">
      <c r="A426" s="1" t="s">
        <v>27</v>
      </c>
      <c r="B426" s="1" t="s">
        <v>20</v>
      </c>
      <c r="C426" s="1" t="s">
        <v>16</v>
      </c>
      <c r="D426" s="4">
        <v>45838</v>
      </c>
      <c r="E426" s="2">
        <f t="shared" si="762"/>
        <v>138</v>
      </c>
      <c r="F426" s="2">
        <v>2</v>
      </c>
      <c r="G426" s="1" t="s">
        <v>112</v>
      </c>
      <c r="H426" s="1">
        <v>0</v>
      </c>
      <c r="I426" s="1">
        <v>2</v>
      </c>
      <c r="K426" s="2"/>
      <c r="L426" s="2"/>
      <c r="M426" s="2"/>
      <c r="N426" s="2"/>
      <c r="O426" s="2">
        <v>0</v>
      </c>
      <c r="Q426" s="2"/>
      <c r="R426" s="2"/>
      <c r="S426" s="2"/>
      <c r="T426" s="2"/>
      <c r="U426" s="2"/>
      <c r="V426" s="2"/>
      <c r="W426" s="2"/>
      <c r="X426" s="18"/>
      <c r="Y426" s="18"/>
      <c r="Z426" s="18"/>
    </row>
    <row r="427" spans="1:26">
      <c r="A427" s="1" t="s">
        <v>27</v>
      </c>
      <c r="B427" s="1" t="s">
        <v>20</v>
      </c>
      <c r="C427" s="1" t="s">
        <v>16</v>
      </c>
      <c r="D427" s="4">
        <v>45838</v>
      </c>
      <c r="E427" s="2">
        <f t="shared" si="762"/>
        <v>138</v>
      </c>
      <c r="F427" s="2">
        <v>3</v>
      </c>
      <c r="G427" s="1" t="s">
        <v>112</v>
      </c>
      <c r="H427" s="1">
        <v>4</v>
      </c>
      <c r="I427" s="1">
        <v>0</v>
      </c>
      <c r="K427" s="2"/>
      <c r="L427" s="2"/>
      <c r="M427" s="2"/>
      <c r="N427" s="2"/>
      <c r="O427" s="2">
        <v>2</v>
      </c>
      <c r="Q427" s="2"/>
      <c r="R427" s="2"/>
      <c r="S427" s="2"/>
      <c r="T427" s="2"/>
      <c r="U427" s="2"/>
      <c r="V427" s="2"/>
      <c r="W427" s="2"/>
      <c r="X427" s="18"/>
      <c r="Y427" s="18"/>
      <c r="Z427" s="18"/>
    </row>
    <row r="428" spans="1:26">
      <c r="A428" s="1" t="s">
        <v>27</v>
      </c>
      <c r="B428" s="1" t="s">
        <v>21</v>
      </c>
      <c r="C428" s="1" t="s">
        <v>16</v>
      </c>
      <c r="D428" s="4">
        <v>45838</v>
      </c>
      <c r="E428" s="2">
        <f t="shared" si="762"/>
        <v>139</v>
      </c>
      <c r="F428" s="2">
        <v>1</v>
      </c>
      <c r="G428" s="1" t="s">
        <v>8</v>
      </c>
      <c r="H428" s="1">
        <v>0</v>
      </c>
      <c r="I428" s="1">
        <v>0</v>
      </c>
      <c r="J428" s="2">
        <v>2</v>
      </c>
      <c r="K428" s="2"/>
      <c r="L428" s="2"/>
      <c r="M428" s="2"/>
      <c r="N428" s="2"/>
      <c r="O428" s="2"/>
      <c r="Q428" s="2">
        <f>COUNTA(H428)</f>
        <v>1</v>
      </c>
      <c r="R428" s="2">
        <f>COUNTA(I428)</f>
        <v>1</v>
      </c>
      <c r="S428" s="2"/>
      <c r="T428" s="2"/>
      <c r="U428" s="2"/>
      <c r="V428" s="2"/>
      <c r="W428" s="2"/>
      <c r="X428" s="18" t="s">
        <v>105</v>
      </c>
      <c r="Y428" s="18">
        <f t="shared" ref="Y428" si="813">ABS(SUM(H428:H430)-SUM(I428:I430))</f>
        <v>0</v>
      </c>
      <c r="Z428" s="18">
        <f t="shared" ref="Z428" si="814">SUM(H428:H430, I428:I430)</f>
        <v>8</v>
      </c>
    </row>
    <row r="429" spans="1:26">
      <c r="A429" s="1" t="s">
        <v>27</v>
      </c>
      <c r="B429" s="1" t="s">
        <v>21</v>
      </c>
      <c r="C429" s="1" t="s">
        <v>16</v>
      </c>
      <c r="D429" s="4">
        <v>45838</v>
      </c>
      <c r="E429" s="2">
        <f t="shared" si="762"/>
        <v>139</v>
      </c>
      <c r="F429" s="2">
        <v>2</v>
      </c>
      <c r="G429" s="1" t="s">
        <v>8</v>
      </c>
      <c r="H429" s="1">
        <v>1</v>
      </c>
      <c r="I429" s="1">
        <v>2</v>
      </c>
      <c r="J429" s="2">
        <v>0</v>
      </c>
      <c r="K429" s="2"/>
      <c r="L429" s="2"/>
      <c r="M429" s="2"/>
      <c r="N429" s="2"/>
      <c r="O429" s="2"/>
      <c r="Q429" s="2"/>
      <c r="R429" s="2"/>
      <c r="S429" s="2"/>
      <c r="T429" s="2"/>
      <c r="U429" s="2"/>
      <c r="V429" s="2"/>
      <c r="W429" s="2"/>
      <c r="X429" s="18"/>
      <c r="Y429" s="18"/>
      <c r="Z429" s="18"/>
    </row>
    <row r="430" spans="1:26">
      <c r="A430" s="1" t="s">
        <v>27</v>
      </c>
      <c r="B430" s="1" t="s">
        <v>21</v>
      </c>
      <c r="C430" s="1" t="s">
        <v>16</v>
      </c>
      <c r="D430" s="4">
        <v>45838</v>
      </c>
      <c r="E430" s="2">
        <f t="shared" si="762"/>
        <v>139</v>
      </c>
      <c r="F430" s="2">
        <v>3</v>
      </c>
      <c r="G430" s="1" t="s">
        <v>8</v>
      </c>
      <c r="H430" s="1">
        <v>3</v>
      </c>
      <c r="I430" s="1">
        <v>2</v>
      </c>
      <c r="J430" s="2">
        <v>3</v>
      </c>
      <c r="K430" s="2"/>
      <c r="L430" s="2"/>
      <c r="M430" s="2"/>
      <c r="N430" s="2"/>
      <c r="O430" s="2"/>
      <c r="Q430" s="2"/>
      <c r="R430" s="2"/>
      <c r="S430" s="2"/>
      <c r="T430" s="2"/>
      <c r="U430" s="2"/>
      <c r="V430" s="2"/>
      <c r="W430" s="2"/>
      <c r="X430" s="18"/>
      <c r="Y430" s="18"/>
      <c r="Z430" s="18"/>
    </row>
    <row r="431" spans="1:26">
      <c r="A431" s="1" t="s">
        <v>27</v>
      </c>
      <c r="B431" s="1" t="s">
        <v>21</v>
      </c>
      <c r="C431" s="1" t="s">
        <v>16</v>
      </c>
      <c r="D431" s="4">
        <v>45839</v>
      </c>
      <c r="E431" s="2">
        <f t="shared" si="762"/>
        <v>140</v>
      </c>
      <c r="F431" s="2">
        <v>1</v>
      </c>
      <c r="G431" s="1" t="s">
        <v>118</v>
      </c>
      <c r="H431" s="1">
        <v>3</v>
      </c>
      <c r="I431" s="1">
        <v>4</v>
      </c>
      <c r="J431" s="2"/>
      <c r="K431" s="2"/>
      <c r="L431" s="2"/>
      <c r="M431" s="2"/>
      <c r="N431" s="2"/>
      <c r="O431" s="2">
        <v>1</v>
      </c>
      <c r="Q431" s="2">
        <f>COUNTA(H431)</f>
        <v>1</v>
      </c>
      <c r="R431" s="2">
        <f>COUNTA(I431)</f>
        <v>1</v>
      </c>
      <c r="S431" s="2"/>
      <c r="T431" s="2"/>
      <c r="U431" s="2"/>
      <c r="V431" s="2"/>
      <c r="W431" s="2"/>
      <c r="X431" s="18" t="str">
        <f>IF(SUM(H431:H434)&gt;SUM(I431:I434), "Caleb", "Joshua")</f>
        <v>Joshua</v>
      </c>
      <c r="Y431" s="18">
        <f>ABS(SUM(H431:H434)-SUM(I431:I434))</f>
        <v>6</v>
      </c>
      <c r="Z431" s="18">
        <f>SUM(H431:H434, I431:I434)</f>
        <v>22</v>
      </c>
    </row>
    <row r="432" spans="1:26">
      <c r="A432" s="1" t="s">
        <v>27</v>
      </c>
      <c r="B432" s="1" t="s">
        <v>21</v>
      </c>
      <c r="C432" s="1" t="s">
        <v>16</v>
      </c>
      <c r="D432" s="4">
        <v>45839</v>
      </c>
      <c r="E432" s="2">
        <f t="shared" si="762"/>
        <v>140</v>
      </c>
      <c r="F432" s="2">
        <v>2</v>
      </c>
      <c r="G432" s="1" t="s">
        <v>118</v>
      </c>
      <c r="H432" s="1">
        <v>1</v>
      </c>
      <c r="I432" s="1">
        <v>2</v>
      </c>
      <c r="J432" s="2"/>
      <c r="K432" s="2"/>
      <c r="L432" s="2"/>
      <c r="M432" s="2"/>
      <c r="N432" s="2"/>
      <c r="O432" s="2">
        <v>1</v>
      </c>
      <c r="Q432" s="2"/>
      <c r="R432" s="2"/>
      <c r="S432" s="2"/>
      <c r="T432" s="2"/>
      <c r="U432" s="2"/>
      <c r="V432" s="2"/>
      <c r="W432" s="2"/>
      <c r="X432" s="18"/>
      <c r="Y432" s="18"/>
      <c r="Z432" s="18"/>
    </row>
    <row r="433" spans="1:26">
      <c r="A433" s="1" t="s">
        <v>27</v>
      </c>
      <c r="B433" s="1" t="s">
        <v>21</v>
      </c>
      <c r="C433" s="1" t="s">
        <v>16</v>
      </c>
      <c r="D433" s="4">
        <v>45839</v>
      </c>
      <c r="E433" s="2">
        <v>140</v>
      </c>
      <c r="F433" s="2">
        <v>3</v>
      </c>
      <c r="G433" s="1" t="s">
        <v>118</v>
      </c>
      <c r="H433" s="1">
        <v>3</v>
      </c>
      <c r="I433" s="1">
        <v>1</v>
      </c>
      <c r="J433" s="2"/>
      <c r="K433" s="2"/>
      <c r="L433" s="2"/>
      <c r="M433" s="2"/>
      <c r="N433" s="2"/>
      <c r="O433" s="2">
        <v>0</v>
      </c>
      <c r="Q433" s="2"/>
      <c r="R433" s="2"/>
      <c r="S433" s="2"/>
      <c r="T433" s="2"/>
      <c r="U433" s="2"/>
      <c r="V433" s="2"/>
      <c r="W433" s="2"/>
      <c r="X433" s="18"/>
      <c r="Y433" s="18"/>
      <c r="Z433" s="18"/>
    </row>
    <row r="434" spans="1:26">
      <c r="A434" s="1" t="s">
        <v>27</v>
      </c>
      <c r="B434" s="1" t="s">
        <v>21</v>
      </c>
      <c r="C434" s="1" t="s">
        <v>16</v>
      </c>
      <c r="D434" s="4">
        <v>45839</v>
      </c>
      <c r="E434" s="2">
        <v>140</v>
      </c>
      <c r="F434" s="2" t="s">
        <v>100</v>
      </c>
      <c r="G434" s="1" t="s">
        <v>118</v>
      </c>
      <c r="H434" s="1">
        <v>1</v>
      </c>
      <c r="I434" s="1">
        <v>7</v>
      </c>
      <c r="J434" s="2"/>
      <c r="K434" s="2"/>
      <c r="L434" s="2"/>
      <c r="M434" s="2"/>
      <c r="N434" s="2"/>
      <c r="O434" s="2"/>
      <c r="Q434" s="2"/>
      <c r="R434" s="2"/>
      <c r="S434" s="2"/>
      <c r="T434" s="2"/>
      <c r="U434" s="2"/>
      <c r="V434" s="2"/>
      <c r="W434" s="2"/>
      <c r="X434" s="18"/>
      <c r="Y434" s="18"/>
      <c r="Z434" s="18"/>
    </row>
    <row r="435" spans="1:26">
      <c r="A435" s="1" t="s">
        <v>27</v>
      </c>
      <c r="B435" s="1" t="s">
        <v>20</v>
      </c>
      <c r="C435" s="1" t="s">
        <v>16</v>
      </c>
      <c r="D435" s="4">
        <v>45839</v>
      </c>
      <c r="E435" s="2">
        <f t="shared" ref="E435:E480" si="815">E432+1</f>
        <v>141</v>
      </c>
      <c r="F435" s="2">
        <v>1</v>
      </c>
      <c r="G435" s="1" t="s">
        <v>8</v>
      </c>
      <c r="H435" s="1">
        <v>1</v>
      </c>
      <c r="I435" s="1">
        <v>5</v>
      </c>
      <c r="J435" s="2">
        <v>1</v>
      </c>
      <c r="K435" s="2"/>
      <c r="L435" s="2"/>
      <c r="M435" s="2"/>
      <c r="N435" s="2"/>
      <c r="O435" s="2"/>
      <c r="Q435" s="2">
        <f>COUNTA(H435)</f>
        <v>1</v>
      </c>
      <c r="R435" s="2">
        <f>COUNTA(I435)</f>
        <v>1</v>
      </c>
      <c r="S435" s="2"/>
      <c r="T435" s="2"/>
      <c r="U435" s="2"/>
      <c r="V435" s="2"/>
      <c r="W435" s="2"/>
      <c r="X435" s="18" t="str">
        <f t="shared" ref="X435" si="816">IF(SUM(H435:H437)&gt;SUM(I435:I437), "Caleb", "Joshua")</f>
        <v>Joshua</v>
      </c>
      <c r="Y435" s="18">
        <f t="shared" ref="Y435" si="817">ABS(SUM(H435:H437)-SUM(I435:I437))</f>
        <v>11</v>
      </c>
      <c r="Z435" s="18">
        <f t="shared" ref="Z435" si="818">SUM(H435:H437, I435:I437)</f>
        <v>17</v>
      </c>
    </row>
    <row r="436" spans="1:26">
      <c r="A436" s="1" t="s">
        <v>27</v>
      </c>
      <c r="B436" s="1" t="s">
        <v>20</v>
      </c>
      <c r="C436" s="1" t="s">
        <v>16</v>
      </c>
      <c r="D436" s="4">
        <v>45839</v>
      </c>
      <c r="E436" s="2">
        <f t="shared" si="815"/>
        <v>141</v>
      </c>
      <c r="F436" s="2">
        <v>2</v>
      </c>
      <c r="G436" s="1" t="s">
        <v>8</v>
      </c>
      <c r="H436" s="1">
        <v>0</v>
      </c>
      <c r="I436" s="1">
        <v>3</v>
      </c>
      <c r="J436" s="2">
        <v>3</v>
      </c>
      <c r="K436" s="2"/>
      <c r="L436" s="2"/>
      <c r="M436" s="2"/>
      <c r="N436" s="2"/>
      <c r="O436" s="2"/>
      <c r="Q436" s="2"/>
      <c r="R436" s="2"/>
      <c r="S436" s="2"/>
      <c r="T436" s="2"/>
      <c r="U436" s="2"/>
      <c r="V436" s="2"/>
      <c r="W436" s="2"/>
      <c r="X436" s="18"/>
      <c r="Y436" s="18"/>
      <c r="Z436" s="18"/>
    </row>
    <row r="437" spans="1:26">
      <c r="A437" s="1" t="s">
        <v>27</v>
      </c>
      <c r="B437" s="1" t="s">
        <v>20</v>
      </c>
      <c r="C437" s="1" t="s">
        <v>16</v>
      </c>
      <c r="D437" s="4">
        <v>45839</v>
      </c>
      <c r="E437" s="2">
        <f t="shared" si="815"/>
        <v>141</v>
      </c>
      <c r="F437" s="2">
        <v>3</v>
      </c>
      <c r="G437" s="1" t="s">
        <v>8</v>
      </c>
      <c r="H437" s="1">
        <v>2</v>
      </c>
      <c r="I437" s="1">
        <v>6</v>
      </c>
      <c r="J437" s="2">
        <v>1</v>
      </c>
      <c r="K437" s="2"/>
      <c r="L437" s="2"/>
      <c r="M437" s="2"/>
      <c r="N437" s="2"/>
      <c r="O437" s="2"/>
      <c r="Q437" s="2"/>
      <c r="R437" s="2"/>
      <c r="S437" s="2"/>
      <c r="T437" s="2"/>
      <c r="U437" s="2"/>
      <c r="V437" s="2"/>
      <c r="W437" s="2"/>
      <c r="X437" s="18"/>
      <c r="Y437" s="18"/>
      <c r="Z437" s="18"/>
    </row>
    <row r="438" spans="1:26">
      <c r="A438" s="1" t="s">
        <v>27</v>
      </c>
      <c r="B438" s="1" t="s">
        <v>21</v>
      </c>
      <c r="C438" s="1" t="s">
        <v>16</v>
      </c>
      <c r="D438" s="4">
        <v>45839</v>
      </c>
      <c r="E438" s="2">
        <f t="shared" si="815"/>
        <v>142</v>
      </c>
      <c r="F438" s="2">
        <v>1</v>
      </c>
      <c r="G438" s="1" t="s">
        <v>124</v>
      </c>
      <c r="H438" s="1">
        <v>0</v>
      </c>
      <c r="I438" s="1">
        <v>1</v>
      </c>
      <c r="J438" s="2">
        <v>2</v>
      </c>
      <c r="K438" s="2"/>
      <c r="L438" s="2"/>
      <c r="M438" s="2"/>
      <c r="N438" s="2"/>
      <c r="O438" s="2"/>
      <c r="Q438" s="2">
        <f>COUNTA(H438)</f>
        <v>1</v>
      </c>
      <c r="R438" s="2">
        <f>COUNTA(I438)</f>
        <v>1</v>
      </c>
      <c r="S438" s="2"/>
      <c r="T438" s="2"/>
      <c r="U438" s="2"/>
      <c r="V438" s="2"/>
      <c r="W438" s="2"/>
      <c r="X438" s="18" t="str">
        <f t="shared" ref="X438" si="819">IF(SUM(H438:H440)&gt;SUM(I438:I440), "Caleb", "Joshua")</f>
        <v>Joshua</v>
      </c>
      <c r="Y438" s="18">
        <f t="shared" ref="Y438" si="820">ABS(SUM(H438:H440)-SUM(I438:I440))</f>
        <v>2</v>
      </c>
      <c r="Z438" s="18">
        <f t="shared" ref="Z438" si="821">SUM(H438:H440, I438:I440)</f>
        <v>14</v>
      </c>
    </row>
    <row r="439" spans="1:26">
      <c r="A439" s="1" t="s">
        <v>27</v>
      </c>
      <c r="B439" s="1" t="s">
        <v>21</v>
      </c>
      <c r="C439" s="1" t="s">
        <v>16</v>
      </c>
      <c r="D439" s="4">
        <v>45839</v>
      </c>
      <c r="E439" s="2">
        <f t="shared" si="815"/>
        <v>142</v>
      </c>
      <c r="F439" s="2">
        <v>2</v>
      </c>
      <c r="G439" s="1" t="s">
        <v>124</v>
      </c>
      <c r="H439" s="1">
        <v>0</v>
      </c>
      <c r="I439" s="1">
        <v>2</v>
      </c>
      <c r="J439" s="2">
        <v>0</v>
      </c>
      <c r="K439" s="2"/>
      <c r="L439" s="2"/>
      <c r="M439" s="2"/>
      <c r="N439" s="2"/>
      <c r="O439" s="2"/>
      <c r="Q439" s="2"/>
      <c r="R439" s="2"/>
      <c r="S439" s="2"/>
      <c r="T439" s="2"/>
      <c r="U439" s="2"/>
      <c r="V439" s="2"/>
      <c r="W439" s="2"/>
      <c r="X439" s="18"/>
      <c r="Y439" s="18"/>
      <c r="Z439" s="18"/>
    </row>
    <row r="440" spans="1:26">
      <c r="A440" s="1" t="s">
        <v>27</v>
      </c>
      <c r="B440" s="1" t="s">
        <v>21</v>
      </c>
      <c r="C440" s="1" t="s">
        <v>16</v>
      </c>
      <c r="D440" s="4">
        <v>45839</v>
      </c>
      <c r="E440" s="2">
        <f t="shared" si="815"/>
        <v>142</v>
      </c>
      <c r="F440" s="2">
        <v>3</v>
      </c>
      <c r="G440" s="1" t="s">
        <v>124</v>
      </c>
      <c r="H440" s="1">
        <v>6</v>
      </c>
      <c r="I440" s="1">
        <v>5</v>
      </c>
      <c r="J440" s="2">
        <v>2</v>
      </c>
      <c r="K440" s="2"/>
      <c r="L440" s="2"/>
      <c r="M440" s="2"/>
      <c r="N440" s="2"/>
      <c r="O440" s="2"/>
      <c r="Q440" s="2"/>
      <c r="R440" s="2"/>
      <c r="S440" s="2"/>
      <c r="T440" s="2"/>
      <c r="U440" s="2"/>
      <c r="V440" s="2"/>
      <c r="W440" s="2"/>
      <c r="X440" s="18"/>
      <c r="Y440" s="18"/>
      <c r="Z440" s="18"/>
    </row>
    <row r="441" spans="1:26">
      <c r="A441" s="1" t="s">
        <v>27</v>
      </c>
      <c r="B441" s="1" t="s">
        <v>21</v>
      </c>
      <c r="C441" s="1" t="s">
        <v>16</v>
      </c>
      <c r="D441" s="4">
        <v>45840</v>
      </c>
      <c r="E441" s="2">
        <f t="shared" si="815"/>
        <v>143</v>
      </c>
      <c r="F441" s="2">
        <v>1</v>
      </c>
      <c r="G441" s="1" t="s">
        <v>125</v>
      </c>
      <c r="H441" s="1">
        <v>0</v>
      </c>
      <c r="I441" s="1">
        <v>0</v>
      </c>
      <c r="J441" s="2">
        <v>1</v>
      </c>
      <c r="K441" s="2"/>
      <c r="L441" s="2"/>
      <c r="M441" s="2"/>
      <c r="N441" s="2"/>
      <c r="O441" s="2">
        <v>0</v>
      </c>
      <c r="Q441" s="2">
        <f>COUNTA(H441)</f>
        <v>1</v>
      </c>
      <c r="R441" s="2">
        <f>COUNTA(I441)</f>
        <v>1</v>
      </c>
      <c r="S441" s="2"/>
      <c r="T441" s="2"/>
      <c r="U441" s="2"/>
      <c r="V441" s="2"/>
      <c r="W441" s="2"/>
      <c r="X441" s="18" t="str">
        <f t="shared" ref="X441" si="822">IF(SUM(H441:H443)&gt;SUM(I441:I443), "Caleb", "Joshua")</f>
        <v>Joshua</v>
      </c>
      <c r="Y441" s="18">
        <f t="shared" ref="Y441" si="823">ABS(SUM(H441:H443)-SUM(I441:I443))</f>
        <v>6</v>
      </c>
      <c r="Z441" s="18">
        <f t="shared" ref="Z441" si="824">SUM(H441:H443, I441:I443)</f>
        <v>14</v>
      </c>
    </row>
    <row r="442" spans="1:26">
      <c r="A442" s="1" t="s">
        <v>27</v>
      </c>
      <c r="B442" s="1" t="s">
        <v>21</v>
      </c>
      <c r="C442" s="1" t="s">
        <v>16</v>
      </c>
      <c r="D442" s="4">
        <v>45840</v>
      </c>
      <c r="E442" s="2">
        <f t="shared" si="815"/>
        <v>143</v>
      </c>
      <c r="F442" s="2">
        <v>2</v>
      </c>
      <c r="G442" s="1" t="s">
        <v>125</v>
      </c>
      <c r="H442" s="1">
        <v>1</v>
      </c>
      <c r="I442" s="1">
        <v>5</v>
      </c>
      <c r="J442" s="2">
        <v>0</v>
      </c>
      <c r="K442" s="2"/>
      <c r="L442" s="2"/>
      <c r="M442" s="2"/>
      <c r="N442" s="2"/>
      <c r="O442" s="2">
        <v>1</v>
      </c>
      <c r="Q442" s="2"/>
      <c r="R442" s="2"/>
      <c r="S442" s="2"/>
      <c r="T442" s="2"/>
      <c r="U442" s="2"/>
      <c r="V442" s="2"/>
      <c r="W442" s="2"/>
      <c r="X442" s="18"/>
      <c r="Y442" s="18"/>
      <c r="Z442" s="18"/>
    </row>
    <row r="443" spans="1:26">
      <c r="A443" s="1" t="s">
        <v>27</v>
      </c>
      <c r="B443" s="1" t="s">
        <v>21</v>
      </c>
      <c r="C443" s="1" t="s">
        <v>16</v>
      </c>
      <c r="D443" s="4">
        <v>45840</v>
      </c>
      <c r="E443" s="2">
        <f t="shared" si="815"/>
        <v>143</v>
      </c>
      <c r="F443" s="2">
        <v>3</v>
      </c>
      <c r="G443" s="1" t="s">
        <v>125</v>
      </c>
      <c r="H443" s="1">
        <v>3</v>
      </c>
      <c r="I443" s="1">
        <v>5</v>
      </c>
      <c r="J443" s="2">
        <v>2</v>
      </c>
      <c r="K443" s="2"/>
      <c r="L443" s="2"/>
      <c r="M443" s="2"/>
      <c r="N443" s="2"/>
      <c r="O443" s="2">
        <v>7</v>
      </c>
      <c r="Q443" s="2"/>
      <c r="R443" s="2"/>
      <c r="S443" s="2"/>
      <c r="T443" s="2"/>
      <c r="U443" s="2"/>
      <c r="V443" s="2"/>
      <c r="W443" s="2"/>
      <c r="X443" s="18"/>
      <c r="Y443" s="18"/>
      <c r="Z443" s="18"/>
    </row>
    <row r="444" spans="1:26">
      <c r="A444" s="1" t="s">
        <v>27</v>
      </c>
      <c r="B444" s="1" t="s">
        <v>21</v>
      </c>
      <c r="C444" s="1" t="s">
        <v>16</v>
      </c>
      <c r="D444" s="4">
        <v>45840</v>
      </c>
      <c r="E444" s="2">
        <f t="shared" si="815"/>
        <v>144</v>
      </c>
      <c r="F444" s="2">
        <v>1</v>
      </c>
      <c r="G444" s="1" t="s">
        <v>8</v>
      </c>
      <c r="H444" s="1">
        <v>5</v>
      </c>
      <c r="I444" s="1">
        <v>3</v>
      </c>
      <c r="J444" s="2">
        <v>1</v>
      </c>
      <c r="K444" s="2"/>
      <c r="L444" s="2"/>
      <c r="M444" s="2"/>
      <c r="N444" s="2"/>
      <c r="O444" s="2"/>
      <c r="Q444" s="2">
        <f>COUNTA(H444)</f>
        <v>1</v>
      </c>
      <c r="R444" s="2">
        <f>COUNTA(I444)</f>
        <v>1</v>
      </c>
      <c r="S444" s="2"/>
      <c r="T444" s="2"/>
      <c r="U444" s="2"/>
      <c r="V444" s="2"/>
      <c r="W444" s="2"/>
      <c r="X444" s="18" t="str">
        <f t="shared" ref="X444" si="825">IF(SUM(H444:H446)&gt;SUM(I444:I446), "Caleb", "Joshua")</f>
        <v>Caleb</v>
      </c>
      <c r="Y444" s="18">
        <f t="shared" ref="Y444" si="826">ABS(SUM(H444:H446)-SUM(I444:I446))</f>
        <v>8</v>
      </c>
      <c r="Z444" s="18">
        <f t="shared" ref="Z444" si="827">SUM(H444:H446, I444:I446)</f>
        <v>26</v>
      </c>
    </row>
    <row r="445" spans="1:26">
      <c r="A445" s="1" t="s">
        <v>27</v>
      </c>
      <c r="B445" s="1" t="s">
        <v>21</v>
      </c>
      <c r="C445" s="1" t="s">
        <v>16</v>
      </c>
      <c r="D445" s="4">
        <v>45840</v>
      </c>
      <c r="E445" s="2">
        <f t="shared" si="815"/>
        <v>144</v>
      </c>
      <c r="F445" s="2">
        <v>2</v>
      </c>
      <c r="G445" s="1" t="s">
        <v>8</v>
      </c>
      <c r="H445" s="1">
        <v>4</v>
      </c>
      <c r="I445" s="1">
        <v>6</v>
      </c>
      <c r="J445" s="2">
        <v>0</v>
      </c>
      <c r="K445" s="2"/>
      <c r="L445" s="2"/>
      <c r="M445" s="2"/>
      <c r="N445" s="2"/>
      <c r="O445" s="2"/>
      <c r="Q445" s="2"/>
      <c r="R445" s="2"/>
      <c r="S445" s="2"/>
      <c r="T445" s="2"/>
      <c r="U445" s="2"/>
      <c r="V445" s="2"/>
      <c r="W445" s="2"/>
      <c r="X445" s="18"/>
      <c r="Y445" s="18"/>
      <c r="Z445" s="18"/>
    </row>
    <row r="446" spans="1:26">
      <c r="A446" s="1" t="s">
        <v>27</v>
      </c>
      <c r="B446" s="1" t="s">
        <v>21</v>
      </c>
      <c r="C446" s="1" t="s">
        <v>16</v>
      </c>
      <c r="D446" s="4">
        <v>45840</v>
      </c>
      <c r="E446" s="2">
        <f t="shared" si="815"/>
        <v>144</v>
      </c>
      <c r="F446" s="2">
        <v>3</v>
      </c>
      <c r="G446" s="1" t="s">
        <v>8</v>
      </c>
      <c r="H446" s="1">
        <v>8</v>
      </c>
      <c r="I446" s="1">
        <v>0</v>
      </c>
      <c r="J446" s="2">
        <v>1</v>
      </c>
      <c r="K446" s="2"/>
      <c r="L446" s="2"/>
      <c r="M446" s="2"/>
      <c r="N446" s="2"/>
      <c r="O446" s="2"/>
      <c r="Q446" s="2"/>
      <c r="R446" s="2"/>
      <c r="S446" s="2"/>
      <c r="T446" s="2"/>
      <c r="U446" s="2"/>
      <c r="V446" s="2"/>
      <c r="W446" s="2"/>
      <c r="X446" s="18"/>
      <c r="Y446" s="18"/>
      <c r="Z446" s="18"/>
    </row>
    <row r="447" spans="1:26">
      <c r="A447" s="1" t="s">
        <v>27</v>
      </c>
      <c r="B447" s="1" t="s">
        <v>21</v>
      </c>
      <c r="C447" s="1" t="s">
        <v>16</v>
      </c>
      <c r="D447" s="4">
        <v>45841</v>
      </c>
      <c r="E447" s="2">
        <f t="shared" si="815"/>
        <v>145</v>
      </c>
      <c r="F447" s="2">
        <v>1</v>
      </c>
      <c r="G447" s="1" t="s">
        <v>126</v>
      </c>
      <c r="H447" s="1">
        <v>3</v>
      </c>
      <c r="I447" s="1">
        <v>0</v>
      </c>
      <c r="J447" s="2"/>
      <c r="K447" s="2"/>
      <c r="L447" s="2"/>
      <c r="M447" s="2"/>
      <c r="N447" s="2"/>
      <c r="O447" s="2">
        <v>1</v>
      </c>
      <c r="Q447" s="2">
        <f>COUNTA(H447)</f>
        <v>1</v>
      </c>
      <c r="R447" s="2">
        <f>COUNTA(I447)</f>
        <v>1</v>
      </c>
      <c r="S447" s="2"/>
      <c r="T447" s="2"/>
      <c r="U447" s="2"/>
      <c r="V447" s="2"/>
      <c r="W447" s="2"/>
      <c r="X447" s="18" t="str">
        <f t="shared" ref="X447" si="828">IF(SUM(H447:H449)&gt;SUM(I447:I449), "Caleb", "Joshua")</f>
        <v>Caleb</v>
      </c>
      <c r="Y447" s="18">
        <f t="shared" ref="Y447" si="829">ABS(SUM(H447:H449)-SUM(I447:I449))</f>
        <v>1</v>
      </c>
      <c r="Z447" s="18">
        <f t="shared" ref="Z447" si="830">SUM(H447:H449, I447:I449)</f>
        <v>9</v>
      </c>
    </row>
    <row r="448" spans="1:26">
      <c r="A448" s="1" t="s">
        <v>27</v>
      </c>
      <c r="B448" s="1" t="s">
        <v>21</v>
      </c>
      <c r="C448" s="1" t="s">
        <v>16</v>
      </c>
      <c r="D448" s="4">
        <v>45841</v>
      </c>
      <c r="E448" s="2">
        <f t="shared" si="815"/>
        <v>145</v>
      </c>
      <c r="F448" s="2">
        <v>2</v>
      </c>
      <c r="G448" s="1" t="s">
        <v>126</v>
      </c>
      <c r="H448" s="1">
        <v>1</v>
      </c>
      <c r="I448" s="1">
        <v>4</v>
      </c>
      <c r="J448" s="2"/>
      <c r="K448" s="2"/>
      <c r="L448" s="2"/>
      <c r="M448" s="2"/>
      <c r="N448" s="2"/>
      <c r="O448" s="2">
        <v>0</v>
      </c>
      <c r="Q448" s="2"/>
      <c r="R448" s="2"/>
      <c r="S448" s="2"/>
      <c r="T448" s="2"/>
      <c r="U448" s="2"/>
      <c r="V448" s="2"/>
      <c r="W448" s="2"/>
      <c r="X448" s="18"/>
      <c r="Y448" s="18"/>
      <c r="Z448" s="18"/>
    </row>
    <row r="449" spans="1:26">
      <c r="A449" s="1" t="s">
        <v>27</v>
      </c>
      <c r="B449" s="1" t="s">
        <v>21</v>
      </c>
      <c r="C449" s="1" t="s">
        <v>16</v>
      </c>
      <c r="D449" s="4">
        <v>45841</v>
      </c>
      <c r="E449" s="2">
        <f t="shared" si="815"/>
        <v>145</v>
      </c>
      <c r="F449" s="2">
        <v>3</v>
      </c>
      <c r="G449" s="1" t="s">
        <v>126</v>
      </c>
      <c r="H449" s="1">
        <v>1</v>
      </c>
      <c r="I449" s="1">
        <v>0</v>
      </c>
      <c r="J449" s="2"/>
      <c r="K449" s="2"/>
      <c r="L449" s="2"/>
      <c r="M449" s="2"/>
      <c r="N449" s="2"/>
      <c r="O449" s="2">
        <v>0</v>
      </c>
      <c r="Q449" s="2"/>
      <c r="R449" s="2"/>
      <c r="S449" s="2"/>
      <c r="T449" s="2"/>
      <c r="U449" s="2"/>
      <c r="V449" s="2"/>
      <c r="W449" s="2"/>
      <c r="X449" s="18"/>
      <c r="Y449" s="18"/>
      <c r="Z449" s="18"/>
    </row>
    <row r="450" spans="1:26">
      <c r="A450" s="1" t="s">
        <v>27</v>
      </c>
      <c r="B450" s="1" t="s">
        <v>20</v>
      </c>
      <c r="C450" s="1" t="s">
        <v>16</v>
      </c>
      <c r="D450" s="4">
        <v>45841</v>
      </c>
      <c r="E450" s="2">
        <f t="shared" si="815"/>
        <v>146</v>
      </c>
      <c r="F450" s="2">
        <v>1</v>
      </c>
      <c r="G450" s="1" t="s">
        <v>122</v>
      </c>
      <c r="H450" s="1">
        <v>4</v>
      </c>
      <c r="I450" s="1">
        <v>2</v>
      </c>
      <c r="J450" s="2"/>
      <c r="K450" s="2"/>
      <c r="L450" s="2"/>
      <c r="M450" s="2"/>
      <c r="N450" s="2"/>
      <c r="O450" s="2">
        <v>0</v>
      </c>
      <c r="Q450" s="2">
        <f>COUNTA(H450)</f>
        <v>1</v>
      </c>
      <c r="R450" s="2">
        <f>COUNTA(I450)</f>
        <v>1</v>
      </c>
      <c r="S450" s="2"/>
      <c r="T450" s="2"/>
      <c r="U450" s="2"/>
      <c r="V450" s="2"/>
      <c r="W450" s="2"/>
      <c r="X450" s="18" t="str">
        <f t="shared" ref="X450" si="831">IF(SUM(H450:H452)&gt;SUM(I450:I452), "Caleb", "Joshua")</f>
        <v>Joshua</v>
      </c>
      <c r="Y450" s="18">
        <f t="shared" ref="Y450" si="832">ABS(SUM(H450:H452)-SUM(I450:I452))</f>
        <v>4</v>
      </c>
      <c r="Z450" s="18">
        <f t="shared" ref="Z450" si="833">SUM(H450:H452, I450:I452)</f>
        <v>22</v>
      </c>
    </row>
    <row r="451" spans="1:26">
      <c r="A451" s="1" t="s">
        <v>27</v>
      </c>
      <c r="B451" s="1" t="s">
        <v>20</v>
      </c>
      <c r="C451" s="1" t="s">
        <v>16</v>
      </c>
      <c r="D451" s="4">
        <v>45841</v>
      </c>
      <c r="E451" s="2">
        <f t="shared" si="815"/>
        <v>146</v>
      </c>
      <c r="F451" s="2">
        <v>2</v>
      </c>
      <c r="G451" s="1" t="s">
        <v>122</v>
      </c>
      <c r="H451" s="1">
        <v>3</v>
      </c>
      <c r="I451" s="1">
        <v>8</v>
      </c>
      <c r="J451" s="2"/>
      <c r="K451" s="2"/>
      <c r="L451" s="2"/>
      <c r="M451" s="2"/>
      <c r="N451" s="2"/>
      <c r="O451" s="2">
        <v>0</v>
      </c>
      <c r="Q451" s="2"/>
      <c r="R451" s="2"/>
      <c r="S451" s="2"/>
      <c r="T451" s="2"/>
      <c r="U451" s="2"/>
      <c r="V451" s="2"/>
      <c r="W451" s="2"/>
      <c r="X451" s="18"/>
      <c r="Y451" s="18"/>
      <c r="Z451" s="18"/>
    </row>
    <row r="452" spans="1:26">
      <c r="A452" s="1" t="s">
        <v>27</v>
      </c>
      <c r="B452" s="1" t="s">
        <v>20</v>
      </c>
      <c r="C452" s="1" t="s">
        <v>16</v>
      </c>
      <c r="D452" s="4">
        <v>45841</v>
      </c>
      <c r="E452" s="2">
        <f t="shared" si="815"/>
        <v>146</v>
      </c>
      <c r="F452" s="2">
        <v>3</v>
      </c>
      <c r="G452" s="1" t="s">
        <v>122</v>
      </c>
      <c r="H452" s="1">
        <v>2</v>
      </c>
      <c r="I452" s="1">
        <v>3</v>
      </c>
      <c r="J452" s="2"/>
      <c r="K452" s="2"/>
      <c r="L452" s="2"/>
      <c r="M452" s="2"/>
      <c r="N452" s="2"/>
      <c r="O452" s="2">
        <v>3</v>
      </c>
      <c r="Q452" s="2"/>
      <c r="R452" s="2"/>
      <c r="S452" s="2"/>
      <c r="T452" s="2"/>
      <c r="U452" s="2"/>
      <c r="V452" s="2"/>
      <c r="W452" s="2"/>
      <c r="X452" s="18"/>
      <c r="Y452" s="18"/>
      <c r="Z452" s="18"/>
    </row>
    <row r="453" spans="1:26">
      <c r="A453" s="1" t="s">
        <v>27</v>
      </c>
      <c r="B453" s="1" t="s">
        <v>22</v>
      </c>
      <c r="C453" s="1" t="s">
        <v>16</v>
      </c>
      <c r="D453" s="4">
        <v>45841</v>
      </c>
      <c r="E453" s="2">
        <f t="shared" si="815"/>
        <v>147</v>
      </c>
      <c r="F453" s="2">
        <v>1</v>
      </c>
      <c r="G453" s="1" t="s">
        <v>118</v>
      </c>
      <c r="H453" s="1">
        <v>8</v>
      </c>
      <c r="I453" s="1">
        <v>0</v>
      </c>
      <c r="J453" s="2"/>
      <c r="K453" s="2"/>
      <c r="L453" s="2"/>
      <c r="M453" s="2"/>
      <c r="N453" s="2"/>
      <c r="O453" s="2">
        <v>0</v>
      </c>
      <c r="Q453" s="2">
        <f>COUNTA(H453)</f>
        <v>1</v>
      </c>
      <c r="R453" s="2">
        <f>COUNTA(I453)</f>
        <v>1</v>
      </c>
      <c r="S453" s="2"/>
      <c r="T453" s="2"/>
      <c r="U453" s="2"/>
      <c r="V453" s="2"/>
      <c r="W453" s="2"/>
      <c r="X453" s="18" t="str">
        <f t="shared" ref="X453" si="834">IF(SUM(H453:H455)&gt;SUM(I453:I455), "Caleb", "Joshua")</f>
        <v>Caleb</v>
      </c>
      <c r="Y453" s="18">
        <f t="shared" ref="Y453" si="835">ABS(SUM(H453:H455)-SUM(I453:I455))</f>
        <v>11</v>
      </c>
      <c r="Z453" s="18">
        <f t="shared" ref="Z453" si="836">SUM(H453:H455, I453:I455)</f>
        <v>19</v>
      </c>
    </row>
    <row r="454" spans="1:26">
      <c r="A454" s="1" t="s">
        <v>27</v>
      </c>
      <c r="B454" s="1" t="s">
        <v>22</v>
      </c>
      <c r="C454" s="1" t="s">
        <v>16</v>
      </c>
      <c r="D454" s="4">
        <v>45841</v>
      </c>
      <c r="E454" s="2">
        <f t="shared" si="815"/>
        <v>147</v>
      </c>
      <c r="F454" s="2">
        <v>2</v>
      </c>
      <c r="G454" s="1" t="s">
        <v>118</v>
      </c>
      <c r="H454" s="1">
        <v>1</v>
      </c>
      <c r="I454" s="1">
        <v>2</v>
      </c>
      <c r="J454" s="2"/>
      <c r="K454" s="2"/>
      <c r="L454" s="2"/>
      <c r="M454" s="2"/>
      <c r="N454" s="2"/>
      <c r="O454" s="2">
        <v>2</v>
      </c>
      <c r="Q454" s="2"/>
      <c r="R454" s="2"/>
      <c r="S454" s="2"/>
      <c r="T454" s="2"/>
      <c r="U454" s="2"/>
      <c r="V454" s="2"/>
      <c r="W454" s="2"/>
      <c r="X454" s="18"/>
      <c r="Y454" s="18"/>
      <c r="Z454" s="18"/>
    </row>
    <row r="455" spans="1:26">
      <c r="A455" s="1" t="s">
        <v>27</v>
      </c>
      <c r="B455" s="1" t="s">
        <v>22</v>
      </c>
      <c r="C455" s="1" t="s">
        <v>16</v>
      </c>
      <c r="D455" s="4">
        <v>45841</v>
      </c>
      <c r="E455" s="2">
        <f t="shared" si="815"/>
        <v>147</v>
      </c>
      <c r="F455" s="2">
        <v>3</v>
      </c>
      <c r="G455" s="1" t="s">
        <v>118</v>
      </c>
      <c r="H455" s="1">
        <v>6</v>
      </c>
      <c r="I455" s="1">
        <v>2</v>
      </c>
      <c r="J455" s="2"/>
      <c r="K455" s="2"/>
      <c r="L455" s="2"/>
      <c r="M455" s="2"/>
      <c r="N455" s="2"/>
      <c r="O455" s="2">
        <v>1</v>
      </c>
      <c r="Q455" s="2"/>
      <c r="R455" s="2"/>
      <c r="S455" s="2"/>
      <c r="T455" s="2"/>
      <c r="U455" s="2"/>
      <c r="V455" s="2"/>
      <c r="W455" s="2"/>
      <c r="X455" s="18"/>
      <c r="Y455" s="18"/>
      <c r="Z455" s="18"/>
    </row>
    <row r="456" spans="1:26">
      <c r="A456" s="1" t="s">
        <v>27</v>
      </c>
      <c r="B456" s="1" t="s">
        <v>21</v>
      </c>
      <c r="C456" s="17" t="s">
        <v>17</v>
      </c>
      <c r="D456" s="4">
        <v>45845</v>
      </c>
      <c r="E456" s="2">
        <f t="shared" si="815"/>
        <v>148</v>
      </c>
      <c r="F456" s="2">
        <v>1</v>
      </c>
      <c r="G456" s="1" t="s">
        <v>127</v>
      </c>
      <c r="H456" s="1">
        <v>0</v>
      </c>
      <c r="J456" s="2">
        <v>2</v>
      </c>
      <c r="K456" s="2"/>
      <c r="L456" s="2"/>
      <c r="M456" s="2"/>
      <c r="N456" s="2"/>
      <c r="O456" s="2">
        <v>1</v>
      </c>
      <c r="Q456" s="2">
        <f>COUNTA(H456)</f>
        <v>1</v>
      </c>
      <c r="R456" s="2">
        <f>COUNTA(I456)</f>
        <v>0</v>
      </c>
      <c r="S456" s="2"/>
      <c r="T456" s="2"/>
      <c r="U456" s="2"/>
      <c r="V456" s="2"/>
      <c r="W456" s="2"/>
      <c r="X456" s="18"/>
      <c r="Y456" s="18"/>
      <c r="Z456" s="18"/>
    </row>
    <row r="457" spans="1:26">
      <c r="A457" s="1" t="s">
        <v>27</v>
      </c>
      <c r="B457" s="1" t="s">
        <v>21</v>
      </c>
      <c r="C457" s="17" t="s">
        <v>17</v>
      </c>
      <c r="D457" s="4">
        <v>45845</v>
      </c>
      <c r="E457" s="2">
        <f t="shared" si="815"/>
        <v>148</v>
      </c>
      <c r="F457" s="2">
        <v>2</v>
      </c>
      <c r="G457" s="1" t="s">
        <v>127</v>
      </c>
      <c r="H457" s="1">
        <v>0</v>
      </c>
      <c r="J457" s="2">
        <v>1</v>
      </c>
      <c r="K457" s="2"/>
      <c r="L457" s="2"/>
      <c r="M457" s="2"/>
      <c r="N457" s="2"/>
      <c r="O457" s="2">
        <v>0</v>
      </c>
      <c r="Q457" s="2"/>
      <c r="R457" s="2"/>
      <c r="S457" s="2"/>
      <c r="T457" s="2"/>
      <c r="U457" s="2"/>
      <c r="V457" s="2"/>
      <c r="W457" s="2"/>
      <c r="X457" s="18"/>
      <c r="Y457" s="18"/>
      <c r="Z457" s="18"/>
    </row>
    <row r="458" spans="1:26">
      <c r="A458" s="1" t="s">
        <v>27</v>
      </c>
      <c r="B458" s="1" t="s">
        <v>21</v>
      </c>
      <c r="C458" s="1" t="s">
        <v>16</v>
      </c>
      <c r="D458" s="4">
        <v>45845</v>
      </c>
      <c r="E458" s="2">
        <f t="shared" si="815"/>
        <v>148</v>
      </c>
      <c r="F458" s="2">
        <v>3</v>
      </c>
      <c r="G458" s="1" t="s">
        <v>127</v>
      </c>
      <c r="H458" s="1">
        <v>1</v>
      </c>
      <c r="J458" s="2">
        <v>2</v>
      </c>
      <c r="K458" s="2"/>
      <c r="L458" s="2"/>
      <c r="M458" s="2"/>
      <c r="N458" s="2"/>
      <c r="O458" s="2">
        <v>3</v>
      </c>
      <c r="Q458" s="2"/>
      <c r="R458" s="2"/>
      <c r="S458" s="2"/>
      <c r="T458" s="2"/>
      <c r="U458" s="2"/>
      <c r="V458" s="2"/>
      <c r="W458" s="2"/>
      <c r="X458" s="18"/>
      <c r="Y458" s="18"/>
      <c r="Z458" s="18"/>
    </row>
    <row r="459" spans="1:26">
      <c r="A459" s="1" t="s">
        <v>27</v>
      </c>
      <c r="B459" s="1" t="s">
        <v>21</v>
      </c>
      <c r="C459" s="1" t="s">
        <v>16</v>
      </c>
      <c r="D459" s="4">
        <v>45845</v>
      </c>
      <c r="E459" s="2">
        <f t="shared" si="815"/>
        <v>149</v>
      </c>
      <c r="F459" s="2">
        <v>1</v>
      </c>
      <c r="G459" s="1" t="s">
        <v>128</v>
      </c>
      <c r="H459" s="1">
        <v>2</v>
      </c>
      <c r="J459" s="2">
        <v>5</v>
      </c>
      <c r="K459" s="2"/>
      <c r="L459" s="2"/>
      <c r="M459" s="2"/>
      <c r="N459" s="2"/>
      <c r="O459" s="2">
        <v>1</v>
      </c>
      <c r="Q459" s="2">
        <f>COUNTA(H459)</f>
        <v>1</v>
      </c>
      <c r="R459" s="2">
        <f>COUNTA(I459)</f>
        <v>0</v>
      </c>
      <c r="S459" s="2"/>
      <c r="T459" s="2"/>
      <c r="U459" s="2"/>
      <c r="V459" s="2"/>
      <c r="W459" s="2"/>
      <c r="X459" s="18"/>
      <c r="Y459" s="18"/>
      <c r="Z459" s="18"/>
    </row>
    <row r="460" spans="1:26">
      <c r="A460" s="1" t="s">
        <v>27</v>
      </c>
      <c r="B460" s="1" t="s">
        <v>21</v>
      </c>
      <c r="C460" s="1" t="s">
        <v>16</v>
      </c>
      <c r="D460" s="4">
        <v>45845</v>
      </c>
      <c r="E460" s="2">
        <f t="shared" si="815"/>
        <v>149</v>
      </c>
      <c r="F460" s="2">
        <v>2</v>
      </c>
      <c r="G460" s="1" t="s">
        <v>128</v>
      </c>
      <c r="H460" s="1">
        <v>6</v>
      </c>
      <c r="J460" s="2">
        <v>0</v>
      </c>
      <c r="K460" s="2"/>
      <c r="L460" s="2"/>
      <c r="M460" s="2"/>
      <c r="N460" s="2"/>
      <c r="O460" s="2">
        <v>5</v>
      </c>
      <c r="Q460" s="2"/>
      <c r="R460" s="2"/>
      <c r="S460" s="2"/>
      <c r="T460" s="2"/>
      <c r="U460" s="2"/>
      <c r="V460" s="2"/>
      <c r="W460" s="2"/>
      <c r="X460" s="18"/>
      <c r="Y460" s="18"/>
      <c r="Z460" s="18"/>
    </row>
    <row r="461" spans="1:26">
      <c r="A461" s="1" t="s">
        <v>27</v>
      </c>
      <c r="B461" s="1" t="s">
        <v>21</v>
      </c>
      <c r="C461" s="1" t="s">
        <v>16</v>
      </c>
      <c r="D461" s="4">
        <v>45845</v>
      </c>
      <c r="E461" s="2">
        <f t="shared" si="815"/>
        <v>149</v>
      </c>
      <c r="F461" s="2">
        <v>3</v>
      </c>
      <c r="G461" s="1" t="s">
        <v>128</v>
      </c>
      <c r="H461" s="1">
        <v>1</v>
      </c>
      <c r="J461" s="2">
        <v>0</v>
      </c>
      <c r="K461" s="2"/>
      <c r="L461" s="2"/>
      <c r="M461" s="2"/>
      <c r="N461" s="2"/>
      <c r="O461" s="2">
        <v>0</v>
      </c>
      <c r="Q461" s="2"/>
      <c r="R461" s="2"/>
      <c r="S461" s="2"/>
      <c r="T461" s="2"/>
      <c r="U461" s="2"/>
      <c r="V461" s="2"/>
      <c r="W461" s="2"/>
      <c r="X461" s="18"/>
      <c r="Y461" s="18"/>
      <c r="Z461" s="18"/>
    </row>
    <row r="462" spans="1:26">
      <c r="A462" s="1" t="s">
        <v>27</v>
      </c>
      <c r="B462" s="1" t="s">
        <v>21</v>
      </c>
      <c r="C462" s="1" t="s">
        <v>16</v>
      </c>
      <c r="D462" s="4">
        <v>45845</v>
      </c>
      <c r="E462" s="2">
        <f t="shared" si="815"/>
        <v>150</v>
      </c>
      <c r="F462" s="2">
        <v>1</v>
      </c>
      <c r="G462" s="1" t="s">
        <v>129</v>
      </c>
      <c r="H462" s="1">
        <v>0</v>
      </c>
      <c r="J462" s="2"/>
      <c r="K462" s="2"/>
      <c r="L462" s="2"/>
      <c r="M462" s="2"/>
      <c r="N462" s="2"/>
      <c r="O462" s="2">
        <v>8</v>
      </c>
      <c r="Q462" s="2">
        <f>COUNTA(H462)</f>
        <v>1</v>
      </c>
      <c r="R462" s="2">
        <f>COUNTA(I462)</f>
        <v>0</v>
      </c>
      <c r="S462" s="2"/>
      <c r="T462" s="2"/>
      <c r="U462" s="2"/>
      <c r="V462" s="2"/>
      <c r="W462" s="2"/>
      <c r="X462" s="18"/>
      <c r="Y462" s="18"/>
      <c r="Z462" s="18"/>
    </row>
    <row r="463" spans="1:26">
      <c r="A463" s="1" t="s">
        <v>27</v>
      </c>
      <c r="B463" s="1" t="s">
        <v>21</v>
      </c>
      <c r="C463" s="1" t="s">
        <v>16</v>
      </c>
      <c r="D463" s="4">
        <v>45845</v>
      </c>
      <c r="E463" s="2">
        <f t="shared" si="815"/>
        <v>150</v>
      </c>
      <c r="F463" s="2">
        <v>2</v>
      </c>
      <c r="G463" s="1" t="s">
        <v>129</v>
      </c>
      <c r="H463" s="1">
        <v>4</v>
      </c>
      <c r="J463" s="2"/>
      <c r="K463" s="2"/>
      <c r="L463" s="2"/>
      <c r="M463" s="2"/>
      <c r="N463" s="2"/>
      <c r="O463" s="2">
        <v>0</v>
      </c>
      <c r="Q463" s="2"/>
      <c r="R463" s="2"/>
      <c r="S463" s="2"/>
      <c r="T463" s="2"/>
      <c r="U463" s="2"/>
      <c r="V463" s="2"/>
      <c r="W463" s="2"/>
      <c r="X463" s="18"/>
      <c r="Y463" s="18"/>
      <c r="Z463" s="18"/>
    </row>
    <row r="464" spans="1:26">
      <c r="A464" s="1" t="s">
        <v>27</v>
      </c>
      <c r="B464" s="1" t="s">
        <v>21</v>
      </c>
      <c r="C464" s="1" t="s">
        <v>16</v>
      </c>
      <c r="D464" s="4">
        <v>45845</v>
      </c>
      <c r="E464" s="2">
        <f t="shared" si="815"/>
        <v>150</v>
      </c>
      <c r="F464" s="2">
        <v>3</v>
      </c>
      <c r="G464" s="1" t="s">
        <v>129</v>
      </c>
      <c r="H464" s="1">
        <v>5</v>
      </c>
      <c r="J464" s="2"/>
      <c r="K464" s="2"/>
      <c r="L464" s="2"/>
      <c r="M464" s="2"/>
      <c r="N464" s="2"/>
      <c r="O464" s="2">
        <v>3</v>
      </c>
      <c r="Q464" s="2"/>
      <c r="R464" s="2"/>
      <c r="S464" s="2"/>
      <c r="T464" s="2"/>
      <c r="U464" s="2"/>
      <c r="V464" s="2"/>
      <c r="W464" s="2"/>
      <c r="X464" s="18"/>
      <c r="Y464" s="18"/>
      <c r="Z464" s="18"/>
    </row>
    <row r="465" spans="1:26">
      <c r="A465" s="1" t="s">
        <v>27</v>
      </c>
      <c r="B465" s="1" t="s">
        <v>21</v>
      </c>
      <c r="C465" s="1" t="s">
        <v>16</v>
      </c>
      <c r="D465" s="4">
        <v>45846</v>
      </c>
      <c r="E465" s="2">
        <f t="shared" si="815"/>
        <v>151</v>
      </c>
      <c r="F465" s="2">
        <v>1</v>
      </c>
      <c r="G465" s="1" t="s">
        <v>121</v>
      </c>
      <c r="H465" s="1">
        <v>8</v>
      </c>
      <c r="J465" s="2"/>
      <c r="K465" s="2"/>
      <c r="L465" s="2"/>
      <c r="M465" s="2"/>
      <c r="N465" s="2"/>
      <c r="O465" s="2">
        <v>0</v>
      </c>
      <c r="Q465" s="2">
        <f>COUNTA(H465)</f>
        <v>1</v>
      </c>
      <c r="R465" s="2">
        <f>COUNTA(I465)</f>
        <v>0</v>
      </c>
      <c r="S465" s="2"/>
      <c r="T465" s="2"/>
      <c r="U465" s="2"/>
      <c r="V465" s="2"/>
      <c r="W465" s="2"/>
      <c r="X465" s="18"/>
      <c r="Y465" s="18"/>
      <c r="Z465" s="18"/>
    </row>
    <row r="466" spans="1:26">
      <c r="A466" s="1" t="s">
        <v>27</v>
      </c>
      <c r="B466" s="1" t="s">
        <v>21</v>
      </c>
      <c r="C466" s="1" t="s">
        <v>16</v>
      </c>
      <c r="D466" s="4">
        <v>45846</v>
      </c>
      <c r="E466" s="2">
        <f t="shared" si="815"/>
        <v>151</v>
      </c>
      <c r="F466" s="2">
        <v>2</v>
      </c>
      <c r="G466" s="1" t="s">
        <v>121</v>
      </c>
      <c r="H466" s="1">
        <v>3</v>
      </c>
      <c r="J466" s="2"/>
      <c r="K466" s="2"/>
      <c r="L466" s="2"/>
      <c r="M466" s="2"/>
      <c r="N466" s="2"/>
      <c r="O466" s="2">
        <v>0</v>
      </c>
      <c r="Q466" s="2"/>
      <c r="R466" s="2"/>
      <c r="S466" s="2"/>
      <c r="T466" s="2"/>
      <c r="U466" s="2"/>
      <c r="V466" s="2"/>
      <c r="W466" s="2"/>
      <c r="X466" s="18"/>
      <c r="Y466" s="18"/>
      <c r="Z466" s="18"/>
    </row>
    <row r="467" spans="1:26">
      <c r="A467" s="1" t="s">
        <v>27</v>
      </c>
      <c r="B467" s="1" t="s">
        <v>21</v>
      </c>
      <c r="C467" s="1" t="s">
        <v>16</v>
      </c>
      <c r="D467" s="4">
        <v>45846</v>
      </c>
      <c r="E467" s="2">
        <f t="shared" si="815"/>
        <v>151</v>
      </c>
      <c r="F467" s="2">
        <v>3</v>
      </c>
      <c r="G467" s="1" t="s">
        <v>121</v>
      </c>
      <c r="H467" s="1">
        <v>6</v>
      </c>
      <c r="J467" s="2"/>
      <c r="K467" s="2"/>
      <c r="L467" s="2"/>
      <c r="M467" s="2"/>
      <c r="N467" s="2"/>
      <c r="O467" s="2">
        <v>6</v>
      </c>
      <c r="Q467" s="2"/>
      <c r="R467" s="2"/>
      <c r="S467" s="2"/>
      <c r="T467" s="2"/>
      <c r="U467" s="2"/>
      <c r="V467" s="2"/>
      <c r="W467" s="2"/>
      <c r="X467" s="18"/>
      <c r="Y467" s="18"/>
      <c r="Z467" s="18"/>
    </row>
    <row r="468" spans="1:26">
      <c r="A468" s="1" t="s">
        <v>27</v>
      </c>
      <c r="B468" s="1" t="s">
        <v>20</v>
      </c>
      <c r="C468" s="1" t="s">
        <v>16</v>
      </c>
      <c r="D468" s="4">
        <v>45846</v>
      </c>
      <c r="E468" s="2">
        <f t="shared" si="815"/>
        <v>152</v>
      </c>
      <c r="F468" s="2">
        <v>1</v>
      </c>
      <c r="G468" s="1" t="s">
        <v>129</v>
      </c>
      <c r="H468" s="1">
        <v>2</v>
      </c>
      <c r="J468" s="2"/>
      <c r="K468" s="2"/>
      <c r="L468" s="2"/>
      <c r="M468" s="2"/>
      <c r="N468" s="2"/>
      <c r="O468" s="2">
        <v>0</v>
      </c>
      <c r="Q468" s="2">
        <f>COUNTA(H468)</f>
        <v>1</v>
      </c>
      <c r="R468" s="2">
        <f>COUNTA(I468)</f>
        <v>0</v>
      </c>
      <c r="S468" s="2"/>
      <c r="T468" s="2"/>
      <c r="U468" s="2"/>
      <c r="V468" s="2"/>
      <c r="W468" s="2"/>
      <c r="X468" s="18"/>
      <c r="Y468" s="18"/>
      <c r="Z468" s="18"/>
    </row>
    <row r="469" spans="1:26">
      <c r="A469" s="1" t="s">
        <v>27</v>
      </c>
      <c r="B469" s="1" t="s">
        <v>20</v>
      </c>
      <c r="C469" s="1" t="s">
        <v>16</v>
      </c>
      <c r="D469" s="4">
        <v>45846</v>
      </c>
      <c r="E469" s="2">
        <f t="shared" si="815"/>
        <v>152</v>
      </c>
      <c r="F469" s="2">
        <v>2</v>
      </c>
      <c r="G469" s="1" t="s">
        <v>129</v>
      </c>
      <c r="H469" s="1">
        <v>2</v>
      </c>
      <c r="J469" s="2"/>
      <c r="K469" s="2"/>
      <c r="L469" s="2"/>
      <c r="M469" s="2"/>
      <c r="N469" s="2"/>
      <c r="O469" s="2">
        <v>3</v>
      </c>
      <c r="Q469" s="2"/>
      <c r="R469" s="2"/>
      <c r="S469" s="2"/>
      <c r="T469" s="2"/>
      <c r="U469" s="2"/>
      <c r="V469" s="2"/>
      <c r="W469" s="2"/>
      <c r="X469" s="18"/>
      <c r="Y469" s="18"/>
      <c r="Z469" s="18"/>
    </row>
    <row r="470" spans="1:26">
      <c r="A470" s="1" t="s">
        <v>27</v>
      </c>
      <c r="B470" s="1" t="s">
        <v>20</v>
      </c>
      <c r="C470" s="1" t="s">
        <v>16</v>
      </c>
      <c r="D470" s="4">
        <v>45846</v>
      </c>
      <c r="E470" s="2">
        <f t="shared" si="815"/>
        <v>152</v>
      </c>
      <c r="F470" s="2">
        <v>3</v>
      </c>
      <c r="G470" s="1" t="s">
        <v>129</v>
      </c>
      <c r="H470" s="1">
        <v>1</v>
      </c>
      <c r="J470" s="2"/>
      <c r="K470" s="2"/>
      <c r="L470" s="2"/>
      <c r="M470" s="2"/>
      <c r="N470" s="2"/>
      <c r="O470" s="2">
        <v>2</v>
      </c>
      <c r="Q470" s="2"/>
      <c r="R470" s="2"/>
      <c r="S470" s="2"/>
      <c r="T470" s="2"/>
      <c r="U470" s="2"/>
      <c r="V470" s="2"/>
      <c r="W470" s="2"/>
      <c r="X470" s="18"/>
      <c r="Y470" s="18"/>
      <c r="Z470" s="18"/>
    </row>
    <row r="471" spans="1:26">
      <c r="A471" s="1" t="s">
        <v>27</v>
      </c>
      <c r="B471" s="1" t="s">
        <v>20</v>
      </c>
      <c r="C471" s="1" t="s">
        <v>16</v>
      </c>
      <c r="D471" s="4">
        <v>45846</v>
      </c>
      <c r="E471" s="2">
        <v>152</v>
      </c>
      <c r="F471" s="2" t="s">
        <v>100</v>
      </c>
      <c r="G471" s="1" t="s">
        <v>129</v>
      </c>
      <c r="H471" s="1">
        <v>6</v>
      </c>
      <c r="J471" s="2"/>
      <c r="K471" s="2"/>
      <c r="L471" s="2"/>
      <c r="M471" s="2"/>
      <c r="N471" s="2"/>
      <c r="O471" s="2">
        <v>0</v>
      </c>
      <c r="Q471" s="2"/>
      <c r="R471" s="2"/>
      <c r="S471" s="2"/>
      <c r="T471" s="2"/>
      <c r="U471" s="2"/>
      <c r="V471" s="2"/>
      <c r="W471" s="2"/>
    </row>
    <row r="472" spans="1:26">
      <c r="A472" s="1" t="s">
        <v>27</v>
      </c>
      <c r="B472" s="1" t="s">
        <v>21</v>
      </c>
      <c r="C472" s="1" t="s">
        <v>16</v>
      </c>
      <c r="D472" s="4">
        <v>45847</v>
      </c>
      <c r="E472" s="2">
        <f t="shared" si="815"/>
        <v>153</v>
      </c>
      <c r="F472" s="2">
        <v>1</v>
      </c>
      <c r="G472" s="1" t="s">
        <v>121</v>
      </c>
      <c r="H472" s="1">
        <v>3</v>
      </c>
      <c r="J472" s="2"/>
      <c r="K472" s="2"/>
      <c r="L472" s="2"/>
      <c r="M472" s="2"/>
      <c r="N472" s="2"/>
      <c r="O472" s="2">
        <v>5</v>
      </c>
      <c r="Q472" s="2"/>
      <c r="R472" s="2"/>
      <c r="S472" s="2"/>
      <c r="T472" s="2"/>
      <c r="U472" s="2"/>
      <c r="V472" s="2"/>
      <c r="W472" s="2"/>
    </row>
    <row r="473" spans="1:26">
      <c r="A473" s="1" t="s">
        <v>27</v>
      </c>
      <c r="B473" s="1" t="s">
        <v>21</v>
      </c>
      <c r="C473" s="1" t="s">
        <v>16</v>
      </c>
      <c r="D473" s="4">
        <v>45847</v>
      </c>
      <c r="E473" s="2">
        <f t="shared" si="815"/>
        <v>153</v>
      </c>
      <c r="F473" s="2">
        <v>2</v>
      </c>
      <c r="G473" s="1" t="s">
        <v>121</v>
      </c>
      <c r="H473" s="1">
        <v>0</v>
      </c>
      <c r="J473" s="2"/>
      <c r="K473" s="2"/>
      <c r="L473" s="2"/>
      <c r="M473" s="2"/>
      <c r="N473" s="2"/>
      <c r="O473" s="2">
        <v>3</v>
      </c>
      <c r="Q473" s="2"/>
      <c r="R473" s="2"/>
      <c r="S473" s="2"/>
      <c r="T473" s="2"/>
      <c r="U473" s="2"/>
      <c r="V473" s="2"/>
      <c r="W473" s="2"/>
    </row>
    <row r="474" spans="1:26">
      <c r="A474" s="1" t="s">
        <v>27</v>
      </c>
      <c r="B474" s="1" t="s">
        <v>21</v>
      </c>
      <c r="C474" s="1" t="s">
        <v>16</v>
      </c>
      <c r="D474" s="4">
        <v>45847</v>
      </c>
      <c r="E474" s="2">
        <f t="shared" si="815"/>
        <v>153</v>
      </c>
      <c r="F474" s="2">
        <v>3</v>
      </c>
      <c r="G474" s="1" t="s">
        <v>121</v>
      </c>
      <c r="H474" s="1">
        <v>1</v>
      </c>
      <c r="J474" s="2"/>
      <c r="K474" s="2"/>
      <c r="L474" s="2"/>
      <c r="M474" s="2"/>
      <c r="N474" s="2"/>
      <c r="O474" s="2">
        <v>2</v>
      </c>
      <c r="Q474" s="2"/>
      <c r="R474" s="2"/>
      <c r="S474" s="2"/>
      <c r="T474" s="2"/>
      <c r="U474" s="2"/>
      <c r="V474" s="2"/>
      <c r="W474" s="2"/>
    </row>
    <row r="475" spans="1:26">
      <c r="A475" s="1" t="s">
        <v>27</v>
      </c>
      <c r="B475" s="1" t="s">
        <v>20</v>
      </c>
      <c r="C475" s="1" t="s">
        <v>16</v>
      </c>
      <c r="D475" s="4">
        <v>45847</v>
      </c>
      <c r="E475" s="2">
        <f t="shared" si="815"/>
        <v>154</v>
      </c>
      <c r="F475" s="2">
        <v>1</v>
      </c>
      <c r="G475" s="1" t="s">
        <v>129</v>
      </c>
      <c r="H475" s="1">
        <v>4</v>
      </c>
      <c r="J475" s="2"/>
      <c r="K475" s="2"/>
      <c r="L475" s="2"/>
      <c r="M475" s="2"/>
      <c r="N475" s="2"/>
      <c r="O475" s="2">
        <v>0</v>
      </c>
      <c r="Q475" s="2"/>
      <c r="R475" s="2"/>
      <c r="S475" s="2"/>
      <c r="T475" s="2"/>
      <c r="U475" s="2"/>
      <c r="V475" s="2"/>
      <c r="W475" s="2"/>
    </row>
    <row r="476" spans="1:26">
      <c r="A476" s="1" t="s">
        <v>27</v>
      </c>
      <c r="B476" s="1" t="s">
        <v>20</v>
      </c>
      <c r="C476" s="1" t="s">
        <v>16</v>
      </c>
      <c r="D476" s="4">
        <v>45847</v>
      </c>
      <c r="E476" s="2">
        <f t="shared" si="815"/>
        <v>154</v>
      </c>
      <c r="F476" s="2">
        <v>2</v>
      </c>
      <c r="G476" s="1" t="s">
        <v>129</v>
      </c>
      <c r="H476" s="1">
        <v>1</v>
      </c>
      <c r="J476" s="2"/>
      <c r="K476" s="2"/>
      <c r="L476" s="2"/>
      <c r="M476" s="2"/>
      <c r="N476" s="2"/>
      <c r="O476" s="2">
        <v>1</v>
      </c>
      <c r="Q476" s="2"/>
      <c r="R476" s="2"/>
      <c r="S476" s="2"/>
      <c r="T476" s="2"/>
      <c r="U476" s="2"/>
      <c r="V476" s="2"/>
      <c r="W476" s="2"/>
    </row>
    <row r="477" spans="1:26">
      <c r="A477" s="1" t="s">
        <v>27</v>
      </c>
      <c r="B477" s="1" t="s">
        <v>20</v>
      </c>
      <c r="C477" s="1" t="s">
        <v>16</v>
      </c>
      <c r="D477" s="4">
        <v>45847</v>
      </c>
      <c r="E477" s="2">
        <f t="shared" si="815"/>
        <v>154</v>
      </c>
      <c r="F477" s="2">
        <v>3</v>
      </c>
      <c r="G477" s="1" t="s">
        <v>129</v>
      </c>
      <c r="H477" s="1">
        <v>0</v>
      </c>
      <c r="J477" s="2"/>
      <c r="K477" s="2"/>
      <c r="L477" s="2"/>
      <c r="M477" s="2"/>
      <c r="N477" s="2"/>
      <c r="O477" s="2">
        <v>1</v>
      </c>
      <c r="Q477" s="2"/>
      <c r="R477" s="2"/>
      <c r="S477" s="2"/>
      <c r="T477" s="2"/>
      <c r="U477" s="2"/>
      <c r="V477" s="2"/>
      <c r="W477" s="2"/>
    </row>
    <row r="478" spans="1:26">
      <c r="A478" s="1" t="s">
        <v>27</v>
      </c>
      <c r="B478" s="1" t="s">
        <v>21</v>
      </c>
      <c r="C478" s="1" t="s">
        <v>16</v>
      </c>
      <c r="D478" s="4">
        <v>45847</v>
      </c>
      <c r="E478" s="2">
        <f t="shared" si="815"/>
        <v>155</v>
      </c>
      <c r="F478" s="2">
        <v>1</v>
      </c>
      <c r="G478" s="1" t="s">
        <v>121</v>
      </c>
      <c r="H478" s="1">
        <v>1</v>
      </c>
      <c r="J478" s="2"/>
      <c r="K478" s="2"/>
      <c r="L478" s="2"/>
      <c r="M478" s="2"/>
      <c r="N478" s="2"/>
      <c r="O478" s="2">
        <v>0</v>
      </c>
      <c r="Q478" s="2"/>
      <c r="R478" s="2"/>
      <c r="S478" s="2"/>
      <c r="T478" s="2"/>
      <c r="U478" s="2"/>
      <c r="V478" s="2"/>
      <c r="W478" s="2"/>
    </row>
    <row r="479" spans="1:26">
      <c r="A479" s="1" t="s">
        <v>27</v>
      </c>
      <c r="B479" s="1" t="s">
        <v>21</v>
      </c>
      <c r="C479" s="1" t="s">
        <v>16</v>
      </c>
      <c r="D479" s="4">
        <v>45847</v>
      </c>
      <c r="E479" s="2">
        <f t="shared" si="815"/>
        <v>155</v>
      </c>
      <c r="F479" s="2">
        <v>2</v>
      </c>
      <c r="G479" s="1" t="s">
        <v>121</v>
      </c>
      <c r="H479" s="1">
        <v>6</v>
      </c>
      <c r="J479" s="2"/>
      <c r="K479" s="2"/>
      <c r="L479" s="2"/>
      <c r="M479" s="2"/>
      <c r="N479" s="2"/>
      <c r="O479" s="2">
        <v>1</v>
      </c>
      <c r="Q479" s="2"/>
      <c r="R479" s="2"/>
      <c r="S479" s="2"/>
      <c r="T479" s="2"/>
      <c r="U479" s="2"/>
      <c r="V479" s="2"/>
      <c r="W479" s="2"/>
    </row>
    <row r="480" spans="1:26">
      <c r="A480" s="1" t="s">
        <v>27</v>
      </c>
      <c r="B480" s="1" t="s">
        <v>21</v>
      </c>
      <c r="C480" s="1" t="s">
        <v>16</v>
      </c>
      <c r="D480" s="4">
        <v>45847</v>
      </c>
      <c r="E480" s="2">
        <f t="shared" si="815"/>
        <v>155</v>
      </c>
      <c r="F480" s="2">
        <v>3</v>
      </c>
      <c r="G480" s="1" t="s">
        <v>121</v>
      </c>
      <c r="H480" s="1">
        <v>2</v>
      </c>
      <c r="J480" s="2"/>
      <c r="K480" s="2"/>
      <c r="L480" s="2"/>
      <c r="M480" s="2"/>
      <c r="N480" s="2"/>
      <c r="O480" s="2">
        <v>0</v>
      </c>
      <c r="Q480" s="2"/>
      <c r="R480" s="2"/>
      <c r="S480" s="2"/>
      <c r="T480" s="2"/>
      <c r="U480" s="2"/>
      <c r="V480" s="2"/>
      <c r="W480" s="2"/>
    </row>
    <row r="483" spans="1:36">
      <c r="A483" s="18" t="s">
        <v>23</v>
      </c>
      <c r="B483" s="18"/>
      <c r="C483" s="18"/>
      <c r="D483" s="18"/>
      <c r="E483" s="18"/>
      <c r="F483" s="18"/>
      <c r="G483" s="1">
        <v>1</v>
      </c>
      <c r="H483" s="5">
        <f>SUMIF($F$2:$F481, $G483, H$2:H481)/SUMIF($F$2:$F481, $G483, Q$2:Q481)</f>
        <v>2.6223776223776225</v>
      </c>
      <c r="I483" s="5">
        <f>SUMIF($F$2:$F481, $G483, I$2:I481)/SUMIF($F$2:$F481, $G483, R$2:R481)</f>
        <v>1.3103448275862069</v>
      </c>
      <c r="J483" s="5">
        <f>SUMIF($F$2:$F481, $G483, J$2:J481)/SUMIF($F$2:$F481, $G483, S$2:S481)</f>
        <v>1.6153846153846154</v>
      </c>
      <c r="K483" s="5">
        <f>SUMIF($F$2:$F481, $G483, K$2:K481)/SUMIF($F$2:$F481, $G483, T$2:T481)</f>
        <v>0.75</v>
      </c>
      <c r="L483" s="5">
        <f>SUMIF($F$2:$F481, $G483, L$2:L481)/SUMIF($F$2:$F481, $G483, U$2:U481)</f>
        <v>0</v>
      </c>
      <c r="M483" s="5">
        <f>SUMIF($F$2:$F481, $G483, M$2:M481)/SUMIF($F$2:$F481, $G483, V$2:V481)</f>
        <v>0</v>
      </c>
      <c r="N483" s="5">
        <f>SUMIF($F$2:$F481, $G483, N$2:N481)/SUMIF($F$2:$F481, $G483, W$2:W481)</f>
        <v>0.5</v>
      </c>
      <c r="O483" s="5"/>
      <c r="Q483" s="5"/>
      <c r="R483" s="5"/>
      <c r="S483" s="5"/>
      <c r="T483" s="5"/>
      <c r="U483" s="5"/>
      <c r="V483" s="5"/>
      <c r="W483" s="5"/>
      <c r="Y483" s="1" t="s">
        <v>45</v>
      </c>
      <c r="Z483" s="1" t="s">
        <v>46</v>
      </c>
    </row>
    <row r="484" spans="1:36">
      <c r="A484" s="18"/>
      <c r="B484" s="18"/>
      <c r="C484" s="18"/>
      <c r="D484" s="18"/>
      <c r="E484" s="18"/>
      <c r="F484" s="18"/>
      <c r="G484" s="1">
        <v>2</v>
      </c>
      <c r="H484" s="5">
        <f>SUMIF($F$2:$F481, $G484, H$2:H481)/SUMIF($F$2:$F481, $G484, Q$2:Q481)</f>
        <v>2.8760330578512399</v>
      </c>
      <c r="I484" s="5">
        <f>SUMIF($F$2:$F481, $G484, I$2:I481)/SUMIF($F$2:$F481, $G484, R$2:R481)</f>
        <v>1.8837209302325582</v>
      </c>
      <c r="J484" s="5">
        <f>SUMIF($F$2:$F481, $G484, J$2:J481)/SUMIF($F$2:$F481, $G484, S$2:S481)</f>
        <v>1.1599999999999999</v>
      </c>
      <c r="K484" s="5">
        <f>SUMIF($F$2:$F481, $G484, K$2:K481)/SUMIF($F$2:$F481, $G484, T$2:T481)</f>
        <v>1.35</v>
      </c>
      <c r="L484" s="5">
        <f>SUMIF($F$2:$F481, $G484, L$2:L481)/SUMIF($F$2:$F481, $G484, U$2:U481)</f>
        <v>0</v>
      </c>
      <c r="M484" s="5">
        <f>SUMIF($F$2:$F481, $G484, M$2:M481)/SUMIF($F$2:$F481, $G484, V$2:V481)</f>
        <v>1.5</v>
      </c>
      <c r="N484" s="5">
        <f>SUMIF($F$2:$F481, $G484, N$2:N481)/SUMIF($F$2:$F481, $G484, W$2:W481)</f>
        <v>1</v>
      </c>
      <c r="O484" s="5"/>
      <c r="Q484" s="5"/>
      <c r="R484" s="5"/>
      <c r="S484" s="5"/>
      <c r="T484" s="5"/>
      <c r="U484" s="5"/>
      <c r="V484" s="5"/>
      <c r="W484" s="5"/>
      <c r="X484" s="1" t="s">
        <v>4</v>
      </c>
      <c r="Y484" s="1">
        <f xml:space="preserve"> COUNTIF(X2:X481,X484)</f>
        <v>100</v>
      </c>
      <c r="Z484" s="6">
        <f>Y484/SUM(Y484:Y485)</f>
        <v>0.7407407407407407</v>
      </c>
    </row>
    <row r="485" spans="1:36">
      <c r="A485" s="18"/>
      <c r="B485" s="18"/>
      <c r="C485" s="18"/>
      <c r="D485" s="18"/>
      <c r="E485" s="18"/>
      <c r="F485" s="18"/>
      <c r="G485" s="1">
        <v>3</v>
      </c>
      <c r="H485" s="5">
        <f>SUMIF($F$2:$F482, $G485, H$2:H482)/SUMIF($F$2:$F482, $G485, Q$2:Q482)</f>
        <v>3.3628318584070795</v>
      </c>
      <c r="I485" s="5">
        <f>SUMIF($F$2:$F482, $G485, I$2:I482)/SUMIF($F$2:$F482, $G485, R$2:R482)</f>
        <v>2.125</v>
      </c>
      <c r="J485" s="5">
        <f>SUMIF($F$2:$F482, $G485, J$2:J482)/SUMIF($F$2:$F482, $G485, S$2:S482)</f>
        <v>1.826086956521739</v>
      </c>
      <c r="K485" s="5">
        <f>SUMIF($F$2:$F482, $G485, K$2:K482)/SUMIF($F$2:$F482, $G485, T$2:T482)</f>
        <v>1.1052631578947369</v>
      </c>
      <c r="L485" s="5">
        <f>SUMIF($F$2:$F482, $G485, L$2:L482)/SUMIF($F$2:$F482, $G485, U$2:U482)</f>
        <v>1</v>
      </c>
      <c r="M485" s="5">
        <f>SUMIF($F$2:$F482, $G485, M$2:M482)/SUMIF($F$2:$F482, $G485, V$2:V482)</f>
        <v>0.5</v>
      </c>
      <c r="N485" s="5">
        <f>SUMIF($F$2:$F482, $G485, N$2:N482)/SUMIF($F$2:$F482, $G485, W$2:W482)</f>
        <v>1</v>
      </c>
      <c r="O485" s="5"/>
      <c r="Q485" s="5"/>
      <c r="R485" s="5"/>
      <c r="S485" s="5"/>
      <c r="T485" s="5"/>
      <c r="U485" s="5"/>
      <c r="V485" s="5"/>
      <c r="W485" s="5"/>
      <c r="X485" s="1" t="s">
        <v>5</v>
      </c>
      <c r="Y485" s="1">
        <f xml:space="preserve"> COUNTIF(X3:X481,X485)</f>
        <v>35</v>
      </c>
      <c r="Z485" s="6">
        <f>Y485/SUM(Y484:Y485)</f>
        <v>0.25925925925925924</v>
      </c>
    </row>
    <row r="486" spans="1:36">
      <c r="A486" s="18"/>
      <c r="B486" s="18"/>
      <c r="C486" s="18"/>
      <c r="D486" s="18"/>
      <c r="E486" s="18"/>
      <c r="F486" s="18"/>
      <c r="G486" s="1" t="s">
        <v>100</v>
      </c>
      <c r="H486" s="5">
        <f>IF(SUMIF($F$2:$F482, $G486, Q$2:Q483) = 0, "", SUMIF($F$2:$F482, $G486, H$2:H482)/SUMIF($F$2:$F482, $G486, Q$2:Q483))</f>
        <v>6</v>
      </c>
      <c r="I486" s="5">
        <f>IF(SUMIF($F$2:$F482, $G486, R$2:R483) = 0, "", SUMIF($F$2:$F482, $G486, I$2:I482)/SUMIF($F$2:$F482, $G486, R$2:R483))</f>
        <v>4.5999999999999996</v>
      </c>
      <c r="J486" s="5">
        <f>IF(SUMIF($F$2:$F482, $G486, S$2:S483) = 0, "", SUMIF($F$2:$F482, $G486, J$2:J482)/SUMIF($F$2:$F482, $G486, S$2:S483))</f>
        <v>3</v>
      </c>
      <c r="K486" s="5" t="str">
        <f>IF(SUMIF($F$2:$F482, $G486, T$2:T483) = 0, "", SUMIF($F$2:$F482, $G486, K$2:K482)/SUMIF($F$2:$F482, $G486, T$2:T483))</f>
        <v/>
      </c>
      <c r="L486" s="5" t="str">
        <f>IF(SUMIF($F$2:$F482, $G486, U$2:U483) = 0, "", SUMIF($F$2:$F482, $G486, L$2:L482)/SUMIF($F$2:$F482, $G486, U$2:U483))</f>
        <v/>
      </c>
      <c r="M486" s="5">
        <f>IF(SUMIF($F$2:$F482, $G486, V$2:V483) = 0, "", SUMIF($F$2:$F482, $G486, M$2:M482)/SUMIF($F$2:$F482, $G486, V$2:V483))</f>
        <v>0</v>
      </c>
      <c r="N486" s="5" t="str">
        <f>IF(SUMIF($F$2:$F482, $G486, W$2:W483) = 0, "", SUMIF($F$2:$F482, $G486, N$2:N482)/SUMIF($F$2:$F482, $G486, W$2:W483))</f>
        <v/>
      </c>
      <c r="O486" s="5"/>
      <c r="Q486" s="5"/>
      <c r="R486" s="5"/>
      <c r="S486" s="5"/>
      <c r="T486" s="5"/>
      <c r="U486" s="5"/>
      <c r="V486" s="5"/>
      <c r="W486" s="5"/>
    </row>
    <row r="487" spans="1:36">
      <c r="A487" s="18"/>
      <c r="B487" s="18"/>
      <c r="C487" s="18"/>
      <c r="D487" s="18"/>
      <c r="E487" s="18"/>
      <c r="F487" s="18"/>
      <c r="G487" s="1" t="s">
        <v>47</v>
      </c>
      <c r="H487" s="5">
        <f>AVERAGE(H$2:H481)*3</f>
        <v>7.62</v>
      </c>
      <c r="I487" s="5">
        <f>AVERAGE(I$2:I481)*3</f>
        <v>4.8094170403587446</v>
      </c>
      <c r="J487" s="5">
        <f>AVERAGE(J$2:J481)*3</f>
        <v>3.4752475247524748</v>
      </c>
      <c r="K487" s="5">
        <f>AVERAGE(K$2:K481)*3</f>
        <v>3.1500000000000004</v>
      </c>
      <c r="L487" s="5">
        <f>AVERAGE(L$2:L481)*3</f>
        <v>1</v>
      </c>
      <c r="M487" s="5">
        <f>AVERAGE(M$2:M481)*3</f>
        <v>1.5</v>
      </c>
      <c r="N487" s="5">
        <f>AVERAGE(N$2:N481)*3</f>
        <v>2</v>
      </c>
      <c r="O487" s="5"/>
      <c r="Q487" s="5"/>
      <c r="R487" s="5"/>
      <c r="S487" s="5"/>
      <c r="T487" s="5"/>
      <c r="U487" s="5"/>
      <c r="V487" s="5"/>
      <c r="W487" s="5"/>
    </row>
    <row r="490" spans="1:36">
      <c r="G490" s="7" t="s">
        <v>108</v>
      </c>
      <c r="H490" t="s">
        <v>27</v>
      </c>
    </row>
    <row r="491" spans="1:36">
      <c r="G491" s="7" t="s">
        <v>76</v>
      </c>
      <c r="H491" t="s">
        <v>21</v>
      </c>
    </row>
    <row r="492" spans="1:36">
      <c r="G492" s="7" t="s">
        <v>109</v>
      </c>
      <c r="H492" t="s">
        <v>16</v>
      </c>
      <c r="P492"/>
      <c r="Q492"/>
      <c r="R492"/>
      <c r="S492"/>
      <c r="T492"/>
      <c r="U492"/>
      <c r="V492"/>
      <c r="W492"/>
      <c r="X492"/>
      <c r="Y492"/>
      <c r="Z492"/>
      <c r="AA492"/>
      <c r="AB492"/>
      <c r="AC492"/>
      <c r="AD492"/>
      <c r="AE492"/>
      <c r="AF492"/>
      <c r="AG492"/>
      <c r="AH492"/>
      <c r="AI492"/>
      <c r="AJ492"/>
    </row>
    <row r="493" spans="1:36">
      <c r="P493"/>
      <c r="Q493"/>
      <c r="R493"/>
      <c r="S493"/>
      <c r="T493"/>
      <c r="U493"/>
      <c r="V493"/>
      <c r="W493"/>
      <c r="X493"/>
      <c r="Y493"/>
      <c r="Z493"/>
      <c r="AA493"/>
      <c r="AB493"/>
      <c r="AC493"/>
      <c r="AD493"/>
      <c r="AE493"/>
      <c r="AF493"/>
      <c r="AG493"/>
      <c r="AH493"/>
      <c r="AI493"/>
      <c r="AJ493"/>
    </row>
    <row r="494" spans="1:36">
      <c r="G494" s="7" t="s">
        <v>2</v>
      </c>
      <c r="H494" t="s">
        <v>59</v>
      </c>
      <c r="I494" t="s">
        <v>60</v>
      </c>
      <c r="J494" t="s">
        <v>61</v>
      </c>
      <c r="K494" t="s">
        <v>62</v>
      </c>
      <c r="L494" t="s">
        <v>63</v>
      </c>
      <c r="M494" t="s">
        <v>64</v>
      </c>
      <c r="N494" t="s">
        <v>65</v>
      </c>
      <c r="O494" t="s">
        <v>119</v>
      </c>
      <c r="P494"/>
      <c r="Q494"/>
      <c r="R494"/>
      <c r="S494"/>
      <c r="T494"/>
      <c r="U494"/>
      <c r="V494"/>
      <c r="W494"/>
      <c r="X494"/>
      <c r="Y494"/>
      <c r="Z494"/>
      <c r="AA494"/>
      <c r="AB494"/>
      <c r="AC494"/>
      <c r="AD494"/>
      <c r="AE494"/>
      <c r="AF494"/>
      <c r="AG494"/>
      <c r="AH494"/>
      <c r="AI494"/>
      <c r="AJ494"/>
    </row>
    <row r="495" spans="1:36">
      <c r="G495" s="8">
        <v>1</v>
      </c>
      <c r="H495" s="9">
        <v>2.5</v>
      </c>
      <c r="I495" s="9">
        <v>1.4146341463414633</v>
      </c>
      <c r="J495" s="9">
        <v>1.4705882352941178</v>
      </c>
      <c r="K495" s="9">
        <v>0.69230769230769229</v>
      </c>
      <c r="L495" s="9"/>
      <c r="M495">
        <v>0</v>
      </c>
      <c r="N495" s="9">
        <v>1</v>
      </c>
      <c r="O495" s="9">
        <v>0.66666666666666663</v>
      </c>
      <c r="P495"/>
      <c r="Q495"/>
      <c r="R495"/>
      <c r="S495"/>
      <c r="T495"/>
      <c r="U495"/>
      <c r="V495"/>
      <c r="W495"/>
      <c r="X495"/>
      <c r="Y495"/>
      <c r="Z495"/>
      <c r="AA495"/>
      <c r="AB495"/>
      <c r="AC495"/>
      <c r="AD495"/>
      <c r="AE495"/>
      <c r="AF495"/>
      <c r="AG495"/>
      <c r="AH495"/>
      <c r="AI495"/>
      <c r="AJ495"/>
    </row>
    <row r="496" spans="1:36">
      <c r="G496" s="8">
        <v>2</v>
      </c>
      <c r="H496" s="9">
        <v>2.3648648648648649</v>
      </c>
      <c r="I496" s="9">
        <v>1.6463414634146341</v>
      </c>
      <c r="J496" s="9">
        <v>1.0588235294117647</v>
      </c>
      <c r="K496" s="9">
        <v>1.3846153846153846</v>
      </c>
      <c r="L496" s="9"/>
      <c r="M496">
        <v>0</v>
      </c>
      <c r="N496" s="9">
        <v>1</v>
      </c>
      <c r="O496" s="9">
        <v>0.33333333333333331</v>
      </c>
      <c r="P496"/>
      <c r="Q496"/>
      <c r="R496"/>
      <c r="S496"/>
      <c r="T496"/>
      <c r="U496"/>
      <c r="V496"/>
      <c r="W496"/>
      <c r="X496"/>
      <c r="Y496"/>
      <c r="Z496"/>
      <c r="AA496"/>
      <c r="AB496"/>
      <c r="AC496"/>
      <c r="AD496"/>
      <c r="AE496"/>
      <c r="AF496"/>
    </row>
    <row r="497" spans="1:32">
      <c r="G497" s="8">
        <v>3</v>
      </c>
      <c r="H497" s="9">
        <v>2.6621621621621623</v>
      </c>
      <c r="I497" s="9">
        <v>1.7804878048780488</v>
      </c>
      <c r="J497" s="9">
        <v>1.2352941176470589</v>
      </c>
      <c r="K497" s="9">
        <v>1.3076923076923077</v>
      </c>
      <c r="L497" s="9"/>
      <c r="M497">
        <v>0</v>
      </c>
      <c r="N497" s="9">
        <v>0</v>
      </c>
      <c r="O497" s="9">
        <v>1.3333333333333333</v>
      </c>
      <c r="P497"/>
      <c r="Q497"/>
      <c r="R497"/>
      <c r="S497"/>
      <c r="T497"/>
      <c r="U497"/>
      <c r="V497"/>
      <c r="W497"/>
      <c r="X497"/>
      <c r="Y497"/>
      <c r="Z497"/>
      <c r="AA497"/>
      <c r="AB497"/>
      <c r="AC497"/>
      <c r="AD497"/>
      <c r="AE497"/>
      <c r="AF497"/>
    </row>
    <row r="498" spans="1:32">
      <c r="A498"/>
      <c r="B498"/>
      <c r="C498"/>
      <c r="D498"/>
      <c r="E498"/>
      <c r="F498"/>
      <c r="G498" s="8" t="s">
        <v>100</v>
      </c>
      <c r="H498" s="9">
        <v>3</v>
      </c>
      <c r="I498" s="9">
        <v>2.1428571428571428</v>
      </c>
      <c r="J498" s="9">
        <v>3</v>
      </c>
      <c r="K498" s="9"/>
      <c r="L498" s="9"/>
      <c r="M498"/>
      <c r="N498" s="9"/>
      <c r="O498" s="9"/>
      <c r="P498"/>
      <c r="Q498"/>
      <c r="R498"/>
      <c r="S498"/>
      <c r="T498"/>
      <c r="U498"/>
      <c r="V498"/>
      <c r="W498"/>
      <c r="X498"/>
      <c r="Y498"/>
      <c r="Z498"/>
      <c r="AA498"/>
      <c r="AB498"/>
      <c r="AC498"/>
      <c r="AD498"/>
      <c r="AE498"/>
      <c r="AF498"/>
    </row>
    <row r="499" spans="1:32">
      <c r="A499"/>
      <c r="B499"/>
      <c r="C499"/>
      <c r="D499"/>
      <c r="E499"/>
      <c r="F499"/>
      <c r="G499" s="8" t="s">
        <v>101</v>
      </c>
      <c r="H499" s="9">
        <v>5</v>
      </c>
      <c r="I499" s="9">
        <v>2</v>
      </c>
      <c r="J499" s="9">
        <v>1</v>
      </c>
      <c r="K499" s="9"/>
      <c r="L499" s="9"/>
      <c r="M499"/>
      <c r="N499" s="9"/>
      <c r="O499" s="9"/>
      <c r="P499"/>
      <c r="Q499"/>
      <c r="R499"/>
      <c r="S499"/>
      <c r="T499"/>
      <c r="U499"/>
      <c r="V499"/>
      <c r="W499"/>
      <c r="X499"/>
      <c r="Y499"/>
      <c r="Z499"/>
      <c r="AA499"/>
      <c r="AB499"/>
      <c r="AC499"/>
      <c r="AD499"/>
      <c r="AE499"/>
      <c r="AF499"/>
    </row>
    <row r="500" spans="1:32">
      <c r="A500"/>
      <c r="B500"/>
      <c r="C500"/>
      <c r="D500"/>
      <c r="E500"/>
      <c r="F500"/>
      <c r="G500" s="8" t="s">
        <v>51</v>
      </c>
      <c r="H500" s="9">
        <v>2.5327510917030569</v>
      </c>
      <c r="I500" s="9">
        <v>1.6313725490196078</v>
      </c>
      <c r="J500" s="9">
        <v>1.2830188679245282</v>
      </c>
      <c r="K500" s="9">
        <v>1.1282051282051282</v>
      </c>
      <c r="L500" s="9"/>
      <c r="M500">
        <v>0</v>
      </c>
      <c r="N500" s="9">
        <v>0.66666666666666663</v>
      </c>
      <c r="O500" s="9">
        <v>0.77777777777777779</v>
      </c>
      <c r="P500"/>
      <c r="Q500"/>
      <c r="R500"/>
      <c r="S500"/>
      <c r="T500"/>
      <c r="U500"/>
      <c r="V500"/>
      <c r="W500"/>
      <c r="X500"/>
      <c r="Y500"/>
      <c r="Z500"/>
      <c r="AA500"/>
      <c r="AB500"/>
      <c r="AC500"/>
      <c r="AD500"/>
      <c r="AE500"/>
      <c r="AF500"/>
    </row>
    <row r="501" spans="1:32">
      <c r="A501"/>
      <c r="B501"/>
      <c r="C501"/>
      <c r="D501"/>
      <c r="E501"/>
      <c r="F501"/>
      <c r="G501"/>
      <c r="H501"/>
      <c r="I501"/>
      <c r="J501"/>
      <c r="K501"/>
      <c r="L501"/>
      <c r="M501"/>
      <c r="N501"/>
      <c r="O501"/>
      <c r="P501"/>
      <c r="Q501"/>
      <c r="R501"/>
      <c r="S501"/>
      <c r="T501"/>
      <c r="U501"/>
      <c r="V501"/>
      <c r="W501"/>
      <c r="X501"/>
      <c r="Y501"/>
      <c r="Z501"/>
      <c r="AA501"/>
      <c r="AB501"/>
      <c r="AC501"/>
      <c r="AD501"/>
      <c r="AE501"/>
      <c r="AF501"/>
    </row>
    <row r="502" spans="1:32">
      <c r="A502"/>
      <c r="B502"/>
      <c r="C502"/>
      <c r="D502"/>
      <c r="E502"/>
      <c r="F502"/>
      <c r="G502"/>
      <c r="H502"/>
      <c r="I502"/>
      <c r="J502"/>
      <c r="K502"/>
      <c r="L502"/>
      <c r="M502"/>
      <c r="N502"/>
      <c r="O502"/>
      <c r="P502"/>
      <c r="Q502"/>
      <c r="R502"/>
      <c r="S502"/>
      <c r="T502"/>
      <c r="U502"/>
      <c r="V502"/>
      <c r="W502"/>
      <c r="X502"/>
      <c r="Y502"/>
      <c r="Z502"/>
      <c r="AA502"/>
      <c r="AB502"/>
      <c r="AC502"/>
      <c r="AD502"/>
      <c r="AE502"/>
      <c r="AF502"/>
    </row>
    <row r="503" spans="1:32">
      <c r="A503"/>
      <c r="B503"/>
      <c r="C503"/>
      <c r="D503"/>
      <c r="E503"/>
      <c r="F503"/>
      <c r="G503"/>
      <c r="H503"/>
      <c r="I503"/>
      <c r="J503"/>
      <c r="K503"/>
      <c r="L503"/>
      <c r="M503"/>
      <c r="N503"/>
      <c r="O503"/>
      <c r="P503"/>
      <c r="Q503"/>
      <c r="R503"/>
      <c r="S503"/>
      <c r="T503"/>
      <c r="U503"/>
      <c r="V503"/>
      <c r="W503"/>
      <c r="X503"/>
      <c r="Y503"/>
      <c r="Z503"/>
      <c r="AA503"/>
      <c r="AB503"/>
      <c r="AC503"/>
      <c r="AD503"/>
      <c r="AE503"/>
      <c r="AF503"/>
    </row>
    <row r="504" spans="1:32">
      <c r="A504"/>
      <c r="B504"/>
      <c r="C504"/>
      <c r="D504"/>
      <c r="E504"/>
      <c r="F504"/>
      <c r="G504"/>
      <c r="H504"/>
      <c r="I504"/>
      <c r="J504"/>
      <c r="K504"/>
      <c r="L504"/>
      <c r="M504"/>
      <c r="N504"/>
      <c r="O504"/>
      <c r="P504"/>
      <c r="Q504"/>
      <c r="R504"/>
      <c r="S504"/>
      <c r="T504"/>
      <c r="U504"/>
      <c r="V504"/>
      <c r="W504"/>
      <c r="X504"/>
      <c r="Y504"/>
      <c r="Z504"/>
      <c r="AA504"/>
      <c r="AB504"/>
      <c r="AC504"/>
      <c r="AD504"/>
      <c r="AE504"/>
      <c r="AF504"/>
    </row>
    <row r="505" spans="1:32">
      <c r="A505"/>
      <c r="B505"/>
      <c r="C505"/>
      <c r="D505"/>
      <c r="E505"/>
      <c r="F505"/>
      <c r="G505"/>
      <c r="H505"/>
      <c r="I505"/>
      <c r="J505"/>
      <c r="K505"/>
      <c r="L505"/>
      <c r="M505"/>
      <c r="N505"/>
      <c r="O505"/>
      <c r="P505"/>
      <c r="Q505"/>
      <c r="R505"/>
      <c r="S505"/>
      <c r="T505"/>
      <c r="U505"/>
      <c r="V505"/>
      <c r="W505"/>
      <c r="X505"/>
      <c r="Y505"/>
      <c r="Z505"/>
      <c r="AA505"/>
      <c r="AB505"/>
      <c r="AC505"/>
      <c r="AD505"/>
      <c r="AE505"/>
      <c r="AF505"/>
    </row>
    <row r="506" spans="1:32">
      <c r="A506"/>
      <c r="B506"/>
      <c r="C506"/>
      <c r="D506"/>
      <c r="E506"/>
      <c r="F506"/>
      <c r="G506"/>
      <c r="H506"/>
      <c r="I506"/>
      <c r="J506"/>
      <c r="K506"/>
      <c r="L506"/>
      <c r="M506"/>
      <c r="N506"/>
      <c r="O506"/>
      <c r="P506"/>
      <c r="Q506"/>
      <c r="R506"/>
      <c r="S506"/>
      <c r="T506"/>
      <c r="U506"/>
      <c r="V506"/>
      <c r="W506"/>
      <c r="X506"/>
      <c r="Y506"/>
      <c r="Z506"/>
      <c r="AA506"/>
    </row>
    <row r="507" spans="1:32">
      <c r="A507"/>
      <c r="B507"/>
      <c r="C507"/>
      <c r="D507"/>
      <c r="E507"/>
      <c r="F507"/>
      <c r="G507"/>
      <c r="H507"/>
      <c r="I507"/>
      <c r="J507"/>
      <c r="K507"/>
      <c r="L507"/>
      <c r="M507"/>
      <c r="N507"/>
      <c r="O507"/>
      <c r="P507"/>
      <c r="Q507"/>
      <c r="R507"/>
      <c r="S507"/>
      <c r="T507"/>
      <c r="U507"/>
      <c r="V507"/>
      <c r="W507"/>
      <c r="X507"/>
      <c r="Y507"/>
      <c r="Z507"/>
      <c r="AA507"/>
    </row>
    <row r="508" spans="1:32">
      <c r="A508"/>
      <c r="B508"/>
      <c r="C508"/>
      <c r="D508"/>
      <c r="E508"/>
      <c r="F508"/>
      <c r="G508"/>
      <c r="H508"/>
      <c r="I508"/>
      <c r="J508"/>
      <c r="K508"/>
      <c r="L508"/>
      <c r="M508"/>
      <c r="N508"/>
      <c r="O508"/>
      <c r="P508"/>
      <c r="Q508"/>
      <c r="R508"/>
      <c r="S508"/>
      <c r="T508"/>
      <c r="U508"/>
      <c r="V508"/>
      <c r="W508"/>
      <c r="X508"/>
      <c r="Y508"/>
      <c r="Z508"/>
      <c r="AA508"/>
    </row>
    <row r="509" spans="1:32">
      <c r="A509"/>
      <c r="B509"/>
      <c r="C509"/>
      <c r="D509"/>
      <c r="E509"/>
      <c r="F509"/>
      <c r="G509"/>
      <c r="H509"/>
      <c r="I509"/>
      <c r="J509"/>
      <c r="K509"/>
      <c r="L509"/>
      <c r="M509"/>
      <c r="N509"/>
      <c r="O509"/>
      <c r="P509"/>
      <c r="Q509"/>
      <c r="R509"/>
      <c r="S509"/>
      <c r="T509"/>
      <c r="U509"/>
      <c r="V509"/>
      <c r="W509"/>
      <c r="X509"/>
      <c r="Y509"/>
      <c r="Z509"/>
      <c r="AA509"/>
    </row>
    <row r="510" spans="1:32">
      <c r="A510"/>
      <c r="B510"/>
      <c r="C510"/>
      <c r="D510"/>
      <c r="E510"/>
      <c r="F510"/>
      <c r="G510"/>
      <c r="H510"/>
      <c r="I510"/>
      <c r="J510"/>
      <c r="K510"/>
      <c r="L510"/>
      <c r="M510"/>
      <c r="N510"/>
      <c r="O510"/>
      <c r="P510"/>
      <c r="Q510"/>
      <c r="R510"/>
      <c r="S510"/>
      <c r="T510"/>
      <c r="U510"/>
      <c r="V510"/>
      <c r="W510"/>
      <c r="X510"/>
      <c r="Y510"/>
      <c r="Z510"/>
      <c r="AA510"/>
    </row>
    <row r="511" spans="1:32">
      <c r="A511"/>
      <c r="B511"/>
      <c r="C511"/>
      <c r="D511"/>
      <c r="E511"/>
      <c r="F511"/>
      <c r="G511"/>
      <c r="H511"/>
      <c r="I511"/>
      <c r="J511"/>
      <c r="K511"/>
      <c r="L511"/>
      <c r="M511"/>
      <c r="N511"/>
      <c r="O511"/>
      <c r="P511"/>
      <c r="Q511"/>
      <c r="R511"/>
      <c r="S511"/>
      <c r="T511"/>
      <c r="U511"/>
      <c r="V511"/>
      <c r="W511"/>
      <c r="X511"/>
      <c r="Y511"/>
      <c r="Z511"/>
      <c r="AA511"/>
    </row>
    <row r="512" spans="1:32">
      <c r="A512"/>
      <c r="B512"/>
      <c r="C512"/>
      <c r="D512"/>
      <c r="E512"/>
      <c r="F512"/>
      <c r="G512"/>
      <c r="H512"/>
      <c r="I512"/>
      <c r="J512"/>
      <c r="K512"/>
      <c r="L512"/>
      <c r="M512"/>
      <c r="N512"/>
      <c r="O512"/>
      <c r="P512"/>
      <c r="Q512"/>
      <c r="R512"/>
      <c r="S512"/>
      <c r="T512"/>
      <c r="U512"/>
      <c r="V512"/>
      <c r="W512"/>
      <c r="X512"/>
      <c r="Y512"/>
      <c r="Z512"/>
      <c r="AA512"/>
    </row>
    <row r="513" spans="1:27">
      <c r="A513"/>
      <c r="B513"/>
      <c r="C513"/>
      <c r="D513"/>
      <c r="E513"/>
      <c r="F513"/>
      <c r="G513"/>
      <c r="H513"/>
      <c r="I513"/>
      <c r="J513"/>
      <c r="K513"/>
      <c r="L513"/>
      <c r="M513"/>
      <c r="N513"/>
      <c r="O513"/>
      <c r="P513"/>
      <c r="Q513"/>
      <c r="R513"/>
      <c r="S513"/>
      <c r="T513"/>
      <c r="U513"/>
      <c r="V513"/>
      <c r="W513"/>
      <c r="X513"/>
      <c r="Y513"/>
      <c r="Z513"/>
      <c r="AA513"/>
    </row>
    <row r="514" spans="1:27">
      <c r="A514"/>
      <c r="B514"/>
      <c r="C514"/>
      <c r="D514"/>
      <c r="E514"/>
      <c r="F514"/>
      <c r="G514"/>
      <c r="H514"/>
      <c r="I514"/>
      <c r="J514"/>
      <c r="K514"/>
      <c r="L514"/>
      <c r="M514"/>
      <c r="N514"/>
      <c r="O514"/>
      <c r="P514"/>
      <c r="Q514"/>
      <c r="R514"/>
      <c r="S514"/>
      <c r="T514"/>
      <c r="U514"/>
      <c r="V514"/>
      <c r="W514"/>
      <c r="X514"/>
      <c r="Y514"/>
      <c r="Z514"/>
      <c r="AA514"/>
    </row>
    <row r="515" spans="1:27">
      <c r="A515"/>
      <c r="B515"/>
      <c r="C515"/>
      <c r="D515"/>
      <c r="E515"/>
      <c r="F515"/>
      <c r="G515"/>
      <c r="H515"/>
      <c r="I515"/>
      <c r="J515"/>
      <c r="K515"/>
      <c r="L515"/>
      <c r="M515"/>
      <c r="N515"/>
      <c r="O515"/>
      <c r="P515"/>
      <c r="Q515"/>
      <c r="R515"/>
      <c r="S515"/>
      <c r="T515"/>
      <c r="U515"/>
      <c r="V515"/>
      <c r="W515"/>
      <c r="X515"/>
      <c r="Y515"/>
      <c r="Z515"/>
      <c r="AA515"/>
    </row>
    <row r="516" spans="1:27">
      <c r="A516"/>
      <c r="B516"/>
      <c r="C516"/>
      <c r="D516"/>
      <c r="E516"/>
      <c r="F516"/>
      <c r="G516"/>
      <c r="H516"/>
      <c r="I516"/>
      <c r="J516"/>
      <c r="K516"/>
      <c r="L516"/>
      <c r="M516"/>
      <c r="N516"/>
      <c r="O516"/>
      <c r="P516"/>
      <c r="Q516"/>
      <c r="R516"/>
      <c r="S516"/>
      <c r="T516"/>
      <c r="U516"/>
      <c r="V516"/>
      <c r="W516"/>
      <c r="X516"/>
      <c r="Y516"/>
      <c r="Z516"/>
      <c r="AA516"/>
    </row>
    <row r="517" spans="1:27">
      <c r="A517"/>
      <c r="B517"/>
      <c r="C517"/>
      <c r="D517"/>
      <c r="E517"/>
      <c r="F517"/>
      <c r="G517"/>
      <c r="H517"/>
      <c r="I517"/>
      <c r="J517"/>
      <c r="K517"/>
      <c r="L517"/>
      <c r="M517"/>
      <c r="N517"/>
      <c r="O517"/>
      <c r="P517"/>
      <c r="Q517"/>
      <c r="R517"/>
      <c r="S517"/>
      <c r="T517"/>
      <c r="U517"/>
      <c r="V517"/>
      <c r="W517"/>
      <c r="X517"/>
      <c r="Y517"/>
      <c r="Z517"/>
      <c r="AA517"/>
    </row>
    <row r="518" spans="1:27">
      <c r="A518"/>
      <c r="B518"/>
      <c r="C518"/>
      <c r="D518"/>
      <c r="E518"/>
      <c r="F518"/>
      <c r="G518"/>
      <c r="H518"/>
      <c r="I518"/>
      <c r="J518"/>
      <c r="K518"/>
      <c r="L518"/>
      <c r="M518"/>
      <c r="N518"/>
      <c r="O518"/>
      <c r="P518"/>
      <c r="Q518"/>
      <c r="R518"/>
      <c r="S518"/>
      <c r="T518"/>
      <c r="U518"/>
      <c r="V518"/>
      <c r="W518"/>
      <c r="X518"/>
      <c r="Y518"/>
      <c r="Z518"/>
      <c r="AA518"/>
    </row>
    <row r="519" spans="1:27">
      <c r="A519"/>
      <c r="B519"/>
      <c r="C519"/>
      <c r="D519"/>
      <c r="E519"/>
      <c r="F519"/>
      <c r="G519"/>
      <c r="H519"/>
      <c r="I519"/>
      <c r="J519"/>
      <c r="K519"/>
      <c r="L519"/>
      <c r="M519"/>
      <c r="N519"/>
      <c r="O519"/>
      <c r="P519"/>
      <c r="Q519"/>
      <c r="R519"/>
      <c r="S519"/>
      <c r="T519"/>
      <c r="U519"/>
      <c r="V519"/>
      <c r="W519"/>
      <c r="X519"/>
      <c r="Y519"/>
      <c r="Z519"/>
      <c r="AA519"/>
    </row>
    <row r="520" spans="1:27">
      <c r="A520"/>
      <c r="B520"/>
      <c r="C520"/>
      <c r="D520"/>
      <c r="E520"/>
      <c r="F520"/>
      <c r="G520"/>
      <c r="H520"/>
      <c r="I520"/>
      <c r="J520"/>
      <c r="K520"/>
      <c r="L520"/>
      <c r="M520"/>
      <c r="N520"/>
      <c r="O520"/>
      <c r="P520"/>
      <c r="Q520"/>
      <c r="R520"/>
      <c r="S520"/>
      <c r="T520"/>
      <c r="U520"/>
      <c r="V520"/>
      <c r="W520"/>
      <c r="X520"/>
      <c r="Y520"/>
      <c r="Z520"/>
      <c r="AA520"/>
    </row>
    <row r="521" spans="1:27">
      <c r="A521"/>
      <c r="B521"/>
      <c r="C521"/>
      <c r="D521"/>
      <c r="E521"/>
      <c r="F521"/>
      <c r="G521"/>
      <c r="H521"/>
      <c r="I521"/>
      <c r="J521"/>
      <c r="K521"/>
      <c r="L521"/>
      <c r="M521"/>
      <c r="N521"/>
      <c r="O521"/>
      <c r="P521"/>
      <c r="Q521"/>
      <c r="R521"/>
      <c r="S521"/>
      <c r="T521"/>
      <c r="U521"/>
      <c r="V521"/>
      <c r="W521"/>
      <c r="X521"/>
      <c r="Y521"/>
      <c r="Z521"/>
      <c r="AA521"/>
    </row>
    <row r="522" spans="1:27">
      <c r="A522"/>
      <c r="B522"/>
      <c r="C522"/>
      <c r="D522"/>
      <c r="E522"/>
      <c r="F522"/>
      <c r="G522"/>
      <c r="H522"/>
      <c r="I522"/>
      <c r="J522"/>
      <c r="K522"/>
      <c r="L522"/>
      <c r="M522"/>
      <c r="N522"/>
      <c r="O522"/>
      <c r="P522"/>
      <c r="Q522"/>
      <c r="R522"/>
      <c r="S522"/>
      <c r="T522"/>
      <c r="U522"/>
      <c r="V522"/>
      <c r="W522"/>
      <c r="X522"/>
      <c r="Y522"/>
      <c r="Z522"/>
      <c r="AA522"/>
    </row>
    <row r="523" spans="1:27">
      <c r="A523"/>
      <c r="B523"/>
      <c r="C523"/>
      <c r="D523"/>
      <c r="E523"/>
      <c r="F523"/>
      <c r="G523"/>
      <c r="H523"/>
      <c r="I523"/>
      <c r="J523"/>
      <c r="K523"/>
      <c r="L523"/>
      <c r="M523"/>
      <c r="N523"/>
      <c r="O523"/>
      <c r="P523"/>
      <c r="Q523"/>
      <c r="R523"/>
      <c r="S523"/>
      <c r="T523"/>
      <c r="U523"/>
      <c r="V523"/>
      <c r="W523"/>
      <c r="X523"/>
      <c r="Y523"/>
      <c r="Z523"/>
      <c r="AA523"/>
    </row>
    <row r="524" spans="1:27">
      <c r="A524"/>
      <c r="B524"/>
      <c r="C524"/>
      <c r="D524"/>
      <c r="E524"/>
      <c r="F524"/>
      <c r="G524"/>
      <c r="H524"/>
      <c r="I524"/>
      <c r="J524"/>
      <c r="K524"/>
      <c r="L524"/>
      <c r="M524"/>
      <c r="N524"/>
      <c r="O524"/>
      <c r="P524"/>
      <c r="Q524"/>
      <c r="R524"/>
      <c r="S524"/>
      <c r="T524"/>
      <c r="U524"/>
      <c r="V524"/>
      <c r="W524"/>
      <c r="X524"/>
      <c r="Y524"/>
      <c r="Z524"/>
      <c r="AA524"/>
    </row>
    <row r="525" spans="1:27">
      <c r="A525"/>
      <c r="B525"/>
      <c r="C525"/>
      <c r="D525"/>
      <c r="E525"/>
      <c r="F525"/>
      <c r="G525"/>
      <c r="H525"/>
      <c r="I525"/>
      <c r="J525"/>
      <c r="K525"/>
      <c r="L525"/>
      <c r="M525"/>
      <c r="N525"/>
      <c r="O525"/>
      <c r="P525"/>
      <c r="Q525"/>
      <c r="R525"/>
      <c r="S525"/>
      <c r="T525"/>
      <c r="U525"/>
      <c r="V525"/>
      <c r="W525"/>
      <c r="X525"/>
      <c r="Y525"/>
      <c r="Z525"/>
      <c r="AA525"/>
    </row>
    <row r="526" spans="1:27">
      <c r="A526"/>
      <c r="B526"/>
      <c r="C526"/>
      <c r="D526"/>
      <c r="E526"/>
      <c r="F526"/>
      <c r="G526"/>
      <c r="H526"/>
      <c r="I526"/>
      <c r="J526"/>
      <c r="K526"/>
      <c r="L526"/>
      <c r="M526"/>
      <c r="N526"/>
      <c r="O526"/>
      <c r="P526"/>
      <c r="Q526"/>
      <c r="R526"/>
      <c r="S526"/>
      <c r="T526"/>
      <c r="U526"/>
      <c r="V526"/>
      <c r="W526"/>
      <c r="X526"/>
      <c r="Y526"/>
      <c r="Z526"/>
      <c r="AA526"/>
    </row>
    <row r="527" spans="1:27">
      <c r="A527"/>
      <c r="B527"/>
      <c r="C527"/>
      <c r="D527"/>
      <c r="E527"/>
      <c r="F527"/>
      <c r="G527"/>
      <c r="H527"/>
      <c r="I527"/>
      <c r="J527"/>
      <c r="K527"/>
      <c r="L527"/>
      <c r="M527"/>
      <c r="N527"/>
      <c r="O527"/>
      <c r="P527"/>
      <c r="Q527"/>
      <c r="R527"/>
      <c r="S527"/>
      <c r="T527"/>
      <c r="U527"/>
      <c r="V527"/>
      <c r="W527"/>
      <c r="X527"/>
      <c r="Y527"/>
      <c r="Z527"/>
      <c r="AA527"/>
    </row>
    <row r="528" spans="1:27">
      <c r="A528"/>
      <c r="B528"/>
      <c r="C528"/>
      <c r="D528"/>
      <c r="E528"/>
      <c r="F528"/>
      <c r="G528"/>
      <c r="H528"/>
      <c r="I528"/>
      <c r="J528"/>
      <c r="K528"/>
      <c r="L528"/>
      <c r="M528"/>
      <c r="N528"/>
      <c r="O528"/>
      <c r="P528"/>
      <c r="Q528"/>
      <c r="R528"/>
      <c r="S528"/>
      <c r="T528"/>
      <c r="U528"/>
      <c r="V528"/>
      <c r="W528"/>
      <c r="X528"/>
      <c r="Y528"/>
      <c r="Z528"/>
      <c r="AA528"/>
    </row>
    <row r="529" spans="1:27">
      <c r="A529"/>
      <c r="B529"/>
      <c r="C529"/>
      <c r="D529"/>
      <c r="E529"/>
      <c r="F529"/>
      <c r="G529"/>
      <c r="H529"/>
      <c r="I529"/>
      <c r="J529"/>
      <c r="K529"/>
      <c r="L529"/>
      <c r="M529"/>
      <c r="N529"/>
      <c r="O529"/>
      <c r="P529"/>
      <c r="Q529"/>
      <c r="R529"/>
      <c r="S529"/>
      <c r="T529"/>
      <c r="U529"/>
      <c r="V529"/>
      <c r="W529"/>
      <c r="X529"/>
      <c r="Y529"/>
      <c r="Z529"/>
      <c r="AA529"/>
    </row>
    <row r="530" spans="1:27">
      <c r="A530"/>
      <c r="B530"/>
      <c r="C530"/>
      <c r="D530"/>
      <c r="E530"/>
      <c r="F530"/>
      <c r="G530"/>
      <c r="H530"/>
      <c r="I530"/>
      <c r="J530"/>
      <c r="K530"/>
      <c r="L530"/>
      <c r="M530"/>
      <c r="N530"/>
      <c r="O530"/>
      <c r="P530"/>
      <c r="Q530"/>
      <c r="R530"/>
      <c r="S530"/>
      <c r="T530"/>
      <c r="U530"/>
      <c r="V530"/>
      <c r="W530"/>
      <c r="X530"/>
      <c r="Y530"/>
      <c r="Z530"/>
      <c r="AA530"/>
    </row>
    <row r="531" spans="1:27">
      <c r="A531"/>
      <c r="B531"/>
      <c r="C531"/>
      <c r="D531"/>
      <c r="E531"/>
      <c r="F531"/>
      <c r="G531"/>
      <c r="H531"/>
      <c r="I531"/>
      <c r="J531"/>
      <c r="K531"/>
      <c r="L531"/>
      <c r="M531"/>
      <c r="N531"/>
      <c r="O531"/>
      <c r="P531"/>
      <c r="Q531"/>
      <c r="R531"/>
      <c r="S531"/>
      <c r="T531"/>
      <c r="U531"/>
      <c r="V531"/>
      <c r="W531"/>
      <c r="X531"/>
      <c r="Y531"/>
      <c r="Z531"/>
      <c r="AA531"/>
    </row>
    <row r="532" spans="1:27">
      <c r="A532"/>
      <c r="B532"/>
      <c r="C532"/>
      <c r="D532"/>
      <c r="E532"/>
      <c r="F532"/>
      <c r="G532"/>
      <c r="H532"/>
      <c r="I532"/>
      <c r="J532"/>
      <c r="K532"/>
      <c r="L532"/>
      <c r="M532"/>
      <c r="N532"/>
      <c r="O532"/>
      <c r="P532"/>
      <c r="Q532"/>
      <c r="R532"/>
      <c r="S532"/>
      <c r="T532"/>
      <c r="U532"/>
      <c r="V532"/>
      <c r="W532"/>
      <c r="X532"/>
      <c r="Y532"/>
      <c r="Z532"/>
      <c r="AA532"/>
    </row>
    <row r="533" spans="1:27">
      <c r="A533"/>
      <c r="B533"/>
      <c r="C533"/>
      <c r="D533"/>
      <c r="E533"/>
      <c r="F533"/>
      <c r="G533"/>
      <c r="H533"/>
      <c r="I533"/>
      <c r="J533"/>
      <c r="K533"/>
      <c r="L533"/>
      <c r="M533"/>
      <c r="N533"/>
      <c r="O533"/>
      <c r="P533"/>
      <c r="Q533"/>
      <c r="R533"/>
      <c r="S533"/>
      <c r="T533"/>
      <c r="U533"/>
      <c r="V533"/>
      <c r="W533"/>
      <c r="X533"/>
      <c r="Y533"/>
      <c r="Z533"/>
      <c r="AA533"/>
    </row>
    <row r="534" spans="1:27">
      <c r="A534"/>
      <c r="B534"/>
      <c r="C534"/>
      <c r="D534"/>
      <c r="E534"/>
      <c r="F534"/>
      <c r="G534"/>
      <c r="H534"/>
      <c r="I534"/>
      <c r="J534"/>
      <c r="K534"/>
      <c r="L534"/>
      <c r="M534"/>
      <c r="N534"/>
      <c r="O534"/>
      <c r="P534"/>
      <c r="Q534"/>
      <c r="R534"/>
      <c r="S534"/>
      <c r="T534"/>
      <c r="U534"/>
      <c r="V534"/>
      <c r="W534"/>
      <c r="X534"/>
      <c r="Y534"/>
      <c r="Z534"/>
      <c r="AA534"/>
    </row>
    <row r="535" spans="1:27">
      <c r="A535"/>
      <c r="B535"/>
      <c r="C535"/>
      <c r="D535"/>
      <c r="E535"/>
      <c r="F535"/>
      <c r="G535"/>
      <c r="H535"/>
      <c r="I535"/>
      <c r="J535"/>
      <c r="K535"/>
      <c r="L535"/>
      <c r="M535"/>
      <c r="N535"/>
      <c r="O535"/>
      <c r="P535"/>
      <c r="Q535"/>
      <c r="R535"/>
      <c r="S535"/>
      <c r="T535"/>
      <c r="U535"/>
      <c r="V535"/>
      <c r="W535"/>
      <c r="X535"/>
      <c r="Y535"/>
      <c r="Z535"/>
      <c r="AA535"/>
    </row>
    <row r="536" spans="1:27">
      <c r="A536"/>
      <c r="B536"/>
      <c r="C536"/>
      <c r="D536"/>
      <c r="E536"/>
      <c r="F536"/>
      <c r="G536"/>
      <c r="H536"/>
      <c r="I536"/>
      <c r="J536"/>
      <c r="K536"/>
      <c r="L536"/>
      <c r="M536"/>
      <c r="N536"/>
      <c r="O536"/>
      <c r="P536"/>
      <c r="Q536"/>
      <c r="R536"/>
      <c r="S536"/>
      <c r="T536"/>
      <c r="U536"/>
      <c r="V536"/>
      <c r="W536"/>
      <c r="X536"/>
      <c r="Y536"/>
      <c r="Z536"/>
      <c r="AA536"/>
    </row>
    <row r="537" spans="1:27">
      <c r="A537"/>
      <c r="B537"/>
      <c r="C537"/>
      <c r="D537"/>
      <c r="E537"/>
      <c r="F537"/>
      <c r="G537"/>
      <c r="H537"/>
      <c r="I537"/>
      <c r="J537"/>
      <c r="K537"/>
      <c r="L537"/>
      <c r="M537"/>
      <c r="N537"/>
      <c r="O537"/>
      <c r="P537"/>
      <c r="Q537"/>
      <c r="R537"/>
      <c r="S537"/>
      <c r="T537"/>
      <c r="U537"/>
      <c r="V537"/>
      <c r="W537"/>
      <c r="X537"/>
      <c r="Y537"/>
      <c r="Z537"/>
      <c r="AA537"/>
    </row>
    <row r="538" spans="1:27">
      <c r="A538"/>
      <c r="B538"/>
      <c r="C538"/>
      <c r="D538"/>
      <c r="E538"/>
      <c r="F538"/>
      <c r="G538"/>
      <c r="H538"/>
      <c r="I538"/>
      <c r="J538"/>
      <c r="K538"/>
      <c r="L538"/>
      <c r="M538"/>
      <c r="N538"/>
      <c r="O538"/>
      <c r="P538"/>
      <c r="Q538"/>
      <c r="R538"/>
      <c r="S538"/>
      <c r="T538"/>
      <c r="U538"/>
      <c r="V538"/>
      <c r="W538"/>
      <c r="X538"/>
      <c r="Y538"/>
      <c r="Z538"/>
      <c r="AA538"/>
    </row>
    <row r="539" spans="1:27">
      <c r="A539"/>
      <c r="B539"/>
      <c r="C539"/>
      <c r="D539"/>
      <c r="E539"/>
      <c r="F539"/>
      <c r="G539"/>
      <c r="H539"/>
      <c r="I539"/>
      <c r="J539"/>
      <c r="K539"/>
      <c r="L539"/>
      <c r="M539"/>
      <c r="N539"/>
      <c r="O539"/>
      <c r="P539"/>
      <c r="Q539"/>
      <c r="R539"/>
      <c r="S539"/>
      <c r="T539"/>
      <c r="U539"/>
      <c r="V539"/>
      <c r="W539"/>
      <c r="X539"/>
      <c r="Y539"/>
      <c r="Z539"/>
      <c r="AA539"/>
    </row>
    <row r="540" spans="1:27">
      <c r="A540"/>
      <c r="B540"/>
      <c r="C540"/>
      <c r="D540"/>
      <c r="E540"/>
      <c r="F540"/>
      <c r="G540"/>
      <c r="H540"/>
      <c r="I540"/>
      <c r="J540"/>
      <c r="K540"/>
      <c r="L540"/>
      <c r="M540"/>
      <c r="N540"/>
      <c r="O540"/>
      <c r="P540"/>
      <c r="Q540"/>
      <c r="R540"/>
      <c r="S540"/>
      <c r="T540"/>
      <c r="U540"/>
      <c r="V540"/>
      <c r="W540"/>
      <c r="X540"/>
      <c r="Y540"/>
      <c r="Z540"/>
      <c r="AA540"/>
    </row>
    <row r="541" spans="1:27">
      <c r="A541"/>
      <c r="B541"/>
      <c r="C541"/>
      <c r="D541"/>
      <c r="E541"/>
      <c r="F541"/>
      <c r="G541"/>
      <c r="H541"/>
      <c r="I541"/>
      <c r="J541"/>
      <c r="K541"/>
      <c r="L541"/>
      <c r="M541"/>
      <c r="N541"/>
      <c r="O541"/>
      <c r="P541"/>
      <c r="Q541"/>
      <c r="R541"/>
      <c r="S541"/>
      <c r="T541"/>
      <c r="U541"/>
      <c r="V541"/>
      <c r="W541"/>
      <c r="X541"/>
      <c r="Y541"/>
      <c r="Z541"/>
      <c r="AA541"/>
    </row>
    <row r="542" spans="1:27">
      <c r="A542"/>
      <c r="B542"/>
      <c r="C542"/>
      <c r="D542"/>
      <c r="E542"/>
      <c r="F542"/>
      <c r="G542"/>
      <c r="H542"/>
      <c r="I542"/>
      <c r="J542"/>
      <c r="K542"/>
      <c r="L542"/>
      <c r="M542"/>
      <c r="N542"/>
      <c r="O542"/>
      <c r="P542"/>
      <c r="Q542"/>
      <c r="R542"/>
      <c r="S542"/>
      <c r="T542"/>
      <c r="U542"/>
      <c r="V542"/>
      <c r="W542"/>
      <c r="X542"/>
      <c r="Y542"/>
      <c r="Z542"/>
      <c r="AA542"/>
    </row>
    <row r="543" spans="1:27">
      <c r="A543"/>
      <c r="B543"/>
      <c r="C543"/>
      <c r="D543"/>
      <c r="E543"/>
      <c r="F543"/>
      <c r="G543"/>
      <c r="H543"/>
      <c r="I543"/>
      <c r="J543"/>
      <c r="K543"/>
      <c r="L543"/>
      <c r="M543"/>
      <c r="N543"/>
      <c r="O543"/>
      <c r="P543"/>
      <c r="Q543"/>
      <c r="R543"/>
      <c r="S543"/>
      <c r="T543"/>
      <c r="U543"/>
      <c r="V543"/>
      <c r="W543"/>
      <c r="X543"/>
      <c r="Y543"/>
      <c r="Z543"/>
      <c r="AA543"/>
    </row>
    <row r="544" spans="1:27">
      <c r="A544"/>
      <c r="B544"/>
      <c r="C544"/>
      <c r="D544"/>
      <c r="E544"/>
      <c r="F544"/>
      <c r="G544"/>
      <c r="H544"/>
      <c r="I544"/>
      <c r="J544"/>
      <c r="K544"/>
      <c r="L544"/>
      <c r="M544"/>
      <c r="N544"/>
      <c r="O544"/>
      <c r="P544"/>
      <c r="Q544"/>
      <c r="R544"/>
      <c r="S544"/>
      <c r="T544"/>
      <c r="U544"/>
      <c r="V544"/>
      <c r="W544"/>
      <c r="X544"/>
      <c r="Y544"/>
      <c r="Z544"/>
      <c r="AA544"/>
    </row>
    <row r="545" spans="1:27">
      <c r="A545"/>
      <c r="B545"/>
      <c r="C545"/>
      <c r="D545"/>
      <c r="E545"/>
      <c r="F545"/>
      <c r="G545"/>
      <c r="H545"/>
      <c r="I545"/>
      <c r="J545"/>
      <c r="K545"/>
      <c r="L545"/>
      <c r="M545"/>
      <c r="N545"/>
      <c r="O545"/>
      <c r="P545"/>
      <c r="Q545"/>
      <c r="R545"/>
      <c r="S545"/>
      <c r="T545"/>
      <c r="U545"/>
      <c r="V545"/>
      <c r="W545"/>
      <c r="X545"/>
      <c r="Y545"/>
      <c r="Z545"/>
      <c r="AA545"/>
    </row>
    <row r="546" spans="1:27">
      <c r="A546"/>
      <c r="B546"/>
      <c r="C546"/>
      <c r="D546"/>
      <c r="E546"/>
      <c r="F546"/>
      <c r="G546"/>
      <c r="H546"/>
      <c r="I546"/>
      <c r="J546"/>
      <c r="K546"/>
      <c r="L546"/>
      <c r="M546"/>
      <c r="N546"/>
      <c r="O546"/>
      <c r="P546"/>
      <c r="Q546"/>
      <c r="R546"/>
      <c r="S546"/>
      <c r="T546"/>
      <c r="U546"/>
      <c r="V546"/>
      <c r="W546"/>
      <c r="X546"/>
      <c r="Y546"/>
      <c r="Z546"/>
      <c r="AA546"/>
    </row>
    <row r="547" spans="1:27">
      <c r="A547"/>
      <c r="B547"/>
      <c r="C547"/>
      <c r="D547"/>
      <c r="E547"/>
      <c r="F547"/>
      <c r="G547"/>
      <c r="H547"/>
      <c r="I547"/>
      <c r="J547"/>
      <c r="K547"/>
      <c r="L547"/>
      <c r="M547"/>
      <c r="N547"/>
      <c r="O547"/>
      <c r="P547"/>
      <c r="Q547"/>
      <c r="R547"/>
      <c r="S547"/>
      <c r="T547"/>
      <c r="U547"/>
      <c r="V547"/>
      <c r="W547"/>
      <c r="X547"/>
      <c r="Y547"/>
      <c r="Z547"/>
      <c r="AA547"/>
    </row>
    <row r="548" spans="1:27">
      <c r="A548"/>
      <c r="B548"/>
      <c r="C548"/>
      <c r="D548"/>
      <c r="E548"/>
      <c r="F548"/>
      <c r="G548"/>
      <c r="H548"/>
      <c r="I548"/>
      <c r="J548"/>
      <c r="K548"/>
      <c r="L548"/>
      <c r="M548"/>
      <c r="N548"/>
      <c r="O548"/>
      <c r="P548"/>
      <c r="Q548"/>
      <c r="R548"/>
      <c r="S548"/>
      <c r="T548"/>
      <c r="U548"/>
      <c r="V548"/>
      <c r="W548"/>
      <c r="X548"/>
      <c r="Y548"/>
      <c r="Z548"/>
      <c r="AA548"/>
    </row>
    <row r="549" spans="1:27">
      <c r="A549"/>
      <c r="B549"/>
      <c r="C549"/>
      <c r="D549"/>
      <c r="E549"/>
      <c r="F549"/>
      <c r="G549"/>
      <c r="H549"/>
      <c r="I549"/>
      <c r="J549"/>
      <c r="K549"/>
      <c r="L549"/>
      <c r="M549"/>
      <c r="N549"/>
      <c r="O549"/>
      <c r="P549"/>
      <c r="Q549"/>
      <c r="R549"/>
      <c r="S549"/>
      <c r="T549"/>
      <c r="U549"/>
      <c r="V549"/>
      <c r="W549"/>
      <c r="X549"/>
      <c r="Y549"/>
      <c r="Z549"/>
      <c r="AA549"/>
    </row>
    <row r="550" spans="1:27">
      <c r="A550"/>
      <c r="B550"/>
      <c r="C550"/>
      <c r="D550"/>
      <c r="E550"/>
      <c r="F550"/>
      <c r="G550"/>
      <c r="H550"/>
      <c r="I550"/>
      <c r="J550"/>
      <c r="K550"/>
      <c r="L550"/>
      <c r="M550"/>
      <c r="N550"/>
      <c r="O550"/>
      <c r="P550"/>
      <c r="Q550"/>
      <c r="R550"/>
      <c r="S550"/>
      <c r="T550"/>
      <c r="U550"/>
      <c r="V550"/>
      <c r="W550"/>
      <c r="X550"/>
      <c r="Y550"/>
      <c r="Z550"/>
      <c r="AA550"/>
    </row>
    <row r="551" spans="1:27">
      <c r="A551"/>
      <c r="B551"/>
      <c r="C551"/>
      <c r="D551"/>
      <c r="E551"/>
      <c r="F551"/>
      <c r="G551"/>
      <c r="H551"/>
      <c r="I551"/>
      <c r="J551"/>
      <c r="K551"/>
      <c r="L551"/>
      <c r="M551"/>
      <c r="N551"/>
      <c r="O551"/>
      <c r="P551"/>
      <c r="Q551"/>
      <c r="R551"/>
      <c r="S551"/>
      <c r="T551"/>
      <c r="U551"/>
      <c r="V551"/>
    </row>
    <row r="552" spans="1:27">
      <c r="A552"/>
      <c r="B552"/>
      <c r="C552"/>
      <c r="D552"/>
      <c r="E552"/>
      <c r="F552"/>
      <c r="G552"/>
      <c r="H552"/>
      <c r="I552"/>
      <c r="J552"/>
      <c r="K552"/>
      <c r="L552"/>
      <c r="M552"/>
      <c r="N552"/>
      <c r="O552"/>
      <c r="P552"/>
      <c r="Q552"/>
      <c r="R552"/>
      <c r="S552"/>
      <c r="T552"/>
      <c r="U552"/>
      <c r="V552"/>
    </row>
    <row r="553" spans="1:27">
      <c r="A553"/>
      <c r="B553"/>
      <c r="C553"/>
      <c r="D553"/>
      <c r="E553"/>
      <c r="F553"/>
      <c r="G553"/>
      <c r="H553"/>
      <c r="I553"/>
      <c r="J553"/>
      <c r="K553"/>
      <c r="L553"/>
      <c r="M553"/>
      <c r="N553"/>
      <c r="O553"/>
      <c r="P553"/>
      <c r="Q553"/>
      <c r="R553"/>
      <c r="S553"/>
      <c r="T553"/>
      <c r="U553"/>
      <c r="V553"/>
    </row>
    <row r="554" spans="1:27">
      <c r="A554"/>
      <c r="B554"/>
      <c r="C554"/>
      <c r="D554"/>
      <c r="E554"/>
      <c r="F554"/>
      <c r="G554"/>
      <c r="H554"/>
      <c r="I554"/>
      <c r="J554"/>
      <c r="K554"/>
      <c r="L554"/>
      <c r="M554"/>
      <c r="N554"/>
      <c r="O554"/>
      <c r="P554"/>
      <c r="Q554"/>
      <c r="R554"/>
      <c r="S554"/>
      <c r="T554"/>
      <c r="U554"/>
      <c r="V554"/>
    </row>
    <row r="555" spans="1:27">
      <c r="A555"/>
      <c r="B555"/>
      <c r="C555"/>
      <c r="D555"/>
      <c r="E555"/>
      <c r="F555"/>
      <c r="G555"/>
      <c r="H555"/>
      <c r="I555"/>
      <c r="J555"/>
      <c r="K555"/>
      <c r="L555"/>
      <c r="M555"/>
      <c r="N555"/>
      <c r="O555"/>
      <c r="P555"/>
      <c r="Q555"/>
      <c r="R555"/>
      <c r="S555"/>
      <c r="T555"/>
      <c r="U555"/>
      <c r="V555"/>
    </row>
    <row r="556" spans="1:27">
      <c r="A556"/>
      <c r="B556"/>
      <c r="C556"/>
      <c r="D556"/>
      <c r="E556"/>
      <c r="F556"/>
      <c r="G556"/>
      <c r="H556"/>
      <c r="I556"/>
      <c r="J556"/>
      <c r="K556"/>
      <c r="L556"/>
      <c r="M556"/>
      <c r="N556"/>
      <c r="O556"/>
      <c r="P556"/>
      <c r="Q556"/>
      <c r="R556"/>
      <c r="S556"/>
      <c r="T556"/>
      <c r="U556"/>
      <c r="V556"/>
    </row>
    <row r="557" spans="1:27">
      <c r="A557"/>
      <c r="B557"/>
      <c r="C557"/>
      <c r="D557"/>
      <c r="E557"/>
      <c r="F557"/>
      <c r="G557"/>
      <c r="H557"/>
      <c r="I557"/>
      <c r="J557"/>
      <c r="K557"/>
      <c r="L557"/>
      <c r="M557"/>
      <c r="N557"/>
      <c r="O557"/>
      <c r="P557"/>
      <c r="Q557"/>
      <c r="R557"/>
      <c r="S557"/>
      <c r="T557"/>
      <c r="U557"/>
      <c r="V557"/>
    </row>
    <row r="558" spans="1:27">
      <c r="A558"/>
      <c r="B558"/>
      <c r="C558"/>
      <c r="D558"/>
      <c r="E558"/>
      <c r="F558"/>
      <c r="G558"/>
      <c r="H558"/>
      <c r="I558"/>
      <c r="J558"/>
      <c r="K558"/>
      <c r="L558"/>
      <c r="M558"/>
      <c r="N558"/>
      <c r="O558"/>
      <c r="P558"/>
      <c r="Q558"/>
      <c r="R558"/>
      <c r="S558"/>
      <c r="T558"/>
      <c r="U558"/>
      <c r="V558"/>
    </row>
    <row r="559" spans="1:27">
      <c r="A559"/>
      <c r="B559"/>
      <c r="C559"/>
      <c r="D559"/>
      <c r="E559"/>
      <c r="F559"/>
      <c r="G559"/>
      <c r="H559"/>
      <c r="I559"/>
      <c r="J559"/>
      <c r="K559"/>
      <c r="L559"/>
      <c r="M559"/>
      <c r="N559"/>
      <c r="O559"/>
      <c r="P559"/>
      <c r="Q559"/>
      <c r="R559"/>
      <c r="S559"/>
      <c r="T559"/>
      <c r="U559"/>
      <c r="V559"/>
    </row>
    <row r="560" spans="1:27">
      <c r="A560"/>
      <c r="B560"/>
      <c r="C560"/>
      <c r="D560"/>
      <c r="E560"/>
      <c r="F560"/>
      <c r="G560"/>
      <c r="H560"/>
      <c r="I560"/>
      <c r="J560"/>
      <c r="K560"/>
      <c r="L560"/>
      <c r="M560"/>
      <c r="N560"/>
      <c r="O560"/>
      <c r="P560"/>
      <c r="Q560"/>
      <c r="R560"/>
      <c r="S560"/>
      <c r="T560"/>
      <c r="U560"/>
      <c r="V560"/>
    </row>
    <row r="561" spans="1:22">
      <c r="A561"/>
      <c r="B561"/>
      <c r="C561"/>
      <c r="D561"/>
      <c r="E561"/>
      <c r="F561"/>
      <c r="G561"/>
      <c r="H561"/>
      <c r="I561"/>
      <c r="J561"/>
      <c r="K561"/>
      <c r="L561"/>
      <c r="M561"/>
      <c r="N561"/>
      <c r="O561"/>
      <c r="P561"/>
      <c r="Q561"/>
      <c r="R561"/>
      <c r="S561"/>
      <c r="T561"/>
      <c r="U561"/>
      <c r="V561"/>
    </row>
    <row r="562" spans="1:22">
      <c r="A562"/>
      <c r="B562"/>
      <c r="C562"/>
      <c r="D562"/>
      <c r="E562"/>
      <c r="F562"/>
      <c r="G562"/>
      <c r="H562"/>
      <c r="I562"/>
      <c r="J562"/>
      <c r="K562"/>
      <c r="L562"/>
      <c r="M562"/>
      <c r="N562"/>
      <c r="O562"/>
      <c r="P562"/>
      <c r="Q562"/>
      <c r="R562"/>
      <c r="S562"/>
      <c r="T562"/>
      <c r="U562"/>
      <c r="V562"/>
    </row>
    <row r="563" spans="1:22">
      <c r="A563"/>
      <c r="B563"/>
      <c r="C563"/>
      <c r="D563"/>
      <c r="E563"/>
      <c r="F563"/>
      <c r="G563"/>
      <c r="H563"/>
      <c r="I563"/>
      <c r="J563"/>
      <c r="K563"/>
      <c r="L563"/>
      <c r="M563"/>
      <c r="N563"/>
      <c r="O563"/>
      <c r="P563"/>
      <c r="Q563"/>
      <c r="R563"/>
      <c r="S563"/>
      <c r="T563"/>
      <c r="U563"/>
      <c r="V563"/>
    </row>
    <row r="564" spans="1:22">
      <c r="A564"/>
      <c r="B564"/>
      <c r="C564"/>
      <c r="D564"/>
      <c r="E564"/>
      <c r="F564"/>
      <c r="G564"/>
      <c r="H564"/>
      <c r="I564"/>
      <c r="J564"/>
      <c r="K564"/>
      <c r="L564"/>
      <c r="M564"/>
      <c r="N564"/>
      <c r="O564"/>
      <c r="P564"/>
      <c r="Q564"/>
      <c r="R564"/>
      <c r="S564"/>
      <c r="T564"/>
      <c r="U564"/>
      <c r="V564"/>
    </row>
    <row r="565" spans="1:22">
      <c r="A565"/>
      <c r="B565"/>
      <c r="C565"/>
      <c r="D565"/>
      <c r="E565"/>
      <c r="F565"/>
      <c r="G565"/>
      <c r="H565"/>
      <c r="I565"/>
      <c r="J565"/>
      <c r="K565"/>
      <c r="L565"/>
      <c r="M565"/>
      <c r="N565"/>
      <c r="O565"/>
      <c r="P565"/>
      <c r="Q565"/>
      <c r="R565"/>
      <c r="S565"/>
      <c r="T565"/>
      <c r="U565"/>
      <c r="V565"/>
    </row>
    <row r="566" spans="1:22">
      <c r="A566"/>
      <c r="B566"/>
      <c r="C566"/>
      <c r="D566"/>
      <c r="E566"/>
      <c r="F566"/>
      <c r="G566"/>
      <c r="H566"/>
      <c r="I566"/>
      <c r="J566"/>
      <c r="K566"/>
      <c r="L566"/>
      <c r="M566"/>
      <c r="N566"/>
      <c r="O566"/>
      <c r="P566"/>
      <c r="Q566"/>
      <c r="R566"/>
      <c r="S566"/>
      <c r="T566"/>
      <c r="U566"/>
      <c r="V566"/>
    </row>
    <row r="567" spans="1:22">
      <c r="A567"/>
      <c r="B567"/>
      <c r="C567"/>
      <c r="D567"/>
      <c r="E567"/>
      <c r="F567"/>
      <c r="G567"/>
      <c r="H567"/>
      <c r="I567"/>
      <c r="J567"/>
      <c r="K567"/>
      <c r="L567"/>
      <c r="M567"/>
      <c r="N567"/>
      <c r="O567"/>
      <c r="P567"/>
      <c r="Q567"/>
      <c r="R567"/>
      <c r="S567"/>
      <c r="T567"/>
      <c r="U567"/>
      <c r="V567"/>
    </row>
    <row r="568" spans="1:22">
      <c r="A568"/>
      <c r="B568"/>
      <c r="C568"/>
      <c r="D568"/>
      <c r="E568"/>
      <c r="F568"/>
      <c r="G568"/>
      <c r="H568"/>
      <c r="I568"/>
      <c r="J568"/>
      <c r="K568"/>
      <c r="L568"/>
      <c r="M568"/>
      <c r="N568"/>
      <c r="O568"/>
      <c r="P568"/>
      <c r="Q568"/>
      <c r="R568"/>
      <c r="S568"/>
      <c r="T568"/>
      <c r="U568"/>
      <c r="V568"/>
    </row>
    <row r="569" spans="1:22">
      <c r="A569"/>
      <c r="B569"/>
      <c r="C569"/>
      <c r="D569"/>
      <c r="E569"/>
      <c r="F569"/>
      <c r="G569"/>
      <c r="H569"/>
      <c r="I569"/>
      <c r="J569"/>
      <c r="K569"/>
      <c r="L569"/>
      <c r="M569"/>
      <c r="N569"/>
      <c r="O569"/>
      <c r="P569"/>
      <c r="Q569"/>
      <c r="R569"/>
      <c r="S569"/>
      <c r="T569"/>
      <c r="U569"/>
      <c r="V569"/>
    </row>
    <row r="570" spans="1:22">
      <c r="A570"/>
      <c r="B570"/>
      <c r="C570"/>
      <c r="D570"/>
      <c r="E570"/>
      <c r="F570"/>
      <c r="G570"/>
      <c r="H570"/>
      <c r="I570"/>
      <c r="J570"/>
      <c r="K570"/>
      <c r="L570"/>
      <c r="M570"/>
      <c r="N570"/>
      <c r="O570"/>
      <c r="P570"/>
      <c r="Q570"/>
      <c r="R570"/>
      <c r="S570"/>
      <c r="T570"/>
      <c r="U570"/>
      <c r="V570"/>
    </row>
    <row r="571" spans="1:22">
      <c r="A571"/>
      <c r="B571"/>
      <c r="C571"/>
      <c r="D571"/>
      <c r="E571"/>
      <c r="F571"/>
      <c r="G571"/>
      <c r="H571"/>
      <c r="I571"/>
      <c r="J571"/>
      <c r="K571"/>
      <c r="L571"/>
      <c r="M571"/>
      <c r="N571"/>
      <c r="O571"/>
      <c r="P571"/>
      <c r="Q571"/>
      <c r="R571"/>
      <c r="S571"/>
      <c r="T571"/>
      <c r="U571"/>
      <c r="V571"/>
    </row>
    <row r="572" spans="1:22">
      <c r="A572"/>
      <c r="B572"/>
      <c r="C572"/>
      <c r="D572"/>
      <c r="E572"/>
      <c r="F572"/>
      <c r="G572"/>
      <c r="H572"/>
      <c r="I572"/>
      <c r="J572"/>
      <c r="K572"/>
      <c r="L572"/>
      <c r="M572"/>
      <c r="N572"/>
      <c r="O572"/>
      <c r="P572"/>
      <c r="Q572"/>
      <c r="R572"/>
      <c r="S572"/>
      <c r="T572"/>
      <c r="U572"/>
      <c r="V572"/>
    </row>
    <row r="573" spans="1:22">
      <c r="A573"/>
      <c r="B573"/>
      <c r="C573"/>
      <c r="D573"/>
      <c r="E573"/>
      <c r="F573"/>
      <c r="G573"/>
      <c r="H573"/>
      <c r="I573"/>
      <c r="J573"/>
      <c r="K573"/>
      <c r="L573"/>
      <c r="M573"/>
      <c r="N573"/>
      <c r="O573"/>
      <c r="P573"/>
      <c r="Q573"/>
      <c r="R573"/>
      <c r="S573"/>
      <c r="T573"/>
      <c r="U573"/>
      <c r="V573"/>
    </row>
    <row r="574" spans="1:22">
      <c r="A574"/>
      <c r="B574"/>
      <c r="C574"/>
      <c r="D574"/>
      <c r="E574"/>
      <c r="F574"/>
      <c r="G574"/>
      <c r="H574"/>
      <c r="I574"/>
      <c r="J574"/>
      <c r="K574"/>
      <c r="L574"/>
      <c r="M574"/>
      <c r="N574"/>
      <c r="O574"/>
      <c r="P574"/>
      <c r="Q574"/>
      <c r="R574"/>
      <c r="S574"/>
      <c r="T574"/>
      <c r="U574"/>
      <c r="V574"/>
    </row>
    <row r="575" spans="1:22">
      <c r="A575"/>
      <c r="B575"/>
      <c r="C575"/>
      <c r="D575"/>
      <c r="E575"/>
      <c r="F575"/>
      <c r="G575"/>
      <c r="H575"/>
      <c r="I575"/>
      <c r="J575"/>
      <c r="K575"/>
      <c r="L575"/>
      <c r="M575"/>
      <c r="N575"/>
      <c r="O575"/>
      <c r="P575"/>
      <c r="Q575"/>
      <c r="R575"/>
      <c r="S575"/>
      <c r="T575"/>
      <c r="U575"/>
      <c r="V575"/>
    </row>
    <row r="576" spans="1:22">
      <c r="A576"/>
      <c r="B576"/>
      <c r="C576"/>
      <c r="D576"/>
      <c r="E576"/>
      <c r="F576"/>
      <c r="G576"/>
      <c r="H576"/>
      <c r="I576"/>
      <c r="J576"/>
      <c r="K576"/>
      <c r="L576"/>
      <c r="M576"/>
      <c r="N576"/>
      <c r="O576"/>
      <c r="P576"/>
      <c r="Q576"/>
      <c r="R576"/>
      <c r="S576"/>
      <c r="T576"/>
      <c r="U576"/>
      <c r="V576"/>
    </row>
    <row r="577" spans="1:22">
      <c r="A577"/>
      <c r="B577"/>
      <c r="C577"/>
      <c r="D577"/>
      <c r="E577"/>
      <c r="F577"/>
      <c r="G577"/>
      <c r="H577"/>
      <c r="I577"/>
      <c r="J577"/>
      <c r="K577"/>
      <c r="L577"/>
      <c r="M577"/>
      <c r="N577"/>
      <c r="O577"/>
      <c r="P577"/>
      <c r="Q577"/>
      <c r="R577"/>
      <c r="S577"/>
      <c r="T577"/>
      <c r="U577"/>
      <c r="V577"/>
    </row>
    <row r="578" spans="1:22">
      <c r="A578"/>
      <c r="B578"/>
      <c r="C578"/>
      <c r="D578"/>
      <c r="E578"/>
      <c r="F578"/>
      <c r="G578"/>
      <c r="H578"/>
      <c r="I578"/>
      <c r="J578"/>
      <c r="K578"/>
      <c r="L578"/>
      <c r="M578"/>
      <c r="N578"/>
      <c r="O578"/>
      <c r="P578"/>
      <c r="Q578"/>
      <c r="R578"/>
      <c r="S578"/>
      <c r="T578"/>
      <c r="U578"/>
      <c r="V578"/>
    </row>
    <row r="579" spans="1:22">
      <c r="A579"/>
      <c r="B579"/>
      <c r="C579"/>
      <c r="D579"/>
      <c r="E579"/>
      <c r="F579"/>
      <c r="G579"/>
      <c r="H579"/>
      <c r="I579"/>
      <c r="J579"/>
      <c r="K579"/>
      <c r="L579"/>
      <c r="M579"/>
      <c r="N579"/>
      <c r="O579"/>
      <c r="P579"/>
      <c r="Q579"/>
      <c r="R579"/>
      <c r="S579"/>
      <c r="T579"/>
      <c r="U579"/>
      <c r="V579"/>
    </row>
    <row r="580" spans="1:22">
      <c r="A580"/>
      <c r="B580"/>
      <c r="C580"/>
      <c r="D580"/>
      <c r="E580"/>
      <c r="F580"/>
      <c r="G580"/>
      <c r="H580"/>
      <c r="I580"/>
      <c r="J580"/>
      <c r="K580"/>
      <c r="L580"/>
      <c r="M580"/>
      <c r="N580"/>
      <c r="O580"/>
      <c r="P580"/>
      <c r="Q580"/>
      <c r="R580"/>
      <c r="S580"/>
      <c r="T580"/>
      <c r="U580"/>
      <c r="V580"/>
    </row>
    <row r="581" spans="1:22">
      <c r="A581"/>
      <c r="B581"/>
      <c r="C581"/>
      <c r="D581"/>
      <c r="E581"/>
      <c r="F581"/>
      <c r="G581"/>
      <c r="H581"/>
      <c r="I581"/>
      <c r="J581"/>
      <c r="K581"/>
      <c r="L581"/>
      <c r="M581"/>
      <c r="N581"/>
      <c r="O581"/>
      <c r="P581"/>
      <c r="Q581"/>
      <c r="R581"/>
      <c r="S581"/>
      <c r="T581"/>
      <c r="U581"/>
      <c r="V581"/>
    </row>
    <row r="582" spans="1:22">
      <c r="A582"/>
      <c r="B582"/>
      <c r="C582"/>
      <c r="D582"/>
      <c r="E582"/>
      <c r="F582"/>
      <c r="G582"/>
      <c r="H582"/>
      <c r="I582"/>
      <c r="J582"/>
      <c r="K582"/>
      <c r="L582"/>
      <c r="M582"/>
      <c r="N582"/>
      <c r="O582"/>
      <c r="P582"/>
      <c r="Q582"/>
      <c r="R582"/>
      <c r="S582"/>
      <c r="T582"/>
      <c r="U582"/>
      <c r="V582"/>
    </row>
    <row r="583" spans="1:22">
      <c r="A583"/>
      <c r="B583"/>
      <c r="C583"/>
      <c r="D583"/>
      <c r="E583"/>
      <c r="F583"/>
      <c r="G583"/>
      <c r="H583"/>
      <c r="I583"/>
      <c r="J583"/>
      <c r="K583"/>
      <c r="L583"/>
      <c r="M583"/>
      <c r="N583"/>
      <c r="O583"/>
      <c r="P583"/>
      <c r="Q583"/>
      <c r="R583"/>
      <c r="S583"/>
      <c r="T583"/>
      <c r="U583"/>
      <c r="V583"/>
    </row>
    <row r="584" spans="1:22">
      <c r="A584"/>
      <c r="B584"/>
      <c r="C584"/>
      <c r="D584"/>
      <c r="E584"/>
      <c r="F584"/>
      <c r="G584"/>
      <c r="H584"/>
      <c r="I584"/>
      <c r="J584"/>
      <c r="K584"/>
      <c r="L584"/>
      <c r="M584"/>
      <c r="N584"/>
      <c r="O584"/>
      <c r="P584"/>
      <c r="Q584"/>
      <c r="R584"/>
      <c r="S584"/>
      <c r="T584"/>
      <c r="U584"/>
      <c r="V584"/>
    </row>
    <row r="585" spans="1:22">
      <c r="A585"/>
      <c r="B585"/>
      <c r="C585"/>
      <c r="D585"/>
      <c r="E585"/>
      <c r="F585"/>
      <c r="G585"/>
      <c r="H585"/>
      <c r="I585"/>
      <c r="J585"/>
      <c r="K585"/>
      <c r="L585"/>
      <c r="M585"/>
      <c r="N585"/>
      <c r="O585"/>
      <c r="P585"/>
      <c r="Q585"/>
      <c r="R585"/>
      <c r="S585"/>
      <c r="T585"/>
      <c r="U585"/>
      <c r="V585"/>
    </row>
    <row r="586" spans="1:22">
      <c r="A586"/>
      <c r="B586"/>
      <c r="C586"/>
      <c r="D586"/>
      <c r="E586"/>
      <c r="F586"/>
      <c r="G586"/>
      <c r="H586"/>
      <c r="I586"/>
      <c r="J586"/>
      <c r="K586"/>
      <c r="L586"/>
      <c r="M586"/>
      <c r="N586"/>
      <c r="O586"/>
      <c r="P586"/>
      <c r="Q586"/>
      <c r="R586"/>
      <c r="S586"/>
      <c r="T586"/>
      <c r="U586"/>
      <c r="V586"/>
    </row>
    <row r="587" spans="1:22">
      <c r="A587"/>
      <c r="B587"/>
      <c r="C587"/>
      <c r="D587"/>
      <c r="E587"/>
      <c r="F587"/>
      <c r="G587"/>
      <c r="H587"/>
      <c r="I587"/>
      <c r="J587"/>
      <c r="K587"/>
      <c r="L587"/>
      <c r="M587"/>
      <c r="N587"/>
      <c r="O587"/>
      <c r="P587"/>
      <c r="Q587"/>
      <c r="R587"/>
      <c r="S587"/>
      <c r="T587"/>
      <c r="U587"/>
      <c r="V587"/>
    </row>
    <row r="588" spans="1:22">
      <c r="A588"/>
      <c r="B588"/>
      <c r="C588"/>
      <c r="D588"/>
      <c r="E588"/>
      <c r="F588"/>
      <c r="G588"/>
      <c r="H588"/>
      <c r="I588"/>
      <c r="J588"/>
      <c r="K588"/>
      <c r="L588"/>
      <c r="M588"/>
      <c r="N588"/>
      <c r="O588"/>
      <c r="P588"/>
      <c r="Q588"/>
      <c r="R588"/>
      <c r="S588"/>
      <c r="T588"/>
      <c r="U588"/>
      <c r="V588"/>
    </row>
    <row r="589" spans="1:22">
      <c r="A589"/>
      <c r="B589"/>
      <c r="C589"/>
      <c r="D589"/>
      <c r="E589"/>
      <c r="F589"/>
      <c r="G589"/>
      <c r="H589"/>
      <c r="I589"/>
      <c r="J589"/>
      <c r="K589"/>
      <c r="L589"/>
      <c r="M589"/>
      <c r="N589"/>
      <c r="O589"/>
      <c r="P589"/>
      <c r="Q589"/>
      <c r="R589"/>
      <c r="S589"/>
      <c r="T589"/>
      <c r="U589"/>
      <c r="V589"/>
    </row>
    <row r="590" spans="1:22">
      <c r="A590"/>
      <c r="B590"/>
      <c r="C590"/>
      <c r="D590"/>
      <c r="E590"/>
      <c r="F590"/>
      <c r="G590"/>
      <c r="H590"/>
      <c r="I590"/>
      <c r="J590"/>
      <c r="K590"/>
      <c r="L590"/>
      <c r="M590"/>
      <c r="N590"/>
      <c r="O590"/>
      <c r="P590"/>
      <c r="Q590"/>
      <c r="R590"/>
      <c r="S590"/>
      <c r="T590"/>
      <c r="U590"/>
      <c r="V590"/>
    </row>
    <row r="591" spans="1:22">
      <c r="A591"/>
      <c r="B591"/>
      <c r="C591"/>
      <c r="D591"/>
      <c r="E591"/>
      <c r="F591"/>
      <c r="G591"/>
      <c r="H591"/>
      <c r="I591"/>
      <c r="J591"/>
      <c r="K591"/>
      <c r="L591"/>
      <c r="M591"/>
      <c r="N591"/>
      <c r="O591"/>
      <c r="P591"/>
      <c r="Q591"/>
      <c r="R591"/>
      <c r="S591"/>
      <c r="T591"/>
      <c r="U591"/>
      <c r="V591"/>
    </row>
    <row r="592" spans="1:22">
      <c r="A592"/>
      <c r="B592"/>
      <c r="C592"/>
      <c r="D592"/>
      <c r="E592"/>
      <c r="F592"/>
      <c r="G592"/>
      <c r="H592"/>
      <c r="I592"/>
      <c r="J592"/>
      <c r="K592"/>
      <c r="L592"/>
      <c r="M592"/>
      <c r="N592"/>
      <c r="O592"/>
      <c r="P592"/>
      <c r="Q592"/>
      <c r="R592"/>
      <c r="S592"/>
      <c r="T592"/>
      <c r="U592"/>
      <c r="V592"/>
    </row>
    <row r="593" spans="1:22">
      <c r="A593"/>
      <c r="B593"/>
      <c r="C593"/>
      <c r="D593"/>
      <c r="E593"/>
      <c r="F593"/>
      <c r="G593"/>
      <c r="H593"/>
      <c r="I593"/>
      <c r="J593"/>
      <c r="K593"/>
      <c r="L593"/>
      <c r="M593"/>
      <c r="N593"/>
      <c r="O593"/>
      <c r="P593"/>
      <c r="Q593"/>
      <c r="R593"/>
      <c r="S593"/>
      <c r="T593"/>
      <c r="U593"/>
      <c r="V593"/>
    </row>
    <row r="594" spans="1:22">
      <c r="A594"/>
      <c r="B594"/>
      <c r="C594"/>
      <c r="D594"/>
      <c r="E594"/>
      <c r="F594"/>
      <c r="G594"/>
      <c r="H594"/>
      <c r="I594"/>
      <c r="J594"/>
      <c r="K594"/>
      <c r="L594"/>
      <c r="M594"/>
      <c r="N594"/>
      <c r="O594"/>
      <c r="P594"/>
      <c r="Q594"/>
      <c r="R594"/>
      <c r="S594"/>
      <c r="T594"/>
      <c r="U594"/>
      <c r="V594"/>
    </row>
    <row r="595" spans="1:22">
      <c r="A595"/>
      <c r="B595"/>
      <c r="C595"/>
      <c r="D595"/>
      <c r="E595"/>
      <c r="F595"/>
      <c r="G595"/>
      <c r="H595"/>
      <c r="I595"/>
      <c r="J595"/>
      <c r="K595"/>
      <c r="L595"/>
      <c r="M595"/>
      <c r="N595"/>
      <c r="O595"/>
      <c r="P595"/>
      <c r="Q595"/>
      <c r="R595"/>
      <c r="S595"/>
      <c r="T595"/>
      <c r="U595"/>
      <c r="V595"/>
    </row>
    <row r="596" spans="1:22">
      <c r="A596"/>
      <c r="B596"/>
      <c r="C596"/>
      <c r="D596"/>
      <c r="E596"/>
      <c r="F596"/>
      <c r="G596"/>
      <c r="H596"/>
      <c r="I596"/>
      <c r="J596"/>
      <c r="K596"/>
      <c r="L596"/>
      <c r="M596"/>
      <c r="N596"/>
      <c r="O596"/>
      <c r="P596"/>
      <c r="Q596"/>
      <c r="R596"/>
      <c r="S596"/>
      <c r="T596"/>
      <c r="U596"/>
      <c r="V596"/>
    </row>
    <row r="597" spans="1:22">
      <c r="A597"/>
      <c r="B597"/>
      <c r="C597"/>
      <c r="D597"/>
      <c r="E597"/>
      <c r="F597"/>
      <c r="G597"/>
      <c r="H597"/>
      <c r="I597"/>
      <c r="J597"/>
      <c r="K597"/>
      <c r="L597"/>
      <c r="M597"/>
      <c r="N597"/>
      <c r="O597"/>
      <c r="P597"/>
      <c r="Q597"/>
      <c r="R597"/>
      <c r="S597"/>
      <c r="T597"/>
      <c r="U597"/>
      <c r="V597"/>
    </row>
    <row r="598" spans="1:22">
      <c r="A598"/>
      <c r="B598"/>
      <c r="C598"/>
      <c r="D598"/>
      <c r="E598"/>
      <c r="F598"/>
      <c r="G598"/>
      <c r="H598"/>
      <c r="I598"/>
      <c r="J598"/>
      <c r="K598"/>
      <c r="L598"/>
      <c r="M598"/>
      <c r="N598"/>
      <c r="O598"/>
      <c r="P598"/>
      <c r="Q598"/>
      <c r="R598"/>
      <c r="S598"/>
      <c r="T598"/>
      <c r="U598"/>
      <c r="V598"/>
    </row>
    <row r="599" spans="1:22">
      <c r="A599"/>
      <c r="B599"/>
      <c r="C599"/>
      <c r="D599"/>
      <c r="E599"/>
      <c r="F599"/>
      <c r="G599"/>
      <c r="H599"/>
      <c r="I599"/>
      <c r="J599"/>
      <c r="K599"/>
      <c r="L599"/>
      <c r="M599"/>
      <c r="N599"/>
      <c r="O599"/>
      <c r="P599"/>
      <c r="Q599"/>
      <c r="R599"/>
      <c r="S599"/>
      <c r="T599"/>
      <c r="U599"/>
      <c r="V599"/>
    </row>
    <row r="600" spans="1:22">
      <c r="A600"/>
      <c r="B600"/>
      <c r="C600"/>
      <c r="D600"/>
      <c r="E600"/>
      <c r="F600"/>
      <c r="G600"/>
      <c r="H600"/>
      <c r="I600"/>
      <c r="J600"/>
      <c r="K600"/>
      <c r="L600"/>
      <c r="M600"/>
      <c r="N600"/>
      <c r="O600"/>
      <c r="P600"/>
      <c r="Q600"/>
      <c r="R600"/>
      <c r="S600"/>
      <c r="T600"/>
      <c r="U600"/>
      <c r="V600"/>
    </row>
    <row r="601" spans="1:22">
      <c r="A601"/>
      <c r="B601"/>
      <c r="C601"/>
      <c r="D601"/>
      <c r="E601"/>
      <c r="F601"/>
      <c r="G601"/>
      <c r="H601"/>
      <c r="I601"/>
      <c r="J601"/>
      <c r="K601"/>
      <c r="L601"/>
      <c r="M601"/>
      <c r="N601"/>
      <c r="O601"/>
      <c r="P601"/>
      <c r="Q601"/>
      <c r="R601"/>
      <c r="S601"/>
      <c r="T601"/>
      <c r="U601"/>
      <c r="V601"/>
    </row>
    <row r="602" spans="1:22">
      <c r="A602"/>
      <c r="B602"/>
      <c r="C602"/>
      <c r="D602"/>
      <c r="E602"/>
      <c r="F602"/>
      <c r="G602"/>
      <c r="H602"/>
      <c r="I602"/>
      <c r="J602"/>
      <c r="K602"/>
      <c r="L602"/>
      <c r="M602"/>
      <c r="N602"/>
      <c r="O602"/>
      <c r="P602"/>
      <c r="Q602"/>
      <c r="R602"/>
      <c r="S602"/>
      <c r="T602"/>
      <c r="U602"/>
      <c r="V602"/>
    </row>
    <row r="603" spans="1:22">
      <c r="A603"/>
      <c r="B603"/>
      <c r="C603"/>
      <c r="D603"/>
      <c r="E603"/>
      <c r="F603"/>
      <c r="G603"/>
      <c r="H603"/>
      <c r="I603"/>
      <c r="J603"/>
      <c r="K603"/>
      <c r="L603"/>
      <c r="M603"/>
      <c r="N603"/>
      <c r="O603"/>
      <c r="P603"/>
      <c r="Q603"/>
      <c r="R603"/>
      <c r="S603"/>
      <c r="T603"/>
      <c r="U603"/>
      <c r="V603"/>
    </row>
    <row r="604" spans="1:22">
      <c r="A604"/>
      <c r="B604"/>
      <c r="C604"/>
      <c r="D604"/>
      <c r="E604"/>
      <c r="F604"/>
      <c r="G604"/>
      <c r="H604"/>
      <c r="I604"/>
      <c r="J604"/>
      <c r="K604"/>
      <c r="L604"/>
      <c r="M604"/>
      <c r="N604"/>
      <c r="O604"/>
      <c r="P604"/>
      <c r="Q604"/>
      <c r="R604"/>
      <c r="S604"/>
      <c r="T604"/>
      <c r="U604"/>
      <c r="V604"/>
    </row>
    <row r="605" spans="1:22">
      <c r="A605"/>
      <c r="B605"/>
      <c r="C605"/>
      <c r="D605"/>
      <c r="E605"/>
      <c r="F605"/>
      <c r="G605"/>
      <c r="H605"/>
      <c r="I605"/>
      <c r="J605"/>
      <c r="K605"/>
      <c r="L605"/>
      <c r="M605"/>
      <c r="N605"/>
      <c r="O605"/>
      <c r="P605"/>
      <c r="Q605"/>
      <c r="R605"/>
      <c r="S605"/>
      <c r="T605"/>
      <c r="U605"/>
      <c r="V605"/>
    </row>
    <row r="606" spans="1:22">
      <c r="A606"/>
      <c r="B606"/>
      <c r="C606"/>
      <c r="D606"/>
      <c r="E606"/>
      <c r="F606"/>
      <c r="G606"/>
      <c r="H606"/>
      <c r="I606"/>
      <c r="J606"/>
      <c r="K606"/>
      <c r="L606"/>
      <c r="M606"/>
      <c r="N606"/>
      <c r="O606"/>
      <c r="P606"/>
      <c r="Q606"/>
      <c r="R606"/>
      <c r="S606"/>
      <c r="T606"/>
      <c r="U606"/>
      <c r="V606"/>
    </row>
    <row r="607" spans="1:22">
      <c r="A607"/>
      <c r="B607"/>
      <c r="C607"/>
      <c r="D607"/>
      <c r="E607"/>
      <c r="F607"/>
      <c r="G607"/>
      <c r="H607"/>
      <c r="I607"/>
      <c r="J607"/>
      <c r="K607"/>
      <c r="L607"/>
      <c r="M607"/>
      <c r="N607"/>
      <c r="O607"/>
      <c r="P607"/>
      <c r="Q607"/>
      <c r="R607"/>
      <c r="S607"/>
      <c r="T607"/>
      <c r="U607"/>
      <c r="V607"/>
    </row>
    <row r="608" spans="1:22">
      <c r="A608"/>
      <c r="B608"/>
      <c r="C608"/>
      <c r="D608"/>
      <c r="E608"/>
      <c r="F608"/>
      <c r="G608"/>
      <c r="H608"/>
      <c r="I608"/>
      <c r="J608"/>
      <c r="K608"/>
      <c r="L608"/>
      <c r="M608"/>
      <c r="N608"/>
      <c r="O608"/>
      <c r="P608"/>
      <c r="Q608"/>
      <c r="R608"/>
      <c r="S608"/>
      <c r="T608"/>
      <c r="U608"/>
      <c r="V608"/>
    </row>
    <row r="609" spans="1:22">
      <c r="A609"/>
      <c r="B609"/>
      <c r="C609"/>
      <c r="D609"/>
      <c r="E609"/>
      <c r="F609"/>
      <c r="G609"/>
      <c r="H609"/>
      <c r="I609"/>
      <c r="J609"/>
      <c r="K609"/>
      <c r="L609"/>
      <c r="M609"/>
      <c r="N609"/>
      <c r="O609"/>
      <c r="P609"/>
      <c r="Q609"/>
      <c r="R609"/>
      <c r="S609"/>
      <c r="T609"/>
      <c r="U609"/>
      <c r="V609"/>
    </row>
    <row r="610" spans="1:22">
      <c r="A610"/>
      <c r="B610"/>
      <c r="C610"/>
      <c r="D610"/>
      <c r="E610"/>
      <c r="F610"/>
      <c r="G610"/>
      <c r="H610"/>
      <c r="I610"/>
      <c r="J610"/>
      <c r="K610"/>
      <c r="L610"/>
      <c r="M610"/>
      <c r="N610"/>
      <c r="O610"/>
      <c r="P610"/>
      <c r="Q610"/>
      <c r="R610"/>
      <c r="S610"/>
      <c r="T610"/>
      <c r="U610"/>
      <c r="V610"/>
    </row>
    <row r="611" spans="1:22">
      <c r="A611"/>
      <c r="B611"/>
      <c r="C611"/>
      <c r="D611"/>
      <c r="E611"/>
      <c r="F611"/>
      <c r="G611"/>
      <c r="H611"/>
      <c r="I611"/>
      <c r="J611"/>
      <c r="K611"/>
      <c r="L611"/>
      <c r="M611"/>
      <c r="N611"/>
      <c r="O611"/>
      <c r="P611"/>
      <c r="Q611"/>
      <c r="R611"/>
      <c r="S611"/>
      <c r="T611"/>
      <c r="U611"/>
      <c r="V611"/>
    </row>
    <row r="612" spans="1:22">
      <c r="A612"/>
      <c r="B612"/>
      <c r="C612"/>
      <c r="D612"/>
      <c r="E612"/>
      <c r="F612"/>
      <c r="G612"/>
      <c r="H612"/>
      <c r="I612"/>
      <c r="J612"/>
      <c r="K612"/>
      <c r="L612"/>
      <c r="M612"/>
      <c r="N612"/>
      <c r="O612"/>
      <c r="P612"/>
      <c r="Q612"/>
      <c r="R612"/>
      <c r="S612"/>
      <c r="T612"/>
      <c r="U612"/>
      <c r="V612"/>
    </row>
    <row r="613" spans="1:22">
      <c r="A613"/>
      <c r="B613"/>
      <c r="C613"/>
      <c r="D613"/>
      <c r="E613"/>
      <c r="F613"/>
      <c r="G613"/>
      <c r="H613"/>
      <c r="I613"/>
      <c r="J613"/>
      <c r="K613"/>
      <c r="L613"/>
      <c r="M613"/>
      <c r="N613"/>
      <c r="O613"/>
      <c r="P613"/>
      <c r="Q613"/>
      <c r="R613"/>
      <c r="S613"/>
      <c r="T613"/>
      <c r="U613"/>
      <c r="V613"/>
    </row>
    <row r="614" spans="1:22">
      <c r="A614"/>
      <c r="B614"/>
      <c r="C614"/>
      <c r="D614"/>
      <c r="E614"/>
      <c r="F614"/>
      <c r="G614"/>
      <c r="H614"/>
      <c r="I614"/>
      <c r="J614"/>
      <c r="K614"/>
      <c r="L614"/>
      <c r="M614"/>
      <c r="N614"/>
      <c r="O614"/>
      <c r="P614"/>
      <c r="Q614"/>
      <c r="R614"/>
      <c r="S614"/>
      <c r="T614"/>
      <c r="U614"/>
      <c r="V614"/>
    </row>
    <row r="615" spans="1:22">
      <c r="A615"/>
      <c r="B615"/>
      <c r="C615"/>
      <c r="D615"/>
      <c r="E615"/>
      <c r="F615"/>
      <c r="G615"/>
      <c r="H615"/>
      <c r="I615"/>
      <c r="J615"/>
      <c r="K615"/>
      <c r="L615"/>
      <c r="M615"/>
      <c r="N615"/>
      <c r="O615"/>
      <c r="P615"/>
      <c r="Q615"/>
      <c r="R615"/>
      <c r="S615"/>
      <c r="T615"/>
      <c r="U615"/>
      <c r="V615"/>
    </row>
    <row r="616" spans="1:22">
      <c r="A616"/>
      <c r="B616"/>
      <c r="C616"/>
      <c r="D616"/>
      <c r="E616"/>
      <c r="F616"/>
      <c r="G616"/>
      <c r="H616"/>
      <c r="I616"/>
      <c r="J616"/>
      <c r="K616"/>
      <c r="L616"/>
      <c r="M616"/>
      <c r="N616"/>
      <c r="O616"/>
      <c r="P616"/>
      <c r="Q616"/>
      <c r="R616"/>
      <c r="S616"/>
      <c r="T616"/>
      <c r="U616"/>
      <c r="V616"/>
    </row>
    <row r="617" spans="1:22">
      <c r="A617"/>
      <c r="B617"/>
      <c r="C617"/>
      <c r="D617"/>
      <c r="E617"/>
      <c r="F617"/>
      <c r="G617"/>
      <c r="H617"/>
      <c r="I617"/>
      <c r="J617"/>
      <c r="K617"/>
      <c r="L617"/>
      <c r="M617"/>
      <c r="N617"/>
      <c r="O617"/>
      <c r="P617"/>
      <c r="Q617"/>
      <c r="R617"/>
      <c r="S617"/>
      <c r="T617"/>
      <c r="U617"/>
      <c r="V617"/>
    </row>
    <row r="618" spans="1:22">
      <c r="A618"/>
      <c r="B618"/>
      <c r="C618"/>
      <c r="D618"/>
      <c r="E618"/>
      <c r="F618"/>
      <c r="G618"/>
      <c r="H618"/>
      <c r="I618"/>
      <c r="J618"/>
      <c r="K618"/>
      <c r="L618"/>
      <c r="M618"/>
      <c r="N618"/>
      <c r="O618"/>
      <c r="P618"/>
      <c r="Q618"/>
      <c r="R618"/>
      <c r="S618"/>
      <c r="T618"/>
      <c r="U618"/>
      <c r="V618"/>
    </row>
    <row r="619" spans="1:22">
      <c r="A619"/>
      <c r="B619"/>
      <c r="C619"/>
      <c r="D619"/>
      <c r="E619"/>
      <c r="F619"/>
      <c r="G619"/>
      <c r="H619"/>
      <c r="I619"/>
      <c r="J619"/>
      <c r="K619"/>
      <c r="L619"/>
      <c r="M619"/>
      <c r="N619"/>
      <c r="O619"/>
      <c r="P619"/>
      <c r="Q619"/>
      <c r="R619"/>
      <c r="S619"/>
      <c r="T619"/>
      <c r="U619"/>
      <c r="V619"/>
    </row>
    <row r="620" spans="1:22">
      <c r="A620"/>
      <c r="B620"/>
      <c r="C620"/>
      <c r="D620"/>
      <c r="E620"/>
      <c r="F620"/>
      <c r="G620"/>
      <c r="H620"/>
      <c r="I620"/>
      <c r="J620"/>
      <c r="K620"/>
      <c r="L620"/>
      <c r="M620"/>
      <c r="N620"/>
      <c r="O620"/>
      <c r="P620"/>
      <c r="Q620"/>
      <c r="R620"/>
      <c r="S620"/>
      <c r="T620"/>
      <c r="U620"/>
      <c r="V620"/>
    </row>
    <row r="621" spans="1:22">
      <c r="A621"/>
      <c r="B621"/>
      <c r="C621"/>
      <c r="D621"/>
      <c r="E621"/>
      <c r="F621"/>
      <c r="G621"/>
      <c r="H621"/>
      <c r="I621"/>
      <c r="J621"/>
      <c r="K621"/>
      <c r="L621"/>
      <c r="M621"/>
      <c r="N621"/>
      <c r="O621"/>
      <c r="P621"/>
      <c r="Q621"/>
      <c r="R621"/>
      <c r="S621"/>
      <c r="T621"/>
      <c r="U621"/>
      <c r="V621"/>
    </row>
    <row r="622" spans="1:22">
      <c r="A622"/>
      <c r="B622"/>
      <c r="C622"/>
      <c r="D622"/>
      <c r="E622"/>
      <c r="F622"/>
      <c r="G622"/>
      <c r="H622"/>
      <c r="I622"/>
      <c r="J622"/>
      <c r="K622"/>
      <c r="L622"/>
      <c r="M622"/>
      <c r="N622"/>
      <c r="O622"/>
      <c r="P622"/>
      <c r="Q622"/>
      <c r="R622"/>
      <c r="S622"/>
      <c r="T622"/>
      <c r="U622"/>
      <c r="V622"/>
    </row>
    <row r="623" spans="1:22">
      <c r="A623"/>
      <c r="B623"/>
      <c r="C623"/>
      <c r="D623"/>
      <c r="E623"/>
      <c r="F623"/>
      <c r="G623"/>
      <c r="H623"/>
      <c r="I623"/>
      <c r="J623"/>
      <c r="K623"/>
      <c r="L623"/>
      <c r="M623"/>
      <c r="N623"/>
      <c r="O623"/>
      <c r="P623"/>
      <c r="Q623"/>
      <c r="R623"/>
      <c r="S623"/>
      <c r="T623"/>
      <c r="U623"/>
      <c r="V623"/>
    </row>
    <row r="624" spans="1:22">
      <c r="A624"/>
      <c r="B624"/>
      <c r="C624"/>
      <c r="D624"/>
      <c r="E624"/>
      <c r="F624"/>
      <c r="G624"/>
      <c r="H624"/>
      <c r="I624"/>
      <c r="J624"/>
      <c r="K624"/>
      <c r="L624"/>
      <c r="M624"/>
      <c r="N624"/>
      <c r="O624"/>
      <c r="P624"/>
      <c r="Q624"/>
    </row>
    <row r="625" spans="1:17">
      <c r="A625"/>
      <c r="B625"/>
      <c r="C625"/>
      <c r="D625"/>
      <c r="E625"/>
      <c r="F625"/>
      <c r="G625"/>
      <c r="H625"/>
      <c r="I625"/>
      <c r="J625"/>
      <c r="K625"/>
      <c r="L625"/>
      <c r="M625"/>
      <c r="N625"/>
      <c r="O625"/>
      <c r="P625"/>
      <c r="Q625"/>
    </row>
    <row r="626" spans="1:17">
      <c r="A626"/>
      <c r="B626"/>
      <c r="C626"/>
      <c r="D626"/>
      <c r="E626"/>
      <c r="F626"/>
      <c r="G626"/>
      <c r="H626"/>
      <c r="I626"/>
      <c r="J626"/>
      <c r="K626"/>
      <c r="L626"/>
      <c r="M626"/>
      <c r="N626"/>
      <c r="O626"/>
      <c r="P626"/>
      <c r="Q626"/>
    </row>
    <row r="627" spans="1:17">
      <c r="A627"/>
      <c r="B627"/>
      <c r="C627"/>
      <c r="D627"/>
      <c r="E627"/>
      <c r="F627"/>
      <c r="G627"/>
      <c r="H627"/>
      <c r="I627"/>
      <c r="J627"/>
      <c r="K627"/>
      <c r="L627"/>
      <c r="M627"/>
      <c r="N627"/>
      <c r="O627"/>
      <c r="P627"/>
      <c r="Q627"/>
    </row>
    <row r="628" spans="1:17">
      <c r="A628"/>
      <c r="B628"/>
      <c r="C628"/>
      <c r="D628"/>
      <c r="E628"/>
      <c r="F628"/>
      <c r="G628"/>
      <c r="H628"/>
      <c r="I628"/>
      <c r="J628"/>
      <c r="K628"/>
      <c r="L628"/>
      <c r="M628"/>
      <c r="N628"/>
      <c r="O628"/>
      <c r="P628"/>
      <c r="Q628"/>
    </row>
    <row r="629" spans="1:17">
      <c r="A629"/>
      <c r="B629"/>
      <c r="C629"/>
      <c r="D629"/>
      <c r="E629"/>
      <c r="F629"/>
      <c r="G629"/>
      <c r="H629"/>
      <c r="I629"/>
      <c r="J629"/>
      <c r="K629"/>
      <c r="L629"/>
      <c r="M629"/>
      <c r="N629"/>
      <c r="O629"/>
      <c r="P629"/>
      <c r="Q629"/>
    </row>
    <row r="630" spans="1:17">
      <c r="A630"/>
      <c r="B630"/>
      <c r="C630"/>
      <c r="D630"/>
      <c r="E630"/>
      <c r="F630"/>
      <c r="G630"/>
      <c r="H630"/>
      <c r="I630"/>
      <c r="J630"/>
      <c r="K630"/>
      <c r="L630"/>
      <c r="M630"/>
      <c r="N630"/>
      <c r="O630"/>
      <c r="P630"/>
      <c r="Q630"/>
    </row>
    <row r="631" spans="1:17">
      <c r="A631"/>
      <c r="B631"/>
      <c r="C631"/>
      <c r="D631"/>
      <c r="E631"/>
      <c r="F631"/>
      <c r="G631"/>
      <c r="H631"/>
      <c r="I631"/>
      <c r="J631"/>
      <c r="K631"/>
      <c r="L631"/>
      <c r="M631"/>
      <c r="N631"/>
      <c r="O631"/>
      <c r="P631"/>
      <c r="Q631"/>
    </row>
    <row r="632" spans="1:17">
      <c r="A632"/>
      <c r="B632"/>
      <c r="C632"/>
      <c r="D632"/>
      <c r="E632"/>
      <c r="F632"/>
      <c r="G632"/>
      <c r="H632"/>
      <c r="I632"/>
      <c r="J632"/>
      <c r="K632"/>
      <c r="L632"/>
      <c r="M632"/>
      <c r="N632"/>
      <c r="O632"/>
      <c r="P632"/>
      <c r="Q632"/>
    </row>
    <row r="633" spans="1:17">
      <c r="A633"/>
      <c r="B633"/>
      <c r="C633"/>
      <c r="D633"/>
      <c r="E633"/>
      <c r="F633"/>
      <c r="G633"/>
      <c r="H633"/>
      <c r="I633"/>
      <c r="J633"/>
      <c r="K633"/>
      <c r="L633"/>
      <c r="M633"/>
      <c r="N633"/>
      <c r="O633"/>
      <c r="P633"/>
      <c r="Q633"/>
    </row>
    <row r="634" spans="1:17">
      <c r="A634"/>
      <c r="B634"/>
      <c r="C634"/>
      <c r="D634"/>
      <c r="E634"/>
      <c r="F634"/>
      <c r="G634"/>
      <c r="H634"/>
      <c r="I634"/>
      <c r="J634"/>
      <c r="K634"/>
      <c r="L634"/>
      <c r="M634"/>
      <c r="N634"/>
      <c r="O634"/>
      <c r="P634"/>
      <c r="Q634"/>
    </row>
    <row r="635" spans="1:17">
      <c r="A635"/>
      <c r="B635"/>
      <c r="C635"/>
      <c r="D635"/>
      <c r="E635"/>
      <c r="F635"/>
      <c r="G635"/>
      <c r="H635"/>
      <c r="I635"/>
      <c r="J635"/>
      <c r="K635"/>
      <c r="L635"/>
      <c r="M635"/>
      <c r="N635"/>
      <c r="O635"/>
      <c r="P635"/>
      <c r="Q635"/>
    </row>
    <row r="636" spans="1:17">
      <c r="A636"/>
      <c r="B636"/>
      <c r="C636"/>
      <c r="D636"/>
      <c r="E636"/>
      <c r="F636"/>
      <c r="G636"/>
      <c r="H636"/>
      <c r="I636"/>
      <c r="J636"/>
      <c r="K636"/>
      <c r="L636"/>
      <c r="M636"/>
      <c r="N636"/>
      <c r="O636"/>
      <c r="P636"/>
      <c r="Q636"/>
    </row>
    <row r="637" spans="1:17">
      <c r="A637"/>
      <c r="B637"/>
      <c r="C637"/>
      <c r="D637"/>
      <c r="E637"/>
      <c r="F637"/>
      <c r="G637"/>
      <c r="H637"/>
      <c r="I637"/>
      <c r="J637"/>
      <c r="K637"/>
      <c r="L637"/>
      <c r="M637"/>
      <c r="N637"/>
      <c r="O637"/>
      <c r="P637"/>
      <c r="Q637"/>
    </row>
    <row r="638" spans="1:17">
      <c r="A638"/>
      <c r="B638"/>
      <c r="C638"/>
      <c r="D638"/>
      <c r="E638"/>
      <c r="F638"/>
      <c r="G638"/>
      <c r="H638"/>
      <c r="I638"/>
      <c r="J638"/>
      <c r="K638"/>
      <c r="L638"/>
      <c r="M638"/>
      <c r="N638"/>
      <c r="O638"/>
      <c r="P638"/>
      <c r="Q638"/>
    </row>
    <row r="639" spans="1:17">
      <c r="A639"/>
      <c r="B639"/>
      <c r="C639"/>
      <c r="D639"/>
      <c r="E639"/>
      <c r="F639"/>
      <c r="G639"/>
      <c r="H639"/>
      <c r="I639"/>
      <c r="J639"/>
      <c r="K639"/>
      <c r="L639"/>
      <c r="M639"/>
      <c r="N639"/>
      <c r="O639"/>
      <c r="P639"/>
      <c r="Q639"/>
    </row>
    <row r="640" spans="1:17">
      <c r="A640"/>
      <c r="B640"/>
      <c r="C640"/>
      <c r="D640"/>
      <c r="E640"/>
      <c r="F640"/>
      <c r="G640"/>
      <c r="H640"/>
      <c r="I640"/>
      <c r="J640"/>
      <c r="K640"/>
      <c r="L640"/>
      <c r="M640"/>
      <c r="N640"/>
      <c r="O640"/>
      <c r="P640"/>
      <c r="Q640"/>
    </row>
    <row r="641" spans="1:17">
      <c r="A641"/>
      <c r="B641"/>
      <c r="C641"/>
      <c r="D641"/>
      <c r="E641"/>
      <c r="F641"/>
      <c r="G641"/>
      <c r="H641"/>
      <c r="I641"/>
      <c r="J641"/>
      <c r="K641"/>
      <c r="L641"/>
      <c r="M641"/>
      <c r="N641"/>
      <c r="O641"/>
      <c r="P641"/>
      <c r="Q641"/>
    </row>
    <row r="642" spans="1:17">
      <c r="A642"/>
      <c r="B642"/>
      <c r="C642"/>
      <c r="D642"/>
      <c r="E642"/>
      <c r="F642"/>
      <c r="G642"/>
      <c r="H642"/>
      <c r="I642"/>
      <c r="J642"/>
      <c r="K642"/>
      <c r="L642"/>
      <c r="M642"/>
      <c r="N642"/>
      <c r="O642"/>
      <c r="P642"/>
      <c r="Q642"/>
    </row>
    <row r="643" spans="1:17">
      <c r="A643"/>
      <c r="B643"/>
      <c r="C643"/>
      <c r="D643"/>
      <c r="E643"/>
      <c r="F643"/>
      <c r="G643"/>
      <c r="H643"/>
      <c r="I643"/>
      <c r="J643"/>
      <c r="K643"/>
      <c r="L643"/>
      <c r="M643"/>
      <c r="N643"/>
      <c r="O643"/>
      <c r="P643"/>
      <c r="Q643"/>
    </row>
    <row r="644" spans="1:17">
      <c r="A644"/>
      <c r="B644"/>
      <c r="C644"/>
      <c r="D644"/>
      <c r="E644"/>
      <c r="F644"/>
      <c r="G644"/>
      <c r="H644"/>
      <c r="I644"/>
      <c r="J644"/>
      <c r="K644"/>
      <c r="L644"/>
      <c r="M644"/>
      <c r="N644"/>
      <c r="O644"/>
      <c r="P644"/>
      <c r="Q644"/>
    </row>
    <row r="645" spans="1:17">
      <c r="A645"/>
      <c r="B645"/>
      <c r="C645"/>
      <c r="D645"/>
      <c r="E645"/>
      <c r="F645"/>
      <c r="G645"/>
      <c r="H645"/>
      <c r="I645"/>
      <c r="J645"/>
      <c r="K645"/>
      <c r="L645"/>
      <c r="M645"/>
      <c r="N645"/>
      <c r="O645"/>
      <c r="P645"/>
      <c r="Q645"/>
    </row>
    <row r="646" spans="1:17">
      <c r="A646"/>
      <c r="B646"/>
      <c r="C646"/>
      <c r="D646"/>
      <c r="E646"/>
      <c r="F646"/>
      <c r="G646"/>
      <c r="H646"/>
      <c r="I646"/>
      <c r="J646"/>
      <c r="K646"/>
      <c r="L646"/>
      <c r="M646"/>
      <c r="N646"/>
      <c r="O646"/>
      <c r="P646"/>
      <c r="Q646"/>
    </row>
    <row r="647" spans="1:17">
      <c r="A647"/>
      <c r="B647"/>
      <c r="C647"/>
      <c r="D647"/>
      <c r="E647"/>
      <c r="F647"/>
      <c r="G647"/>
      <c r="H647"/>
      <c r="I647"/>
      <c r="J647"/>
      <c r="K647"/>
      <c r="L647"/>
      <c r="M647"/>
      <c r="N647"/>
      <c r="O647"/>
      <c r="P647"/>
      <c r="Q647"/>
    </row>
    <row r="648" spans="1:17">
      <c r="A648"/>
      <c r="B648"/>
      <c r="C648"/>
      <c r="D648"/>
      <c r="E648"/>
      <c r="F648"/>
      <c r="G648"/>
      <c r="H648"/>
      <c r="I648"/>
      <c r="J648"/>
      <c r="K648"/>
      <c r="L648"/>
      <c r="M648"/>
      <c r="N648"/>
      <c r="O648"/>
      <c r="P648"/>
      <c r="Q648"/>
    </row>
    <row r="649" spans="1:17">
      <c r="A649"/>
      <c r="B649"/>
      <c r="C649"/>
      <c r="D649"/>
      <c r="E649"/>
      <c r="F649"/>
      <c r="G649"/>
      <c r="H649"/>
      <c r="I649"/>
      <c r="J649"/>
      <c r="K649"/>
      <c r="L649"/>
      <c r="M649"/>
      <c r="N649"/>
      <c r="O649"/>
      <c r="P649"/>
      <c r="Q649"/>
    </row>
    <row r="650" spans="1:17">
      <c r="A650"/>
      <c r="B650"/>
      <c r="C650"/>
      <c r="D650"/>
      <c r="E650"/>
      <c r="F650"/>
      <c r="G650"/>
      <c r="H650"/>
      <c r="I650"/>
      <c r="J650"/>
      <c r="K650"/>
      <c r="L650"/>
      <c r="M650"/>
      <c r="N650"/>
      <c r="O650"/>
      <c r="P650"/>
      <c r="Q650"/>
    </row>
    <row r="651" spans="1:17">
      <c r="A651"/>
      <c r="B651"/>
      <c r="C651"/>
      <c r="D651"/>
      <c r="E651"/>
      <c r="F651"/>
      <c r="G651"/>
      <c r="H651"/>
      <c r="I651"/>
      <c r="J651"/>
      <c r="K651"/>
      <c r="L651"/>
      <c r="M651"/>
      <c r="N651"/>
      <c r="O651"/>
      <c r="P651"/>
      <c r="Q651"/>
    </row>
    <row r="652" spans="1:17">
      <c r="A652"/>
      <c r="B652"/>
      <c r="C652"/>
      <c r="D652"/>
      <c r="E652"/>
      <c r="F652"/>
      <c r="G652"/>
      <c r="H652"/>
      <c r="I652"/>
      <c r="J652"/>
      <c r="K652"/>
      <c r="L652"/>
      <c r="M652"/>
      <c r="N652"/>
      <c r="O652"/>
      <c r="P652"/>
      <c r="Q652"/>
    </row>
    <row r="653" spans="1:17">
      <c r="A653"/>
      <c r="B653"/>
      <c r="C653"/>
      <c r="D653"/>
      <c r="E653"/>
      <c r="F653"/>
      <c r="G653"/>
      <c r="H653"/>
      <c r="I653"/>
      <c r="J653"/>
      <c r="K653"/>
      <c r="L653"/>
      <c r="M653"/>
      <c r="N653"/>
      <c r="O653"/>
      <c r="P653"/>
      <c r="Q653"/>
    </row>
    <row r="654" spans="1:17">
      <c r="A654"/>
      <c r="B654"/>
      <c r="C654"/>
      <c r="D654"/>
      <c r="E654"/>
      <c r="F654"/>
      <c r="G654"/>
      <c r="H654"/>
      <c r="I654"/>
      <c r="J654"/>
      <c r="K654"/>
      <c r="L654"/>
      <c r="M654"/>
      <c r="N654"/>
      <c r="O654"/>
      <c r="P654"/>
      <c r="Q654"/>
    </row>
    <row r="655" spans="1:17">
      <c r="A655"/>
      <c r="B655"/>
      <c r="C655"/>
      <c r="D655"/>
      <c r="E655"/>
      <c r="F655"/>
      <c r="G655"/>
      <c r="H655"/>
      <c r="I655"/>
      <c r="J655"/>
      <c r="K655"/>
      <c r="L655"/>
      <c r="M655"/>
      <c r="N655"/>
      <c r="O655"/>
      <c r="P655"/>
      <c r="Q655"/>
    </row>
    <row r="656" spans="1:17">
      <c r="A656"/>
      <c r="B656"/>
      <c r="C656"/>
      <c r="D656"/>
      <c r="E656"/>
      <c r="F656"/>
      <c r="G656"/>
      <c r="H656"/>
      <c r="I656"/>
      <c r="J656"/>
      <c r="K656"/>
      <c r="L656"/>
      <c r="M656"/>
      <c r="N656"/>
      <c r="O656"/>
      <c r="P656"/>
      <c r="Q656"/>
    </row>
    <row r="657" spans="1:17">
      <c r="A657"/>
      <c r="B657"/>
      <c r="C657"/>
      <c r="D657"/>
      <c r="E657"/>
      <c r="F657"/>
      <c r="G657"/>
      <c r="H657"/>
      <c r="I657"/>
      <c r="J657"/>
      <c r="K657"/>
      <c r="L657"/>
      <c r="M657"/>
      <c r="N657"/>
      <c r="O657"/>
      <c r="P657"/>
      <c r="Q657"/>
    </row>
    <row r="658" spans="1:17">
      <c r="A658"/>
      <c r="B658"/>
      <c r="C658"/>
      <c r="D658"/>
      <c r="E658"/>
      <c r="F658"/>
      <c r="G658"/>
      <c r="H658"/>
      <c r="I658"/>
      <c r="J658"/>
      <c r="K658"/>
      <c r="L658"/>
      <c r="M658"/>
      <c r="N658"/>
      <c r="O658"/>
      <c r="P658"/>
      <c r="Q658"/>
    </row>
    <row r="659" spans="1:17">
      <c r="A659"/>
      <c r="B659"/>
      <c r="C659"/>
      <c r="D659"/>
      <c r="E659"/>
      <c r="F659"/>
      <c r="G659"/>
      <c r="H659"/>
      <c r="I659"/>
      <c r="J659"/>
      <c r="K659"/>
      <c r="L659"/>
      <c r="M659"/>
      <c r="N659"/>
      <c r="O659"/>
      <c r="P659"/>
      <c r="Q659"/>
    </row>
    <row r="660" spans="1:17">
      <c r="A660"/>
      <c r="B660"/>
      <c r="C660"/>
      <c r="D660"/>
      <c r="E660"/>
      <c r="F660"/>
      <c r="G660"/>
      <c r="H660"/>
      <c r="I660"/>
      <c r="J660"/>
      <c r="K660"/>
      <c r="L660"/>
      <c r="M660"/>
      <c r="N660"/>
      <c r="O660"/>
      <c r="P660"/>
      <c r="Q660"/>
    </row>
    <row r="661" spans="1:17">
      <c r="A661"/>
      <c r="B661"/>
      <c r="C661"/>
      <c r="D661"/>
      <c r="E661"/>
      <c r="F661"/>
      <c r="G661"/>
      <c r="H661"/>
      <c r="I661"/>
      <c r="J661"/>
      <c r="K661"/>
      <c r="L661"/>
      <c r="M661"/>
      <c r="N661"/>
      <c r="O661"/>
      <c r="P661"/>
      <c r="Q661"/>
    </row>
    <row r="662" spans="1:17">
      <c r="A662"/>
      <c r="B662"/>
      <c r="C662"/>
      <c r="D662"/>
      <c r="E662"/>
      <c r="F662"/>
      <c r="G662"/>
      <c r="H662"/>
      <c r="I662"/>
      <c r="J662"/>
      <c r="K662"/>
      <c r="L662"/>
      <c r="M662"/>
      <c r="N662"/>
      <c r="O662"/>
      <c r="P662"/>
      <c r="Q662"/>
    </row>
    <row r="663" spans="1:17">
      <c r="A663"/>
      <c r="B663"/>
      <c r="C663"/>
      <c r="D663"/>
      <c r="E663"/>
      <c r="F663"/>
      <c r="G663"/>
      <c r="H663"/>
      <c r="I663"/>
      <c r="J663"/>
      <c r="K663"/>
      <c r="L663"/>
      <c r="M663"/>
      <c r="N663"/>
      <c r="O663"/>
      <c r="P663"/>
      <c r="Q663"/>
    </row>
    <row r="664" spans="1:17">
      <c r="A664"/>
      <c r="B664"/>
      <c r="C664"/>
      <c r="D664"/>
      <c r="E664"/>
      <c r="F664"/>
      <c r="G664"/>
      <c r="H664"/>
      <c r="I664"/>
      <c r="J664"/>
      <c r="K664"/>
      <c r="L664"/>
      <c r="M664"/>
      <c r="N664"/>
      <c r="O664"/>
      <c r="P664"/>
      <c r="Q664"/>
    </row>
    <row r="665" spans="1:17">
      <c r="A665"/>
      <c r="B665"/>
      <c r="C665"/>
      <c r="D665"/>
      <c r="E665"/>
      <c r="F665"/>
      <c r="G665"/>
      <c r="H665"/>
      <c r="I665"/>
      <c r="J665"/>
      <c r="K665"/>
      <c r="L665"/>
      <c r="M665"/>
      <c r="N665"/>
      <c r="O665"/>
      <c r="P665"/>
      <c r="Q665"/>
    </row>
    <row r="666" spans="1:17">
      <c r="A666"/>
      <c r="B666"/>
      <c r="C666"/>
      <c r="D666"/>
      <c r="E666"/>
      <c r="F666"/>
      <c r="G666"/>
      <c r="H666"/>
      <c r="I666"/>
      <c r="J666"/>
      <c r="K666"/>
      <c r="L666"/>
      <c r="M666"/>
      <c r="N666"/>
      <c r="O666"/>
      <c r="P666"/>
      <c r="Q666"/>
    </row>
    <row r="667" spans="1:17">
      <c r="A667"/>
      <c r="B667"/>
      <c r="C667"/>
      <c r="D667"/>
      <c r="E667"/>
      <c r="F667"/>
      <c r="G667"/>
      <c r="H667"/>
      <c r="I667"/>
      <c r="J667"/>
      <c r="K667"/>
      <c r="L667"/>
      <c r="M667"/>
      <c r="N667"/>
      <c r="O667"/>
      <c r="P667"/>
      <c r="Q667"/>
    </row>
    <row r="668" spans="1:17">
      <c r="A668"/>
      <c r="B668"/>
      <c r="C668"/>
      <c r="D668"/>
      <c r="E668"/>
      <c r="F668"/>
      <c r="G668"/>
      <c r="H668"/>
      <c r="I668"/>
      <c r="J668"/>
      <c r="K668"/>
      <c r="L668"/>
      <c r="M668"/>
      <c r="N668"/>
      <c r="O668"/>
      <c r="P668"/>
      <c r="Q668"/>
    </row>
    <row r="669" spans="1:17">
      <c r="A669"/>
      <c r="B669"/>
      <c r="C669"/>
      <c r="D669"/>
      <c r="E669"/>
      <c r="F669"/>
      <c r="G669"/>
      <c r="H669"/>
      <c r="I669"/>
      <c r="J669"/>
      <c r="K669"/>
      <c r="L669"/>
      <c r="M669"/>
      <c r="N669"/>
      <c r="O669"/>
      <c r="P669"/>
      <c r="Q669"/>
    </row>
    <row r="670" spans="1:17">
      <c r="A670"/>
      <c r="B670"/>
      <c r="C670"/>
      <c r="D670"/>
      <c r="E670"/>
      <c r="F670"/>
      <c r="G670"/>
      <c r="H670"/>
      <c r="I670"/>
      <c r="J670"/>
      <c r="K670"/>
      <c r="L670"/>
      <c r="M670"/>
      <c r="N670"/>
      <c r="O670"/>
      <c r="P670"/>
      <c r="Q670"/>
    </row>
    <row r="671" spans="1:17">
      <c r="A671"/>
      <c r="B671"/>
      <c r="C671"/>
      <c r="D671"/>
      <c r="E671"/>
      <c r="F671"/>
      <c r="G671"/>
      <c r="H671"/>
      <c r="I671"/>
      <c r="J671"/>
      <c r="K671"/>
      <c r="L671"/>
      <c r="M671"/>
      <c r="N671"/>
      <c r="O671"/>
      <c r="P671"/>
      <c r="Q671"/>
    </row>
    <row r="672" spans="1:17">
      <c r="A672"/>
      <c r="B672"/>
      <c r="C672"/>
      <c r="D672"/>
      <c r="E672"/>
      <c r="F672"/>
      <c r="G672"/>
      <c r="H672"/>
      <c r="I672"/>
      <c r="J672"/>
      <c r="K672"/>
      <c r="L672"/>
      <c r="M672"/>
      <c r="N672"/>
      <c r="O672"/>
      <c r="P672"/>
      <c r="Q672"/>
    </row>
    <row r="673" spans="1:17">
      <c r="A673"/>
      <c r="B673"/>
      <c r="C673"/>
      <c r="D673"/>
      <c r="E673"/>
      <c r="F673"/>
      <c r="G673"/>
      <c r="H673"/>
      <c r="I673"/>
      <c r="J673"/>
      <c r="K673"/>
      <c r="L673"/>
      <c r="M673"/>
      <c r="N673"/>
      <c r="O673"/>
      <c r="P673"/>
      <c r="Q673"/>
    </row>
    <row r="674" spans="1:17">
      <c r="A674"/>
      <c r="B674"/>
      <c r="C674"/>
      <c r="D674"/>
      <c r="E674"/>
      <c r="F674"/>
      <c r="G674"/>
      <c r="H674"/>
      <c r="I674"/>
      <c r="J674"/>
      <c r="K674"/>
      <c r="L674"/>
      <c r="M674"/>
      <c r="N674"/>
      <c r="O674"/>
      <c r="P674"/>
      <c r="Q674"/>
    </row>
    <row r="675" spans="1:17">
      <c r="A675"/>
      <c r="B675"/>
      <c r="C675"/>
      <c r="D675"/>
      <c r="E675"/>
      <c r="F675"/>
      <c r="G675"/>
      <c r="H675"/>
      <c r="I675"/>
      <c r="J675"/>
      <c r="K675"/>
      <c r="L675"/>
      <c r="M675"/>
      <c r="N675"/>
      <c r="O675"/>
      <c r="P675"/>
      <c r="Q675"/>
    </row>
    <row r="676" spans="1:17">
      <c r="A676"/>
      <c r="B676"/>
      <c r="C676"/>
      <c r="D676"/>
      <c r="E676"/>
      <c r="F676"/>
      <c r="G676"/>
      <c r="H676"/>
      <c r="I676"/>
      <c r="J676"/>
      <c r="K676"/>
      <c r="L676"/>
      <c r="M676"/>
      <c r="N676"/>
      <c r="O676"/>
      <c r="P676"/>
      <c r="Q676"/>
    </row>
    <row r="677" spans="1:17">
      <c r="A677"/>
      <c r="B677"/>
      <c r="C677"/>
      <c r="D677"/>
      <c r="E677"/>
      <c r="F677"/>
      <c r="G677"/>
      <c r="H677"/>
      <c r="I677"/>
      <c r="J677"/>
      <c r="K677"/>
      <c r="L677"/>
      <c r="M677"/>
      <c r="N677"/>
      <c r="O677"/>
      <c r="P677"/>
      <c r="Q677"/>
    </row>
    <row r="678" spans="1:17">
      <c r="A678"/>
      <c r="B678"/>
      <c r="C678"/>
      <c r="D678"/>
      <c r="E678"/>
      <c r="F678"/>
      <c r="G678"/>
      <c r="H678"/>
      <c r="I678"/>
      <c r="J678"/>
      <c r="K678"/>
      <c r="L678"/>
      <c r="M678"/>
      <c r="N678"/>
      <c r="O678"/>
      <c r="P678"/>
      <c r="Q678"/>
    </row>
    <row r="679" spans="1:17">
      <c r="A679"/>
      <c r="B679"/>
      <c r="C679"/>
      <c r="D679"/>
      <c r="E679"/>
      <c r="F679"/>
      <c r="G679"/>
      <c r="H679"/>
      <c r="I679"/>
      <c r="J679"/>
      <c r="K679"/>
      <c r="L679"/>
      <c r="M679"/>
      <c r="N679"/>
      <c r="O679"/>
      <c r="P679"/>
      <c r="Q679"/>
    </row>
    <row r="680" spans="1:17">
      <c r="A680"/>
      <c r="B680"/>
      <c r="C680"/>
      <c r="D680"/>
      <c r="E680"/>
      <c r="F680"/>
      <c r="G680"/>
      <c r="H680"/>
      <c r="I680"/>
      <c r="J680"/>
      <c r="K680"/>
      <c r="L680"/>
      <c r="M680"/>
      <c r="N680"/>
      <c r="O680"/>
      <c r="P680"/>
      <c r="Q680"/>
    </row>
    <row r="681" spans="1:17">
      <c r="A681"/>
      <c r="B681"/>
      <c r="C681"/>
      <c r="D681"/>
      <c r="E681"/>
      <c r="F681"/>
      <c r="G681"/>
      <c r="H681"/>
      <c r="I681"/>
      <c r="J681"/>
      <c r="K681"/>
      <c r="L681"/>
      <c r="M681"/>
      <c r="N681"/>
      <c r="O681"/>
      <c r="P681"/>
      <c r="Q681"/>
    </row>
    <row r="682" spans="1:17">
      <c r="A682"/>
      <c r="B682"/>
      <c r="C682"/>
      <c r="D682"/>
      <c r="E682"/>
      <c r="F682"/>
      <c r="G682"/>
      <c r="H682"/>
      <c r="I682"/>
      <c r="J682"/>
      <c r="K682"/>
      <c r="L682"/>
      <c r="M682"/>
      <c r="N682"/>
      <c r="O682"/>
      <c r="P682"/>
      <c r="Q682"/>
    </row>
    <row r="683" spans="1:17">
      <c r="A683"/>
      <c r="B683"/>
      <c r="C683"/>
      <c r="D683"/>
      <c r="E683"/>
      <c r="F683"/>
      <c r="G683"/>
      <c r="H683"/>
      <c r="I683"/>
      <c r="J683"/>
      <c r="K683"/>
      <c r="L683"/>
      <c r="M683"/>
      <c r="N683"/>
      <c r="O683"/>
      <c r="P683"/>
      <c r="Q683"/>
    </row>
    <row r="684" spans="1:17">
      <c r="A684"/>
      <c r="B684"/>
      <c r="C684"/>
      <c r="D684"/>
      <c r="E684"/>
      <c r="F684"/>
      <c r="G684"/>
      <c r="H684"/>
      <c r="I684"/>
      <c r="J684"/>
      <c r="K684"/>
      <c r="L684"/>
      <c r="M684"/>
      <c r="N684"/>
      <c r="O684"/>
      <c r="P684"/>
      <c r="Q684"/>
    </row>
    <row r="685" spans="1:17">
      <c r="A685"/>
      <c r="B685"/>
      <c r="C685"/>
      <c r="D685"/>
      <c r="E685"/>
      <c r="F685"/>
      <c r="G685"/>
      <c r="H685"/>
      <c r="I685"/>
      <c r="J685"/>
      <c r="K685"/>
      <c r="L685"/>
      <c r="M685"/>
      <c r="N685"/>
      <c r="O685"/>
      <c r="P685"/>
      <c r="Q685"/>
    </row>
    <row r="686" spans="1:17">
      <c r="A686"/>
      <c r="B686"/>
      <c r="C686"/>
      <c r="D686"/>
      <c r="E686"/>
      <c r="F686"/>
      <c r="G686"/>
      <c r="H686"/>
      <c r="I686"/>
      <c r="J686"/>
      <c r="K686"/>
      <c r="L686"/>
      <c r="M686"/>
      <c r="N686"/>
      <c r="O686"/>
      <c r="P686"/>
      <c r="Q686"/>
    </row>
    <row r="687" spans="1:17">
      <c r="A687"/>
      <c r="B687"/>
      <c r="C687"/>
      <c r="D687"/>
      <c r="E687"/>
      <c r="F687"/>
      <c r="G687"/>
      <c r="H687"/>
      <c r="I687"/>
      <c r="J687"/>
      <c r="K687"/>
      <c r="L687"/>
      <c r="M687"/>
      <c r="N687"/>
      <c r="O687"/>
      <c r="P687"/>
      <c r="Q687"/>
    </row>
    <row r="688" spans="1:17">
      <c r="A688"/>
      <c r="B688"/>
      <c r="C688"/>
      <c r="D688"/>
      <c r="E688"/>
      <c r="F688"/>
      <c r="G688"/>
      <c r="H688"/>
      <c r="I688"/>
      <c r="J688"/>
      <c r="K688"/>
      <c r="L688"/>
      <c r="M688"/>
      <c r="N688"/>
      <c r="O688"/>
      <c r="P688"/>
      <c r="Q688"/>
    </row>
    <row r="689" spans="1:17">
      <c r="A689"/>
      <c r="B689"/>
      <c r="C689"/>
      <c r="D689"/>
      <c r="E689"/>
      <c r="F689"/>
      <c r="G689"/>
      <c r="H689"/>
      <c r="I689"/>
      <c r="J689"/>
      <c r="K689"/>
      <c r="L689"/>
      <c r="M689"/>
      <c r="N689"/>
      <c r="O689"/>
      <c r="P689"/>
      <c r="Q689"/>
    </row>
    <row r="690" spans="1:17">
      <c r="A690"/>
      <c r="B690"/>
      <c r="C690"/>
      <c r="D690"/>
      <c r="E690"/>
      <c r="F690"/>
      <c r="G690"/>
      <c r="H690"/>
      <c r="I690"/>
      <c r="J690"/>
      <c r="K690"/>
      <c r="L690"/>
      <c r="M690"/>
      <c r="N690"/>
      <c r="O690"/>
      <c r="P690"/>
      <c r="Q690"/>
    </row>
    <row r="691" spans="1:17">
      <c r="A691"/>
      <c r="B691"/>
      <c r="C691"/>
      <c r="D691"/>
      <c r="E691"/>
      <c r="F691"/>
      <c r="G691"/>
      <c r="H691"/>
      <c r="I691"/>
      <c r="J691"/>
      <c r="K691"/>
      <c r="L691"/>
      <c r="M691"/>
      <c r="N691"/>
      <c r="O691"/>
      <c r="P691"/>
      <c r="Q691"/>
    </row>
    <row r="692" spans="1:17">
      <c r="A692"/>
      <c r="B692"/>
      <c r="C692"/>
      <c r="D692"/>
      <c r="E692"/>
      <c r="F692"/>
      <c r="G692"/>
      <c r="H692"/>
      <c r="I692"/>
      <c r="J692"/>
      <c r="K692"/>
      <c r="L692"/>
      <c r="M692"/>
      <c r="N692"/>
      <c r="O692"/>
      <c r="P692"/>
      <c r="Q692"/>
    </row>
    <row r="693" spans="1:17">
      <c r="A693"/>
      <c r="B693"/>
      <c r="C693"/>
      <c r="D693"/>
      <c r="E693"/>
      <c r="F693"/>
      <c r="G693"/>
      <c r="H693"/>
      <c r="I693"/>
      <c r="J693"/>
      <c r="K693"/>
      <c r="L693"/>
      <c r="M693"/>
      <c r="N693"/>
      <c r="O693"/>
      <c r="P693"/>
      <c r="Q693"/>
    </row>
    <row r="694" spans="1:17">
      <c r="A694"/>
      <c r="B694"/>
      <c r="C694"/>
      <c r="D694"/>
      <c r="E694"/>
      <c r="F694"/>
      <c r="G694"/>
      <c r="H694"/>
      <c r="I694"/>
      <c r="J694"/>
      <c r="K694"/>
      <c r="L694"/>
      <c r="M694"/>
      <c r="N694"/>
      <c r="O694"/>
      <c r="P694"/>
      <c r="Q694"/>
    </row>
    <row r="695" spans="1:17">
      <c r="A695"/>
      <c r="B695"/>
      <c r="C695"/>
      <c r="D695"/>
      <c r="E695"/>
      <c r="F695"/>
      <c r="G695"/>
      <c r="H695"/>
      <c r="I695"/>
      <c r="J695"/>
      <c r="K695"/>
      <c r="L695"/>
      <c r="M695"/>
      <c r="N695"/>
      <c r="O695"/>
      <c r="P695"/>
      <c r="Q695"/>
    </row>
    <row r="696" spans="1:17">
      <c r="A696"/>
      <c r="B696"/>
      <c r="C696"/>
      <c r="D696"/>
      <c r="E696"/>
      <c r="F696"/>
      <c r="G696"/>
      <c r="H696"/>
      <c r="I696"/>
      <c r="J696"/>
      <c r="K696"/>
      <c r="L696"/>
      <c r="M696"/>
      <c r="N696"/>
      <c r="O696"/>
      <c r="P696"/>
      <c r="Q696"/>
    </row>
    <row r="697" spans="1:17">
      <c r="A697"/>
      <c r="B697"/>
      <c r="C697"/>
      <c r="D697"/>
      <c r="E697"/>
      <c r="F697"/>
      <c r="G697"/>
      <c r="H697"/>
      <c r="I697"/>
      <c r="J697"/>
      <c r="K697"/>
      <c r="L697"/>
      <c r="M697"/>
      <c r="N697"/>
      <c r="O697"/>
      <c r="P697"/>
      <c r="Q697"/>
    </row>
    <row r="698" spans="1:17">
      <c r="A698"/>
      <c r="B698"/>
      <c r="C698"/>
      <c r="D698"/>
      <c r="E698"/>
      <c r="F698"/>
      <c r="G698"/>
      <c r="H698"/>
      <c r="I698"/>
      <c r="J698"/>
      <c r="K698"/>
      <c r="L698"/>
      <c r="M698"/>
      <c r="N698"/>
      <c r="O698"/>
      <c r="P698"/>
      <c r="Q698"/>
    </row>
    <row r="699" spans="1:17">
      <c r="A699"/>
      <c r="B699"/>
      <c r="C699"/>
      <c r="D699"/>
      <c r="E699"/>
      <c r="F699"/>
      <c r="G699"/>
      <c r="H699"/>
      <c r="I699"/>
      <c r="J699"/>
      <c r="K699"/>
      <c r="L699"/>
      <c r="M699"/>
      <c r="N699"/>
      <c r="O699"/>
      <c r="P699"/>
      <c r="Q699"/>
    </row>
    <row r="700" spans="1:17">
      <c r="A700"/>
      <c r="B700"/>
      <c r="C700"/>
      <c r="D700"/>
      <c r="E700"/>
      <c r="F700"/>
      <c r="G700"/>
      <c r="H700"/>
      <c r="I700"/>
      <c r="J700"/>
      <c r="K700"/>
      <c r="L700"/>
      <c r="M700"/>
      <c r="N700"/>
      <c r="O700"/>
      <c r="P700"/>
      <c r="Q700"/>
    </row>
    <row r="701" spans="1:17">
      <c r="A701"/>
      <c r="B701"/>
      <c r="C701"/>
      <c r="D701"/>
      <c r="E701"/>
      <c r="F701"/>
      <c r="G701"/>
      <c r="H701"/>
      <c r="I701"/>
      <c r="J701"/>
      <c r="K701"/>
      <c r="L701"/>
      <c r="M701"/>
      <c r="N701"/>
      <c r="O701"/>
      <c r="P701"/>
      <c r="Q701"/>
    </row>
    <row r="702" spans="1:17">
      <c r="A702"/>
      <c r="B702"/>
      <c r="C702"/>
      <c r="D702"/>
      <c r="E702"/>
      <c r="F702"/>
      <c r="G702"/>
      <c r="H702"/>
      <c r="I702"/>
      <c r="J702"/>
      <c r="K702"/>
      <c r="L702"/>
      <c r="M702"/>
      <c r="N702"/>
      <c r="O702"/>
      <c r="P702"/>
      <c r="Q702"/>
    </row>
    <row r="703" spans="1:17">
      <c r="A703"/>
      <c r="B703"/>
      <c r="C703"/>
      <c r="D703"/>
      <c r="E703"/>
      <c r="F703"/>
      <c r="G703"/>
      <c r="H703"/>
      <c r="I703"/>
      <c r="J703"/>
      <c r="K703"/>
      <c r="L703"/>
      <c r="M703"/>
      <c r="N703"/>
      <c r="O703"/>
      <c r="P703"/>
      <c r="Q703"/>
    </row>
    <row r="704" spans="1:17">
      <c r="A704"/>
      <c r="B704"/>
      <c r="C704"/>
      <c r="D704"/>
      <c r="E704"/>
      <c r="F704"/>
      <c r="G704"/>
      <c r="H704"/>
      <c r="I704"/>
      <c r="J704"/>
      <c r="K704"/>
      <c r="L704"/>
      <c r="M704"/>
      <c r="N704"/>
      <c r="O704"/>
      <c r="P704"/>
      <c r="Q704"/>
    </row>
    <row r="705" spans="1:17">
      <c r="A705"/>
      <c r="B705"/>
      <c r="C705"/>
      <c r="D705"/>
      <c r="E705"/>
      <c r="F705"/>
      <c r="G705"/>
      <c r="H705"/>
      <c r="I705"/>
      <c r="J705"/>
      <c r="K705"/>
      <c r="L705"/>
      <c r="M705"/>
      <c r="N705"/>
      <c r="O705"/>
      <c r="P705"/>
      <c r="Q705"/>
    </row>
    <row r="706" spans="1:17">
      <c r="A706"/>
      <c r="B706"/>
      <c r="C706"/>
      <c r="D706"/>
      <c r="E706"/>
      <c r="F706"/>
      <c r="G706"/>
      <c r="H706"/>
      <c r="I706"/>
      <c r="J706"/>
      <c r="K706"/>
      <c r="L706"/>
      <c r="M706"/>
      <c r="N706"/>
      <c r="O706"/>
      <c r="P706"/>
      <c r="Q706"/>
    </row>
    <row r="707" spans="1:17">
      <c r="A707"/>
      <c r="B707"/>
      <c r="C707"/>
      <c r="D707"/>
      <c r="E707"/>
      <c r="F707"/>
      <c r="G707"/>
      <c r="H707"/>
      <c r="I707"/>
      <c r="J707"/>
      <c r="K707"/>
      <c r="L707"/>
      <c r="M707"/>
      <c r="N707"/>
      <c r="O707"/>
      <c r="P707"/>
      <c r="Q707"/>
    </row>
    <row r="708" spans="1:17">
      <c r="A708"/>
      <c r="B708"/>
      <c r="C708"/>
      <c r="D708"/>
      <c r="E708"/>
      <c r="F708"/>
      <c r="G708"/>
      <c r="H708"/>
      <c r="I708"/>
      <c r="J708"/>
      <c r="K708"/>
      <c r="L708"/>
      <c r="M708"/>
      <c r="N708"/>
      <c r="O708"/>
      <c r="P708"/>
      <c r="Q708"/>
    </row>
    <row r="709" spans="1:17">
      <c r="A709"/>
      <c r="B709"/>
      <c r="C709"/>
      <c r="D709"/>
      <c r="E709"/>
      <c r="F709"/>
      <c r="G709"/>
      <c r="H709"/>
      <c r="I709"/>
      <c r="J709"/>
      <c r="K709"/>
      <c r="L709"/>
      <c r="M709"/>
      <c r="N709"/>
      <c r="O709"/>
      <c r="P709"/>
      <c r="Q709"/>
    </row>
    <row r="710" spans="1:17">
      <c r="A710"/>
      <c r="B710"/>
      <c r="C710"/>
      <c r="D710"/>
      <c r="E710"/>
      <c r="F710"/>
      <c r="G710"/>
      <c r="H710"/>
      <c r="I710"/>
      <c r="J710"/>
      <c r="K710"/>
      <c r="L710"/>
      <c r="M710"/>
      <c r="N710"/>
      <c r="O710"/>
      <c r="P710"/>
      <c r="Q710"/>
    </row>
    <row r="711" spans="1:17">
      <c r="A711"/>
      <c r="B711"/>
      <c r="C711"/>
      <c r="D711"/>
      <c r="E711"/>
      <c r="F711"/>
      <c r="G711"/>
      <c r="H711"/>
      <c r="I711"/>
      <c r="J711"/>
      <c r="K711"/>
      <c r="L711"/>
      <c r="M711"/>
      <c r="N711"/>
      <c r="O711"/>
      <c r="P711"/>
      <c r="Q711"/>
    </row>
    <row r="712" spans="1:17">
      <c r="A712"/>
      <c r="B712"/>
      <c r="C712"/>
      <c r="D712"/>
      <c r="E712"/>
      <c r="F712"/>
      <c r="G712"/>
      <c r="H712"/>
      <c r="I712"/>
      <c r="J712"/>
      <c r="K712"/>
      <c r="L712"/>
      <c r="M712"/>
      <c r="N712"/>
      <c r="O712"/>
      <c r="P712"/>
      <c r="Q712"/>
    </row>
    <row r="713" spans="1:17">
      <c r="A713"/>
      <c r="B713"/>
      <c r="C713"/>
      <c r="D713"/>
      <c r="E713"/>
      <c r="F713"/>
      <c r="G713"/>
      <c r="H713"/>
      <c r="I713"/>
      <c r="J713"/>
      <c r="K713"/>
      <c r="L713"/>
      <c r="M713"/>
      <c r="N713"/>
      <c r="O713"/>
      <c r="P713"/>
      <c r="Q713"/>
    </row>
    <row r="714" spans="1:17">
      <c r="A714"/>
      <c r="B714"/>
      <c r="C714"/>
      <c r="D714"/>
      <c r="E714"/>
      <c r="F714"/>
      <c r="G714"/>
      <c r="H714"/>
      <c r="I714"/>
      <c r="J714"/>
      <c r="K714"/>
      <c r="L714"/>
      <c r="M714"/>
      <c r="N714"/>
      <c r="O714"/>
      <c r="P714"/>
      <c r="Q714"/>
    </row>
    <row r="715" spans="1:17">
      <c r="A715"/>
      <c r="B715"/>
      <c r="C715"/>
      <c r="D715"/>
      <c r="E715"/>
      <c r="F715"/>
      <c r="G715"/>
      <c r="H715"/>
      <c r="I715"/>
      <c r="J715"/>
      <c r="K715"/>
      <c r="L715"/>
      <c r="M715"/>
      <c r="N715"/>
      <c r="O715"/>
      <c r="P715"/>
      <c r="Q715"/>
    </row>
    <row r="716" spans="1:17">
      <c r="A716"/>
      <c r="B716"/>
      <c r="C716"/>
      <c r="D716"/>
      <c r="E716"/>
      <c r="F716"/>
      <c r="G716"/>
      <c r="H716"/>
      <c r="I716"/>
      <c r="J716"/>
      <c r="K716"/>
      <c r="L716"/>
      <c r="M716"/>
      <c r="N716"/>
      <c r="O716"/>
      <c r="P716"/>
      <c r="Q716"/>
    </row>
    <row r="717" spans="1:17">
      <c r="A717"/>
      <c r="B717"/>
      <c r="C717"/>
      <c r="D717"/>
      <c r="E717"/>
      <c r="F717"/>
      <c r="G717"/>
      <c r="H717"/>
      <c r="I717"/>
      <c r="J717"/>
      <c r="K717"/>
      <c r="L717"/>
      <c r="M717"/>
      <c r="N717"/>
      <c r="O717"/>
      <c r="P717"/>
      <c r="Q717"/>
    </row>
    <row r="718" spans="1:17">
      <c r="A718"/>
      <c r="B718"/>
      <c r="C718"/>
      <c r="D718"/>
      <c r="E718"/>
      <c r="F718"/>
      <c r="G718"/>
      <c r="H718"/>
      <c r="I718"/>
      <c r="J718"/>
      <c r="K718"/>
      <c r="L718"/>
      <c r="M718"/>
      <c r="N718"/>
      <c r="O718"/>
      <c r="P718"/>
      <c r="Q718"/>
    </row>
    <row r="719" spans="1:17">
      <c r="A719"/>
      <c r="B719"/>
      <c r="C719"/>
      <c r="D719"/>
      <c r="E719"/>
      <c r="F719"/>
      <c r="G719"/>
      <c r="H719"/>
      <c r="I719"/>
      <c r="J719"/>
      <c r="K719"/>
      <c r="L719"/>
      <c r="M719"/>
      <c r="N719"/>
      <c r="O719"/>
      <c r="P719"/>
      <c r="Q719"/>
    </row>
    <row r="720" spans="1:17">
      <c r="A720"/>
      <c r="B720"/>
      <c r="C720"/>
      <c r="D720"/>
      <c r="E720"/>
      <c r="F720"/>
      <c r="G720"/>
      <c r="H720"/>
      <c r="I720"/>
      <c r="J720"/>
      <c r="K720"/>
      <c r="L720"/>
      <c r="M720"/>
      <c r="N720"/>
      <c r="O720"/>
      <c r="P720"/>
      <c r="Q720"/>
    </row>
    <row r="721" spans="1:17">
      <c r="A721"/>
      <c r="B721"/>
      <c r="C721"/>
      <c r="D721"/>
      <c r="E721"/>
      <c r="F721"/>
      <c r="G721"/>
      <c r="H721"/>
      <c r="I721"/>
      <c r="J721"/>
      <c r="K721"/>
      <c r="L721"/>
      <c r="M721"/>
      <c r="N721"/>
      <c r="O721"/>
      <c r="P721"/>
      <c r="Q721"/>
    </row>
    <row r="722" spans="1:17">
      <c r="A722"/>
      <c r="B722"/>
      <c r="C722"/>
      <c r="D722"/>
      <c r="E722"/>
      <c r="F722"/>
      <c r="G722"/>
      <c r="H722"/>
      <c r="I722"/>
      <c r="J722"/>
      <c r="K722"/>
      <c r="L722"/>
      <c r="M722"/>
      <c r="N722"/>
      <c r="O722"/>
      <c r="P722"/>
      <c r="Q722"/>
    </row>
    <row r="723" spans="1:17">
      <c r="A723"/>
      <c r="B723"/>
      <c r="C723"/>
      <c r="D723"/>
      <c r="E723"/>
      <c r="F723"/>
      <c r="G723"/>
      <c r="H723"/>
      <c r="I723"/>
      <c r="J723"/>
      <c r="K723"/>
      <c r="L723"/>
      <c r="M723"/>
      <c r="N723"/>
      <c r="O723"/>
      <c r="P723"/>
      <c r="Q723"/>
    </row>
    <row r="724" spans="1:17">
      <c r="A724"/>
      <c r="B724"/>
      <c r="C724"/>
      <c r="D724"/>
      <c r="E724"/>
      <c r="F724"/>
      <c r="G724"/>
      <c r="H724"/>
      <c r="I724"/>
      <c r="J724"/>
      <c r="K724"/>
      <c r="L724"/>
      <c r="M724"/>
      <c r="N724"/>
      <c r="O724"/>
      <c r="P724"/>
      <c r="Q724"/>
    </row>
    <row r="725" spans="1:17">
      <c r="A725"/>
      <c r="B725"/>
      <c r="C725"/>
      <c r="D725"/>
      <c r="E725"/>
      <c r="F725"/>
      <c r="G725"/>
      <c r="H725"/>
      <c r="I725"/>
      <c r="J725"/>
      <c r="K725"/>
    </row>
    <row r="726" spans="1:17">
      <c r="A726"/>
      <c r="B726"/>
      <c r="C726"/>
      <c r="D726"/>
      <c r="E726"/>
      <c r="F726"/>
      <c r="G726"/>
      <c r="H726"/>
      <c r="I726"/>
      <c r="J726"/>
      <c r="K726"/>
    </row>
    <row r="727" spans="1:17">
      <c r="A727"/>
      <c r="B727"/>
      <c r="C727"/>
      <c r="D727"/>
      <c r="E727"/>
      <c r="F727"/>
      <c r="G727"/>
      <c r="H727"/>
      <c r="I727"/>
      <c r="J727"/>
      <c r="K727"/>
    </row>
    <row r="728" spans="1:17">
      <c r="A728"/>
      <c r="B728"/>
      <c r="C728"/>
      <c r="D728"/>
      <c r="E728"/>
      <c r="F728"/>
      <c r="G728"/>
      <c r="H728"/>
      <c r="I728"/>
      <c r="J728"/>
      <c r="K728"/>
    </row>
    <row r="729" spans="1:17">
      <c r="A729"/>
      <c r="B729"/>
      <c r="C729"/>
      <c r="D729"/>
      <c r="E729"/>
      <c r="F729"/>
      <c r="G729"/>
      <c r="H729"/>
      <c r="I729"/>
      <c r="J729"/>
      <c r="K729"/>
    </row>
    <row r="730" spans="1:17">
      <c r="A730"/>
      <c r="B730"/>
      <c r="C730"/>
      <c r="D730"/>
      <c r="E730"/>
      <c r="F730"/>
      <c r="G730"/>
      <c r="H730"/>
      <c r="I730"/>
      <c r="J730"/>
      <c r="K730"/>
    </row>
    <row r="731" spans="1:17">
      <c r="A731"/>
      <c r="B731"/>
      <c r="C731"/>
      <c r="D731"/>
      <c r="E731"/>
      <c r="F731"/>
      <c r="G731"/>
      <c r="H731"/>
      <c r="I731"/>
      <c r="J731"/>
      <c r="K731"/>
    </row>
    <row r="732" spans="1:17">
      <c r="A732"/>
      <c r="B732"/>
      <c r="C732"/>
      <c r="D732"/>
      <c r="E732"/>
      <c r="F732"/>
      <c r="G732"/>
      <c r="H732"/>
      <c r="I732"/>
      <c r="J732"/>
      <c r="K732"/>
    </row>
    <row r="733" spans="1:17">
      <c r="A733"/>
      <c r="B733"/>
      <c r="C733"/>
      <c r="D733"/>
      <c r="E733"/>
      <c r="F733"/>
      <c r="G733"/>
      <c r="H733"/>
      <c r="I733"/>
      <c r="J733"/>
      <c r="K733"/>
    </row>
    <row r="734" spans="1:17">
      <c r="A734"/>
      <c r="B734"/>
      <c r="C734"/>
      <c r="D734"/>
      <c r="E734"/>
      <c r="F734"/>
      <c r="G734"/>
      <c r="H734"/>
      <c r="I734"/>
      <c r="J734"/>
      <c r="K734"/>
    </row>
    <row r="735" spans="1:17">
      <c r="A735"/>
      <c r="B735"/>
      <c r="C735"/>
      <c r="D735"/>
      <c r="E735"/>
      <c r="F735"/>
      <c r="G735"/>
      <c r="H735"/>
      <c r="I735"/>
      <c r="J735"/>
      <c r="K735"/>
    </row>
    <row r="736" spans="1:17">
      <c r="A736"/>
      <c r="B736"/>
      <c r="C736"/>
      <c r="D736"/>
      <c r="E736"/>
      <c r="F736"/>
      <c r="G736"/>
      <c r="H736"/>
      <c r="I736"/>
      <c r="J736"/>
      <c r="K736"/>
    </row>
    <row r="737" spans="1:11">
      <c r="A737"/>
      <c r="B737"/>
      <c r="C737"/>
      <c r="D737"/>
      <c r="E737"/>
      <c r="F737"/>
      <c r="G737"/>
      <c r="H737"/>
      <c r="I737"/>
      <c r="J737"/>
      <c r="K737"/>
    </row>
    <row r="738" spans="1:11">
      <c r="A738"/>
      <c r="B738"/>
      <c r="C738"/>
      <c r="D738"/>
      <c r="E738"/>
      <c r="F738"/>
      <c r="G738"/>
      <c r="H738"/>
      <c r="I738"/>
      <c r="J738"/>
      <c r="K738"/>
    </row>
    <row r="739" spans="1:11">
      <c r="A739"/>
      <c r="B739"/>
      <c r="C739"/>
      <c r="D739"/>
      <c r="E739"/>
      <c r="F739"/>
      <c r="G739"/>
      <c r="H739"/>
      <c r="I739"/>
      <c r="J739"/>
      <c r="K739"/>
    </row>
    <row r="740" spans="1:11">
      <c r="A740"/>
      <c r="B740"/>
      <c r="C740"/>
      <c r="D740"/>
      <c r="E740"/>
      <c r="F740"/>
      <c r="G740"/>
      <c r="H740"/>
      <c r="I740"/>
      <c r="J740"/>
      <c r="K740"/>
    </row>
    <row r="741" spans="1:11">
      <c r="A741"/>
      <c r="B741"/>
      <c r="C741"/>
      <c r="D741"/>
      <c r="E741"/>
      <c r="F741"/>
      <c r="G741"/>
      <c r="H741"/>
      <c r="I741"/>
      <c r="J741"/>
      <c r="K741"/>
    </row>
    <row r="742" spans="1:11">
      <c r="A742"/>
      <c r="B742"/>
      <c r="C742"/>
      <c r="D742"/>
      <c r="E742"/>
      <c r="F742"/>
      <c r="G742"/>
      <c r="H742"/>
      <c r="I742"/>
      <c r="J742"/>
      <c r="K742"/>
    </row>
    <row r="743" spans="1:11">
      <c r="A743"/>
      <c r="B743"/>
      <c r="C743"/>
      <c r="D743"/>
      <c r="E743"/>
      <c r="F743"/>
      <c r="G743"/>
      <c r="H743"/>
      <c r="I743"/>
      <c r="J743"/>
      <c r="K743"/>
    </row>
    <row r="744" spans="1:11">
      <c r="A744"/>
      <c r="B744"/>
      <c r="C744"/>
      <c r="D744"/>
      <c r="E744"/>
      <c r="F744"/>
      <c r="G744"/>
      <c r="H744"/>
      <c r="I744"/>
      <c r="J744"/>
      <c r="K744"/>
    </row>
    <row r="745" spans="1:11">
      <c r="A745"/>
      <c r="B745"/>
      <c r="C745"/>
      <c r="D745"/>
      <c r="E745"/>
      <c r="F745"/>
      <c r="G745"/>
      <c r="H745"/>
      <c r="I745"/>
      <c r="J745"/>
      <c r="K745"/>
    </row>
    <row r="746" spans="1:11">
      <c r="A746"/>
      <c r="B746"/>
      <c r="C746"/>
      <c r="D746"/>
      <c r="E746"/>
      <c r="F746"/>
      <c r="G746"/>
      <c r="H746"/>
      <c r="I746"/>
      <c r="J746"/>
      <c r="K746"/>
    </row>
    <row r="747" spans="1:11">
      <c r="A747"/>
      <c r="B747"/>
      <c r="C747"/>
      <c r="D747"/>
      <c r="E747"/>
      <c r="F747"/>
      <c r="G747"/>
      <c r="H747"/>
      <c r="I747"/>
      <c r="J747"/>
      <c r="K747"/>
    </row>
    <row r="748" spans="1:11">
      <c r="A748"/>
      <c r="B748"/>
      <c r="C748"/>
      <c r="D748"/>
      <c r="E748"/>
      <c r="F748"/>
      <c r="G748"/>
      <c r="H748"/>
      <c r="I748"/>
      <c r="J748"/>
      <c r="K748"/>
    </row>
    <row r="749" spans="1:11">
      <c r="A749"/>
      <c r="B749"/>
      <c r="C749"/>
      <c r="D749"/>
      <c r="E749"/>
      <c r="F749"/>
      <c r="G749"/>
      <c r="H749"/>
      <c r="I749"/>
      <c r="J749"/>
      <c r="K749"/>
    </row>
    <row r="750" spans="1:11">
      <c r="A750"/>
      <c r="B750"/>
      <c r="C750"/>
      <c r="D750"/>
      <c r="E750"/>
      <c r="F750"/>
      <c r="G750"/>
      <c r="H750"/>
      <c r="I750"/>
      <c r="J750"/>
      <c r="K750"/>
    </row>
    <row r="751" spans="1:11">
      <c r="A751"/>
      <c r="B751"/>
      <c r="C751"/>
      <c r="D751"/>
      <c r="E751"/>
      <c r="F751"/>
      <c r="G751"/>
      <c r="H751"/>
      <c r="I751"/>
      <c r="J751"/>
      <c r="K751"/>
    </row>
    <row r="752" spans="1:11">
      <c r="A752"/>
      <c r="B752"/>
      <c r="C752"/>
      <c r="D752"/>
      <c r="E752"/>
      <c r="F752"/>
      <c r="G752"/>
      <c r="H752"/>
      <c r="I752"/>
      <c r="J752"/>
      <c r="K752"/>
    </row>
    <row r="753" spans="1:11">
      <c r="A753"/>
      <c r="B753"/>
      <c r="C753"/>
      <c r="D753"/>
      <c r="E753"/>
      <c r="F753"/>
      <c r="G753"/>
      <c r="H753"/>
      <c r="I753"/>
      <c r="J753"/>
      <c r="K753"/>
    </row>
    <row r="754" spans="1:11">
      <c r="A754"/>
      <c r="B754"/>
      <c r="C754"/>
      <c r="D754"/>
      <c r="E754"/>
      <c r="F754"/>
      <c r="G754"/>
      <c r="H754"/>
      <c r="I754"/>
      <c r="J754"/>
      <c r="K754"/>
    </row>
    <row r="755" spans="1:11">
      <c r="A755"/>
      <c r="B755"/>
      <c r="C755"/>
      <c r="D755"/>
      <c r="E755"/>
      <c r="F755"/>
      <c r="G755"/>
      <c r="H755"/>
      <c r="I755"/>
      <c r="J755"/>
      <c r="K755"/>
    </row>
    <row r="756" spans="1:11">
      <c r="A756"/>
      <c r="B756"/>
      <c r="C756"/>
      <c r="D756"/>
      <c r="E756"/>
      <c r="F756"/>
      <c r="G756"/>
      <c r="H756"/>
      <c r="I756"/>
      <c r="J756"/>
      <c r="K756"/>
    </row>
    <row r="757" spans="1:11">
      <c r="A757"/>
      <c r="B757"/>
      <c r="C757"/>
      <c r="D757"/>
      <c r="E757"/>
      <c r="F757"/>
      <c r="G757"/>
      <c r="H757"/>
      <c r="I757"/>
      <c r="J757"/>
      <c r="K757"/>
    </row>
    <row r="758" spans="1:11">
      <c r="A758"/>
      <c r="B758"/>
      <c r="C758"/>
      <c r="D758"/>
      <c r="E758"/>
      <c r="F758"/>
      <c r="G758"/>
      <c r="H758"/>
      <c r="I758"/>
      <c r="J758"/>
      <c r="K758"/>
    </row>
    <row r="759" spans="1:11">
      <c r="A759"/>
      <c r="B759"/>
      <c r="C759"/>
      <c r="D759"/>
      <c r="E759"/>
      <c r="F759"/>
      <c r="G759"/>
      <c r="H759"/>
      <c r="I759"/>
      <c r="J759"/>
      <c r="K759"/>
    </row>
    <row r="760" spans="1:11">
      <c r="A760"/>
      <c r="B760"/>
      <c r="C760"/>
      <c r="D760"/>
      <c r="E760"/>
      <c r="F760"/>
      <c r="G760"/>
      <c r="H760"/>
      <c r="I760"/>
      <c r="J760"/>
      <c r="K760"/>
    </row>
    <row r="761" spans="1:11">
      <c r="A761"/>
      <c r="B761"/>
      <c r="C761"/>
      <c r="D761"/>
      <c r="E761"/>
      <c r="F761"/>
      <c r="G761"/>
      <c r="H761"/>
      <c r="I761"/>
      <c r="J761"/>
      <c r="K761"/>
    </row>
    <row r="762" spans="1:11">
      <c r="A762"/>
      <c r="B762"/>
      <c r="C762"/>
      <c r="D762"/>
      <c r="E762"/>
      <c r="F762"/>
      <c r="G762"/>
      <c r="H762"/>
      <c r="I762"/>
      <c r="J762"/>
      <c r="K762"/>
    </row>
    <row r="763" spans="1:11">
      <c r="A763"/>
      <c r="B763"/>
      <c r="C763"/>
      <c r="D763"/>
      <c r="E763"/>
      <c r="F763"/>
      <c r="G763"/>
      <c r="H763"/>
      <c r="I763"/>
      <c r="J763"/>
      <c r="K763"/>
    </row>
    <row r="764" spans="1:11">
      <c r="A764"/>
      <c r="B764"/>
      <c r="C764"/>
      <c r="D764"/>
      <c r="E764"/>
      <c r="F764"/>
      <c r="G764"/>
      <c r="H764"/>
      <c r="I764"/>
      <c r="J764"/>
      <c r="K764"/>
    </row>
    <row r="765" spans="1:11">
      <c r="A765"/>
      <c r="B765"/>
      <c r="C765"/>
      <c r="D765"/>
      <c r="E765"/>
      <c r="F765"/>
      <c r="G765"/>
      <c r="H765"/>
      <c r="I765"/>
      <c r="J765"/>
      <c r="K765"/>
    </row>
    <row r="766" spans="1:11">
      <c r="A766"/>
      <c r="B766"/>
      <c r="C766"/>
      <c r="D766"/>
      <c r="E766"/>
      <c r="F766"/>
      <c r="G766"/>
      <c r="H766"/>
      <c r="I766"/>
      <c r="J766"/>
      <c r="K766"/>
    </row>
    <row r="767" spans="1:11">
      <c r="A767"/>
      <c r="B767"/>
      <c r="C767"/>
      <c r="D767"/>
      <c r="E767"/>
      <c r="F767"/>
      <c r="G767"/>
      <c r="H767"/>
      <c r="I767"/>
      <c r="J767"/>
      <c r="K767"/>
    </row>
    <row r="768" spans="1:11">
      <c r="A768"/>
      <c r="B768"/>
      <c r="C768"/>
      <c r="D768"/>
      <c r="E768"/>
      <c r="F768"/>
      <c r="G768"/>
      <c r="H768"/>
      <c r="I768"/>
      <c r="J768"/>
      <c r="K768"/>
    </row>
    <row r="769" spans="1:11">
      <c r="A769"/>
      <c r="B769"/>
      <c r="C769"/>
      <c r="D769"/>
      <c r="E769"/>
      <c r="F769"/>
      <c r="G769"/>
      <c r="H769"/>
      <c r="I769"/>
      <c r="J769"/>
      <c r="K769"/>
    </row>
    <row r="770" spans="1:11">
      <c r="A770"/>
      <c r="B770"/>
      <c r="C770"/>
      <c r="D770"/>
      <c r="E770"/>
      <c r="F770"/>
      <c r="G770"/>
      <c r="H770"/>
      <c r="I770"/>
      <c r="J770"/>
      <c r="K770"/>
    </row>
    <row r="771" spans="1:11">
      <c r="A771"/>
      <c r="B771"/>
      <c r="C771"/>
      <c r="D771"/>
      <c r="E771"/>
      <c r="F771"/>
      <c r="G771"/>
      <c r="H771"/>
      <c r="I771"/>
      <c r="J771"/>
      <c r="K771"/>
    </row>
    <row r="772" spans="1:11">
      <c r="A772"/>
      <c r="B772"/>
      <c r="C772"/>
      <c r="D772"/>
      <c r="E772"/>
      <c r="F772"/>
      <c r="G772"/>
      <c r="H772"/>
      <c r="I772"/>
      <c r="J772"/>
      <c r="K772"/>
    </row>
    <row r="773" spans="1:11">
      <c r="A773"/>
      <c r="B773"/>
      <c r="C773"/>
      <c r="D773"/>
      <c r="E773"/>
      <c r="F773"/>
      <c r="G773"/>
      <c r="H773"/>
      <c r="I773"/>
      <c r="J773"/>
      <c r="K773"/>
    </row>
    <row r="774" spans="1:11">
      <c r="A774"/>
      <c r="B774"/>
      <c r="C774"/>
      <c r="D774"/>
      <c r="E774"/>
      <c r="F774"/>
      <c r="G774"/>
      <c r="H774"/>
      <c r="I774"/>
      <c r="J774"/>
      <c r="K774"/>
    </row>
    <row r="775" spans="1:11">
      <c r="A775"/>
      <c r="B775"/>
      <c r="C775"/>
      <c r="D775"/>
      <c r="E775"/>
      <c r="F775"/>
      <c r="G775"/>
      <c r="H775"/>
      <c r="I775"/>
      <c r="J775"/>
      <c r="K775"/>
    </row>
    <row r="776" spans="1:11">
      <c r="A776"/>
      <c r="B776"/>
      <c r="C776"/>
      <c r="D776"/>
      <c r="E776"/>
      <c r="F776"/>
      <c r="G776"/>
      <c r="H776"/>
      <c r="I776"/>
      <c r="J776"/>
      <c r="K776"/>
    </row>
    <row r="777" spans="1:11">
      <c r="A777"/>
      <c r="B777"/>
      <c r="C777"/>
      <c r="D777"/>
      <c r="E777"/>
      <c r="F777"/>
      <c r="G777"/>
      <c r="H777"/>
      <c r="I777"/>
      <c r="J777"/>
      <c r="K777"/>
    </row>
    <row r="778" spans="1:11">
      <c r="A778"/>
      <c r="B778"/>
      <c r="C778"/>
      <c r="D778"/>
      <c r="E778"/>
      <c r="F778"/>
      <c r="G778"/>
      <c r="H778"/>
      <c r="I778"/>
      <c r="J778"/>
      <c r="K778"/>
    </row>
    <row r="779" spans="1:11">
      <c r="A779"/>
      <c r="B779"/>
      <c r="C779"/>
      <c r="D779"/>
      <c r="E779"/>
      <c r="F779"/>
      <c r="G779"/>
      <c r="H779"/>
      <c r="I779"/>
      <c r="J779"/>
      <c r="K779"/>
    </row>
    <row r="780" spans="1:11">
      <c r="A780"/>
      <c r="B780"/>
      <c r="C780"/>
      <c r="D780"/>
      <c r="E780"/>
      <c r="F780"/>
      <c r="G780"/>
      <c r="H780"/>
      <c r="I780"/>
      <c r="J780"/>
      <c r="K780"/>
    </row>
    <row r="781" spans="1:11">
      <c r="A781"/>
      <c r="B781"/>
      <c r="C781"/>
      <c r="D781"/>
      <c r="E781"/>
      <c r="F781"/>
      <c r="G781"/>
      <c r="H781"/>
      <c r="I781"/>
      <c r="J781"/>
      <c r="K781"/>
    </row>
    <row r="782" spans="1:11">
      <c r="A782"/>
      <c r="B782"/>
      <c r="C782"/>
      <c r="D782"/>
      <c r="E782"/>
      <c r="F782"/>
      <c r="G782"/>
      <c r="H782"/>
      <c r="I782"/>
      <c r="J782"/>
      <c r="K782"/>
    </row>
    <row r="783" spans="1:11">
      <c r="A783"/>
      <c r="B783"/>
      <c r="C783"/>
      <c r="D783"/>
      <c r="E783"/>
      <c r="F783"/>
      <c r="G783"/>
      <c r="H783"/>
      <c r="I783"/>
      <c r="J783"/>
      <c r="K783"/>
    </row>
    <row r="784" spans="1:11">
      <c r="A784"/>
      <c r="B784"/>
      <c r="C784"/>
      <c r="D784"/>
      <c r="E784"/>
      <c r="F784"/>
      <c r="G784"/>
      <c r="H784"/>
      <c r="I784"/>
      <c r="J784"/>
      <c r="K784"/>
    </row>
    <row r="785" spans="1:11">
      <c r="A785"/>
      <c r="B785"/>
      <c r="C785"/>
      <c r="D785"/>
      <c r="E785"/>
      <c r="F785"/>
      <c r="G785"/>
      <c r="H785"/>
      <c r="I785"/>
      <c r="J785"/>
      <c r="K785"/>
    </row>
    <row r="786" spans="1:11">
      <c r="A786"/>
      <c r="B786"/>
      <c r="C786"/>
      <c r="D786"/>
      <c r="E786"/>
      <c r="F786"/>
      <c r="G786"/>
      <c r="H786"/>
      <c r="I786"/>
      <c r="J786"/>
      <c r="K786"/>
    </row>
    <row r="787" spans="1:11">
      <c r="A787"/>
      <c r="B787"/>
      <c r="C787"/>
      <c r="D787"/>
      <c r="E787"/>
      <c r="F787"/>
      <c r="G787"/>
      <c r="H787"/>
      <c r="I787"/>
      <c r="J787"/>
      <c r="K787"/>
    </row>
    <row r="788" spans="1:11">
      <c r="A788"/>
      <c r="B788"/>
      <c r="C788"/>
      <c r="D788"/>
      <c r="E788"/>
      <c r="F788"/>
      <c r="G788"/>
      <c r="H788"/>
      <c r="I788"/>
      <c r="J788"/>
      <c r="K788"/>
    </row>
    <row r="789" spans="1:11">
      <c r="A789"/>
      <c r="B789"/>
      <c r="C789"/>
      <c r="D789"/>
      <c r="E789"/>
      <c r="F789"/>
      <c r="G789"/>
      <c r="H789"/>
      <c r="I789"/>
      <c r="J789"/>
      <c r="K789"/>
    </row>
    <row r="790" spans="1:11">
      <c r="A790"/>
      <c r="B790"/>
      <c r="C790"/>
      <c r="D790"/>
      <c r="E790"/>
      <c r="F790"/>
      <c r="G790"/>
      <c r="H790"/>
      <c r="I790"/>
      <c r="J790"/>
      <c r="K790"/>
    </row>
    <row r="791" spans="1:11">
      <c r="A791"/>
      <c r="B791"/>
      <c r="C791"/>
      <c r="D791"/>
      <c r="E791"/>
      <c r="F791"/>
      <c r="G791"/>
      <c r="H791"/>
      <c r="I791"/>
      <c r="J791"/>
      <c r="K791"/>
    </row>
    <row r="792" spans="1:11">
      <c r="A792"/>
      <c r="B792"/>
      <c r="C792"/>
      <c r="D792"/>
      <c r="E792"/>
      <c r="F792"/>
      <c r="G792"/>
      <c r="H792"/>
      <c r="I792"/>
      <c r="J792"/>
      <c r="K792"/>
    </row>
    <row r="793" spans="1:11">
      <c r="A793"/>
      <c r="B793"/>
      <c r="C793"/>
      <c r="D793"/>
      <c r="E793"/>
      <c r="F793"/>
      <c r="G793"/>
      <c r="H793"/>
      <c r="I793"/>
      <c r="J793"/>
      <c r="K793"/>
    </row>
    <row r="794" spans="1:11">
      <c r="A794"/>
      <c r="B794"/>
      <c r="C794"/>
      <c r="D794"/>
      <c r="E794"/>
      <c r="F794"/>
      <c r="G794"/>
      <c r="H794"/>
      <c r="I794"/>
      <c r="J794"/>
      <c r="K794"/>
    </row>
    <row r="795" spans="1:11">
      <c r="A795"/>
      <c r="B795"/>
      <c r="C795"/>
      <c r="D795"/>
      <c r="E795"/>
      <c r="F795"/>
      <c r="G795"/>
      <c r="H795"/>
      <c r="I795"/>
      <c r="J795"/>
      <c r="K795"/>
    </row>
    <row r="796" spans="1:11">
      <c r="A796"/>
      <c r="B796"/>
      <c r="C796"/>
      <c r="D796"/>
      <c r="E796"/>
      <c r="F796"/>
      <c r="G796"/>
      <c r="H796"/>
      <c r="I796"/>
      <c r="J796"/>
      <c r="K796"/>
    </row>
    <row r="797" spans="1:11">
      <c r="A797"/>
      <c r="B797"/>
      <c r="C797"/>
      <c r="D797"/>
      <c r="E797"/>
      <c r="F797"/>
      <c r="G797"/>
      <c r="H797"/>
      <c r="I797"/>
      <c r="J797"/>
      <c r="K797"/>
    </row>
    <row r="798" spans="1:11">
      <c r="A798"/>
      <c r="B798"/>
      <c r="C798"/>
      <c r="D798"/>
      <c r="E798"/>
      <c r="F798"/>
      <c r="G798"/>
      <c r="H798"/>
      <c r="I798"/>
      <c r="J798"/>
      <c r="K798"/>
    </row>
    <row r="799" spans="1:11">
      <c r="A799"/>
      <c r="B799"/>
      <c r="C799"/>
      <c r="D799"/>
      <c r="E799"/>
      <c r="F799"/>
      <c r="G799"/>
      <c r="H799"/>
      <c r="I799"/>
      <c r="J799"/>
      <c r="K799"/>
    </row>
    <row r="800" spans="1:11">
      <c r="A800"/>
      <c r="B800"/>
      <c r="C800"/>
      <c r="D800"/>
      <c r="E800"/>
      <c r="F800"/>
      <c r="G800"/>
      <c r="H800"/>
      <c r="I800"/>
      <c r="J800"/>
      <c r="K800"/>
    </row>
    <row r="801" spans="1:11">
      <c r="A801"/>
      <c r="B801"/>
      <c r="C801"/>
      <c r="D801"/>
      <c r="E801"/>
      <c r="F801"/>
      <c r="G801"/>
      <c r="H801"/>
      <c r="I801"/>
      <c r="J801"/>
      <c r="K801"/>
    </row>
    <row r="802" spans="1:11">
      <c r="A802"/>
      <c r="B802"/>
      <c r="C802"/>
      <c r="D802"/>
      <c r="E802"/>
      <c r="F802"/>
      <c r="G802"/>
      <c r="H802"/>
      <c r="I802"/>
      <c r="J802"/>
      <c r="K802"/>
    </row>
    <row r="803" spans="1:11">
      <c r="A803"/>
      <c r="B803"/>
      <c r="C803"/>
      <c r="D803"/>
      <c r="E803"/>
      <c r="F803"/>
      <c r="G803"/>
      <c r="H803"/>
      <c r="I803"/>
      <c r="J803"/>
      <c r="K803"/>
    </row>
    <row r="804" spans="1:11">
      <c r="A804"/>
      <c r="B804"/>
      <c r="C804"/>
      <c r="D804"/>
      <c r="E804"/>
      <c r="F804"/>
      <c r="G804"/>
      <c r="H804"/>
      <c r="I804"/>
      <c r="J804"/>
      <c r="K804"/>
    </row>
    <row r="805" spans="1:11">
      <c r="A805"/>
      <c r="B805"/>
      <c r="C805"/>
      <c r="D805"/>
      <c r="E805"/>
      <c r="F805"/>
      <c r="G805"/>
      <c r="H805"/>
      <c r="I805"/>
      <c r="J805"/>
      <c r="K805"/>
    </row>
    <row r="806" spans="1:11">
      <c r="A806"/>
      <c r="B806"/>
      <c r="C806"/>
      <c r="D806"/>
      <c r="E806"/>
      <c r="F806"/>
      <c r="G806"/>
      <c r="H806"/>
      <c r="I806"/>
      <c r="J806"/>
      <c r="K806"/>
    </row>
    <row r="807" spans="1:11">
      <c r="A807"/>
      <c r="B807"/>
      <c r="C807"/>
      <c r="D807"/>
      <c r="E807"/>
      <c r="F807"/>
      <c r="G807"/>
      <c r="H807"/>
      <c r="I807"/>
      <c r="J807"/>
      <c r="K807"/>
    </row>
    <row r="808" spans="1:11">
      <c r="A808"/>
      <c r="B808"/>
      <c r="C808"/>
      <c r="D808"/>
      <c r="E808"/>
      <c r="F808"/>
      <c r="G808"/>
      <c r="H808"/>
      <c r="I808"/>
      <c r="J808"/>
      <c r="K808"/>
    </row>
    <row r="809" spans="1:11">
      <c r="A809"/>
      <c r="B809"/>
      <c r="C809"/>
      <c r="D809"/>
      <c r="E809"/>
      <c r="F809"/>
      <c r="G809"/>
      <c r="H809"/>
      <c r="I809"/>
      <c r="J809"/>
      <c r="K809"/>
    </row>
    <row r="810" spans="1:11">
      <c r="A810"/>
      <c r="B810"/>
      <c r="C810"/>
      <c r="D810"/>
      <c r="E810"/>
      <c r="F810"/>
      <c r="G810"/>
      <c r="H810"/>
      <c r="I810"/>
      <c r="J810"/>
      <c r="K810"/>
    </row>
    <row r="811" spans="1:11">
      <c r="A811"/>
      <c r="B811"/>
      <c r="C811"/>
      <c r="D811"/>
      <c r="E811"/>
      <c r="F811"/>
      <c r="G811"/>
      <c r="H811"/>
      <c r="I811"/>
      <c r="J811"/>
      <c r="K811"/>
    </row>
    <row r="812" spans="1:11">
      <c r="A812"/>
      <c r="B812"/>
      <c r="C812"/>
      <c r="D812"/>
      <c r="E812"/>
      <c r="F812"/>
      <c r="G812"/>
      <c r="H812"/>
      <c r="I812"/>
      <c r="J812"/>
      <c r="K812"/>
    </row>
    <row r="813" spans="1:11">
      <c r="A813"/>
      <c r="B813"/>
      <c r="C813"/>
      <c r="D813"/>
      <c r="E813"/>
      <c r="F813"/>
      <c r="G813"/>
      <c r="H813"/>
      <c r="I813"/>
      <c r="J813"/>
      <c r="K813"/>
    </row>
    <row r="814" spans="1:11">
      <c r="A814"/>
      <c r="B814"/>
      <c r="C814"/>
      <c r="D814"/>
      <c r="E814"/>
      <c r="F814"/>
      <c r="G814"/>
      <c r="H814"/>
      <c r="I814"/>
      <c r="J814"/>
      <c r="K814"/>
    </row>
    <row r="815" spans="1:11">
      <c r="A815"/>
      <c r="B815"/>
      <c r="C815"/>
      <c r="D815"/>
      <c r="E815"/>
      <c r="F815"/>
      <c r="G815"/>
      <c r="H815"/>
      <c r="I815"/>
      <c r="J815"/>
      <c r="K815"/>
    </row>
    <row r="816" spans="1:11">
      <c r="A816"/>
      <c r="B816"/>
      <c r="C816"/>
      <c r="D816"/>
      <c r="E816"/>
      <c r="F816"/>
      <c r="G816"/>
      <c r="H816"/>
      <c r="I816"/>
      <c r="J816"/>
      <c r="K816"/>
    </row>
    <row r="817" spans="1:11">
      <c r="A817"/>
      <c r="B817"/>
      <c r="C817"/>
      <c r="D817"/>
      <c r="E817"/>
      <c r="F817"/>
      <c r="G817"/>
      <c r="H817"/>
      <c r="I817"/>
      <c r="J817"/>
      <c r="K817"/>
    </row>
    <row r="818" spans="1:11">
      <c r="A818"/>
      <c r="B818"/>
      <c r="C818"/>
      <c r="D818"/>
      <c r="E818"/>
      <c r="F818"/>
      <c r="G818"/>
      <c r="H818"/>
      <c r="I818"/>
      <c r="J818"/>
      <c r="K818"/>
    </row>
    <row r="819" spans="1:11">
      <c r="A819"/>
      <c r="B819"/>
      <c r="C819"/>
      <c r="D819"/>
      <c r="E819"/>
      <c r="F819"/>
      <c r="G819"/>
      <c r="H819"/>
      <c r="I819"/>
      <c r="J819"/>
      <c r="K819"/>
    </row>
    <row r="820" spans="1:11">
      <c r="A820"/>
      <c r="B820"/>
      <c r="C820"/>
      <c r="D820"/>
      <c r="E820"/>
      <c r="F820"/>
      <c r="G820"/>
      <c r="H820"/>
      <c r="I820"/>
      <c r="J820"/>
      <c r="K820"/>
    </row>
    <row r="821" spans="1:11">
      <c r="A821"/>
      <c r="B821"/>
      <c r="C821"/>
      <c r="D821"/>
      <c r="E821"/>
      <c r="F821"/>
      <c r="G821"/>
      <c r="H821"/>
      <c r="I821"/>
      <c r="J821"/>
      <c r="K821"/>
    </row>
    <row r="822" spans="1:11">
      <c r="A822"/>
      <c r="B822"/>
      <c r="C822"/>
      <c r="D822"/>
      <c r="E822"/>
      <c r="F822"/>
      <c r="G822"/>
      <c r="H822"/>
      <c r="I822"/>
      <c r="J822"/>
      <c r="K822"/>
    </row>
    <row r="823" spans="1:11">
      <c r="A823"/>
      <c r="B823"/>
      <c r="C823"/>
      <c r="D823"/>
      <c r="E823"/>
      <c r="F823"/>
      <c r="G823"/>
      <c r="H823"/>
      <c r="I823"/>
      <c r="J823"/>
      <c r="K823"/>
    </row>
    <row r="824" spans="1:11">
      <c r="A824"/>
      <c r="B824"/>
      <c r="C824"/>
      <c r="D824"/>
      <c r="E824"/>
      <c r="F824"/>
      <c r="G824"/>
      <c r="H824"/>
      <c r="I824"/>
      <c r="J824"/>
      <c r="K824"/>
    </row>
    <row r="825" spans="1:11">
      <c r="A825"/>
      <c r="B825"/>
      <c r="C825"/>
      <c r="D825"/>
      <c r="E825"/>
      <c r="F825"/>
      <c r="G825"/>
      <c r="H825"/>
      <c r="I825"/>
      <c r="J825"/>
      <c r="K825"/>
    </row>
    <row r="826" spans="1:11">
      <c r="A826"/>
      <c r="B826"/>
      <c r="C826"/>
      <c r="D826"/>
      <c r="E826"/>
      <c r="F826"/>
    </row>
    <row r="827" spans="1:11">
      <c r="A827"/>
      <c r="B827"/>
      <c r="C827"/>
      <c r="D827"/>
      <c r="E827"/>
      <c r="F827"/>
    </row>
    <row r="828" spans="1:11">
      <c r="A828"/>
      <c r="B828"/>
      <c r="C828"/>
      <c r="D828"/>
      <c r="E828"/>
      <c r="F828"/>
    </row>
    <row r="829" spans="1:11">
      <c r="A829"/>
      <c r="B829"/>
      <c r="C829"/>
      <c r="D829"/>
      <c r="E829"/>
      <c r="F829"/>
    </row>
    <row r="830" spans="1:11">
      <c r="A830"/>
      <c r="B830"/>
      <c r="C830"/>
      <c r="D830"/>
      <c r="E830"/>
      <c r="F830"/>
    </row>
    <row r="831" spans="1:11">
      <c r="A831"/>
      <c r="B831"/>
      <c r="C831"/>
      <c r="D831"/>
      <c r="E831"/>
      <c r="F831"/>
    </row>
    <row r="832" spans="1:11">
      <c r="A832"/>
      <c r="B832"/>
      <c r="C832"/>
      <c r="D832"/>
      <c r="E832"/>
      <c r="F832"/>
    </row>
    <row r="833" spans="1:6">
      <c r="A833"/>
      <c r="B833"/>
      <c r="C833"/>
      <c r="D833"/>
      <c r="E833"/>
      <c r="F833"/>
    </row>
    <row r="834" spans="1:6">
      <c r="A834"/>
      <c r="B834"/>
      <c r="C834"/>
      <c r="D834"/>
      <c r="E834"/>
      <c r="F834"/>
    </row>
    <row r="835" spans="1:6">
      <c r="A835"/>
      <c r="B835"/>
      <c r="C835"/>
      <c r="D835"/>
      <c r="E835"/>
      <c r="F835"/>
    </row>
    <row r="836" spans="1:6">
      <c r="A836"/>
      <c r="B836"/>
      <c r="C836"/>
      <c r="D836"/>
      <c r="E836"/>
      <c r="F836"/>
    </row>
    <row r="837" spans="1:6">
      <c r="A837"/>
      <c r="B837"/>
      <c r="C837"/>
      <c r="D837"/>
      <c r="E837"/>
      <c r="F837"/>
    </row>
    <row r="838" spans="1:6">
      <c r="A838"/>
      <c r="B838"/>
      <c r="C838"/>
      <c r="D838"/>
      <c r="E838"/>
      <c r="F838"/>
    </row>
    <row r="839" spans="1:6">
      <c r="A839"/>
      <c r="B839"/>
      <c r="C839"/>
      <c r="D839"/>
      <c r="E839"/>
      <c r="F839"/>
    </row>
    <row r="840" spans="1:6">
      <c r="A840"/>
      <c r="B840"/>
      <c r="C840"/>
      <c r="D840"/>
      <c r="E840"/>
      <c r="F840"/>
    </row>
    <row r="841" spans="1:6">
      <c r="A841"/>
      <c r="B841"/>
      <c r="C841"/>
      <c r="D841"/>
      <c r="E841"/>
      <c r="F841"/>
    </row>
    <row r="842" spans="1:6">
      <c r="A842"/>
      <c r="B842"/>
      <c r="C842"/>
      <c r="D842"/>
      <c r="E842"/>
      <c r="F842"/>
    </row>
    <row r="843" spans="1:6">
      <c r="A843"/>
      <c r="B843"/>
      <c r="C843"/>
      <c r="D843"/>
      <c r="E843"/>
      <c r="F843"/>
    </row>
    <row r="844" spans="1:6">
      <c r="A844"/>
      <c r="B844"/>
      <c r="C844"/>
      <c r="D844"/>
      <c r="E844"/>
      <c r="F844"/>
    </row>
    <row r="845" spans="1:6">
      <c r="A845"/>
      <c r="B845"/>
      <c r="C845"/>
      <c r="D845"/>
      <c r="E845"/>
      <c r="F845"/>
    </row>
    <row r="846" spans="1:6">
      <c r="A846"/>
      <c r="B846"/>
      <c r="C846"/>
      <c r="D846"/>
      <c r="E846"/>
      <c r="F846"/>
    </row>
    <row r="847" spans="1:6">
      <c r="A847"/>
      <c r="B847"/>
      <c r="C847"/>
      <c r="D847"/>
      <c r="E847"/>
      <c r="F847"/>
    </row>
    <row r="848" spans="1:6">
      <c r="A848"/>
      <c r="B848"/>
      <c r="C848"/>
      <c r="D848"/>
      <c r="E848"/>
      <c r="F848"/>
    </row>
    <row r="849" spans="1:6">
      <c r="A849"/>
      <c r="B849"/>
      <c r="C849"/>
      <c r="D849"/>
      <c r="E849"/>
      <c r="F849"/>
    </row>
    <row r="850" spans="1:6">
      <c r="A850"/>
      <c r="B850"/>
      <c r="C850"/>
      <c r="D850"/>
      <c r="E850"/>
      <c r="F850"/>
    </row>
    <row r="851" spans="1:6">
      <c r="A851"/>
      <c r="B851"/>
      <c r="C851"/>
      <c r="D851"/>
      <c r="E851"/>
      <c r="F851"/>
    </row>
    <row r="852" spans="1:6">
      <c r="A852"/>
      <c r="B852"/>
      <c r="C852"/>
      <c r="D852"/>
      <c r="E852"/>
      <c r="F852"/>
    </row>
    <row r="853" spans="1:6">
      <c r="A853"/>
      <c r="B853"/>
      <c r="C853"/>
      <c r="D853"/>
      <c r="E853"/>
      <c r="F853"/>
    </row>
    <row r="854" spans="1:6">
      <c r="A854"/>
      <c r="B854"/>
      <c r="C854"/>
      <c r="D854"/>
      <c r="E854"/>
      <c r="F854"/>
    </row>
    <row r="855" spans="1:6">
      <c r="A855"/>
      <c r="B855"/>
      <c r="C855"/>
      <c r="D855"/>
      <c r="E855"/>
      <c r="F855"/>
    </row>
    <row r="856" spans="1:6">
      <c r="A856"/>
      <c r="B856"/>
      <c r="C856"/>
      <c r="D856"/>
      <c r="E856"/>
      <c r="F856"/>
    </row>
    <row r="857" spans="1:6">
      <c r="A857"/>
      <c r="B857"/>
      <c r="C857"/>
      <c r="D857"/>
      <c r="E857"/>
      <c r="F857"/>
    </row>
    <row r="858" spans="1:6">
      <c r="A858"/>
      <c r="B858"/>
      <c r="C858"/>
      <c r="D858"/>
      <c r="E858"/>
      <c r="F858"/>
    </row>
    <row r="859" spans="1:6">
      <c r="A859"/>
      <c r="B859"/>
      <c r="C859"/>
      <c r="D859"/>
      <c r="E859"/>
      <c r="F859"/>
    </row>
    <row r="860" spans="1:6">
      <c r="A860"/>
      <c r="B860"/>
      <c r="C860"/>
      <c r="D860"/>
      <c r="E860"/>
      <c r="F860"/>
    </row>
    <row r="861" spans="1:6">
      <c r="A861"/>
      <c r="B861"/>
      <c r="C861"/>
      <c r="D861"/>
      <c r="E861"/>
      <c r="F861"/>
    </row>
    <row r="862" spans="1:6">
      <c r="A862"/>
      <c r="B862"/>
      <c r="C862"/>
      <c r="D862"/>
      <c r="E862"/>
      <c r="F862"/>
    </row>
    <row r="863" spans="1:6">
      <c r="A863"/>
      <c r="B863"/>
      <c r="C863"/>
      <c r="D863"/>
      <c r="E863"/>
      <c r="F863"/>
    </row>
    <row r="864" spans="1:6">
      <c r="A864"/>
      <c r="B864"/>
      <c r="C864"/>
      <c r="D864"/>
      <c r="E864"/>
      <c r="F864"/>
    </row>
    <row r="865" spans="1:6">
      <c r="A865"/>
      <c r="B865"/>
      <c r="C865"/>
      <c r="D865"/>
      <c r="E865"/>
      <c r="F865"/>
    </row>
    <row r="866" spans="1:6">
      <c r="A866"/>
      <c r="B866"/>
      <c r="C866"/>
      <c r="D866"/>
      <c r="E866"/>
      <c r="F866"/>
    </row>
    <row r="867" spans="1:6">
      <c r="A867"/>
      <c r="B867"/>
      <c r="C867"/>
      <c r="D867"/>
      <c r="E867"/>
      <c r="F867"/>
    </row>
    <row r="868" spans="1:6">
      <c r="A868"/>
      <c r="B868"/>
      <c r="C868"/>
      <c r="D868"/>
      <c r="E868"/>
      <c r="F868"/>
    </row>
    <row r="869" spans="1:6">
      <c r="A869"/>
      <c r="B869"/>
      <c r="C869"/>
      <c r="D869"/>
      <c r="E869"/>
      <c r="F869"/>
    </row>
    <row r="870" spans="1:6">
      <c r="A870"/>
      <c r="B870"/>
      <c r="C870"/>
      <c r="D870"/>
      <c r="E870"/>
      <c r="F870"/>
    </row>
    <row r="871" spans="1:6">
      <c r="A871"/>
      <c r="B871"/>
      <c r="C871"/>
      <c r="D871"/>
      <c r="E871"/>
      <c r="F871"/>
    </row>
    <row r="872" spans="1:6">
      <c r="A872"/>
      <c r="B872"/>
      <c r="C872"/>
      <c r="D872"/>
      <c r="E872"/>
      <c r="F872"/>
    </row>
    <row r="873" spans="1:6">
      <c r="A873"/>
      <c r="B873"/>
      <c r="C873"/>
      <c r="D873"/>
      <c r="E873"/>
      <c r="F873"/>
    </row>
    <row r="874" spans="1:6">
      <c r="A874"/>
      <c r="B874"/>
      <c r="C874"/>
      <c r="D874"/>
      <c r="E874"/>
      <c r="F874"/>
    </row>
    <row r="875" spans="1:6">
      <c r="A875"/>
      <c r="B875"/>
      <c r="C875"/>
      <c r="D875"/>
      <c r="E875"/>
      <c r="F875"/>
    </row>
    <row r="876" spans="1:6">
      <c r="A876"/>
      <c r="B876"/>
      <c r="C876"/>
      <c r="D876"/>
      <c r="E876"/>
      <c r="F876"/>
    </row>
    <row r="877" spans="1:6">
      <c r="A877"/>
      <c r="B877"/>
      <c r="C877"/>
      <c r="D877"/>
      <c r="E877"/>
      <c r="F877"/>
    </row>
    <row r="878" spans="1:6">
      <c r="A878"/>
      <c r="B878"/>
      <c r="C878"/>
      <c r="D878"/>
      <c r="E878"/>
      <c r="F878"/>
    </row>
    <row r="879" spans="1:6">
      <c r="A879"/>
      <c r="B879"/>
      <c r="C879"/>
      <c r="D879"/>
      <c r="E879"/>
      <c r="F879"/>
    </row>
    <row r="880" spans="1:6">
      <c r="A880"/>
      <c r="B880"/>
      <c r="C880"/>
      <c r="D880"/>
      <c r="E880"/>
      <c r="F880"/>
    </row>
    <row r="881" spans="1:6">
      <c r="A881"/>
      <c r="B881"/>
      <c r="C881"/>
      <c r="D881"/>
      <c r="E881"/>
      <c r="F881"/>
    </row>
    <row r="882" spans="1:6">
      <c r="A882"/>
      <c r="B882"/>
      <c r="C882"/>
      <c r="D882"/>
      <c r="E882"/>
      <c r="F882"/>
    </row>
    <row r="883" spans="1:6">
      <c r="A883"/>
      <c r="B883"/>
      <c r="C883"/>
      <c r="D883"/>
      <c r="E883"/>
      <c r="F883"/>
    </row>
    <row r="884" spans="1:6">
      <c r="A884"/>
      <c r="B884"/>
      <c r="C884"/>
      <c r="D884"/>
      <c r="E884"/>
      <c r="F884"/>
    </row>
    <row r="885" spans="1:6">
      <c r="A885"/>
      <c r="B885"/>
      <c r="C885"/>
      <c r="D885"/>
      <c r="E885"/>
      <c r="F885"/>
    </row>
    <row r="886" spans="1:6">
      <c r="A886"/>
      <c r="B886"/>
      <c r="C886"/>
      <c r="D886"/>
      <c r="E886"/>
      <c r="F886"/>
    </row>
    <row r="887" spans="1:6">
      <c r="A887"/>
      <c r="B887"/>
      <c r="C887"/>
      <c r="D887"/>
      <c r="E887"/>
      <c r="F887"/>
    </row>
    <row r="888" spans="1:6">
      <c r="A888"/>
      <c r="B888"/>
      <c r="C888"/>
      <c r="D888"/>
      <c r="E888"/>
      <c r="F888"/>
    </row>
    <row r="889" spans="1:6">
      <c r="A889"/>
      <c r="B889"/>
      <c r="C889"/>
      <c r="D889"/>
      <c r="E889"/>
      <c r="F889"/>
    </row>
    <row r="890" spans="1:6">
      <c r="A890"/>
      <c r="B890"/>
      <c r="C890"/>
      <c r="D890"/>
      <c r="E890"/>
      <c r="F890"/>
    </row>
    <row r="891" spans="1:6">
      <c r="A891"/>
      <c r="B891"/>
      <c r="C891"/>
      <c r="D891"/>
      <c r="E891"/>
      <c r="F891"/>
    </row>
    <row r="892" spans="1:6">
      <c r="A892"/>
      <c r="B892"/>
      <c r="C892"/>
      <c r="D892"/>
      <c r="E892"/>
      <c r="F892"/>
    </row>
    <row r="893" spans="1:6">
      <c r="A893"/>
      <c r="B893"/>
      <c r="C893"/>
      <c r="D893"/>
      <c r="E893"/>
      <c r="F893"/>
    </row>
    <row r="894" spans="1:6">
      <c r="A894"/>
      <c r="B894"/>
      <c r="C894"/>
      <c r="D894"/>
      <c r="E894"/>
      <c r="F894"/>
    </row>
    <row r="895" spans="1:6">
      <c r="A895"/>
      <c r="B895"/>
      <c r="C895"/>
      <c r="D895"/>
      <c r="E895"/>
      <c r="F895"/>
    </row>
    <row r="896" spans="1:6">
      <c r="A896"/>
      <c r="B896"/>
      <c r="C896"/>
      <c r="D896"/>
      <c r="E896"/>
      <c r="F896"/>
    </row>
    <row r="897" spans="1:6">
      <c r="A897"/>
      <c r="B897"/>
      <c r="C897"/>
      <c r="D897"/>
      <c r="E897"/>
      <c r="F897"/>
    </row>
    <row r="898" spans="1:6">
      <c r="A898"/>
      <c r="B898"/>
      <c r="C898"/>
      <c r="D898"/>
      <c r="E898"/>
      <c r="F898"/>
    </row>
    <row r="899" spans="1:6">
      <c r="A899"/>
      <c r="B899"/>
      <c r="C899"/>
      <c r="D899"/>
      <c r="E899"/>
      <c r="F899"/>
    </row>
    <row r="900" spans="1:6">
      <c r="A900"/>
      <c r="B900"/>
      <c r="C900"/>
      <c r="D900"/>
      <c r="E900"/>
      <c r="F900"/>
    </row>
    <row r="901" spans="1:6">
      <c r="A901"/>
      <c r="B901"/>
      <c r="C901"/>
      <c r="D901"/>
      <c r="E901"/>
      <c r="F901"/>
    </row>
    <row r="902" spans="1:6">
      <c r="A902"/>
      <c r="B902"/>
      <c r="C902"/>
      <c r="D902"/>
      <c r="E902"/>
      <c r="F902"/>
    </row>
    <row r="903" spans="1:6">
      <c r="A903"/>
      <c r="B903"/>
      <c r="C903"/>
      <c r="D903"/>
      <c r="E903"/>
      <c r="F903"/>
    </row>
    <row r="904" spans="1:6">
      <c r="A904"/>
      <c r="B904"/>
      <c r="C904"/>
      <c r="D904"/>
      <c r="E904"/>
      <c r="F904"/>
    </row>
    <row r="905" spans="1:6">
      <c r="A905"/>
      <c r="B905"/>
      <c r="C905"/>
      <c r="D905"/>
      <c r="E905"/>
      <c r="F905"/>
    </row>
    <row r="906" spans="1:6">
      <c r="A906"/>
      <c r="B906"/>
      <c r="C906"/>
      <c r="D906"/>
      <c r="E906"/>
      <c r="F906"/>
    </row>
    <row r="907" spans="1:6">
      <c r="A907"/>
      <c r="B907"/>
      <c r="C907"/>
      <c r="D907"/>
      <c r="E907"/>
      <c r="F907"/>
    </row>
    <row r="908" spans="1:6">
      <c r="A908"/>
      <c r="B908"/>
      <c r="C908"/>
      <c r="D908"/>
      <c r="E908"/>
      <c r="F908"/>
    </row>
    <row r="909" spans="1:6">
      <c r="A909"/>
      <c r="B909"/>
      <c r="C909"/>
      <c r="D909"/>
      <c r="E909"/>
      <c r="F909"/>
    </row>
    <row r="910" spans="1:6">
      <c r="A910"/>
      <c r="B910"/>
      <c r="C910"/>
      <c r="D910"/>
      <c r="E910"/>
      <c r="F910"/>
    </row>
    <row r="911" spans="1:6">
      <c r="A911"/>
      <c r="B911"/>
      <c r="C911"/>
      <c r="D911"/>
      <c r="E911"/>
      <c r="F911"/>
    </row>
    <row r="912" spans="1:6">
      <c r="A912"/>
      <c r="B912"/>
      <c r="C912"/>
      <c r="D912"/>
      <c r="E912"/>
      <c r="F912"/>
    </row>
    <row r="913" spans="1:6">
      <c r="A913"/>
      <c r="B913"/>
      <c r="C913"/>
      <c r="D913"/>
      <c r="E913"/>
      <c r="F913"/>
    </row>
    <row r="914" spans="1:6">
      <c r="A914"/>
      <c r="B914"/>
      <c r="C914"/>
      <c r="D914"/>
      <c r="E914"/>
      <c r="F914"/>
    </row>
    <row r="915" spans="1:6">
      <c r="A915"/>
      <c r="B915"/>
      <c r="C915"/>
      <c r="D915"/>
      <c r="E915"/>
      <c r="F915"/>
    </row>
    <row r="916" spans="1:6">
      <c r="A916"/>
      <c r="B916"/>
      <c r="C916"/>
      <c r="D916"/>
      <c r="E916"/>
      <c r="F916"/>
    </row>
    <row r="917" spans="1:6">
      <c r="A917"/>
      <c r="B917"/>
      <c r="C917"/>
      <c r="D917"/>
      <c r="E917"/>
      <c r="F917"/>
    </row>
    <row r="918" spans="1:6">
      <c r="A918"/>
      <c r="B918"/>
      <c r="C918"/>
      <c r="D918"/>
      <c r="E918"/>
      <c r="F918"/>
    </row>
    <row r="919" spans="1:6">
      <c r="A919"/>
      <c r="B919"/>
      <c r="C919"/>
      <c r="D919"/>
      <c r="E919"/>
      <c r="F919"/>
    </row>
    <row r="920" spans="1:6">
      <c r="A920"/>
      <c r="B920"/>
      <c r="C920"/>
      <c r="D920"/>
      <c r="E920"/>
      <c r="F920"/>
    </row>
    <row r="921" spans="1:6">
      <c r="A921"/>
      <c r="B921"/>
      <c r="C921"/>
      <c r="D921"/>
      <c r="E921"/>
      <c r="F921"/>
    </row>
    <row r="922" spans="1:6">
      <c r="A922"/>
      <c r="B922"/>
      <c r="C922"/>
      <c r="D922"/>
      <c r="E922"/>
      <c r="F922"/>
    </row>
    <row r="923" spans="1:6">
      <c r="A923"/>
      <c r="B923"/>
      <c r="C923"/>
      <c r="D923"/>
      <c r="E923"/>
      <c r="F923"/>
    </row>
    <row r="924" spans="1:6">
      <c r="A924"/>
      <c r="B924"/>
      <c r="C924"/>
      <c r="D924"/>
      <c r="E924"/>
      <c r="F924"/>
    </row>
    <row r="925" spans="1:6">
      <c r="A925"/>
      <c r="B925"/>
      <c r="C925"/>
      <c r="D925"/>
      <c r="E925"/>
      <c r="F925"/>
    </row>
    <row r="926" spans="1:6">
      <c r="A926"/>
      <c r="B926"/>
      <c r="C926"/>
      <c r="D926"/>
      <c r="E926"/>
      <c r="F926"/>
    </row>
    <row r="927" spans="1:6">
      <c r="A927"/>
      <c r="B927"/>
      <c r="C927"/>
      <c r="D927"/>
      <c r="E927"/>
      <c r="F927"/>
    </row>
    <row r="928" spans="1:6">
      <c r="A928"/>
      <c r="B928"/>
      <c r="C928"/>
      <c r="D928"/>
      <c r="E928"/>
      <c r="F928"/>
    </row>
    <row r="929" spans="1:6">
      <c r="A929"/>
      <c r="B929"/>
      <c r="C929"/>
      <c r="D929"/>
      <c r="E929"/>
      <c r="F929"/>
    </row>
    <row r="930" spans="1:6">
      <c r="A930"/>
      <c r="B930"/>
      <c r="C930"/>
      <c r="D930"/>
      <c r="E930"/>
      <c r="F930"/>
    </row>
    <row r="931" spans="1:6">
      <c r="A931"/>
      <c r="B931"/>
      <c r="C931"/>
      <c r="D931"/>
      <c r="E931"/>
      <c r="F931"/>
    </row>
    <row r="932" spans="1:6">
      <c r="A932"/>
      <c r="B932"/>
      <c r="C932"/>
      <c r="D932"/>
      <c r="E932"/>
      <c r="F932"/>
    </row>
    <row r="933" spans="1:6">
      <c r="A933"/>
      <c r="B933"/>
      <c r="C933"/>
      <c r="D933"/>
      <c r="E933"/>
      <c r="F933"/>
    </row>
    <row r="934" spans="1:6">
      <c r="A934"/>
      <c r="B934"/>
      <c r="C934"/>
      <c r="D934"/>
      <c r="E934"/>
      <c r="F934"/>
    </row>
    <row r="935" spans="1:6">
      <c r="A935"/>
      <c r="B935"/>
      <c r="C935"/>
      <c r="D935"/>
      <c r="E935"/>
      <c r="F935"/>
    </row>
    <row r="936" spans="1:6">
      <c r="A936"/>
      <c r="B936"/>
      <c r="C936"/>
      <c r="D936"/>
      <c r="E936"/>
      <c r="F936"/>
    </row>
    <row r="937" spans="1:6">
      <c r="A937"/>
      <c r="B937"/>
      <c r="C937"/>
      <c r="D937"/>
      <c r="E937"/>
      <c r="F937"/>
    </row>
    <row r="938" spans="1:6">
      <c r="A938"/>
      <c r="B938"/>
      <c r="C938"/>
      <c r="D938"/>
      <c r="E938"/>
      <c r="F938"/>
    </row>
    <row r="939" spans="1:6">
      <c r="A939"/>
      <c r="B939"/>
      <c r="C939"/>
      <c r="D939"/>
      <c r="E939"/>
      <c r="F939"/>
    </row>
    <row r="940" spans="1:6">
      <c r="A940"/>
      <c r="B940"/>
      <c r="C940"/>
      <c r="D940"/>
      <c r="E940"/>
      <c r="F940"/>
    </row>
    <row r="941" spans="1:6">
      <c r="A941"/>
      <c r="B941"/>
      <c r="C941"/>
      <c r="D941"/>
      <c r="E941"/>
      <c r="F941"/>
    </row>
    <row r="942" spans="1:6">
      <c r="A942"/>
      <c r="B942"/>
      <c r="C942"/>
      <c r="D942"/>
      <c r="E942"/>
      <c r="F942"/>
    </row>
    <row r="943" spans="1:6">
      <c r="A943"/>
      <c r="B943"/>
      <c r="C943"/>
      <c r="D943"/>
      <c r="E943"/>
      <c r="F943"/>
    </row>
    <row r="944" spans="1:6">
      <c r="A944"/>
      <c r="B944"/>
      <c r="C944"/>
      <c r="D944"/>
      <c r="E944"/>
      <c r="F944"/>
    </row>
    <row r="945" spans="1:6">
      <c r="A945"/>
      <c r="B945"/>
      <c r="C945"/>
      <c r="D945"/>
      <c r="E945"/>
      <c r="F945"/>
    </row>
    <row r="946" spans="1:6">
      <c r="A946"/>
      <c r="B946"/>
      <c r="C946"/>
      <c r="D946"/>
      <c r="E946"/>
      <c r="F946"/>
    </row>
    <row r="947" spans="1:6">
      <c r="A947"/>
      <c r="B947"/>
      <c r="C947"/>
      <c r="D947"/>
      <c r="E947"/>
      <c r="F947"/>
    </row>
    <row r="948" spans="1:6">
      <c r="A948"/>
      <c r="B948"/>
      <c r="C948"/>
      <c r="D948"/>
      <c r="E948"/>
      <c r="F948"/>
    </row>
    <row r="949" spans="1:6">
      <c r="A949"/>
      <c r="B949"/>
      <c r="C949"/>
      <c r="D949"/>
      <c r="E949"/>
      <c r="F949"/>
    </row>
    <row r="950" spans="1:6">
      <c r="A950"/>
      <c r="B950"/>
      <c r="C950"/>
      <c r="D950"/>
      <c r="E950"/>
      <c r="F950"/>
    </row>
    <row r="951" spans="1:6">
      <c r="A951"/>
      <c r="B951"/>
      <c r="C951"/>
      <c r="D951"/>
      <c r="E951"/>
      <c r="F951"/>
    </row>
    <row r="952" spans="1:6">
      <c r="A952"/>
      <c r="B952"/>
      <c r="C952"/>
      <c r="D952"/>
      <c r="E952"/>
      <c r="F952"/>
    </row>
    <row r="953" spans="1:6">
      <c r="A953"/>
      <c r="B953"/>
      <c r="C953"/>
      <c r="D953"/>
      <c r="E953"/>
      <c r="F953"/>
    </row>
    <row r="954" spans="1:6">
      <c r="A954"/>
      <c r="B954"/>
      <c r="C954"/>
      <c r="D954"/>
      <c r="E954"/>
      <c r="F954"/>
    </row>
    <row r="955" spans="1:6">
      <c r="A955"/>
      <c r="B955"/>
      <c r="C955"/>
      <c r="D955"/>
      <c r="E955"/>
      <c r="F955"/>
    </row>
    <row r="956" spans="1:6">
      <c r="A956"/>
      <c r="B956"/>
      <c r="C956"/>
      <c r="D956"/>
      <c r="E956"/>
      <c r="F956"/>
    </row>
    <row r="957" spans="1:6">
      <c r="A957"/>
      <c r="B957"/>
      <c r="C957"/>
      <c r="D957"/>
      <c r="E957"/>
      <c r="F957"/>
    </row>
    <row r="958" spans="1:6">
      <c r="A958"/>
      <c r="B958"/>
      <c r="C958"/>
      <c r="D958"/>
      <c r="E958"/>
      <c r="F958"/>
    </row>
    <row r="959" spans="1:6">
      <c r="A959"/>
      <c r="B959"/>
      <c r="C959"/>
      <c r="D959"/>
      <c r="E959"/>
      <c r="F959"/>
    </row>
    <row r="960" spans="1:6">
      <c r="A960"/>
      <c r="B960"/>
      <c r="C960"/>
      <c r="D960"/>
      <c r="E960"/>
      <c r="F960"/>
    </row>
    <row r="961" spans="1:6">
      <c r="A961"/>
      <c r="B961"/>
      <c r="C961"/>
      <c r="D961"/>
      <c r="E961"/>
      <c r="F961"/>
    </row>
    <row r="962" spans="1:6">
      <c r="A962"/>
      <c r="B962"/>
      <c r="C962"/>
      <c r="D962"/>
      <c r="E962"/>
      <c r="F962"/>
    </row>
    <row r="963" spans="1:6">
      <c r="A963"/>
      <c r="B963"/>
      <c r="C963"/>
      <c r="D963"/>
      <c r="E963"/>
      <c r="F963"/>
    </row>
    <row r="964" spans="1:6">
      <c r="A964"/>
      <c r="B964"/>
      <c r="C964"/>
      <c r="D964"/>
      <c r="E964"/>
      <c r="F964"/>
    </row>
    <row r="965" spans="1:6">
      <c r="A965"/>
      <c r="B965"/>
      <c r="C965"/>
      <c r="D965"/>
      <c r="E965"/>
      <c r="F965"/>
    </row>
    <row r="966" spans="1:6">
      <c r="A966"/>
      <c r="B966"/>
      <c r="C966"/>
      <c r="D966"/>
      <c r="E966"/>
      <c r="F966"/>
    </row>
    <row r="967" spans="1:6">
      <c r="A967"/>
      <c r="B967"/>
      <c r="C967"/>
      <c r="D967"/>
      <c r="E967"/>
      <c r="F967"/>
    </row>
    <row r="968" spans="1:6">
      <c r="A968"/>
      <c r="B968"/>
      <c r="C968"/>
      <c r="D968"/>
      <c r="E968"/>
      <c r="F968"/>
    </row>
    <row r="969" spans="1:6">
      <c r="A969"/>
      <c r="B969"/>
      <c r="C969"/>
      <c r="D969"/>
      <c r="E969"/>
      <c r="F969"/>
    </row>
    <row r="970" spans="1:6">
      <c r="A970"/>
      <c r="B970"/>
      <c r="C970"/>
      <c r="D970"/>
      <c r="E970"/>
      <c r="F970"/>
    </row>
    <row r="971" spans="1:6">
      <c r="A971"/>
      <c r="B971"/>
      <c r="C971"/>
      <c r="D971"/>
      <c r="E971"/>
      <c r="F971"/>
    </row>
    <row r="972" spans="1:6">
      <c r="A972"/>
      <c r="B972"/>
      <c r="C972"/>
      <c r="D972"/>
      <c r="E972"/>
      <c r="F972"/>
    </row>
    <row r="973" spans="1:6">
      <c r="A973"/>
      <c r="B973"/>
      <c r="C973"/>
      <c r="D973"/>
      <c r="E973"/>
      <c r="F973"/>
    </row>
    <row r="974" spans="1:6">
      <c r="A974"/>
      <c r="B974"/>
      <c r="C974"/>
      <c r="D974"/>
      <c r="E974"/>
      <c r="F974"/>
    </row>
    <row r="975" spans="1:6">
      <c r="A975"/>
      <c r="B975"/>
      <c r="C975"/>
      <c r="D975"/>
      <c r="E975"/>
      <c r="F975"/>
    </row>
    <row r="976" spans="1:6">
      <c r="A976"/>
      <c r="B976"/>
      <c r="C976"/>
      <c r="D976"/>
      <c r="E976"/>
      <c r="F976"/>
    </row>
    <row r="977" spans="1:6">
      <c r="A977"/>
      <c r="B977"/>
      <c r="C977"/>
      <c r="D977"/>
      <c r="E977"/>
      <c r="F977"/>
    </row>
    <row r="978" spans="1:6">
      <c r="A978"/>
      <c r="B978"/>
      <c r="C978"/>
      <c r="D978"/>
      <c r="E978"/>
      <c r="F978"/>
    </row>
    <row r="979" spans="1:6">
      <c r="A979"/>
      <c r="B979"/>
      <c r="C979"/>
      <c r="D979"/>
      <c r="E979"/>
      <c r="F979"/>
    </row>
    <row r="980" spans="1:6">
      <c r="A980"/>
      <c r="B980"/>
      <c r="C980"/>
      <c r="D980"/>
      <c r="E980"/>
      <c r="F980"/>
    </row>
    <row r="981" spans="1:6">
      <c r="A981"/>
      <c r="B981"/>
      <c r="C981"/>
      <c r="D981"/>
      <c r="E981"/>
      <c r="F981"/>
    </row>
    <row r="982" spans="1:6">
      <c r="A982"/>
      <c r="B982"/>
      <c r="C982"/>
      <c r="D982"/>
      <c r="E982"/>
      <c r="F982"/>
    </row>
    <row r="983" spans="1:6">
      <c r="A983"/>
      <c r="B983"/>
      <c r="C983"/>
      <c r="D983"/>
      <c r="E983"/>
      <c r="F983"/>
    </row>
    <row r="984" spans="1:6">
      <c r="A984"/>
      <c r="B984"/>
      <c r="C984"/>
      <c r="D984"/>
      <c r="E984"/>
      <c r="F984"/>
    </row>
    <row r="985" spans="1:6">
      <c r="A985"/>
      <c r="B985"/>
      <c r="C985"/>
      <c r="D985"/>
      <c r="E985"/>
      <c r="F985"/>
    </row>
    <row r="986" spans="1:6">
      <c r="A986"/>
      <c r="B986"/>
      <c r="C986"/>
      <c r="D986"/>
      <c r="E986"/>
      <c r="F986"/>
    </row>
    <row r="987" spans="1:6">
      <c r="A987"/>
      <c r="B987"/>
      <c r="C987"/>
      <c r="D987"/>
      <c r="E987"/>
      <c r="F987"/>
    </row>
    <row r="988" spans="1:6">
      <c r="A988"/>
      <c r="B988"/>
      <c r="C988"/>
      <c r="D988"/>
      <c r="E988"/>
      <c r="F988"/>
    </row>
    <row r="989" spans="1:6">
      <c r="A989"/>
      <c r="B989"/>
      <c r="C989"/>
      <c r="D989"/>
      <c r="E989"/>
      <c r="F989"/>
    </row>
    <row r="990" spans="1:6">
      <c r="A990"/>
      <c r="B990"/>
      <c r="C990"/>
      <c r="D990"/>
      <c r="E990"/>
      <c r="F990"/>
    </row>
    <row r="991" spans="1:6">
      <c r="A991"/>
      <c r="B991"/>
      <c r="C991"/>
      <c r="D991"/>
      <c r="E991"/>
      <c r="F991"/>
    </row>
    <row r="992" spans="1:6">
      <c r="A992"/>
      <c r="B992"/>
      <c r="C992"/>
      <c r="D992"/>
      <c r="E992"/>
      <c r="F992"/>
    </row>
    <row r="993" spans="1:6">
      <c r="A993"/>
      <c r="B993"/>
      <c r="C993"/>
      <c r="D993"/>
      <c r="E993"/>
      <c r="F993"/>
    </row>
    <row r="994" spans="1:6">
      <c r="A994"/>
      <c r="B994"/>
      <c r="C994"/>
      <c r="D994"/>
      <c r="E994"/>
      <c r="F994"/>
    </row>
    <row r="995" spans="1:6">
      <c r="A995"/>
      <c r="B995"/>
      <c r="C995"/>
      <c r="D995"/>
      <c r="E995"/>
      <c r="F995"/>
    </row>
    <row r="996" spans="1:6">
      <c r="A996"/>
      <c r="B996"/>
      <c r="C996"/>
      <c r="D996"/>
      <c r="E996"/>
      <c r="F996"/>
    </row>
    <row r="997" spans="1:6">
      <c r="A997"/>
      <c r="B997"/>
      <c r="C997"/>
      <c r="D997"/>
      <c r="E997"/>
      <c r="F997"/>
    </row>
    <row r="998" spans="1:6">
      <c r="A998"/>
      <c r="B998"/>
      <c r="C998"/>
      <c r="D998"/>
      <c r="E998"/>
      <c r="F998"/>
    </row>
    <row r="999" spans="1:6">
      <c r="A999"/>
      <c r="B999"/>
      <c r="C999"/>
      <c r="D999"/>
      <c r="E999"/>
      <c r="F999"/>
    </row>
    <row r="1000" spans="1:6">
      <c r="A1000"/>
      <c r="B1000"/>
      <c r="C1000"/>
      <c r="D1000"/>
      <c r="E1000"/>
      <c r="F1000"/>
    </row>
    <row r="1001" spans="1:6">
      <c r="A1001"/>
      <c r="B1001"/>
      <c r="C1001"/>
      <c r="D1001"/>
      <c r="E1001"/>
      <c r="F1001"/>
    </row>
    <row r="1002" spans="1:6">
      <c r="A1002"/>
      <c r="B1002"/>
      <c r="C1002"/>
      <c r="D1002"/>
      <c r="E1002"/>
      <c r="F1002"/>
    </row>
    <row r="1003" spans="1:6">
      <c r="A1003"/>
      <c r="B1003"/>
      <c r="C1003"/>
      <c r="D1003"/>
      <c r="E1003"/>
      <c r="F1003"/>
    </row>
    <row r="1004" spans="1:6">
      <c r="A1004"/>
      <c r="B1004"/>
      <c r="C1004"/>
      <c r="D1004"/>
      <c r="E1004"/>
      <c r="F1004"/>
    </row>
    <row r="1005" spans="1:6">
      <c r="A1005"/>
      <c r="B1005"/>
      <c r="C1005"/>
      <c r="D1005"/>
      <c r="E1005"/>
      <c r="F1005"/>
    </row>
    <row r="1006" spans="1:6">
      <c r="A1006"/>
      <c r="B1006"/>
      <c r="C1006"/>
      <c r="D1006"/>
      <c r="E1006"/>
      <c r="F1006"/>
    </row>
    <row r="1007" spans="1:6">
      <c r="A1007"/>
      <c r="B1007"/>
      <c r="C1007"/>
      <c r="D1007"/>
      <c r="E1007"/>
      <c r="F1007"/>
    </row>
    <row r="1008" spans="1:6">
      <c r="A1008"/>
      <c r="B1008"/>
      <c r="C1008"/>
      <c r="D1008"/>
      <c r="E1008"/>
      <c r="F1008"/>
    </row>
    <row r="1009" spans="1:6">
      <c r="A1009"/>
      <c r="B1009"/>
      <c r="C1009"/>
      <c r="D1009"/>
      <c r="E1009"/>
      <c r="F1009"/>
    </row>
    <row r="1010" spans="1:6">
      <c r="A1010"/>
      <c r="B1010"/>
      <c r="C1010"/>
      <c r="D1010"/>
      <c r="E1010"/>
      <c r="F1010"/>
    </row>
    <row r="1011" spans="1:6">
      <c r="A1011"/>
      <c r="B1011"/>
      <c r="C1011"/>
      <c r="D1011"/>
      <c r="E1011"/>
      <c r="F1011"/>
    </row>
    <row r="1012" spans="1:6">
      <c r="A1012"/>
      <c r="B1012"/>
      <c r="C1012"/>
      <c r="D1012"/>
      <c r="E1012"/>
      <c r="F1012"/>
    </row>
    <row r="1013" spans="1:6">
      <c r="A1013"/>
      <c r="B1013"/>
      <c r="C1013"/>
      <c r="D1013"/>
      <c r="E1013"/>
      <c r="F1013"/>
    </row>
    <row r="1014" spans="1:6">
      <c r="A1014"/>
      <c r="B1014"/>
      <c r="C1014"/>
      <c r="D1014"/>
      <c r="E1014"/>
      <c r="F1014"/>
    </row>
    <row r="1015" spans="1:6">
      <c r="A1015"/>
      <c r="B1015"/>
      <c r="C1015"/>
      <c r="D1015"/>
      <c r="E1015"/>
      <c r="F1015"/>
    </row>
    <row r="1016" spans="1:6">
      <c r="A1016"/>
      <c r="B1016"/>
      <c r="C1016"/>
      <c r="D1016"/>
      <c r="E1016"/>
      <c r="F1016"/>
    </row>
    <row r="1017" spans="1:6">
      <c r="A1017"/>
      <c r="B1017"/>
      <c r="C1017"/>
      <c r="D1017"/>
      <c r="E1017"/>
      <c r="F1017"/>
    </row>
    <row r="1018" spans="1:6">
      <c r="A1018"/>
      <c r="B1018"/>
      <c r="C1018"/>
      <c r="D1018"/>
      <c r="E1018"/>
      <c r="F1018"/>
    </row>
    <row r="1019" spans="1:6">
      <c r="A1019"/>
      <c r="B1019"/>
      <c r="C1019"/>
      <c r="D1019"/>
      <c r="E1019"/>
      <c r="F1019"/>
    </row>
    <row r="1020" spans="1:6">
      <c r="A1020"/>
      <c r="B1020"/>
      <c r="C1020"/>
      <c r="D1020"/>
      <c r="E1020"/>
      <c r="F1020"/>
    </row>
    <row r="1021" spans="1:6">
      <c r="A1021"/>
      <c r="B1021"/>
      <c r="C1021"/>
      <c r="D1021"/>
      <c r="E1021"/>
      <c r="F1021"/>
    </row>
    <row r="1022" spans="1:6">
      <c r="A1022"/>
      <c r="B1022"/>
      <c r="C1022"/>
      <c r="D1022"/>
      <c r="E1022"/>
      <c r="F1022"/>
    </row>
    <row r="1023" spans="1:6">
      <c r="A1023"/>
      <c r="B1023"/>
      <c r="C1023"/>
      <c r="D1023"/>
      <c r="E1023"/>
      <c r="F1023"/>
    </row>
    <row r="1024" spans="1:6">
      <c r="A1024"/>
      <c r="B1024"/>
      <c r="C1024"/>
      <c r="D1024"/>
      <c r="E1024"/>
      <c r="F1024"/>
    </row>
    <row r="1025" spans="1:6">
      <c r="A1025"/>
      <c r="B1025"/>
      <c r="C1025"/>
      <c r="D1025"/>
      <c r="E1025"/>
      <c r="F1025"/>
    </row>
    <row r="1026" spans="1:6">
      <c r="A1026"/>
      <c r="B1026"/>
      <c r="C1026"/>
      <c r="D1026"/>
      <c r="E1026"/>
      <c r="F1026"/>
    </row>
    <row r="1027" spans="1:6">
      <c r="A1027"/>
      <c r="B1027"/>
      <c r="C1027"/>
      <c r="D1027"/>
      <c r="E1027"/>
      <c r="F1027"/>
    </row>
    <row r="1028" spans="1:6">
      <c r="A1028"/>
      <c r="B1028"/>
      <c r="C1028"/>
      <c r="D1028"/>
      <c r="E1028"/>
      <c r="F1028"/>
    </row>
    <row r="1029" spans="1:6">
      <c r="A1029"/>
      <c r="B1029"/>
      <c r="C1029"/>
      <c r="D1029"/>
      <c r="E1029"/>
      <c r="F1029"/>
    </row>
    <row r="1030" spans="1:6">
      <c r="A1030"/>
      <c r="B1030"/>
      <c r="C1030"/>
      <c r="D1030"/>
      <c r="E1030"/>
      <c r="F1030"/>
    </row>
    <row r="1031" spans="1:6">
      <c r="A1031"/>
      <c r="B1031"/>
      <c r="C1031"/>
      <c r="D1031"/>
      <c r="E1031"/>
      <c r="F1031"/>
    </row>
    <row r="1032" spans="1:6">
      <c r="A1032"/>
      <c r="B1032"/>
      <c r="C1032"/>
      <c r="D1032"/>
      <c r="E1032"/>
      <c r="F1032"/>
    </row>
    <row r="1033" spans="1:6">
      <c r="A1033"/>
      <c r="B1033"/>
      <c r="C1033"/>
      <c r="D1033"/>
      <c r="E1033"/>
      <c r="F1033"/>
    </row>
    <row r="1034" spans="1:6">
      <c r="A1034"/>
      <c r="B1034"/>
      <c r="C1034"/>
      <c r="D1034"/>
      <c r="E1034"/>
      <c r="F1034"/>
    </row>
    <row r="1035" spans="1:6">
      <c r="A1035"/>
      <c r="B1035"/>
      <c r="C1035"/>
      <c r="D1035"/>
      <c r="E1035"/>
      <c r="F1035"/>
    </row>
    <row r="1036" spans="1:6">
      <c r="A1036"/>
      <c r="B1036"/>
      <c r="C1036"/>
      <c r="D1036"/>
      <c r="E1036"/>
      <c r="F1036"/>
    </row>
    <row r="1037" spans="1:6">
      <c r="A1037"/>
      <c r="B1037"/>
      <c r="C1037"/>
      <c r="D1037"/>
      <c r="E1037"/>
      <c r="F1037"/>
    </row>
    <row r="1038" spans="1:6">
      <c r="A1038"/>
      <c r="B1038"/>
      <c r="C1038"/>
      <c r="D1038"/>
      <c r="E1038"/>
      <c r="F1038"/>
    </row>
    <row r="1039" spans="1:6">
      <c r="A1039"/>
      <c r="B1039"/>
      <c r="C1039"/>
      <c r="D1039"/>
      <c r="E1039"/>
      <c r="F1039"/>
    </row>
    <row r="1040" spans="1:6">
      <c r="A1040"/>
      <c r="B1040"/>
      <c r="C1040"/>
      <c r="D1040"/>
      <c r="E1040"/>
      <c r="F1040"/>
    </row>
    <row r="1041" spans="1:6">
      <c r="A1041"/>
      <c r="B1041"/>
      <c r="C1041"/>
      <c r="D1041"/>
      <c r="E1041"/>
      <c r="F1041"/>
    </row>
  </sheetData>
  <mergeCells count="457">
    <mergeCell ref="X391:X393"/>
    <mergeCell ref="Y391:Y393"/>
    <mergeCell ref="Z391:Z393"/>
    <mergeCell ref="X447:X449"/>
    <mergeCell ref="Y447:Y449"/>
    <mergeCell ref="Z447:Z449"/>
    <mergeCell ref="X450:X452"/>
    <mergeCell ref="Y450:Y452"/>
    <mergeCell ref="Z450:Z452"/>
    <mergeCell ref="X407:X409"/>
    <mergeCell ref="Y407:Y409"/>
    <mergeCell ref="Z407:Z409"/>
    <mergeCell ref="X400:X402"/>
    <mergeCell ref="Y400:Y402"/>
    <mergeCell ref="Z400:Z402"/>
    <mergeCell ref="X394:X396"/>
    <mergeCell ref="Y394:Y396"/>
    <mergeCell ref="Z394:Z396"/>
    <mergeCell ref="X403:X406"/>
    <mergeCell ref="Y403:Y406"/>
    <mergeCell ref="Z403:Z406"/>
    <mergeCell ref="X312:X314"/>
    <mergeCell ref="Y312:Y314"/>
    <mergeCell ref="Z312:Z314"/>
    <mergeCell ref="X441:X443"/>
    <mergeCell ref="Y441:Y443"/>
    <mergeCell ref="Z441:Z443"/>
    <mergeCell ref="X367:X370"/>
    <mergeCell ref="Y367:Y370"/>
    <mergeCell ref="Z367:Z370"/>
    <mergeCell ref="X364:X366"/>
    <mergeCell ref="Y364:Y366"/>
    <mergeCell ref="Z364:Z366"/>
    <mergeCell ref="X380:X382"/>
    <mergeCell ref="Y380:Y382"/>
    <mergeCell ref="Z380:Z382"/>
    <mergeCell ref="X386:X390"/>
    <mergeCell ref="Y386:Y390"/>
    <mergeCell ref="Z386:Z390"/>
    <mergeCell ref="X383:X385"/>
    <mergeCell ref="Y383:Y385"/>
    <mergeCell ref="Z383:Z385"/>
    <mergeCell ref="X348:X350"/>
    <mergeCell ref="Y348:Y350"/>
    <mergeCell ref="Z348:Z350"/>
    <mergeCell ref="X330:X332"/>
    <mergeCell ref="Y330:Y332"/>
    <mergeCell ref="Z330:Z332"/>
    <mergeCell ref="X321:X323"/>
    <mergeCell ref="Y321:Y323"/>
    <mergeCell ref="Z321:Z323"/>
    <mergeCell ref="X345:X347"/>
    <mergeCell ref="Y345:Y347"/>
    <mergeCell ref="Z345:Z347"/>
    <mergeCell ref="X324:X326"/>
    <mergeCell ref="Y324:Y326"/>
    <mergeCell ref="Z324:Z326"/>
    <mergeCell ref="X333:X335"/>
    <mergeCell ref="Y333:Y335"/>
    <mergeCell ref="Z333:Z335"/>
    <mergeCell ref="X327:X329"/>
    <mergeCell ref="Y327:Y329"/>
    <mergeCell ref="Z327:Z329"/>
    <mergeCell ref="X342:X344"/>
    <mergeCell ref="Y342:Y344"/>
    <mergeCell ref="Z342:Z344"/>
    <mergeCell ref="X336:X338"/>
    <mergeCell ref="Y336:Y338"/>
    <mergeCell ref="Z336:Z338"/>
    <mergeCell ref="X281:X283"/>
    <mergeCell ref="Y281:Y283"/>
    <mergeCell ref="Z281:Z283"/>
    <mergeCell ref="X278:X280"/>
    <mergeCell ref="Y278:Y280"/>
    <mergeCell ref="Z278:Z280"/>
    <mergeCell ref="X287:X289"/>
    <mergeCell ref="Y287:Y289"/>
    <mergeCell ref="Z287:Z289"/>
    <mergeCell ref="X284:X286"/>
    <mergeCell ref="Y284:Y286"/>
    <mergeCell ref="Z284:Z286"/>
    <mergeCell ref="X296:X299"/>
    <mergeCell ref="Y296:Y299"/>
    <mergeCell ref="Z296:Z299"/>
    <mergeCell ref="X309:X311"/>
    <mergeCell ref="Y309:Y311"/>
    <mergeCell ref="Z309:Z311"/>
    <mergeCell ref="X306:X308"/>
    <mergeCell ref="Y306:Y308"/>
    <mergeCell ref="Z306:Z308"/>
    <mergeCell ref="X300:X302"/>
    <mergeCell ref="Y300:Y302"/>
    <mergeCell ref="Z300:Z302"/>
    <mergeCell ref="X303:X305"/>
    <mergeCell ref="Y303:Y305"/>
    <mergeCell ref="Z303:Z305"/>
    <mergeCell ref="X339:X341"/>
    <mergeCell ref="Y339:Y341"/>
    <mergeCell ref="Z339:Z341"/>
    <mergeCell ref="X259:X262"/>
    <mergeCell ref="Y259:Y262"/>
    <mergeCell ref="Z259:Z262"/>
    <mergeCell ref="X269:X271"/>
    <mergeCell ref="Y269:Y271"/>
    <mergeCell ref="Z269:Z271"/>
    <mergeCell ref="X272:X274"/>
    <mergeCell ref="Y272:Y274"/>
    <mergeCell ref="Z272:Z274"/>
    <mergeCell ref="X290:X292"/>
    <mergeCell ref="Y290:Y292"/>
    <mergeCell ref="Z290:Z292"/>
    <mergeCell ref="X315:X317"/>
    <mergeCell ref="Y315:Y317"/>
    <mergeCell ref="Z315:Z317"/>
    <mergeCell ref="X318:X320"/>
    <mergeCell ref="Y318:Y320"/>
    <mergeCell ref="Z318:Z320"/>
    <mergeCell ref="X293:X295"/>
    <mergeCell ref="Y293:Y295"/>
    <mergeCell ref="Z293:Z295"/>
    <mergeCell ref="X244:X246"/>
    <mergeCell ref="Y244:Y246"/>
    <mergeCell ref="Z244:Z246"/>
    <mergeCell ref="X256:X258"/>
    <mergeCell ref="Y256:Y258"/>
    <mergeCell ref="Z256:Z258"/>
    <mergeCell ref="X253:X255"/>
    <mergeCell ref="X247:X249"/>
    <mergeCell ref="Y247:Y249"/>
    <mergeCell ref="X250:X252"/>
    <mergeCell ref="Y250:Y252"/>
    <mergeCell ref="Z250:Z252"/>
    <mergeCell ref="Z193:Z197"/>
    <mergeCell ref="X198:X200"/>
    <mergeCell ref="Y198:Y200"/>
    <mergeCell ref="Z198:Z200"/>
    <mergeCell ref="X241:X243"/>
    <mergeCell ref="Y241:Y243"/>
    <mergeCell ref="Z241:Z243"/>
    <mergeCell ref="X238:X240"/>
    <mergeCell ref="Y238:Y240"/>
    <mergeCell ref="Z238:Z240"/>
    <mergeCell ref="X235:X237"/>
    <mergeCell ref="Y235:Y237"/>
    <mergeCell ref="Z235:Z237"/>
    <mergeCell ref="X210:X212"/>
    <mergeCell ref="Y210:Y212"/>
    <mergeCell ref="Z210:Z212"/>
    <mergeCell ref="X213:X215"/>
    <mergeCell ref="Y213:Y215"/>
    <mergeCell ref="Z213:Z215"/>
    <mergeCell ref="X201:X203"/>
    <mergeCell ref="Y201:Y203"/>
    <mergeCell ref="X232:X234"/>
    <mergeCell ref="Y232:Y234"/>
    <mergeCell ref="Z232:Z234"/>
    <mergeCell ref="Z216:Z218"/>
    <mergeCell ref="X219:X221"/>
    <mergeCell ref="Y219:Y221"/>
    <mergeCell ref="Z219:Z221"/>
    <mergeCell ref="X222:X224"/>
    <mergeCell ref="Y222:Y224"/>
    <mergeCell ref="Z222:Z224"/>
    <mergeCell ref="X207:X209"/>
    <mergeCell ref="Y207:Y209"/>
    <mergeCell ref="Z207:Z209"/>
    <mergeCell ref="A483:F487"/>
    <mergeCell ref="X170:X172"/>
    <mergeCell ref="Y170:Y172"/>
    <mergeCell ref="Z170:Z172"/>
    <mergeCell ref="X173:X177"/>
    <mergeCell ref="Y173:Y177"/>
    <mergeCell ref="Z173:Z177"/>
    <mergeCell ref="X178:X180"/>
    <mergeCell ref="Y178:Y180"/>
    <mergeCell ref="Z178:Z180"/>
    <mergeCell ref="X181:X183"/>
    <mergeCell ref="X187:X189"/>
    <mergeCell ref="Y187:Y189"/>
    <mergeCell ref="Z187:Z189"/>
    <mergeCell ref="X190:X192"/>
    <mergeCell ref="Y190:Y192"/>
    <mergeCell ref="X193:X197"/>
    <mergeCell ref="Y193:Y197"/>
    <mergeCell ref="X228:X231"/>
    <mergeCell ref="Y228:Y231"/>
    <mergeCell ref="Z228:Z231"/>
    <mergeCell ref="X184:X186"/>
    <mergeCell ref="Y184:Y186"/>
    <mergeCell ref="Z184:Z186"/>
    <mergeCell ref="Y2:Y4"/>
    <mergeCell ref="Y5:Y7"/>
    <mergeCell ref="Y8:Y10"/>
    <mergeCell ref="Y11:Y13"/>
    <mergeCell ref="Y14:Y16"/>
    <mergeCell ref="X71:X73"/>
    <mergeCell ref="X38:X40"/>
    <mergeCell ref="Y38:Y40"/>
    <mergeCell ref="X41:X43"/>
    <mergeCell ref="Y41:Y43"/>
    <mergeCell ref="X44:X46"/>
    <mergeCell ref="Y44:Y46"/>
    <mergeCell ref="X47:X49"/>
    <mergeCell ref="X56:X58"/>
    <mergeCell ref="Y56:Y58"/>
    <mergeCell ref="X59:X61"/>
    <mergeCell ref="Y59:Y61"/>
    <mergeCell ref="X62:X64"/>
    <mergeCell ref="Y62:Y64"/>
    <mergeCell ref="X65:X67"/>
    <mergeCell ref="Y65:Y67"/>
    <mergeCell ref="X68:X70"/>
    <mergeCell ref="Y68:Y70"/>
    <mergeCell ref="Z29:Z31"/>
    <mergeCell ref="Z32:Z34"/>
    <mergeCell ref="Z35:Z37"/>
    <mergeCell ref="Z38:Z40"/>
    <mergeCell ref="Z41:Z43"/>
    <mergeCell ref="X2:X4"/>
    <mergeCell ref="X5:X7"/>
    <mergeCell ref="X8:X10"/>
    <mergeCell ref="X11:X13"/>
    <mergeCell ref="X14:X16"/>
    <mergeCell ref="X23:X25"/>
    <mergeCell ref="X35:X37"/>
    <mergeCell ref="Y35:Y37"/>
    <mergeCell ref="Y20:Y22"/>
    <mergeCell ref="Y23:Y25"/>
    <mergeCell ref="Y26:Y28"/>
    <mergeCell ref="Y29:Y31"/>
    <mergeCell ref="Y17:Y19"/>
    <mergeCell ref="X17:X19"/>
    <mergeCell ref="X26:X28"/>
    <mergeCell ref="X29:X31"/>
    <mergeCell ref="X32:X34"/>
    <mergeCell ref="Y32:Y34"/>
    <mergeCell ref="X20:X22"/>
    <mergeCell ref="Z2:Z4"/>
    <mergeCell ref="Z5:Z7"/>
    <mergeCell ref="Z8:Z10"/>
    <mergeCell ref="Z11:Z13"/>
    <mergeCell ref="Z14:Z16"/>
    <mergeCell ref="Z17:Z19"/>
    <mergeCell ref="Z20:Z22"/>
    <mergeCell ref="Z23:Z25"/>
    <mergeCell ref="Z26:Z28"/>
    <mergeCell ref="Z68:Z70"/>
    <mergeCell ref="Z71:Z73"/>
    <mergeCell ref="X89:X91"/>
    <mergeCell ref="Y89:Y91"/>
    <mergeCell ref="Y92:Y94"/>
    <mergeCell ref="X53:X55"/>
    <mergeCell ref="Y53:Y55"/>
    <mergeCell ref="Y71:Y73"/>
    <mergeCell ref="Y50:Y52"/>
    <mergeCell ref="Z44:Z46"/>
    <mergeCell ref="Z47:Z49"/>
    <mergeCell ref="Z50:Z52"/>
    <mergeCell ref="Z53:Z55"/>
    <mergeCell ref="Z56:Z58"/>
    <mergeCell ref="X50:X52"/>
    <mergeCell ref="Z59:Z61"/>
    <mergeCell ref="Z62:Z64"/>
    <mergeCell ref="Z65:Z67"/>
    <mergeCell ref="Y47:Y49"/>
    <mergeCell ref="Z107:Z109"/>
    <mergeCell ref="Z110:Z112"/>
    <mergeCell ref="Z113:Z115"/>
    <mergeCell ref="X74:X76"/>
    <mergeCell ref="Y74:Y76"/>
    <mergeCell ref="X77:X79"/>
    <mergeCell ref="Y77:Y79"/>
    <mergeCell ref="X92:X94"/>
    <mergeCell ref="X101:X103"/>
    <mergeCell ref="Y101:Y103"/>
    <mergeCell ref="X80:X82"/>
    <mergeCell ref="Y80:Y82"/>
    <mergeCell ref="X83:X85"/>
    <mergeCell ref="Y83:Y85"/>
    <mergeCell ref="X86:X88"/>
    <mergeCell ref="Y86:Y88"/>
    <mergeCell ref="Z74:Z76"/>
    <mergeCell ref="Z77:Z79"/>
    <mergeCell ref="Z80:Z82"/>
    <mergeCell ref="Z83:Z85"/>
    <mergeCell ref="Z86:Z88"/>
    <mergeCell ref="X95:X97"/>
    <mergeCell ref="Y95:Y97"/>
    <mergeCell ref="X143:X145"/>
    <mergeCell ref="Y143:Y145"/>
    <mergeCell ref="Z143:Z145"/>
    <mergeCell ref="Z89:Z91"/>
    <mergeCell ref="Z92:Z94"/>
    <mergeCell ref="Z95:Z97"/>
    <mergeCell ref="Z98:Z100"/>
    <mergeCell ref="Z101:Z103"/>
    <mergeCell ref="Z119:Z121"/>
    <mergeCell ref="X116:X118"/>
    <mergeCell ref="Y116:Y118"/>
    <mergeCell ref="X104:X106"/>
    <mergeCell ref="Y104:Y106"/>
    <mergeCell ref="X107:X109"/>
    <mergeCell ref="Y107:Y109"/>
    <mergeCell ref="X110:X112"/>
    <mergeCell ref="Y110:Y112"/>
    <mergeCell ref="X113:X115"/>
    <mergeCell ref="Y113:Y115"/>
    <mergeCell ref="X98:X100"/>
    <mergeCell ref="Y98:Y100"/>
    <mergeCell ref="X119:X121"/>
    <mergeCell ref="Y119:Y121"/>
    <mergeCell ref="Z104:Z106"/>
    <mergeCell ref="Z116:Z118"/>
    <mergeCell ref="X122:X124"/>
    <mergeCell ref="Z122:Z124"/>
    <mergeCell ref="Z137:Z139"/>
    <mergeCell ref="X140:X142"/>
    <mergeCell ref="Y140:Y142"/>
    <mergeCell ref="Z140:Z142"/>
    <mergeCell ref="Z131:Z133"/>
    <mergeCell ref="Z134:Z136"/>
    <mergeCell ref="X125:X127"/>
    <mergeCell ref="Y125:Y127"/>
    <mergeCell ref="Z125:Z127"/>
    <mergeCell ref="Y122:Y124"/>
    <mergeCell ref="X128:X130"/>
    <mergeCell ref="Y128:Y130"/>
    <mergeCell ref="Z128:Z130"/>
    <mergeCell ref="X137:X139"/>
    <mergeCell ref="Y137:Y139"/>
    <mergeCell ref="X131:X133"/>
    <mergeCell ref="Y131:Y133"/>
    <mergeCell ref="X134:X136"/>
    <mergeCell ref="Y134:Y136"/>
    <mergeCell ref="X146:X148"/>
    <mergeCell ref="Y146:Y148"/>
    <mergeCell ref="Z146:Z148"/>
    <mergeCell ref="X149:X151"/>
    <mergeCell ref="Y149:Y151"/>
    <mergeCell ref="Y181:Y183"/>
    <mergeCell ref="Z181:Z183"/>
    <mergeCell ref="Z149:Z151"/>
    <mergeCell ref="X152:X154"/>
    <mergeCell ref="Y152:Y154"/>
    <mergeCell ref="Z152:Z154"/>
    <mergeCell ref="X155:X157"/>
    <mergeCell ref="Y155:Y157"/>
    <mergeCell ref="Z155:Z157"/>
    <mergeCell ref="Z158:Z160"/>
    <mergeCell ref="X167:X169"/>
    <mergeCell ref="Y167:Y169"/>
    <mergeCell ref="Z167:Z169"/>
    <mergeCell ref="X161:X163"/>
    <mergeCell ref="Y161:Y163"/>
    <mergeCell ref="Z161:Z163"/>
    <mergeCell ref="X158:X160"/>
    <mergeCell ref="Y158:Y160"/>
    <mergeCell ref="X164:X166"/>
    <mergeCell ref="Y164:Y166"/>
    <mergeCell ref="Z164:Z166"/>
    <mergeCell ref="X263:X265"/>
    <mergeCell ref="Y263:Y265"/>
    <mergeCell ref="Z263:Z265"/>
    <mergeCell ref="X266:X268"/>
    <mergeCell ref="Y266:Y268"/>
    <mergeCell ref="Z266:Z268"/>
    <mergeCell ref="X275:X277"/>
    <mergeCell ref="Y275:Y277"/>
    <mergeCell ref="Z275:Z277"/>
    <mergeCell ref="Z201:Z203"/>
    <mergeCell ref="X204:X206"/>
    <mergeCell ref="Y204:Y206"/>
    <mergeCell ref="Z204:Z206"/>
    <mergeCell ref="Z190:Z192"/>
    <mergeCell ref="Z247:Z249"/>
    <mergeCell ref="Y253:Y255"/>
    <mergeCell ref="Z253:Z255"/>
    <mergeCell ref="X225:X227"/>
    <mergeCell ref="Y225:Y227"/>
    <mergeCell ref="Z225:Z227"/>
    <mergeCell ref="X216:X218"/>
    <mergeCell ref="Y216:Y218"/>
    <mergeCell ref="X351:X353"/>
    <mergeCell ref="Y351:Y353"/>
    <mergeCell ref="Z351:Z353"/>
    <mergeCell ref="X377:X379"/>
    <mergeCell ref="Y377:Y379"/>
    <mergeCell ref="Z377:Z379"/>
    <mergeCell ref="X371:X373"/>
    <mergeCell ref="Y371:Y373"/>
    <mergeCell ref="Z371:Z373"/>
    <mergeCell ref="X361:X363"/>
    <mergeCell ref="Y361:Y363"/>
    <mergeCell ref="Z361:Z363"/>
    <mergeCell ref="X358:X360"/>
    <mergeCell ref="Y358:Y360"/>
    <mergeCell ref="Z358:Z360"/>
    <mergeCell ref="X374:X376"/>
    <mergeCell ref="Y374:Y376"/>
    <mergeCell ref="Z374:Z376"/>
    <mergeCell ref="X354:X357"/>
    <mergeCell ref="Y354:Y357"/>
    <mergeCell ref="Z354:Z357"/>
    <mergeCell ref="X397:X399"/>
    <mergeCell ref="Y397:Y399"/>
    <mergeCell ref="Z397:Z399"/>
    <mergeCell ref="X431:X434"/>
    <mergeCell ref="Y431:Y434"/>
    <mergeCell ref="Z431:Z434"/>
    <mergeCell ref="X413:X415"/>
    <mergeCell ref="Y413:Y415"/>
    <mergeCell ref="Z413:Z415"/>
    <mergeCell ref="X410:X412"/>
    <mergeCell ref="Y410:Y412"/>
    <mergeCell ref="Z410:Z412"/>
    <mergeCell ref="X416:X418"/>
    <mergeCell ref="Y416:Y418"/>
    <mergeCell ref="Z416:Z418"/>
    <mergeCell ref="X422:X424"/>
    <mergeCell ref="Y422:Y424"/>
    <mergeCell ref="Z422:Z424"/>
    <mergeCell ref="X438:X440"/>
    <mergeCell ref="Y438:Y440"/>
    <mergeCell ref="Z438:Z440"/>
    <mergeCell ref="X428:X430"/>
    <mergeCell ref="Y428:Y430"/>
    <mergeCell ref="Z428:Z430"/>
    <mergeCell ref="X419:X421"/>
    <mergeCell ref="Y419:Y421"/>
    <mergeCell ref="Z419:Z421"/>
    <mergeCell ref="X425:X427"/>
    <mergeCell ref="Y425:Y427"/>
    <mergeCell ref="Z425:Z427"/>
    <mergeCell ref="X435:X437"/>
    <mergeCell ref="Y435:Y437"/>
    <mergeCell ref="Z435:Z437"/>
    <mergeCell ref="X465:X467"/>
    <mergeCell ref="Y465:Y467"/>
    <mergeCell ref="Z465:Z467"/>
    <mergeCell ref="X468:X470"/>
    <mergeCell ref="Y468:Y470"/>
    <mergeCell ref="Z468:Z470"/>
    <mergeCell ref="X444:X446"/>
    <mergeCell ref="Y444:Y446"/>
    <mergeCell ref="Z444:Z446"/>
    <mergeCell ref="X453:X455"/>
    <mergeCell ref="Y453:Y455"/>
    <mergeCell ref="Z453:Z455"/>
    <mergeCell ref="X456:X458"/>
    <mergeCell ref="Y456:Y458"/>
    <mergeCell ref="Z456:Z458"/>
    <mergeCell ref="X459:X461"/>
    <mergeCell ref="Y459:Y461"/>
    <mergeCell ref="Z459:Z461"/>
    <mergeCell ref="X462:X464"/>
    <mergeCell ref="Y462:Y464"/>
    <mergeCell ref="Z462:Z464"/>
  </mergeCells>
  <conditionalFormatting sqref="H483:O486">
    <cfRule type="colorScale" priority="2">
      <colorScale>
        <cfvo type="min"/>
        <cfvo type="percentile" val="50"/>
        <cfvo type="max"/>
        <color rgb="FFF8696B"/>
        <color rgb="FFFFEB84"/>
        <color rgb="FF63BE7B"/>
      </colorScale>
    </cfRule>
  </conditionalFormatting>
  <conditionalFormatting sqref="H487:O487">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A0EC7-112D-7042-B23B-56D8C4A1E8CB}">
  <dimension ref="A1:L366"/>
  <sheetViews>
    <sheetView topLeftCell="A333" workbookViewId="0">
      <selection activeCell="E366" sqref="E366"/>
    </sheetView>
  </sheetViews>
  <sheetFormatPr baseColWidth="10" defaultRowHeight="16"/>
  <cols>
    <col min="1" max="1" width="8.6640625" bestFit="1" customWidth="1"/>
    <col min="2" max="2" width="9.33203125" bestFit="1" customWidth="1"/>
    <col min="3" max="3" width="10.1640625" bestFit="1" customWidth="1"/>
    <col min="4" max="4" width="7.6640625" bestFit="1" customWidth="1"/>
    <col min="5" max="5" width="8.6640625" bestFit="1" customWidth="1"/>
    <col min="6" max="6" width="8.83203125" bestFit="1" customWidth="1"/>
    <col min="7" max="7" width="9" bestFit="1" customWidth="1"/>
    <col min="8" max="8" width="13.33203125" bestFit="1" customWidth="1"/>
    <col min="9" max="9" width="10" bestFit="1" customWidth="1"/>
    <col min="10" max="10" width="10.5" bestFit="1" customWidth="1"/>
    <col min="11" max="11" width="6.6640625" bestFit="1" customWidth="1"/>
    <col min="12" max="12" width="8.6640625" hidden="1" customWidth="1"/>
    <col min="13" max="14" width="9.83203125" bestFit="1" customWidth="1"/>
    <col min="15" max="16" width="9.1640625" bestFit="1" customWidth="1"/>
    <col min="17" max="17" width="9.33203125" bestFit="1" customWidth="1"/>
    <col min="18" max="18" width="11.33203125" bestFit="1" customWidth="1"/>
    <col min="19" max="19" width="12.6640625" bestFit="1" customWidth="1"/>
    <col min="20" max="20" width="13.33203125" bestFit="1" customWidth="1"/>
    <col min="21" max="22" width="14.5" bestFit="1" customWidth="1"/>
    <col min="23" max="24" width="13.83203125" bestFit="1" customWidth="1"/>
    <col min="25" max="25" width="14" bestFit="1" customWidth="1"/>
    <col min="26" max="26" width="16" bestFit="1" customWidth="1"/>
    <col min="27" max="27" width="13.1640625" bestFit="1" customWidth="1"/>
    <col min="28" max="28" width="10" bestFit="1" customWidth="1"/>
    <col min="29" max="29" width="8.1640625" bestFit="1" customWidth="1"/>
    <col min="30" max="39" width="12.6640625" bestFit="1" customWidth="1"/>
  </cols>
  <sheetData>
    <row r="1" spans="1:12">
      <c r="A1" t="s">
        <v>108</v>
      </c>
      <c r="B1" t="s">
        <v>76</v>
      </c>
      <c r="C1" t="s">
        <v>109</v>
      </c>
      <c r="D1" t="s">
        <v>0</v>
      </c>
      <c r="E1" t="s">
        <v>1</v>
      </c>
      <c r="F1" t="s">
        <v>3</v>
      </c>
      <c r="G1" t="s">
        <v>48</v>
      </c>
      <c r="H1" t="s">
        <v>85</v>
      </c>
      <c r="I1" t="s">
        <v>97</v>
      </c>
      <c r="J1" t="s">
        <v>123</v>
      </c>
      <c r="K1" t="s">
        <v>98</v>
      </c>
      <c r="L1" t="s">
        <v>99</v>
      </c>
    </row>
    <row r="2" spans="1:12">
      <c r="A2" t="s">
        <v>27</v>
      </c>
      <c r="B2" t="s">
        <v>21</v>
      </c>
      <c r="C2" t="s">
        <v>18</v>
      </c>
      <c r="D2" s="11">
        <v>45707</v>
      </c>
      <c r="E2">
        <v>1</v>
      </c>
      <c r="F2" t="s">
        <v>8</v>
      </c>
      <c r="G2" t="s">
        <v>4</v>
      </c>
      <c r="H2">
        <v>11</v>
      </c>
      <c r="I2">
        <v>1</v>
      </c>
      <c r="J2">
        <v>3</v>
      </c>
      <c r="K2">
        <f>IF(Convert_to_Games[[#This Row],[Total Score]]&gt;9, 1, 0)</f>
        <v>1</v>
      </c>
      <c r="L2">
        <f>IF(Convert_to_Games[[#This Row],[DD]]=0, 0, IF(L1 = "Cons DD", Convert_to_Games[[#This Row],[DD]], Convert_to_Games[[#This Row],[DD]]+L1))</f>
        <v>1</v>
      </c>
    </row>
    <row r="3" spans="1:12">
      <c r="A3" t="s">
        <v>27</v>
      </c>
      <c r="B3" t="s">
        <v>21</v>
      </c>
      <c r="C3" t="s">
        <v>18</v>
      </c>
      <c r="D3" s="11">
        <v>45707</v>
      </c>
      <c r="E3">
        <v>1</v>
      </c>
      <c r="F3" t="s">
        <v>8</v>
      </c>
      <c r="G3" t="s">
        <v>5</v>
      </c>
      <c r="H3">
        <v>1</v>
      </c>
      <c r="I3">
        <v>0</v>
      </c>
      <c r="J3">
        <v>3</v>
      </c>
      <c r="K3">
        <f>IF(Convert_to_Games[[#This Row],[Total Score]]&gt;9, 1, 0)</f>
        <v>0</v>
      </c>
      <c r="L3">
        <f>IF(Convert_to_Games[[#This Row],[DD]]=0, 0, IF(L2 = "Cons DD", Convert_to_Games[[#This Row],[DD]], Convert_to_Games[[#This Row],[DD]]+L2))</f>
        <v>0</v>
      </c>
    </row>
    <row r="4" spans="1:12">
      <c r="A4" t="s">
        <v>27</v>
      </c>
      <c r="B4" t="s">
        <v>21</v>
      </c>
      <c r="C4" t="s">
        <v>18</v>
      </c>
      <c r="D4" s="11">
        <v>45707</v>
      </c>
      <c r="E4">
        <v>1</v>
      </c>
      <c r="F4" t="s">
        <v>8</v>
      </c>
      <c r="G4" t="s">
        <v>6</v>
      </c>
      <c r="H4">
        <v>1</v>
      </c>
      <c r="I4">
        <v>0</v>
      </c>
      <c r="J4">
        <v>3</v>
      </c>
      <c r="K4">
        <f>IF(Convert_to_Games[[#This Row],[Total Score]]&gt;9, 1, 0)</f>
        <v>0</v>
      </c>
      <c r="L4">
        <f>IF(Convert_to_Games[[#This Row],[DD]]=0, 0, IF(L3 = "Cons DD", Convert_to_Games[[#This Row],[DD]], Convert_to_Games[[#This Row],[DD]]+L3))</f>
        <v>0</v>
      </c>
    </row>
    <row r="5" spans="1:12">
      <c r="A5" t="s">
        <v>27</v>
      </c>
      <c r="B5" t="s">
        <v>21</v>
      </c>
      <c r="C5" t="s">
        <v>18</v>
      </c>
      <c r="D5" s="11">
        <v>45707</v>
      </c>
      <c r="E5">
        <v>2</v>
      </c>
      <c r="F5" t="s">
        <v>9</v>
      </c>
      <c r="G5" t="s">
        <v>4</v>
      </c>
      <c r="H5">
        <v>16</v>
      </c>
      <c r="I5">
        <v>1</v>
      </c>
      <c r="J5">
        <v>3</v>
      </c>
      <c r="K5">
        <f>IF(Convert_to_Games[[#This Row],[Total Score]]&gt;9, 1, 0)</f>
        <v>1</v>
      </c>
      <c r="L5">
        <f>IF(Convert_to_Games[[#This Row],[DD]]=0, 0, IF(L4 = "Cons DD", Convert_to_Games[[#This Row],[DD]], Convert_to_Games[[#This Row],[DD]]+L4))</f>
        <v>1</v>
      </c>
    </row>
    <row r="6" spans="1:12">
      <c r="A6" t="s">
        <v>27</v>
      </c>
      <c r="B6" t="s">
        <v>21</v>
      </c>
      <c r="C6" t="s">
        <v>18</v>
      </c>
      <c r="D6" s="11">
        <v>45707</v>
      </c>
      <c r="E6">
        <v>2</v>
      </c>
      <c r="F6" t="s">
        <v>9</v>
      </c>
      <c r="G6" t="s">
        <v>5</v>
      </c>
      <c r="H6">
        <v>0</v>
      </c>
      <c r="I6">
        <v>0</v>
      </c>
      <c r="J6">
        <v>3</v>
      </c>
      <c r="K6">
        <f>IF(Convert_to_Games[[#This Row],[Total Score]]&gt;9, 1, 0)</f>
        <v>0</v>
      </c>
      <c r="L6">
        <f>IF(Convert_to_Games[[#This Row],[DD]]=0, 0, IF(L5 = "Cons DD", Convert_to_Games[[#This Row],[DD]], Convert_to_Games[[#This Row],[DD]]+L5))</f>
        <v>0</v>
      </c>
    </row>
    <row r="7" spans="1:12">
      <c r="A7" t="s">
        <v>27</v>
      </c>
      <c r="B7" t="s">
        <v>21</v>
      </c>
      <c r="C7" t="s">
        <v>18</v>
      </c>
      <c r="D7" s="11">
        <v>45708</v>
      </c>
      <c r="E7">
        <v>3</v>
      </c>
      <c r="F7" t="s">
        <v>9</v>
      </c>
      <c r="G7" t="s">
        <v>4</v>
      </c>
      <c r="H7">
        <v>10</v>
      </c>
      <c r="I7">
        <v>1</v>
      </c>
      <c r="J7">
        <v>3</v>
      </c>
      <c r="K7">
        <f>IF(Convert_to_Games[[#This Row],[Total Score]]&gt;9, 1, 0)</f>
        <v>1</v>
      </c>
      <c r="L7">
        <f>IF(Convert_to_Games[[#This Row],[DD]]=0, 0, IF(L6 = "Cons DD", Convert_to_Games[[#This Row],[DD]], Convert_to_Games[[#This Row],[DD]]+L6))</f>
        <v>1</v>
      </c>
    </row>
    <row r="8" spans="1:12">
      <c r="A8" t="s">
        <v>27</v>
      </c>
      <c r="B8" t="s">
        <v>21</v>
      </c>
      <c r="C8" t="s">
        <v>18</v>
      </c>
      <c r="D8" s="11">
        <v>45708</v>
      </c>
      <c r="E8">
        <v>3</v>
      </c>
      <c r="F8" t="s">
        <v>9</v>
      </c>
      <c r="G8" t="s">
        <v>5</v>
      </c>
      <c r="H8">
        <v>4</v>
      </c>
      <c r="I8">
        <v>0</v>
      </c>
      <c r="J8">
        <v>3</v>
      </c>
      <c r="K8">
        <f>IF(Convert_to_Games[[#This Row],[Total Score]]&gt;9, 1, 0)</f>
        <v>0</v>
      </c>
      <c r="L8">
        <f>IF(Convert_to_Games[[#This Row],[DD]]=0, 0, IF(L7 = "Cons DD", Convert_to_Games[[#This Row],[DD]], Convert_to_Games[[#This Row],[DD]]+L7))</f>
        <v>0</v>
      </c>
    </row>
    <row r="9" spans="1:12">
      <c r="A9" t="s">
        <v>27</v>
      </c>
      <c r="B9" t="s">
        <v>21</v>
      </c>
      <c r="C9" t="s">
        <v>18</v>
      </c>
      <c r="D9" s="11">
        <v>45708</v>
      </c>
      <c r="E9">
        <v>4</v>
      </c>
      <c r="F9" t="s">
        <v>8</v>
      </c>
      <c r="G9" t="s">
        <v>4</v>
      </c>
      <c r="H9">
        <v>4</v>
      </c>
      <c r="I9">
        <v>1</v>
      </c>
      <c r="J9">
        <v>3</v>
      </c>
      <c r="K9">
        <f>IF(Convert_to_Games[[#This Row],[Total Score]]&gt;9, 1, 0)</f>
        <v>0</v>
      </c>
      <c r="L9">
        <f>IF(Convert_to_Games[[#This Row],[DD]]=0, 0, IF(L8 = "Cons DD", Convert_to_Games[[#This Row],[DD]], Convert_to_Games[[#This Row],[DD]]+L8))</f>
        <v>0</v>
      </c>
    </row>
    <row r="10" spans="1:12">
      <c r="A10" t="s">
        <v>27</v>
      </c>
      <c r="B10" t="s">
        <v>21</v>
      </c>
      <c r="C10" t="s">
        <v>18</v>
      </c>
      <c r="D10" s="11">
        <v>45708</v>
      </c>
      <c r="E10">
        <v>4</v>
      </c>
      <c r="F10" t="s">
        <v>8</v>
      </c>
      <c r="G10" t="s">
        <v>5</v>
      </c>
      <c r="H10">
        <v>0</v>
      </c>
      <c r="I10">
        <v>0</v>
      </c>
      <c r="J10">
        <v>3</v>
      </c>
      <c r="K10">
        <f>IF(Convert_to_Games[[#This Row],[Total Score]]&gt;9, 1, 0)</f>
        <v>0</v>
      </c>
      <c r="L10">
        <f>IF(Convert_to_Games[[#This Row],[DD]]=0, 0, IF(L9 = "Cons DD", Convert_to_Games[[#This Row],[DD]], Convert_to_Games[[#This Row],[DD]]+L9))</f>
        <v>0</v>
      </c>
    </row>
    <row r="11" spans="1:12">
      <c r="A11" t="s">
        <v>27</v>
      </c>
      <c r="B11" t="s">
        <v>21</v>
      </c>
      <c r="C11" t="s">
        <v>18</v>
      </c>
      <c r="D11" s="11">
        <v>45708</v>
      </c>
      <c r="E11">
        <v>4</v>
      </c>
      <c r="F11" t="s">
        <v>8</v>
      </c>
      <c r="G11" t="s">
        <v>6</v>
      </c>
      <c r="H11">
        <v>7</v>
      </c>
      <c r="I11">
        <v>0</v>
      </c>
      <c r="J11">
        <v>3</v>
      </c>
      <c r="K11">
        <f>IF(Convert_to_Games[[#This Row],[Total Score]]&gt;9, 1, 0)</f>
        <v>0</v>
      </c>
      <c r="L11">
        <f>IF(Convert_to_Games[[#This Row],[DD]]=0, 0, IF(L10 = "Cons DD", Convert_to_Games[[#This Row],[DD]], Convert_to_Games[[#This Row],[DD]]+L10))</f>
        <v>0</v>
      </c>
    </row>
    <row r="12" spans="1:12">
      <c r="A12" t="s">
        <v>27</v>
      </c>
      <c r="B12" t="s">
        <v>21</v>
      </c>
      <c r="C12" t="s">
        <v>18</v>
      </c>
      <c r="D12" s="11">
        <v>45708</v>
      </c>
      <c r="E12">
        <v>5</v>
      </c>
      <c r="F12" t="s">
        <v>10</v>
      </c>
      <c r="G12" t="s">
        <v>4</v>
      </c>
      <c r="H12">
        <v>11</v>
      </c>
      <c r="I12">
        <v>1</v>
      </c>
      <c r="J12">
        <v>3</v>
      </c>
      <c r="K12">
        <f>IF(Convert_to_Games[[#This Row],[Total Score]]&gt;9, 1, 0)</f>
        <v>1</v>
      </c>
      <c r="L12">
        <f>IF(Convert_to_Games[[#This Row],[DD]]=0, 0, IF(L11 = "Cons DD", Convert_to_Games[[#This Row],[DD]], Convert_to_Games[[#This Row],[DD]]+L11))</f>
        <v>1</v>
      </c>
    </row>
    <row r="13" spans="1:12">
      <c r="A13" t="s">
        <v>27</v>
      </c>
      <c r="B13" t="s">
        <v>21</v>
      </c>
      <c r="C13" t="s">
        <v>18</v>
      </c>
      <c r="D13" s="11">
        <v>45708</v>
      </c>
      <c r="E13">
        <v>5</v>
      </c>
      <c r="F13" t="s">
        <v>10</v>
      </c>
      <c r="G13" t="s">
        <v>5</v>
      </c>
      <c r="H13">
        <v>1</v>
      </c>
      <c r="I13">
        <v>0</v>
      </c>
      <c r="J13">
        <v>3</v>
      </c>
      <c r="K13">
        <f>IF(Convert_to_Games[[#This Row],[Total Score]]&gt;9, 1, 0)</f>
        <v>0</v>
      </c>
      <c r="L13">
        <f>IF(Convert_to_Games[[#This Row],[DD]]=0, 0, IF(L12 = "Cons DD", Convert_to_Games[[#This Row],[DD]], Convert_to_Games[[#This Row],[DD]]+L12))</f>
        <v>0</v>
      </c>
    </row>
    <row r="14" spans="1:12">
      <c r="A14" t="s">
        <v>27</v>
      </c>
      <c r="B14" t="s">
        <v>21</v>
      </c>
      <c r="C14" t="s">
        <v>18</v>
      </c>
      <c r="D14" s="11">
        <v>45708</v>
      </c>
      <c r="E14">
        <v>5</v>
      </c>
      <c r="F14" t="s">
        <v>10</v>
      </c>
      <c r="G14" t="s">
        <v>6</v>
      </c>
      <c r="H14">
        <v>3</v>
      </c>
      <c r="I14">
        <v>0</v>
      </c>
      <c r="J14">
        <v>3</v>
      </c>
      <c r="K14">
        <f>IF(Convert_to_Games[[#This Row],[Total Score]]&gt;9, 1, 0)</f>
        <v>0</v>
      </c>
      <c r="L14">
        <f>IF(Convert_to_Games[[#This Row],[DD]]=0, 0, IF(L13 = "Cons DD", Convert_to_Games[[#This Row],[DD]], Convert_to_Games[[#This Row],[DD]]+L13))</f>
        <v>0</v>
      </c>
    </row>
    <row r="15" spans="1:12">
      <c r="A15" t="s">
        <v>27</v>
      </c>
      <c r="B15" t="s">
        <v>21</v>
      </c>
      <c r="C15" t="s">
        <v>18</v>
      </c>
      <c r="D15" s="11">
        <v>45709</v>
      </c>
      <c r="E15">
        <v>6</v>
      </c>
      <c r="F15" t="s">
        <v>9</v>
      </c>
      <c r="G15" t="s">
        <v>4</v>
      </c>
      <c r="H15">
        <v>10</v>
      </c>
      <c r="I15">
        <v>1</v>
      </c>
      <c r="J15">
        <v>3</v>
      </c>
      <c r="K15">
        <f>IF(Convert_to_Games[[#This Row],[Total Score]]&gt;9, 1, 0)</f>
        <v>1</v>
      </c>
      <c r="L15">
        <f>IF(Convert_to_Games[[#This Row],[DD]]=0, 0, IF(L14 = "Cons DD", Convert_to_Games[[#This Row],[DD]], Convert_to_Games[[#This Row],[DD]]+L14))</f>
        <v>1</v>
      </c>
    </row>
    <row r="16" spans="1:12">
      <c r="A16" t="s">
        <v>27</v>
      </c>
      <c r="B16" t="s">
        <v>21</v>
      </c>
      <c r="C16" t="s">
        <v>18</v>
      </c>
      <c r="D16" s="11">
        <v>45709</v>
      </c>
      <c r="E16">
        <v>6</v>
      </c>
      <c r="F16" t="s">
        <v>9</v>
      </c>
      <c r="G16" t="s">
        <v>5</v>
      </c>
      <c r="H16">
        <v>4</v>
      </c>
      <c r="I16">
        <v>0</v>
      </c>
      <c r="J16">
        <v>3</v>
      </c>
      <c r="K16">
        <f>IF(Convert_to_Games[[#This Row],[Total Score]]&gt;9, 1, 0)</f>
        <v>0</v>
      </c>
      <c r="L16">
        <f>IF(Convert_to_Games[[#This Row],[DD]]=0, 0, IF(L15 = "Cons DD", Convert_to_Games[[#This Row],[DD]], Convert_to_Games[[#This Row],[DD]]+L15))</f>
        <v>0</v>
      </c>
    </row>
    <row r="17" spans="1:12">
      <c r="A17" t="s">
        <v>27</v>
      </c>
      <c r="B17" t="s">
        <v>21</v>
      </c>
      <c r="C17" t="s">
        <v>18</v>
      </c>
      <c r="D17" s="11">
        <v>45712</v>
      </c>
      <c r="E17">
        <v>7</v>
      </c>
      <c r="F17" t="s">
        <v>11</v>
      </c>
      <c r="G17" t="s">
        <v>4</v>
      </c>
      <c r="H17">
        <v>5</v>
      </c>
      <c r="I17">
        <v>0</v>
      </c>
      <c r="J17">
        <v>3</v>
      </c>
      <c r="K17">
        <f>IF(Convert_to_Games[[#This Row],[Total Score]]&gt;9, 1, 0)</f>
        <v>0</v>
      </c>
      <c r="L17">
        <f>IF(Convert_to_Games[[#This Row],[DD]]=0, 0, IF(L16 = "Cons DD", Convert_to_Games[[#This Row],[DD]], Convert_to_Games[[#This Row],[DD]]+L16))</f>
        <v>0</v>
      </c>
    </row>
    <row r="18" spans="1:12">
      <c r="A18" t="s">
        <v>27</v>
      </c>
      <c r="B18" t="s">
        <v>21</v>
      </c>
      <c r="C18" t="s">
        <v>18</v>
      </c>
      <c r="D18" s="11">
        <v>45712</v>
      </c>
      <c r="E18">
        <v>7</v>
      </c>
      <c r="F18" t="s">
        <v>11</v>
      </c>
      <c r="G18" t="s">
        <v>5</v>
      </c>
      <c r="H18">
        <v>9</v>
      </c>
      <c r="I18">
        <v>1</v>
      </c>
      <c r="J18">
        <v>3</v>
      </c>
      <c r="K18">
        <f>IF(Convert_to_Games[[#This Row],[Total Score]]&gt;9, 1, 0)</f>
        <v>0</v>
      </c>
      <c r="L18">
        <f>IF(Convert_to_Games[[#This Row],[DD]]=0, 0, IF(L17 = "Cons DD", Convert_to_Games[[#This Row],[DD]], Convert_to_Games[[#This Row],[DD]]+L17))</f>
        <v>0</v>
      </c>
    </row>
    <row r="19" spans="1:12">
      <c r="A19" t="s">
        <v>27</v>
      </c>
      <c r="B19" t="s">
        <v>21</v>
      </c>
      <c r="C19" t="s">
        <v>18</v>
      </c>
      <c r="D19" s="11">
        <v>45712</v>
      </c>
      <c r="E19">
        <v>8</v>
      </c>
      <c r="F19" t="s">
        <v>11</v>
      </c>
      <c r="G19" t="s">
        <v>4</v>
      </c>
      <c r="H19">
        <v>6</v>
      </c>
      <c r="I19">
        <v>1</v>
      </c>
      <c r="J19">
        <v>3</v>
      </c>
      <c r="K19">
        <f>IF(Convert_to_Games[[#This Row],[Total Score]]&gt;9, 1, 0)</f>
        <v>0</v>
      </c>
      <c r="L19">
        <f>IF(Convert_to_Games[[#This Row],[DD]]=0, 0, IF(L18 = "Cons DD", Convert_to_Games[[#This Row],[DD]], Convert_to_Games[[#This Row],[DD]]+L18))</f>
        <v>0</v>
      </c>
    </row>
    <row r="20" spans="1:12">
      <c r="A20" t="s">
        <v>27</v>
      </c>
      <c r="B20" t="s">
        <v>21</v>
      </c>
      <c r="C20" t="s">
        <v>18</v>
      </c>
      <c r="D20" s="11">
        <v>45712</v>
      </c>
      <c r="E20">
        <v>8</v>
      </c>
      <c r="F20" t="s">
        <v>11</v>
      </c>
      <c r="G20" t="s">
        <v>5</v>
      </c>
      <c r="H20">
        <v>2</v>
      </c>
      <c r="I20">
        <v>0</v>
      </c>
      <c r="J20">
        <v>3</v>
      </c>
      <c r="K20">
        <f>IF(Convert_to_Games[[#This Row],[Total Score]]&gt;9, 1, 0)</f>
        <v>0</v>
      </c>
      <c r="L20">
        <f>IF(Convert_to_Games[[#This Row],[DD]]=0, 0, IF(L19 = "Cons DD", Convert_to_Games[[#This Row],[DD]], Convert_to_Games[[#This Row],[DD]]+L19))</f>
        <v>0</v>
      </c>
    </row>
    <row r="21" spans="1:12">
      <c r="A21" t="s">
        <v>27</v>
      </c>
      <c r="B21" t="s">
        <v>21</v>
      </c>
      <c r="C21" t="s">
        <v>18</v>
      </c>
      <c r="D21" s="11">
        <v>45713</v>
      </c>
      <c r="E21">
        <v>9</v>
      </c>
      <c r="F21" t="s">
        <v>8</v>
      </c>
      <c r="G21" t="s">
        <v>4</v>
      </c>
      <c r="H21">
        <v>9</v>
      </c>
      <c r="I21">
        <v>0</v>
      </c>
      <c r="J21">
        <v>3</v>
      </c>
      <c r="K21">
        <f>IF(Convert_to_Games[[#This Row],[Total Score]]&gt;9, 1, 0)</f>
        <v>0</v>
      </c>
      <c r="L21">
        <f>IF(Convert_to_Games[[#This Row],[DD]]=0, 0, IF(L20 = "Cons DD", Convert_to_Games[[#This Row],[DD]], Convert_to_Games[[#This Row],[DD]]+L20))</f>
        <v>0</v>
      </c>
    </row>
    <row r="22" spans="1:12">
      <c r="A22" t="s">
        <v>27</v>
      </c>
      <c r="B22" t="s">
        <v>21</v>
      </c>
      <c r="C22" t="s">
        <v>18</v>
      </c>
      <c r="D22" s="11">
        <v>45713</v>
      </c>
      <c r="E22">
        <v>9</v>
      </c>
      <c r="F22" t="s">
        <v>8</v>
      </c>
      <c r="G22" t="s">
        <v>5</v>
      </c>
      <c r="H22">
        <v>11</v>
      </c>
      <c r="I22">
        <v>1</v>
      </c>
      <c r="J22">
        <v>3</v>
      </c>
      <c r="K22">
        <f>IF(Convert_to_Games[[#This Row],[Total Score]]&gt;9, 1, 0)</f>
        <v>1</v>
      </c>
      <c r="L22">
        <f>IF(Convert_to_Games[[#This Row],[DD]]=0, 0, IF(L21 = "Cons DD", Convert_to_Games[[#This Row],[DD]], Convert_to_Games[[#This Row],[DD]]+L21))</f>
        <v>1</v>
      </c>
    </row>
    <row r="23" spans="1:12">
      <c r="A23" t="s">
        <v>27</v>
      </c>
      <c r="B23" t="s">
        <v>21</v>
      </c>
      <c r="C23" t="s">
        <v>18</v>
      </c>
      <c r="D23" s="11">
        <v>45713</v>
      </c>
      <c r="E23">
        <v>9</v>
      </c>
      <c r="F23" t="s">
        <v>8</v>
      </c>
      <c r="G23" t="s">
        <v>6</v>
      </c>
      <c r="H23">
        <v>4</v>
      </c>
      <c r="I23">
        <v>0</v>
      </c>
      <c r="J23">
        <v>3</v>
      </c>
      <c r="K23">
        <f>IF(Convert_to_Games[[#This Row],[Total Score]]&gt;9, 1, 0)</f>
        <v>0</v>
      </c>
      <c r="L23">
        <f>IF(Convert_to_Games[[#This Row],[DD]]=0, 0, IF(L22 = "Cons DD", Convert_to_Games[[#This Row],[DD]], Convert_to_Games[[#This Row],[DD]]+L22))</f>
        <v>0</v>
      </c>
    </row>
    <row r="24" spans="1:12">
      <c r="A24" t="s">
        <v>27</v>
      </c>
      <c r="B24" t="s">
        <v>21</v>
      </c>
      <c r="C24" t="s">
        <v>18</v>
      </c>
      <c r="D24" s="11">
        <v>45713</v>
      </c>
      <c r="E24">
        <v>10</v>
      </c>
      <c r="F24" t="s">
        <v>11</v>
      </c>
      <c r="G24" t="s">
        <v>4</v>
      </c>
      <c r="H24">
        <v>6</v>
      </c>
      <c r="I24">
        <v>1</v>
      </c>
      <c r="J24">
        <v>3</v>
      </c>
      <c r="K24">
        <f>IF(Convert_to_Games[[#This Row],[Total Score]]&gt;9, 1, 0)</f>
        <v>0</v>
      </c>
      <c r="L24">
        <f>IF(Convert_to_Games[[#This Row],[DD]]=0, 0, IF(L23 = "Cons DD", Convert_to_Games[[#This Row],[DD]], Convert_to_Games[[#This Row],[DD]]+L23))</f>
        <v>0</v>
      </c>
    </row>
    <row r="25" spans="1:12">
      <c r="A25" t="s">
        <v>27</v>
      </c>
      <c r="B25" t="s">
        <v>21</v>
      </c>
      <c r="C25" t="s">
        <v>18</v>
      </c>
      <c r="D25" s="11">
        <v>45713</v>
      </c>
      <c r="E25">
        <v>10</v>
      </c>
      <c r="F25" t="s">
        <v>11</v>
      </c>
      <c r="G25" t="s">
        <v>5</v>
      </c>
      <c r="H25">
        <v>1</v>
      </c>
      <c r="I25">
        <v>0</v>
      </c>
      <c r="J25">
        <v>3</v>
      </c>
      <c r="K25">
        <f>IF(Convert_to_Games[[#This Row],[Total Score]]&gt;9, 1, 0)</f>
        <v>0</v>
      </c>
      <c r="L25">
        <f>IF(Convert_to_Games[[#This Row],[DD]]=0, 0, IF(L24 = "Cons DD", Convert_to_Games[[#This Row],[DD]], Convert_to_Games[[#This Row],[DD]]+L24))</f>
        <v>0</v>
      </c>
    </row>
    <row r="26" spans="1:12">
      <c r="A26" t="s">
        <v>27</v>
      </c>
      <c r="B26" t="s">
        <v>21</v>
      </c>
      <c r="C26" t="s">
        <v>16</v>
      </c>
      <c r="D26" s="11">
        <v>45714</v>
      </c>
      <c r="E26">
        <v>11</v>
      </c>
      <c r="F26" t="s">
        <v>12</v>
      </c>
      <c r="G26" t="s">
        <v>4</v>
      </c>
      <c r="H26">
        <v>14</v>
      </c>
      <c r="I26">
        <v>1</v>
      </c>
      <c r="J26">
        <v>3</v>
      </c>
      <c r="K26">
        <f>IF(Convert_to_Games[[#This Row],[Total Score]]&gt;9, 1, 0)</f>
        <v>1</v>
      </c>
      <c r="L26">
        <f>IF(Convert_to_Games[[#This Row],[DD]]=0, 0, IF(L25 = "Cons DD", Convert_to_Games[[#This Row],[DD]], Convert_to_Games[[#This Row],[DD]]+L25))</f>
        <v>1</v>
      </c>
    </row>
    <row r="27" spans="1:12">
      <c r="A27" t="s">
        <v>27</v>
      </c>
      <c r="B27" t="s">
        <v>21</v>
      </c>
      <c r="C27" t="s">
        <v>16</v>
      </c>
      <c r="D27" s="11">
        <v>45714</v>
      </c>
      <c r="E27">
        <v>11</v>
      </c>
      <c r="F27" t="s">
        <v>12</v>
      </c>
      <c r="G27" t="s">
        <v>5</v>
      </c>
      <c r="H27">
        <v>5</v>
      </c>
      <c r="I27">
        <v>0</v>
      </c>
      <c r="J27">
        <v>3</v>
      </c>
      <c r="K27">
        <f>IF(Convert_to_Games[[#This Row],[Total Score]]&gt;9, 1, 0)</f>
        <v>0</v>
      </c>
      <c r="L27">
        <f>IF(Convert_to_Games[[#This Row],[DD]]=0, 0, IF(L26 = "Cons DD", Convert_to_Games[[#This Row],[DD]], Convert_to_Games[[#This Row],[DD]]+L26))</f>
        <v>0</v>
      </c>
    </row>
    <row r="28" spans="1:12">
      <c r="A28" t="s">
        <v>27</v>
      </c>
      <c r="B28" t="s">
        <v>21</v>
      </c>
      <c r="C28" t="s">
        <v>16</v>
      </c>
      <c r="D28" s="11">
        <v>45714</v>
      </c>
      <c r="E28">
        <v>11</v>
      </c>
      <c r="F28" t="s">
        <v>12</v>
      </c>
      <c r="G28" t="s">
        <v>7</v>
      </c>
      <c r="H28">
        <v>6</v>
      </c>
      <c r="I28">
        <v>0</v>
      </c>
      <c r="J28">
        <v>3</v>
      </c>
      <c r="K28">
        <f>IF(Convert_to_Games[[#This Row],[Total Score]]&gt;9, 1, 0)</f>
        <v>0</v>
      </c>
      <c r="L28">
        <f>IF(Convert_to_Games[[#This Row],[DD]]=0, 0, IF(L27 = "Cons DD", Convert_to_Games[[#This Row],[DD]], Convert_to_Games[[#This Row],[DD]]+L27))</f>
        <v>0</v>
      </c>
    </row>
    <row r="29" spans="1:12">
      <c r="A29" t="s">
        <v>27</v>
      </c>
      <c r="B29" t="s">
        <v>21</v>
      </c>
      <c r="C29" t="s">
        <v>16</v>
      </c>
      <c r="D29" s="11">
        <v>45715</v>
      </c>
      <c r="E29">
        <v>12</v>
      </c>
      <c r="F29" t="s">
        <v>13</v>
      </c>
      <c r="G29" t="s">
        <v>4</v>
      </c>
      <c r="H29">
        <v>10</v>
      </c>
      <c r="I29">
        <v>1</v>
      </c>
      <c r="J29">
        <v>3</v>
      </c>
      <c r="K29">
        <f>IF(Convert_to_Games[[#This Row],[Total Score]]&gt;9, 1, 0)</f>
        <v>1</v>
      </c>
      <c r="L29">
        <f>IF(Convert_to_Games[[#This Row],[DD]]=0, 0, IF(L28 = "Cons DD", Convert_to_Games[[#This Row],[DD]], Convert_to_Games[[#This Row],[DD]]+L28))</f>
        <v>1</v>
      </c>
    </row>
    <row r="30" spans="1:12">
      <c r="A30" t="s">
        <v>27</v>
      </c>
      <c r="B30" t="s">
        <v>21</v>
      </c>
      <c r="C30" t="s">
        <v>16</v>
      </c>
      <c r="D30" s="11">
        <v>45715</v>
      </c>
      <c r="E30">
        <v>12</v>
      </c>
      <c r="F30" t="s">
        <v>13</v>
      </c>
      <c r="G30" t="s">
        <v>5</v>
      </c>
      <c r="H30">
        <v>3</v>
      </c>
      <c r="I30">
        <v>0</v>
      </c>
      <c r="J30">
        <v>3</v>
      </c>
      <c r="K30">
        <f>IF(Convert_to_Games[[#This Row],[Total Score]]&gt;9, 1, 0)</f>
        <v>0</v>
      </c>
      <c r="L30">
        <f>IF(Convert_to_Games[[#This Row],[DD]]=0, 0, IF(L29 = "Cons DD", Convert_to_Games[[#This Row],[DD]], Convert_to_Games[[#This Row],[DD]]+L29))</f>
        <v>0</v>
      </c>
    </row>
    <row r="31" spans="1:12">
      <c r="A31" t="s">
        <v>27</v>
      </c>
      <c r="B31" t="s">
        <v>21</v>
      </c>
      <c r="C31" t="s">
        <v>16</v>
      </c>
      <c r="D31" s="11">
        <v>45715</v>
      </c>
      <c r="E31">
        <v>12</v>
      </c>
      <c r="F31" t="s">
        <v>13</v>
      </c>
      <c r="G31" t="s">
        <v>7</v>
      </c>
      <c r="H31">
        <v>3</v>
      </c>
      <c r="I31">
        <v>0</v>
      </c>
      <c r="J31">
        <v>3</v>
      </c>
      <c r="K31">
        <f>IF(Convert_to_Games[[#This Row],[Total Score]]&gt;9, 1, 0)</f>
        <v>0</v>
      </c>
      <c r="L31">
        <f>IF(Convert_to_Games[[#This Row],[DD]]=0, 0, IF(L30 = "Cons DD", Convert_to_Games[[#This Row],[DD]], Convert_to_Games[[#This Row],[DD]]+L30))</f>
        <v>0</v>
      </c>
    </row>
    <row r="32" spans="1:12">
      <c r="A32" t="s">
        <v>27</v>
      </c>
      <c r="B32" t="s">
        <v>21</v>
      </c>
      <c r="C32" t="s">
        <v>16</v>
      </c>
      <c r="D32" s="11">
        <v>45715</v>
      </c>
      <c r="E32">
        <v>13</v>
      </c>
      <c r="F32" t="s">
        <v>12</v>
      </c>
      <c r="G32" t="s">
        <v>4</v>
      </c>
      <c r="H32">
        <v>11</v>
      </c>
      <c r="I32">
        <v>1</v>
      </c>
      <c r="J32">
        <v>3</v>
      </c>
      <c r="K32">
        <f>IF(Convert_to_Games[[#This Row],[Total Score]]&gt;9, 1, 0)</f>
        <v>1</v>
      </c>
      <c r="L32">
        <f>IF(Convert_to_Games[[#This Row],[DD]]=0, 0, IF(L31 = "Cons DD", Convert_to_Games[[#This Row],[DD]], Convert_to_Games[[#This Row],[DD]]+L31))</f>
        <v>1</v>
      </c>
    </row>
    <row r="33" spans="1:12">
      <c r="A33" t="s">
        <v>27</v>
      </c>
      <c r="B33" t="s">
        <v>21</v>
      </c>
      <c r="C33" t="s">
        <v>16</v>
      </c>
      <c r="D33" s="11">
        <v>45715</v>
      </c>
      <c r="E33">
        <v>13</v>
      </c>
      <c r="F33" t="s">
        <v>12</v>
      </c>
      <c r="G33" t="s">
        <v>5</v>
      </c>
      <c r="H33">
        <v>1</v>
      </c>
      <c r="I33">
        <v>0</v>
      </c>
      <c r="J33">
        <v>3</v>
      </c>
      <c r="K33">
        <f>IF(Convert_to_Games[[#This Row],[Total Score]]&gt;9, 1, 0)</f>
        <v>0</v>
      </c>
      <c r="L33">
        <f>IF(Convert_to_Games[[#This Row],[DD]]=0, 0, IF(L32 = "Cons DD", Convert_to_Games[[#This Row],[DD]], Convert_to_Games[[#This Row],[DD]]+L32))</f>
        <v>0</v>
      </c>
    </row>
    <row r="34" spans="1:12">
      <c r="A34" t="s">
        <v>27</v>
      </c>
      <c r="B34" t="s">
        <v>21</v>
      </c>
      <c r="C34" t="s">
        <v>16</v>
      </c>
      <c r="D34" s="11">
        <v>45715</v>
      </c>
      <c r="E34">
        <v>13</v>
      </c>
      <c r="F34" t="s">
        <v>12</v>
      </c>
      <c r="G34" t="s">
        <v>7</v>
      </c>
      <c r="H34">
        <v>0</v>
      </c>
      <c r="I34">
        <v>0</v>
      </c>
      <c r="J34">
        <v>3</v>
      </c>
      <c r="K34">
        <f>IF(Convert_to_Games[[#This Row],[Total Score]]&gt;9, 1, 0)</f>
        <v>0</v>
      </c>
      <c r="L34">
        <f>IF(Convert_to_Games[[#This Row],[DD]]=0, 0, IF(L33 = "Cons DD", Convert_to_Games[[#This Row],[DD]], Convert_to_Games[[#This Row],[DD]]+L33))</f>
        <v>0</v>
      </c>
    </row>
    <row r="35" spans="1:12">
      <c r="A35" t="s">
        <v>27</v>
      </c>
      <c r="B35" t="s">
        <v>21</v>
      </c>
      <c r="C35" t="s">
        <v>16</v>
      </c>
      <c r="D35" s="11">
        <v>45716</v>
      </c>
      <c r="E35">
        <v>14</v>
      </c>
      <c r="F35" t="s">
        <v>9</v>
      </c>
      <c r="G35" t="s">
        <v>4</v>
      </c>
      <c r="H35">
        <v>11</v>
      </c>
      <c r="I35">
        <v>1</v>
      </c>
      <c r="J35">
        <v>3</v>
      </c>
      <c r="K35">
        <f>IF(Convert_to_Games[[#This Row],[Total Score]]&gt;9, 1, 0)</f>
        <v>1</v>
      </c>
      <c r="L35">
        <f>IF(Convert_to_Games[[#This Row],[DD]]=0, 0, IF(L34 = "Cons DD", Convert_to_Games[[#This Row],[DD]], Convert_to_Games[[#This Row],[DD]]+L34))</f>
        <v>1</v>
      </c>
    </row>
    <row r="36" spans="1:12">
      <c r="A36" t="s">
        <v>27</v>
      </c>
      <c r="B36" t="s">
        <v>21</v>
      </c>
      <c r="C36" t="s">
        <v>16</v>
      </c>
      <c r="D36" s="11">
        <v>45716</v>
      </c>
      <c r="E36">
        <v>14</v>
      </c>
      <c r="F36" t="s">
        <v>9</v>
      </c>
      <c r="G36" t="s">
        <v>5</v>
      </c>
      <c r="H36">
        <v>3</v>
      </c>
      <c r="I36">
        <v>0</v>
      </c>
      <c r="J36">
        <v>3</v>
      </c>
      <c r="K36">
        <f>IF(Convert_to_Games[[#This Row],[Total Score]]&gt;9, 1, 0)</f>
        <v>0</v>
      </c>
      <c r="L36">
        <f>IF(Convert_to_Games[[#This Row],[DD]]=0, 0, IF(L35 = "Cons DD", Convert_to_Games[[#This Row],[DD]], Convert_to_Games[[#This Row],[DD]]+L35))</f>
        <v>0</v>
      </c>
    </row>
    <row r="37" spans="1:12">
      <c r="A37" t="s">
        <v>27</v>
      </c>
      <c r="B37" t="s">
        <v>21</v>
      </c>
      <c r="C37" t="s">
        <v>16</v>
      </c>
      <c r="D37" s="11">
        <v>45716</v>
      </c>
      <c r="E37">
        <v>15</v>
      </c>
      <c r="F37" t="s">
        <v>11</v>
      </c>
      <c r="G37" t="s">
        <v>4</v>
      </c>
      <c r="H37">
        <v>5</v>
      </c>
      <c r="I37">
        <v>1</v>
      </c>
      <c r="J37">
        <v>3</v>
      </c>
      <c r="K37">
        <f>IF(Convert_to_Games[[#This Row],[Total Score]]&gt;9, 1, 0)</f>
        <v>0</v>
      </c>
      <c r="L37">
        <f>IF(Convert_to_Games[[#This Row],[DD]]=0, 0, IF(L36 = "Cons DD", Convert_to_Games[[#This Row],[DD]], Convert_to_Games[[#This Row],[DD]]+L36))</f>
        <v>0</v>
      </c>
    </row>
    <row r="38" spans="1:12">
      <c r="A38" t="s">
        <v>27</v>
      </c>
      <c r="B38" t="s">
        <v>21</v>
      </c>
      <c r="C38" t="s">
        <v>16</v>
      </c>
      <c r="D38" s="11">
        <v>45716</v>
      </c>
      <c r="E38">
        <v>15</v>
      </c>
      <c r="F38" t="s">
        <v>11</v>
      </c>
      <c r="G38" t="s">
        <v>5</v>
      </c>
      <c r="H38">
        <v>3</v>
      </c>
      <c r="I38">
        <v>0</v>
      </c>
      <c r="J38">
        <v>3</v>
      </c>
      <c r="K38">
        <f>IF(Convert_to_Games[[#This Row],[Total Score]]&gt;9, 1, 0)</f>
        <v>0</v>
      </c>
      <c r="L38">
        <f>IF(Convert_to_Games[[#This Row],[DD]]=0, 0, IF(L37 = "Cons DD", Convert_to_Games[[#This Row],[DD]], Convert_to_Games[[#This Row],[DD]]+L37))</f>
        <v>0</v>
      </c>
    </row>
    <row r="39" spans="1:12">
      <c r="A39" t="s">
        <v>27</v>
      </c>
      <c r="B39" t="s">
        <v>21</v>
      </c>
      <c r="C39" t="s">
        <v>16</v>
      </c>
      <c r="D39" s="11">
        <v>45720</v>
      </c>
      <c r="E39">
        <v>16</v>
      </c>
      <c r="F39" t="s">
        <v>14</v>
      </c>
      <c r="G39" t="s">
        <v>4</v>
      </c>
      <c r="H39">
        <v>9</v>
      </c>
      <c r="I39">
        <v>1</v>
      </c>
      <c r="J39">
        <v>3</v>
      </c>
      <c r="K39">
        <f>IF(Convert_to_Games[[#This Row],[Total Score]]&gt;9, 1, 0)</f>
        <v>0</v>
      </c>
      <c r="L39">
        <f>IF(Convert_to_Games[[#This Row],[DD]]=0, 0, IF(L38 = "Cons DD", Convert_to_Games[[#This Row],[DD]], Convert_to_Games[[#This Row],[DD]]+L38))</f>
        <v>0</v>
      </c>
    </row>
    <row r="40" spans="1:12">
      <c r="A40" t="s">
        <v>27</v>
      </c>
      <c r="B40" t="s">
        <v>21</v>
      </c>
      <c r="C40" t="s">
        <v>16</v>
      </c>
      <c r="D40" s="11">
        <v>45720</v>
      </c>
      <c r="E40">
        <v>16</v>
      </c>
      <c r="F40" t="s">
        <v>14</v>
      </c>
      <c r="G40" t="s">
        <v>5</v>
      </c>
      <c r="H40">
        <v>1</v>
      </c>
      <c r="I40">
        <v>0</v>
      </c>
      <c r="J40">
        <v>3</v>
      </c>
      <c r="K40">
        <f>IF(Convert_to_Games[[#This Row],[Total Score]]&gt;9, 1, 0)</f>
        <v>0</v>
      </c>
      <c r="L40">
        <f>IF(Convert_to_Games[[#This Row],[DD]]=0, 0, IF(L39 = "Cons DD", Convert_to_Games[[#This Row],[DD]], Convert_to_Games[[#This Row],[DD]]+L39))</f>
        <v>0</v>
      </c>
    </row>
    <row r="41" spans="1:12">
      <c r="A41" t="s">
        <v>27</v>
      </c>
      <c r="B41" t="s">
        <v>21</v>
      </c>
      <c r="C41" t="s">
        <v>16</v>
      </c>
      <c r="D41" s="11">
        <v>45720</v>
      </c>
      <c r="E41">
        <v>16</v>
      </c>
      <c r="F41" t="s">
        <v>14</v>
      </c>
      <c r="G41" t="s">
        <v>7</v>
      </c>
      <c r="H41">
        <v>5</v>
      </c>
      <c r="I41">
        <v>0</v>
      </c>
      <c r="J41">
        <v>3</v>
      </c>
      <c r="K41">
        <f>IF(Convert_to_Games[[#This Row],[Total Score]]&gt;9, 1, 0)</f>
        <v>0</v>
      </c>
      <c r="L41">
        <f>IF(Convert_to_Games[[#This Row],[DD]]=0, 0, IF(L40 = "Cons DD", Convert_to_Games[[#This Row],[DD]], Convert_to_Games[[#This Row],[DD]]+L40))</f>
        <v>0</v>
      </c>
    </row>
    <row r="42" spans="1:12">
      <c r="A42" t="s">
        <v>27</v>
      </c>
      <c r="B42" t="s">
        <v>21</v>
      </c>
      <c r="C42" t="s">
        <v>16</v>
      </c>
      <c r="D42" s="11">
        <v>45721</v>
      </c>
      <c r="E42">
        <v>17</v>
      </c>
      <c r="F42" t="s">
        <v>9</v>
      </c>
      <c r="G42" t="s">
        <v>4</v>
      </c>
      <c r="H42">
        <v>8</v>
      </c>
      <c r="I42">
        <v>1</v>
      </c>
      <c r="J42">
        <v>3</v>
      </c>
      <c r="K42">
        <f>IF(Convert_to_Games[[#This Row],[Total Score]]&gt;9, 1, 0)</f>
        <v>0</v>
      </c>
      <c r="L42">
        <f>IF(Convert_to_Games[[#This Row],[DD]]=0, 0, IF(L41 = "Cons DD", Convert_to_Games[[#This Row],[DD]], Convert_to_Games[[#This Row],[DD]]+L41))</f>
        <v>0</v>
      </c>
    </row>
    <row r="43" spans="1:12">
      <c r="A43" t="s">
        <v>27</v>
      </c>
      <c r="B43" t="s">
        <v>21</v>
      </c>
      <c r="C43" t="s">
        <v>16</v>
      </c>
      <c r="D43" s="11">
        <v>45721</v>
      </c>
      <c r="E43">
        <v>17</v>
      </c>
      <c r="F43" t="s">
        <v>9</v>
      </c>
      <c r="G43" t="s">
        <v>5</v>
      </c>
      <c r="H43">
        <v>1</v>
      </c>
      <c r="I43">
        <v>0</v>
      </c>
      <c r="J43">
        <v>3</v>
      </c>
      <c r="K43">
        <f>IF(Convert_to_Games[[#This Row],[Total Score]]&gt;9, 1, 0)</f>
        <v>0</v>
      </c>
      <c r="L43">
        <f>IF(Convert_to_Games[[#This Row],[DD]]=0, 0, IF(L42 = "Cons DD", Convert_to_Games[[#This Row],[DD]], Convert_to_Games[[#This Row],[DD]]+L42))</f>
        <v>0</v>
      </c>
    </row>
    <row r="44" spans="1:12">
      <c r="A44" t="s">
        <v>27</v>
      </c>
      <c r="B44" t="s">
        <v>21</v>
      </c>
      <c r="C44" t="s">
        <v>16</v>
      </c>
      <c r="D44" s="11">
        <v>45722</v>
      </c>
      <c r="E44">
        <v>18</v>
      </c>
      <c r="F44" t="s">
        <v>11</v>
      </c>
      <c r="G44" t="s">
        <v>4</v>
      </c>
      <c r="H44">
        <v>9</v>
      </c>
      <c r="I44">
        <v>1</v>
      </c>
      <c r="J44">
        <v>3</v>
      </c>
      <c r="K44">
        <f>IF(Convert_to_Games[[#This Row],[Total Score]]&gt;9, 1, 0)</f>
        <v>0</v>
      </c>
      <c r="L44">
        <f>IF(Convert_to_Games[[#This Row],[DD]]=0, 0, IF(L43 = "Cons DD", Convert_to_Games[[#This Row],[DD]], Convert_to_Games[[#This Row],[DD]]+L43))</f>
        <v>0</v>
      </c>
    </row>
    <row r="45" spans="1:12">
      <c r="A45" t="s">
        <v>27</v>
      </c>
      <c r="B45" t="s">
        <v>21</v>
      </c>
      <c r="C45" t="s">
        <v>16</v>
      </c>
      <c r="D45" s="11">
        <v>45722</v>
      </c>
      <c r="E45">
        <v>18</v>
      </c>
      <c r="F45" t="s">
        <v>11</v>
      </c>
      <c r="G45" t="s">
        <v>5</v>
      </c>
      <c r="H45">
        <v>4</v>
      </c>
      <c r="I45">
        <v>0</v>
      </c>
      <c r="J45">
        <v>3</v>
      </c>
      <c r="K45">
        <f>IF(Convert_to_Games[[#This Row],[Total Score]]&gt;9, 1, 0)</f>
        <v>0</v>
      </c>
      <c r="L45">
        <f>IF(Convert_to_Games[[#This Row],[DD]]=0, 0, IF(L44 = "Cons DD", Convert_to_Games[[#This Row],[DD]], Convert_to_Games[[#This Row],[DD]]+L44))</f>
        <v>0</v>
      </c>
    </row>
    <row r="46" spans="1:12">
      <c r="A46" t="s">
        <v>27</v>
      </c>
      <c r="B46" t="s">
        <v>21</v>
      </c>
      <c r="C46" t="s">
        <v>17</v>
      </c>
      <c r="D46" s="11">
        <v>45722</v>
      </c>
      <c r="E46">
        <v>19</v>
      </c>
      <c r="F46" t="s">
        <v>9</v>
      </c>
      <c r="G46" t="s">
        <v>4</v>
      </c>
      <c r="H46">
        <v>5</v>
      </c>
      <c r="I46">
        <v>0</v>
      </c>
      <c r="J46">
        <v>3</v>
      </c>
      <c r="K46">
        <f>IF(Convert_to_Games[[#This Row],[Total Score]]&gt;9, 1, 0)</f>
        <v>0</v>
      </c>
      <c r="L46">
        <f>IF(Convert_to_Games[[#This Row],[DD]]=0, 0, IF(L45 = "Cons DD", Convert_to_Games[[#This Row],[DD]], Convert_to_Games[[#This Row],[DD]]+L45))</f>
        <v>0</v>
      </c>
    </row>
    <row r="47" spans="1:12">
      <c r="A47" t="s">
        <v>27</v>
      </c>
      <c r="B47" t="s">
        <v>21</v>
      </c>
      <c r="C47" t="s">
        <v>17</v>
      </c>
      <c r="D47" s="11">
        <v>45722</v>
      </c>
      <c r="E47">
        <v>19</v>
      </c>
      <c r="F47" t="s">
        <v>9</v>
      </c>
      <c r="G47" t="s">
        <v>5</v>
      </c>
      <c r="H47">
        <v>8</v>
      </c>
      <c r="I47">
        <v>1</v>
      </c>
      <c r="J47">
        <v>3</v>
      </c>
      <c r="K47">
        <f>IF(Convert_to_Games[[#This Row],[Total Score]]&gt;9, 1, 0)</f>
        <v>0</v>
      </c>
      <c r="L47">
        <f>IF(Convert_to_Games[[#This Row],[DD]]=0, 0, IF(L46 = "Cons DD", Convert_to_Games[[#This Row],[DD]], Convert_to_Games[[#This Row],[DD]]+L46))</f>
        <v>0</v>
      </c>
    </row>
    <row r="48" spans="1:12">
      <c r="A48" t="s">
        <v>27</v>
      </c>
      <c r="B48" t="s">
        <v>21</v>
      </c>
      <c r="C48" t="s">
        <v>16</v>
      </c>
      <c r="D48" s="11">
        <v>45723</v>
      </c>
      <c r="E48">
        <v>20</v>
      </c>
      <c r="F48" t="s">
        <v>9</v>
      </c>
      <c r="G48" t="s">
        <v>4</v>
      </c>
      <c r="H48">
        <v>4</v>
      </c>
      <c r="I48">
        <v>1</v>
      </c>
      <c r="J48">
        <v>3</v>
      </c>
      <c r="K48">
        <f>IF(Convert_to_Games[[#This Row],[Total Score]]&gt;9, 1, 0)</f>
        <v>0</v>
      </c>
      <c r="L48">
        <f>IF(Convert_to_Games[[#This Row],[DD]]=0, 0, IF(L47 = "Cons DD", Convert_to_Games[[#This Row],[DD]], Convert_to_Games[[#This Row],[DD]]+L47))</f>
        <v>0</v>
      </c>
    </row>
    <row r="49" spans="1:12">
      <c r="A49" t="s">
        <v>27</v>
      </c>
      <c r="B49" t="s">
        <v>21</v>
      </c>
      <c r="C49" t="s">
        <v>16</v>
      </c>
      <c r="D49" s="11">
        <v>45723</v>
      </c>
      <c r="E49">
        <v>20</v>
      </c>
      <c r="F49" t="s">
        <v>9</v>
      </c>
      <c r="G49" t="s">
        <v>5</v>
      </c>
      <c r="H49">
        <v>2</v>
      </c>
      <c r="I49">
        <v>0</v>
      </c>
      <c r="J49">
        <v>3</v>
      </c>
      <c r="K49">
        <f>IF(Convert_to_Games[[#This Row],[Total Score]]&gt;9, 1, 0)</f>
        <v>0</v>
      </c>
      <c r="L49">
        <f>IF(Convert_to_Games[[#This Row],[DD]]=0, 0, IF(L48 = "Cons DD", Convert_to_Games[[#This Row],[DD]], Convert_to_Games[[#This Row],[DD]]+L48))</f>
        <v>0</v>
      </c>
    </row>
    <row r="50" spans="1:12">
      <c r="A50" t="s">
        <v>27</v>
      </c>
      <c r="B50" t="s">
        <v>21</v>
      </c>
      <c r="C50" t="s">
        <v>16</v>
      </c>
      <c r="D50" s="11">
        <v>45726</v>
      </c>
      <c r="E50">
        <v>21</v>
      </c>
      <c r="F50" t="s">
        <v>11</v>
      </c>
      <c r="G50" t="s">
        <v>4</v>
      </c>
      <c r="H50">
        <v>10</v>
      </c>
      <c r="I50">
        <v>1</v>
      </c>
      <c r="J50">
        <v>3</v>
      </c>
      <c r="K50">
        <f>IF(Convert_to_Games[[#This Row],[Total Score]]&gt;9, 1, 0)</f>
        <v>1</v>
      </c>
      <c r="L50">
        <f>IF(Convert_to_Games[[#This Row],[DD]]=0, 0, IF(L49 = "Cons DD", Convert_to_Games[[#This Row],[DD]], Convert_to_Games[[#This Row],[DD]]+L49))</f>
        <v>1</v>
      </c>
    </row>
    <row r="51" spans="1:12">
      <c r="A51" t="s">
        <v>27</v>
      </c>
      <c r="B51" t="s">
        <v>21</v>
      </c>
      <c r="C51" t="s">
        <v>16</v>
      </c>
      <c r="D51" s="11">
        <v>45726</v>
      </c>
      <c r="E51">
        <v>21</v>
      </c>
      <c r="F51" t="s">
        <v>11</v>
      </c>
      <c r="G51" t="s">
        <v>5</v>
      </c>
      <c r="H51">
        <v>7</v>
      </c>
      <c r="I51">
        <v>0</v>
      </c>
      <c r="J51">
        <v>3</v>
      </c>
      <c r="K51">
        <f>IF(Convert_to_Games[[#This Row],[Total Score]]&gt;9, 1, 0)</f>
        <v>0</v>
      </c>
      <c r="L51">
        <f>IF(Convert_to_Games[[#This Row],[DD]]=0, 0, IF(L50 = "Cons DD", Convert_to_Games[[#This Row],[DD]], Convert_to_Games[[#This Row],[DD]]+L50))</f>
        <v>0</v>
      </c>
    </row>
    <row r="52" spans="1:12">
      <c r="A52" t="s">
        <v>27</v>
      </c>
      <c r="B52" t="s">
        <v>21</v>
      </c>
      <c r="C52" t="s">
        <v>16</v>
      </c>
      <c r="D52" s="11">
        <v>45727</v>
      </c>
      <c r="E52">
        <v>22</v>
      </c>
      <c r="F52" t="s">
        <v>11</v>
      </c>
      <c r="G52" t="s">
        <v>4</v>
      </c>
      <c r="H52">
        <v>4</v>
      </c>
      <c r="I52">
        <v>1</v>
      </c>
      <c r="J52">
        <v>3</v>
      </c>
      <c r="K52">
        <f>IF(Convert_to_Games[[#This Row],[Total Score]]&gt;9, 1, 0)</f>
        <v>0</v>
      </c>
      <c r="L52">
        <f>IF(Convert_to_Games[[#This Row],[DD]]=0, 0, IF(L51 = "Cons DD", Convert_to_Games[[#This Row],[DD]], Convert_to_Games[[#This Row],[DD]]+L51))</f>
        <v>0</v>
      </c>
    </row>
    <row r="53" spans="1:12">
      <c r="A53" t="s">
        <v>27</v>
      </c>
      <c r="B53" t="s">
        <v>21</v>
      </c>
      <c r="C53" t="s">
        <v>16</v>
      </c>
      <c r="D53" s="11">
        <v>45727</v>
      </c>
      <c r="E53">
        <v>22</v>
      </c>
      <c r="F53" t="s">
        <v>11</v>
      </c>
      <c r="G53" t="s">
        <v>5</v>
      </c>
      <c r="H53">
        <v>0</v>
      </c>
      <c r="I53">
        <v>0</v>
      </c>
      <c r="J53">
        <v>3</v>
      </c>
      <c r="K53">
        <f>IF(Convert_to_Games[[#This Row],[Total Score]]&gt;9, 1, 0)</f>
        <v>0</v>
      </c>
      <c r="L53">
        <f>IF(Convert_to_Games[[#This Row],[DD]]=0, 0, IF(L52 = "Cons DD", Convert_to_Games[[#This Row],[DD]], Convert_to_Games[[#This Row],[DD]]+L52))</f>
        <v>0</v>
      </c>
    </row>
    <row r="54" spans="1:12">
      <c r="A54" t="s">
        <v>27</v>
      </c>
      <c r="B54" t="s">
        <v>21</v>
      </c>
      <c r="C54" t="s">
        <v>16</v>
      </c>
      <c r="D54" s="11">
        <v>45728</v>
      </c>
      <c r="E54">
        <v>23</v>
      </c>
      <c r="F54" t="s">
        <v>9</v>
      </c>
      <c r="G54" t="s">
        <v>4</v>
      </c>
      <c r="H54">
        <v>11</v>
      </c>
      <c r="I54">
        <v>1</v>
      </c>
      <c r="J54">
        <v>3</v>
      </c>
      <c r="K54">
        <f>IF(Convert_to_Games[[#This Row],[Total Score]]&gt;9, 1, 0)</f>
        <v>1</v>
      </c>
      <c r="L54">
        <f>IF(Convert_to_Games[[#This Row],[DD]]=0, 0, IF(L53 = "Cons DD", Convert_to_Games[[#This Row],[DD]], Convert_to_Games[[#This Row],[DD]]+L53))</f>
        <v>1</v>
      </c>
    </row>
    <row r="55" spans="1:12">
      <c r="A55" t="s">
        <v>27</v>
      </c>
      <c r="B55" t="s">
        <v>21</v>
      </c>
      <c r="C55" t="s">
        <v>16</v>
      </c>
      <c r="D55" s="11">
        <v>45728</v>
      </c>
      <c r="E55">
        <v>23</v>
      </c>
      <c r="F55" t="s">
        <v>9</v>
      </c>
      <c r="G55" t="s">
        <v>5</v>
      </c>
      <c r="H55">
        <v>2</v>
      </c>
      <c r="I55">
        <v>0</v>
      </c>
      <c r="J55">
        <v>3</v>
      </c>
      <c r="K55">
        <f>IF(Convert_to_Games[[#This Row],[Total Score]]&gt;9, 1, 0)</f>
        <v>0</v>
      </c>
      <c r="L55">
        <f>IF(Convert_to_Games[[#This Row],[DD]]=0, 0, IF(L54 = "Cons DD", Convert_to_Games[[#This Row],[DD]], Convert_to_Games[[#This Row],[DD]]+L54))</f>
        <v>0</v>
      </c>
    </row>
    <row r="56" spans="1:12">
      <c r="A56" t="s">
        <v>27</v>
      </c>
      <c r="B56" t="s">
        <v>21</v>
      </c>
      <c r="C56" t="s">
        <v>16</v>
      </c>
      <c r="D56" s="11">
        <v>45729</v>
      </c>
      <c r="E56">
        <v>24</v>
      </c>
      <c r="F56" t="s">
        <v>9</v>
      </c>
      <c r="G56" t="s">
        <v>4</v>
      </c>
      <c r="H56">
        <v>10</v>
      </c>
      <c r="I56">
        <v>1</v>
      </c>
      <c r="J56">
        <v>3</v>
      </c>
      <c r="K56">
        <f>IF(Convert_to_Games[[#This Row],[Total Score]]&gt;9, 1, 0)</f>
        <v>1</v>
      </c>
      <c r="L56">
        <f>IF(Convert_to_Games[[#This Row],[DD]]=0, 0, IF(L55 = "Cons DD", Convert_to_Games[[#This Row],[DD]], Convert_to_Games[[#This Row],[DD]]+L55))</f>
        <v>1</v>
      </c>
    </row>
    <row r="57" spans="1:12">
      <c r="A57" t="s">
        <v>27</v>
      </c>
      <c r="B57" t="s">
        <v>21</v>
      </c>
      <c r="C57" t="s">
        <v>16</v>
      </c>
      <c r="D57" s="11">
        <v>45729</v>
      </c>
      <c r="E57">
        <v>24</v>
      </c>
      <c r="F57" t="s">
        <v>9</v>
      </c>
      <c r="G57" t="s">
        <v>5</v>
      </c>
      <c r="H57">
        <v>1</v>
      </c>
      <c r="I57">
        <v>0</v>
      </c>
      <c r="J57">
        <v>3</v>
      </c>
      <c r="K57">
        <f>IF(Convert_to_Games[[#This Row],[Total Score]]&gt;9, 1, 0)</f>
        <v>0</v>
      </c>
      <c r="L57">
        <f>IF(Convert_to_Games[[#This Row],[DD]]=0, 0, IF(L56 = "Cons DD", Convert_to_Games[[#This Row],[DD]], Convert_to_Games[[#This Row],[DD]]+L56))</f>
        <v>0</v>
      </c>
    </row>
    <row r="58" spans="1:12">
      <c r="A58" t="s">
        <v>27</v>
      </c>
      <c r="B58" t="s">
        <v>21</v>
      </c>
      <c r="C58" t="s">
        <v>18</v>
      </c>
      <c r="D58" s="11">
        <v>45740</v>
      </c>
      <c r="E58">
        <v>25</v>
      </c>
      <c r="F58" t="s">
        <v>13</v>
      </c>
      <c r="G58" t="s">
        <v>4</v>
      </c>
      <c r="H58">
        <v>6</v>
      </c>
      <c r="I58">
        <v>1</v>
      </c>
      <c r="J58">
        <v>3</v>
      </c>
      <c r="K58">
        <f>IF(Convert_to_Games[[#This Row],[Total Score]]&gt;9, 1, 0)</f>
        <v>0</v>
      </c>
      <c r="L58">
        <f>IF(Convert_to_Games[[#This Row],[DD]]=0, 0, IF(L57 = "Cons DD", Convert_to_Games[[#This Row],[DD]], Convert_to_Games[[#This Row],[DD]]+L57))</f>
        <v>0</v>
      </c>
    </row>
    <row r="59" spans="1:12">
      <c r="A59" t="s">
        <v>27</v>
      </c>
      <c r="B59" t="s">
        <v>21</v>
      </c>
      <c r="C59" t="s">
        <v>18</v>
      </c>
      <c r="D59" s="11">
        <v>45740</v>
      </c>
      <c r="E59">
        <v>25</v>
      </c>
      <c r="F59" t="s">
        <v>13</v>
      </c>
      <c r="G59" t="s">
        <v>5</v>
      </c>
      <c r="H59">
        <v>3</v>
      </c>
      <c r="I59">
        <v>0</v>
      </c>
      <c r="J59">
        <v>3</v>
      </c>
      <c r="K59">
        <f>IF(Convert_to_Games[[#This Row],[Total Score]]&gt;9, 1, 0)</f>
        <v>0</v>
      </c>
      <c r="L59">
        <f>IF(Convert_to_Games[[#This Row],[DD]]=0, 0, IF(L58 = "Cons DD", Convert_to_Games[[#This Row],[DD]], Convert_to_Games[[#This Row],[DD]]+L58))</f>
        <v>0</v>
      </c>
    </row>
    <row r="60" spans="1:12">
      <c r="A60" t="s">
        <v>27</v>
      </c>
      <c r="B60" t="s">
        <v>21</v>
      </c>
      <c r="C60" t="s">
        <v>18</v>
      </c>
      <c r="D60" s="11">
        <v>45740</v>
      </c>
      <c r="E60">
        <v>25</v>
      </c>
      <c r="F60" t="s">
        <v>13</v>
      </c>
      <c r="G60" t="s">
        <v>7</v>
      </c>
      <c r="H60">
        <v>1</v>
      </c>
      <c r="I60">
        <v>0</v>
      </c>
      <c r="J60">
        <v>3</v>
      </c>
      <c r="K60">
        <f>IF(Convert_to_Games[[#This Row],[Total Score]]&gt;9, 1, 0)</f>
        <v>0</v>
      </c>
      <c r="L60">
        <f>IF(Convert_to_Games[[#This Row],[DD]]=0, 0, IF(L59 = "Cons DD", Convert_to_Games[[#This Row],[DD]], Convert_to_Games[[#This Row],[DD]]+L59))</f>
        <v>0</v>
      </c>
    </row>
    <row r="61" spans="1:12">
      <c r="A61" t="s">
        <v>27</v>
      </c>
      <c r="B61" t="s">
        <v>21</v>
      </c>
      <c r="C61" t="s">
        <v>16</v>
      </c>
      <c r="D61" s="11">
        <v>45741</v>
      </c>
      <c r="E61">
        <v>26</v>
      </c>
      <c r="F61" t="s">
        <v>11</v>
      </c>
      <c r="G61" t="s">
        <v>4</v>
      </c>
      <c r="H61">
        <v>12</v>
      </c>
      <c r="I61">
        <v>1</v>
      </c>
      <c r="J61">
        <v>3</v>
      </c>
      <c r="K61">
        <f>IF(Convert_to_Games[[#This Row],[Total Score]]&gt;9, 1, 0)</f>
        <v>1</v>
      </c>
      <c r="L61">
        <f>IF(Convert_to_Games[[#This Row],[DD]]=0, 0, IF(L60 = "Cons DD", Convert_to_Games[[#This Row],[DD]], Convert_to_Games[[#This Row],[DD]]+L60))</f>
        <v>1</v>
      </c>
    </row>
    <row r="62" spans="1:12">
      <c r="A62" t="s">
        <v>27</v>
      </c>
      <c r="B62" t="s">
        <v>21</v>
      </c>
      <c r="C62" t="s">
        <v>16</v>
      </c>
      <c r="D62" s="11">
        <v>45741</v>
      </c>
      <c r="E62">
        <v>26</v>
      </c>
      <c r="F62" t="s">
        <v>11</v>
      </c>
      <c r="G62" t="s">
        <v>5</v>
      </c>
      <c r="H62">
        <v>11</v>
      </c>
      <c r="I62">
        <v>0</v>
      </c>
      <c r="J62">
        <v>3</v>
      </c>
      <c r="K62">
        <f>IF(Convert_to_Games[[#This Row],[Total Score]]&gt;9, 1, 0)</f>
        <v>1</v>
      </c>
      <c r="L62">
        <f>IF(Convert_to_Games[[#This Row],[DD]]=0, 0, IF(L61 = "Cons DD", Convert_to_Games[[#This Row],[DD]], Convert_to_Games[[#This Row],[DD]]+L61))</f>
        <v>2</v>
      </c>
    </row>
    <row r="63" spans="1:12">
      <c r="A63" t="s">
        <v>27</v>
      </c>
      <c r="B63" t="s">
        <v>21</v>
      </c>
      <c r="C63" t="s">
        <v>16</v>
      </c>
      <c r="D63" s="11">
        <v>45742</v>
      </c>
      <c r="E63">
        <v>27</v>
      </c>
      <c r="F63" t="s">
        <v>15</v>
      </c>
      <c r="G63" t="s">
        <v>4</v>
      </c>
      <c r="H63">
        <v>10</v>
      </c>
      <c r="I63">
        <v>1</v>
      </c>
      <c r="J63">
        <v>3</v>
      </c>
      <c r="K63">
        <f>IF(Convert_to_Games[[#This Row],[Total Score]]&gt;9, 1, 0)</f>
        <v>1</v>
      </c>
      <c r="L63">
        <f>IF(Convert_to_Games[[#This Row],[DD]]=0, 0, IF(L62 = "Cons DD", Convert_to_Games[[#This Row],[DD]], Convert_to_Games[[#This Row],[DD]]+L62))</f>
        <v>3</v>
      </c>
    </row>
    <row r="64" spans="1:12">
      <c r="A64" t="s">
        <v>27</v>
      </c>
      <c r="B64" t="s">
        <v>21</v>
      </c>
      <c r="C64" t="s">
        <v>16</v>
      </c>
      <c r="D64" s="11">
        <v>45742</v>
      </c>
      <c r="E64">
        <v>27</v>
      </c>
      <c r="F64" t="s">
        <v>15</v>
      </c>
      <c r="G64" t="s">
        <v>5</v>
      </c>
      <c r="H64">
        <v>2</v>
      </c>
      <c r="I64">
        <v>0</v>
      </c>
      <c r="J64">
        <v>3</v>
      </c>
      <c r="K64">
        <f>IF(Convert_to_Games[[#This Row],[Total Score]]&gt;9, 1, 0)</f>
        <v>0</v>
      </c>
      <c r="L64">
        <f>IF(Convert_to_Games[[#This Row],[DD]]=0, 0, IF(L63 = "Cons DD", Convert_to_Games[[#This Row],[DD]], Convert_to_Games[[#This Row],[DD]]+L63))</f>
        <v>0</v>
      </c>
    </row>
    <row r="65" spans="1:12">
      <c r="A65" t="s">
        <v>27</v>
      </c>
      <c r="B65" t="s">
        <v>21</v>
      </c>
      <c r="C65" t="s">
        <v>16</v>
      </c>
      <c r="D65" s="11">
        <v>45742</v>
      </c>
      <c r="E65">
        <v>27</v>
      </c>
      <c r="F65" t="s">
        <v>15</v>
      </c>
      <c r="G65" t="s">
        <v>6</v>
      </c>
      <c r="H65">
        <v>4</v>
      </c>
      <c r="I65">
        <v>0</v>
      </c>
      <c r="J65">
        <v>3</v>
      </c>
      <c r="K65">
        <f>IF(Convert_to_Games[[#This Row],[Total Score]]&gt;9, 1, 0)</f>
        <v>0</v>
      </c>
      <c r="L65">
        <f>IF(Convert_to_Games[[#This Row],[DD]]=0, 0, IF(L64 = "Cons DD", Convert_to_Games[[#This Row],[DD]], Convert_to_Games[[#This Row],[DD]]+L64))</f>
        <v>0</v>
      </c>
    </row>
    <row r="66" spans="1:12">
      <c r="A66" t="s">
        <v>27</v>
      </c>
      <c r="B66" t="s">
        <v>21</v>
      </c>
      <c r="C66" t="s">
        <v>16</v>
      </c>
      <c r="D66" s="11">
        <v>45743</v>
      </c>
      <c r="E66">
        <v>28</v>
      </c>
      <c r="F66" t="s">
        <v>11</v>
      </c>
      <c r="G66" t="s">
        <v>4</v>
      </c>
      <c r="H66">
        <v>7</v>
      </c>
      <c r="I66">
        <v>1</v>
      </c>
      <c r="J66">
        <v>3</v>
      </c>
      <c r="K66">
        <f>IF(Convert_to_Games[[#This Row],[Total Score]]&gt;9, 1, 0)</f>
        <v>0</v>
      </c>
      <c r="L66">
        <f>IF(Convert_to_Games[[#This Row],[DD]]=0, 0, IF(L65 = "Cons DD", Convert_to_Games[[#This Row],[DD]], Convert_to_Games[[#This Row],[DD]]+L65))</f>
        <v>0</v>
      </c>
    </row>
    <row r="67" spans="1:12">
      <c r="A67" t="s">
        <v>27</v>
      </c>
      <c r="B67" t="s">
        <v>21</v>
      </c>
      <c r="C67" t="s">
        <v>16</v>
      </c>
      <c r="D67" s="11">
        <v>45743</v>
      </c>
      <c r="E67">
        <v>28</v>
      </c>
      <c r="F67" t="s">
        <v>11</v>
      </c>
      <c r="G67" t="s">
        <v>5</v>
      </c>
      <c r="H67">
        <v>4</v>
      </c>
      <c r="I67">
        <v>0</v>
      </c>
      <c r="J67">
        <v>3</v>
      </c>
      <c r="K67">
        <f>IF(Convert_to_Games[[#This Row],[Total Score]]&gt;9, 1, 0)</f>
        <v>0</v>
      </c>
      <c r="L67">
        <f>IF(Convert_to_Games[[#This Row],[DD]]=0, 0, IF(L66 = "Cons DD", Convert_to_Games[[#This Row],[DD]], Convert_to_Games[[#This Row],[DD]]+L66))</f>
        <v>0</v>
      </c>
    </row>
    <row r="68" spans="1:12">
      <c r="A68" t="s">
        <v>27</v>
      </c>
      <c r="B68" t="s">
        <v>21</v>
      </c>
      <c r="C68" t="s">
        <v>16</v>
      </c>
      <c r="D68" s="11">
        <v>45744</v>
      </c>
      <c r="E68">
        <v>29</v>
      </c>
      <c r="F68" t="s">
        <v>9</v>
      </c>
      <c r="G68" t="s">
        <v>4</v>
      </c>
      <c r="H68">
        <v>5</v>
      </c>
      <c r="I68">
        <v>0</v>
      </c>
      <c r="J68">
        <v>3</v>
      </c>
      <c r="K68">
        <f>IF(Convert_to_Games[[#This Row],[Total Score]]&gt;9, 1, 0)</f>
        <v>0</v>
      </c>
      <c r="L68">
        <f>IF(Convert_to_Games[[#This Row],[DD]]=0, 0, IF(L67 = "Cons DD", Convert_to_Games[[#This Row],[DD]], Convert_to_Games[[#This Row],[DD]]+L67))</f>
        <v>0</v>
      </c>
    </row>
    <row r="69" spans="1:12">
      <c r="A69" t="s">
        <v>27</v>
      </c>
      <c r="B69" t="s">
        <v>21</v>
      </c>
      <c r="C69" t="s">
        <v>16</v>
      </c>
      <c r="D69" s="11">
        <v>45744</v>
      </c>
      <c r="E69">
        <v>29</v>
      </c>
      <c r="F69" t="s">
        <v>9</v>
      </c>
      <c r="G69" t="s">
        <v>5</v>
      </c>
      <c r="H69">
        <v>10</v>
      </c>
      <c r="I69">
        <v>1</v>
      </c>
      <c r="J69">
        <v>3</v>
      </c>
      <c r="K69">
        <f>IF(Convert_to_Games[[#This Row],[Total Score]]&gt;9, 1, 0)</f>
        <v>1</v>
      </c>
      <c r="L69">
        <f>IF(Convert_to_Games[[#This Row],[DD]]=0, 0, IF(L68 = "Cons DD", Convert_to_Games[[#This Row],[DD]], Convert_to_Games[[#This Row],[DD]]+L68))</f>
        <v>1</v>
      </c>
    </row>
    <row r="70" spans="1:12">
      <c r="A70" t="s">
        <v>27</v>
      </c>
      <c r="B70" t="s">
        <v>21</v>
      </c>
      <c r="C70" t="s">
        <v>16</v>
      </c>
      <c r="D70" s="11">
        <v>45747</v>
      </c>
      <c r="E70">
        <v>30</v>
      </c>
      <c r="F70" t="s">
        <v>9</v>
      </c>
      <c r="G70" t="s">
        <v>4</v>
      </c>
      <c r="H70">
        <v>7</v>
      </c>
      <c r="I70">
        <v>1</v>
      </c>
      <c r="J70">
        <v>3</v>
      </c>
      <c r="K70">
        <f>IF(Convert_to_Games[[#This Row],[Total Score]]&gt;9, 1, 0)</f>
        <v>0</v>
      </c>
      <c r="L70">
        <f>IF(Convert_to_Games[[#This Row],[DD]]=0, 0, IF(L69 = "Cons DD", Convert_to_Games[[#This Row],[DD]], Convert_to_Games[[#This Row],[DD]]+L69))</f>
        <v>0</v>
      </c>
    </row>
    <row r="71" spans="1:12">
      <c r="A71" t="s">
        <v>27</v>
      </c>
      <c r="B71" t="s">
        <v>21</v>
      </c>
      <c r="C71" t="s">
        <v>16</v>
      </c>
      <c r="D71" s="11">
        <v>45747</v>
      </c>
      <c r="E71">
        <v>30</v>
      </c>
      <c r="F71" t="s">
        <v>9</v>
      </c>
      <c r="G71" t="s">
        <v>5</v>
      </c>
      <c r="H71">
        <v>2</v>
      </c>
      <c r="I71">
        <v>0</v>
      </c>
      <c r="J71">
        <v>3</v>
      </c>
      <c r="K71">
        <f>IF(Convert_to_Games[[#This Row],[Total Score]]&gt;9, 1, 0)</f>
        <v>0</v>
      </c>
      <c r="L71">
        <f>IF(Convert_to_Games[[#This Row],[DD]]=0, 0, IF(L70 = "Cons DD", Convert_to_Games[[#This Row],[DD]], Convert_to_Games[[#This Row],[DD]]+L70))</f>
        <v>0</v>
      </c>
    </row>
    <row r="72" spans="1:12">
      <c r="A72" t="s">
        <v>27</v>
      </c>
      <c r="B72" t="s">
        <v>21</v>
      </c>
      <c r="C72" t="s">
        <v>16</v>
      </c>
      <c r="D72" s="11">
        <v>45748</v>
      </c>
      <c r="E72">
        <v>31</v>
      </c>
      <c r="F72" t="s">
        <v>11</v>
      </c>
      <c r="G72" t="s">
        <v>4</v>
      </c>
      <c r="H72">
        <v>6</v>
      </c>
      <c r="I72">
        <v>1</v>
      </c>
      <c r="J72">
        <v>3</v>
      </c>
      <c r="K72">
        <f>IF(Convert_to_Games[[#This Row],[Total Score]]&gt;9, 1, 0)</f>
        <v>0</v>
      </c>
      <c r="L72">
        <f>IF(Convert_to_Games[[#This Row],[DD]]=0, 0, IF(L71 = "Cons DD", Convert_to_Games[[#This Row],[DD]], Convert_to_Games[[#This Row],[DD]]+L71))</f>
        <v>0</v>
      </c>
    </row>
    <row r="73" spans="1:12">
      <c r="A73" t="s">
        <v>27</v>
      </c>
      <c r="B73" t="s">
        <v>21</v>
      </c>
      <c r="C73" t="s">
        <v>16</v>
      </c>
      <c r="D73" s="11">
        <v>45748</v>
      </c>
      <c r="E73">
        <v>31</v>
      </c>
      <c r="F73" t="s">
        <v>11</v>
      </c>
      <c r="G73" t="s">
        <v>5</v>
      </c>
      <c r="H73">
        <v>5</v>
      </c>
      <c r="I73">
        <v>0</v>
      </c>
      <c r="J73">
        <v>3</v>
      </c>
      <c r="K73">
        <f>IF(Convert_to_Games[[#This Row],[Total Score]]&gt;9, 1, 0)</f>
        <v>0</v>
      </c>
      <c r="L73">
        <f>IF(Convert_to_Games[[#This Row],[DD]]=0, 0, IF(L72 = "Cons DD", Convert_to_Games[[#This Row],[DD]], Convert_to_Games[[#This Row],[DD]]+L72))</f>
        <v>0</v>
      </c>
    </row>
    <row r="74" spans="1:12">
      <c r="A74" t="s">
        <v>27</v>
      </c>
      <c r="B74" t="s">
        <v>20</v>
      </c>
      <c r="C74" t="s">
        <v>16</v>
      </c>
      <c r="D74" s="11">
        <v>45749</v>
      </c>
      <c r="E74">
        <v>32</v>
      </c>
      <c r="F74" t="s">
        <v>9</v>
      </c>
      <c r="G74" t="s">
        <v>4</v>
      </c>
      <c r="H74">
        <v>4</v>
      </c>
      <c r="I74">
        <v>0</v>
      </c>
      <c r="J74">
        <v>3</v>
      </c>
      <c r="K74">
        <f>IF(Convert_to_Games[[#This Row],[Total Score]]&gt;9, 1, 0)</f>
        <v>0</v>
      </c>
      <c r="L74">
        <f>IF(Convert_to_Games[[#This Row],[DD]]=0, 0, IF(L73 = "Cons DD", Convert_to_Games[[#This Row],[DD]], Convert_to_Games[[#This Row],[DD]]+L73))</f>
        <v>0</v>
      </c>
    </row>
    <row r="75" spans="1:12">
      <c r="A75" t="s">
        <v>27</v>
      </c>
      <c r="B75" t="s">
        <v>20</v>
      </c>
      <c r="C75" t="s">
        <v>16</v>
      </c>
      <c r="D75" s="11">
        <v>45749</v>
      </c>
      <c r="E75">
        <v>32</v>
      </c>
      <c r="F75" t="s">
        <v>9</v>
      </c>
      <c r="G75" t="s">
        <v>5</v>
      </c>
      <c r="H75">
        <v>5</v>
      </c>
      <c r="I75">
        <v>1</v>
      </c>
      <c r="J75">
        <v>3</v>
      </c>
      <c r="K75">
        <f>IF(Convert_to_Games[[#This Row],[Total Score]]&gt;9, 1, 0)</f>
        <v>0</v>
      </c>
      <c r="L75">
        <f>IF(Convert_to_Games[[#This Row],[DD]]=0, 0, IF(L74 = "Cons DD", Convert_to_Games[[#This Row],[DD]], Convert_to_Games[[#This Row],[DD]]+L74))</f>
        <v>0</v>
      </c>
    </row>
    <row r="76" spans="1:12">
      <c r="A76" t="s">
        <v>27</v>
      </c>
      <c r="B76" t="s">
        <v>20</v>
      </c>
      <c r="C76" t="s">
        <v>16</v>
      </c>
      <c r="D76" s="11">
        <v>45749</v>
      </c>
      <c r="E76">
        <v>33</v>
      </c>
      <c r="F76" t="s">
        <v>9</v>
      </c>
      <c r="G76" t="s">
        <v>4</v>
      </c>
      <c r="H76">
        <v>4</v>
      </c>
      <c r="I76">
        <v>0</v>
      </c>
      <c r="J76">
        <v>3</v>
      </c>
      <c r="K76">
        <f>IF(Convert_to_Games[[#This Row],[Total Score]]&gt;9, 1, 0)</f>
        <v>0</v>
      </c>
      <c r="L76">
        <f>IF(Convert_to_Games[[#This Row],[DD]]=0, 0, IF(L75 = "Cons DD", Convert_to_Games[[#This Row],[DD]], Convert_to_Games[[#This Row],[DD]]+L75))</f>
        <v>0</v>
      </c>
    </row>
    <row r="77" spans="1:12">
      <c r="A77" t="s">
        <v>27</v>
      </c>
      <c r="B77" t="s">
        <v>20</v>
      </c>
      <c r="C77" t="s">
        <v>16</v>
      </c>
      <c r="D77" s="11">
        <v>45749</v>
      </c>
      <c r="E77">
        <v>33</v>
      </c>
      <c r="F77" t="s">
        <v>9</v>
      </c>
      <c r="G77" t="s">
        <v>5</v>
      </c>
      <c r="H77">
        <v>5</v>
      </c>
      <c r="I77">
        <v>1</v>
      </c>
      <c r="J77">
        <v>3</v>
      </c>
      <c r="K77">
        <f>IF(Convert_to_Games[[#This Row],[Total Score]]&gt;9, 1, 0)</f>
        <v>0</v>
      </c>
      <c r="L77">
        <f>IF(Convert_to_Games[[#This Row],[DD]]=0, 0, IF(L76 = "Cons DD", Convert_to_Games[[#This Row],[DD]], Convert_to_Games[[#This Row],[DD]]+L76))</f>
        <v>0</v>
      </c>
    </row>
    <row r="78" spans="1:12">
      <c r="A78" t="s">
        <v>27</v>
      </c>
      <c r="B78" t="s">
        <v>20</v>
      </c>
      <c r="C78" t="s">
        <v>16</v>
      </c>
      <c r="D78" s="11">
        <v>45749</v>
      </c>
      <c r="E78">
        <v>33</v>
      </c>
      <c r="F78" t="s">
        <v>9</v>
      </c>
      <c r="G78" t="s">
        <v>6</v>
      </c>
      <c r="H78">
        <v>2</v>
      </c>
      <c r="I78">
        <v>0</v>
      </c>
      <c r="J78">
        <v>3</v>
      </c>
      <c r="K78">
        <f>IF(Convert_to_Games[[#This Row],[Total Score]]&gt;9, 1, 0)</f>
        <v>0</v>
      </c>
      <c r="L78">
        <f>IF(Convert_to_Games[[#This Row],[DD]]=0, 0, IF(L77 = "Cons DD", Convert_to_Games[[#This Row],[DD]], Convert_to_Games[[#This Row],[DD]]+L77))</f>
        <v>0</v>
      </c>
    </row>
    <row r="79" spans="1:12">
      <c r="A79" t="s">
        <v>27</v>
      </c>
      <c r="B79" t="s">
        <v>22</v>
      </c>
      <c r="C79" t="s">
        <v>16</v>
      </c>
      <c r="D79" s="11">
        <v>45750</v>
      </c>
      <c r="E79">
        <v>34</v>
      </c>
      <c r="F79" t="s">
        <v>15</v>
      </c>
      <c r="G79" t="s">
        <v>4</v>
      </c>
      <c r="H79">
        <v>8</v>
      </c>
      <c r="I79">
        <v>1</v>
      </c>
      <c r="J79">
        <v>3</v>
      </c>
      <c r="K79">
        <f>IF(Convert_to_Games[[#This Row],[Total Score]]&gt;9, 1, 0)</f>
        <v>0</v>
      </c>
      <c r="L79">
        <f>IF(Convert_to_Games[[#This Row],[DD]]=0, 0, IF(L78 = "Cons DD", Convert_to_Games[[#This Row],[DD]], Convert_to_Games[[#This Row],[DD]]+L78))</f>
        <v>0</v>
      </c>
    </row>
    <row r="80" spans="1:12">
      <c r="A80" t="s">
        <v>27</v>
      </c>
      <c r="B80" t="s">
        <v>22</v>
      </c>
      <c r="C80" t="s">
        <v>16</v>
      </c>
      <c r="D80" s="11">
        <v>45750</v>
      </c>
      <c r="E80">
        <v>34</v>
      </c>
      <c r="F80" t="s">
        <v>15</v>
      </c>
      <c r="G80" t="s">
        <v>5</v>
      </c>
      <c r="H80">
        <v>1</v>
      </c>
      <c r="I80">
        <v>0</v>
      </c>
      <c r="J80">
        <v>3</v>
      </c>
      <c r="K80">
        <f>IF(Convert_to_Games[[#This Row],[Total Score]]&gt;9, 1, 0)</f>
        <v>0</v>
      </c>
      <c r="L80">
        <f>IF(Convert_to_Games[[#This Row],[DD]]=0, 0, IF(L79 = "Cons DD", Convert_to_Games[[#This Row],[DD]], Convert_to_Games[[#This Row],[DD]]+L79))</f>
        <v>0</v>
      </c>
    </row>
    <row r="81" spans="1:12">
      <c r="A81" t="s">
        <v>27</v>
      </c>
      <c r="B81" t="s">
        <v>22</v>
      </c>
      <c r="C81" t="s">
        <v>16</v>
      </c>
      <c r="D81" s="11">
        <v>45750</v>
      </c>
      <c r="E81">
        <v>34</v>
      </c>
      <c r="F81" t="s">
        <v>15</v>
      </c>
      <c r="G81" t="s">
        <v>6</v>
      </c>
      <c r="H81">
        <v>1</v>
      </c>
      <c r="I81">
        <v>0</v>
      </c>
      <c r="J81">
        <v>3</v>
      </c>
      <c r="K81">
        <f>IF(Convert_to_Games[[#This Row],[Total Score]]&gt;9, 1, 0)</f>
        <v>0</v>
      </c>
      <c r="L81">
        <f>IF(Convert_to_Games[[#This Row],[DD]]=0, 0, IF(L80 = "Cons DD", Convert_to_Games[[#This Row],[DD]], Convert_to_Games[[#This Row],[DD]]+L80))</f>
        <v>0</v>
      </c>
    </row>
    <row r="82" spans="1:12">
      <c r="A82" t="s">
        <v>27</v>
      </c>
      <c r="B82" t="s">
        <v>21</v>
      </c>
      <c r="C82" t="s">
        <v>16</v>
      </c>
      <c r="D82" s="11">
        <v>45751</v>
      </c>
      <c r="E82">
        <v>35</v>
      </c>
      <c r="F82" t="s">
        <v>11</v>
      </c>
      <c r="G82" t="s">
        <v>4</v>
      </c>
      <c r="H82">
        <v>8</v>
      </c>
      <c r="I82">
        <v>1</v>
      </c>
      <c r="J82">
        <v>3</v>
      </c>
      <c r="K82">
        <f>IF(Convert_to_Games[[#This Row],[Total Score]]&gt;9, 1, 0)</f>
        <v>0</v>
      </c>
      <c r="L82">
        <f>IF(Convert_to_Games[[#This Row],[DD]]=0, 0, IF(L81 = "Cons DD", Convert_to_Games[[#This Row],[DD]], Convert_to_Games[[#This Row],[DD]]+L81))</f>
        <v>0</v>
      </c>
    </row>
    <row r="83" spans="1:12">
      <c r="A83" t="s">
        <v>27</v>
      </c>
      <c r="B83" t="s">
        <v>21</v>
      </c>
      <c r="C83" t="s">
        <v>16</v>
      </c>
      <c r="D83" s="11">
        <v>45751</v>
      </c>
      <c r="E83">
        <v>35</v>
      </c>
      <c r="F83" t="s">
        <v>11</v>
      </c>
      <c r="G83" t="s">
        <v>5</v>
      </c>
      <c r="H83">
        <v>2</v>
      </c>
      <c r="I83">
        <v>0</v>
      </c>
      <c r="J83">
        <v>3</v>
      </c>
      <c r="K83">
        <f>IF(Convert_to_Games[[#This Row],[Total Score]]&gt;9, 1, 0)</f>
        <v>0</v>
      </c>
      <c r="L83">
        <f>IF(Convert_to_Games[[#This Row],[DD]]=0, 0, IF(L82 = "Cons DD", Convert_to_Games[[#This Row],[DD]], Convert_to_Games[[#This Row],[DD]]+L82))</f>
        <v>0</v>
      </c>
    </row>
    <row r="84" spans="1:12">
      <c r="A84" t="s">
        <v>27</v>
      </c>
      <c r="B84" t="s">
        <v>20</v>
      </c>
      <c r="C84" t="s">
        <v>16</v>
      </c>
      <c r="D84" s="11">
        <v>45754</v>
      </c>
      <c r="E84">
        <v>36</v>
      </c>
      <c r="F84" t="s">
        <v>15</v>
      </c>
      <c r="G84" t="s">
        <v>4</v>
      </c>
      <c r="H84">
        <v>1</v>
      </c>
      <c r="I84">
        <v>0</v>
      </c>
      <c r="J84">
        <v>3</v>
      </c>
      <c r="K84">
        <f>IF(Convert_to_Games[[#This Row],[Total Score]]&gt;9, 1, 0)</f>
        <v>0</v>
      </c>
      <c r="L84">
        <f>IF(Convert_to_Games[[#This Row],[DD]]=0, 0, IF(L83 = "Cons DD", Convert_to_Games[[#This Row],[DD]], Convert_to_Games[[#This Row],[DD]]+L83))</f>
        <v>0</v>
      </c>
    </row>
    <row r="85" spans="1:12">
      <c r="A85" t="s">
        <v>27</v>
      </c>
      <c r="B85" t="s">
        <v>20</v>
      </c>
      <c r="C85" t="s">
        <v>16</v>
      </c>
      <c r="D85" s="11">
        <v>45754</v>
      </c>
      <c r="E85">
        <v>36</v>
      </c>
      <c r="F85" t="s">
        <v>15</v>
      </c>
      <c r="G85" t="s">
        <v>5</v>
      </c>
      <c r="H85">
        <v>2</v>
      </c>
      <c r="I85">
        <v>1</v>
      </c>
      <c r="J85">
        <v>3</v>
      </c>
      <c r="K85">
        <f>IF(Convert_to_Games[[#This Row],[Total Score]]&gt;9, 1, 0)</f>
        <v>0</v>
      </c>
      <c r="L85">
        <f>IF(Convert_to_Games[[#This Row],[DD]]=0, 0, IF(L84 = "Cons DD", Convert_to_Games[[#This Row],[DD]], Convert_to_Games[[#This Row],[DD]]+L84))</f>
        <v>0</v>
      </c>
    </row>
    <row r="86" spans="1:12">
      <c r="A86" t="s">
        <v>27</v>
      </c>
      <c r="B86" t="s">
        <v>20</v>
      </c>
      <c r="C86" t="s">
        <v>16</v>
      </c>
      <c r="D86" s="11">
        <v>45754</v>
      </c>
      <c r="E86">
        <v>36</v>
      </c>
      <c r="F86" t="s">
        <v>15</v>
      </c>
      <c r="G86" t="s">
        <v>6</v>
      </c>
      <c r="H86">
        <v>0</v>
      </c>
      <c r="I86">
        <v>0</v>
      </c>
      <c r="J86">
        <v>3</v>
      </c>
      <c r="K86">
        <f>IF(Convert_to_Games[[#This Row],[Total Score]]&gt;9, 1, 0)</f>
        <v>0</v>
      </c>
      <c r="L86">
        <f>IF(Convert_to_Games[[#This Row],[DD]]=0, 0, IF(L85 = "Cons DD", Convert_to_Games[[#This Row],[DD]], Convert_to_Games[[#This Row],[DD]]+L85))</f>
        <v>0</v>
      </c>
    </row>
    <row r="87" spans="1:12">
      <c r="A87" t="s">
        <v>27</v>
      </c>
      <c r="B87" t="s">
        <v>21</v>
      </c>
      <c r="C87" t="s">
        <v>16</v>
      </c>
      <c r="D87" s="11">
        <v>45754</v>
      </c>
      <c r="E87">
        <v>37</v>
      </c>
      <c r="F87" t="s">
        <v>9</v>
      </c>
      <c r="G87" t="s">
        <v>4</v>
      </c>
      <c r="H87">
        <v>8</v>
      </c>
      <c r="I87">
        <v>1</v>
      </c>
      <c r="J87">
        <v>3</v>
      </c>
      <c r="K87">
        <f>IF(Convert_to_Games[[#This Row],[Total Score]]&gt;9, 1, 0)</f>
        <v>0</v>
      </c>
      <c r="L87">
        <f>IF(Convert_to_Games[[#This Row],[DD]]=0, 0, IF(L86 = "Cons DD", Convert_to_Games[[#This Row],[DD]], Convert_to_Games[[#This Row],[DD]]+L86))</f>
        <v>0</v>
      </c>
    </row>
    <row r="88" spans="1:12">
      <c r="A88" t="s">
        <v>27</v>
      </c>
      <c r="B88" t="s">
        <v>21</v>
      </c>
      <c r="C88" t="s">
        <v>16</v>
      </c>
      <c r="D88" s="11">
        <v>45754</v>
      </c>
      <c r="E88">
        <v>37</v>
      </c>
      <c r="F88" t="s">
        <v>9</v>
      </c>
      <c r="G88" t="s">
        <v>5</v>
      </c>
      <c r="H88">
        <v>6</v>
      </c>
      <c r="I88">
        <v>0</v>
      </c>
      <c r="J88">
        <v>3</v>
      </c>
      <c r="K88">
        <f>IF(Convert_to_Games[[#This Row],[Total Score]]&gt;9, 1, 0)</f>
        <v>0</v>
      </c>
      <c r="L88">
        <f>IF(Convert_to_Games[[#This Row],[DD]]=0, 0, IF(L87 = "Cons DD", Convert_to_Games[[#This Row],[DD]], Convert_to_Games[[#This Row],[DD]]+L87))</f>
        <v>0</v>
      </c>
    </row>
    <row r="89" spans="1:12">
      <c r="A89" t="s">
        <v>27</v>
      </c>
      <c r="B89" t="s">
        <v>22</v>
      </c>
      <c r="C89" t="s">
        <v>16</v>
      </c>
      <c r="D89" s="11">
        <v>45755</v>
      </c>
      <c r="E89">
        <v>38</v>
      </c>
      <c r="F89" t="s">
        <v>13</v>
      </c>
      <c r="G89" t="s">
        <v>4</v>
      </c>
      <c r="H89">
        <v>1</v>
      </c>
      <c r="I89">
        <v>0</v>
      </c>
      <c r="J89">
        <v>3</v>
      </c>
      <c r="K89">
        <f>IF(Convert_to_Games[[#This Row],[Total Score]]&gt;9, 1, 0)</f>
        <v>0</v>
      </c>
      <c r="L89">
        <f>IF(Convert_to_Games[[#This Row],[DD]]=0, 0, IF(L88 = "Cons DD", Convert_to_Games[[#This Row],[DD]], Convert_to_Games[[#This Row],[DD]]+L88))</f>
        <v>0</v>
      </c>
    </row>
    <row r="90" spans="1:12">
      <c r="A90" t="s">
        <v>27</v>
      </c>
      <c r="B90" t="s">
        <v>22</v>
      </c>
      <c r="C90" t="s">
        <v>16</v>
      </c>
      <c r="D90" s="11">
        <v>45755</v>
      </c>
      <c r="E90">
        <v>38</v>
      </c>
      <c r="F90" t="s">
        <v>13</v>
      </c>
      <c r="G90" t="s">
        <v>5</v>
      </c>
      <c r="H90">
        <v>4</v>
      </c>
      <c r="I90">
        <v>0</v>
      </c>
      <c r="J90">
        <v>3</v>
      </c>
      <c r="K90">
        <f>IF(Convert_to_Games[[#This Row],[Total Score]]&gt;9, 1, 0)</f>
        <v>0</v>
      </c>
      <c r="L90">
        <f>IF(Convert_to_Games[[#This Row],[DD]]=0, 0, IF(L89 = "Cons DD", Convert_to_Games[[#This Row],[DD]], Convert_to_Games[[#This Row],[DD]]+L89))</f>
        <v>0</v>
      </c>
    </row>
    <row r="91" spans="1:12">
      <c r="A91" t="s">
        <v>27</v>
      </c>
      <c r="B91" t="s">
        <v>22</v>
      </c>
      <c r="C91" t="s">
        <v>16</v>
      </c>
      <c r="D91" s="11">
        <v>45755</v>
      </c>
      <c r="E91">
        <v>38</v>
      </c>
      <c r="F91" t="s">
        <v>13</v>
      </c>
      <c r="G91" t="s">
        <v>7</v>
      </c>
      <c r="H91">
        <v>9</v>
      </c>
      <c r="I91">
        <v>1</v>
      </c>
      <c r="J91">
        <v>3</v>
      </c>
      <c r="K91">
        <f>IF(Convert_to_Games[[#This Row],[Total Score]]&gt;9, 1, 0)</f>
        <v>0</v>
      </c>
      <c r="L91">
        <f>IF(Convert_to_Games[[#This Row],[DD]]=0, 0, IF(L90 = "Cons DD", Convert_to_Games[[#This Row],[DD]], Convert_to_Games[[#This Row],[DD]]+L90))</f>
        <v>0</v>
      </c>
    </row>
    <row r="92" spans="1:12">
      <c r="A92" t="s">
        <v>27</v>
      </c>
      <c r="B92" t="s">
        <v>21</v>
      </c>
      <c r="C92" t="s">
        <v>16</v>
      </c>
      <c r="D92" s="11">
        <v>45756</v>
      </c>
      <c r="E92">
        <v>39</v>
      </c>
      <c r="F92" t="s">
        <v>11</v>
      </c>
      <c r="G92" t="s">
        <v>4</v>
      </c>
      <c r="H92">
        <v>15</v>
      </c>
      <c r="I92">
        <v>1</v>
      </c>
      <c r="J92">
        <v>3</v>
      </c>
      <c r="K92">
        <f>IF(Convert_to_Games[[#This Row],[Total Score]]&gt;9, 1, 0)</f>
        <v>1</v>
      </c>
      <c r="L92">
        <f>IF(Convert_to_Games[[#This Row],[DD]]=0, 0, IF(L91 = "Cons DD", Convert_to_Games[[#This Row],[DD]], Convert_to_Games[[#This Row],[DD]]+L91))</f>
        <v>1</v>
      </c>
    </row>
    <row r="93" spans="1:12">
      <c r="A93" t="s">
        <v>27</v>
      </c>
      <c r="B93" t="s">
        <v>21</v>
      </c>
      <c r="C93" t="s">
        <v>16</v>
      </c>
      <c r="D93" s="11">
        <v>45756</v>
      </c>
      <c r="E93">
        <v>39</v>
      </c>
      <c r="F93" t="s">
        <v>11</v>
      </c>
      <c r="G93" t="s">
        <v>5</v>
      </c>
      <c r="H93">
        <v>6</v>
      </c>
      <c r="I93">
        <v>0</v>
      </c>
      <c r="J93">
        <v>3</v>
      </c>
      <c r="K93">
        <f>IF(Convert_to_Games[[#This Row],[Total Score]]&gt;9, 1, 0)</f>
        <v>0</v>
      </c>
      <c r="L93">
        <f>IF(Convert_to_Games[[#This Row],[DD]]=0, 0, IF(L92 = "Cons DD", Convert_to_Games[[#This Row],[DD]], Convert_to_Games[[#This Row],[DD]]+L92))</f>
        <v>0</v>
      </c>
    </row>
    <row r="94" spans="1:12">
      <c r="A94" t="s">
        <v>27</v>
      </c>
      <c r="B94" t="s">
        <v>20</v>
      </c>
      <c r="C94" t="s">
        <v>16</v>
      </c>
      <c r="D94" s="11">
        <v>45756</v>
      </c>
      <c r="E94">
        <v>40</v>
      </c>
      <c r="F94" t="s">
        <v>11</v>
      </c>
      <c r="G94" t="s">
        <v>4</v>
      </c>
      <c r="H94">
        <v>8</v>
      </c>
      <c r="I94">
        <v>1</v>
      </c>
      <c r="J94">
        <v>3</v>
      </c>
      <c r="K94">
        <f>IF(Convert_to_Games[[#This Row],[Total Score]]&gt;9, 1, 0)</f>
        <v>0</v>
      </c>
      <c r="L94">
        <f>IF(Convert_to_Games[[#This Row],[DD]]=0, 0, IF(L93 = "Cons DD", Convert_to_Games[[#This Row],[DD]], Convert_to_Games[[#This Row],[DD]]+L93))</f>
        <v>0</v>
      </c>
    </row>
    <row r="95" spans="1:12">
      <c r="A95" t="s">
        <v>27</v>
      </c>
      <c r="B95" t="s">
        <v>20</v>
      </c>
      <c r="C95" t="s">
        <v>16</v>
      </c>
      <c r="D95" s="11">
        <v>45756</v>
      </c>
      <c r="E95">
        <v>40</v>
      </c>
      <c r="F95" t="s">
        <v>11</v>
      </c>
      <c r="G95" t="s">
        <v>5</v>
      </c>
      <c r="H95">
        <v>6</v>
      </c>
      <c r="I95">
        <v>0</v>
      </c>
      <c r="J95">
        <v>3</v>
      </c>
      <c r="K95">
        <f>IF(Convert_to_Games[[#This Row],[Total Score]]&gt;9, 1, 0)</f>
        <v>0</v>
      </c>
      <c r="L95">
        <f>IF(Convert_to_Games[[#This Row],[DD]]=0, 0, IF(L94 = "Cons DD", Convert_to_Games[[#This Row],[DD]], Convert_to_Games[[#This Row],[DD]]+L94))</f>
        <v>0</v>
      </c>
    </row>
    <row r="96" spans="1:12">
      <c r="A96" t="s">
        <v>27</v>
      </c>
      <c r="B96" t="s">
        <v>22</v>
      </c>
      <c r="C96" t="s">
        <v>16</v>
      </c>
      <c r="D96" s="11">
        <v>45756</v>
      </c>
      <c r="E96">
        <v>41</v>
      </c>
      <c r="F96" t="s">
        <v>11</v>
      </c>
      <c r="G96" t="s">
        <v>4</v>
      </c>
      <c r="H96">
        <v>4</v>
      </c>
      <c r="I96">
        <v>1</v>
      </c>
      <c r="J96">
        <v>3</v>
      </c>
      <c r="K96">
        <f>IF(Convert_to_Games[[#This Row],[Total Score]]&gt;9, 1, 0)</f>
        <v>0</v>
      </c>
      <c r="L96">
        <f>IF(Convert_to_Games[[#This Row],[DD]]=0, 0, IF(L95 = "Cons DD", Convert_to_Games[[#This Row],[DD]], Convert_to_Games[[#This Row],[DD]]+L95))</f>
        <v>0</v>
      </c>
    </row>
    <row r="97" spans="1:12">
      <c r="A97" t="s">
        <v>27</v>
      </c>
      <c r="B97" t="s">
        <v>22</v>
      </c>
      <c r="C97" t="s">
        <v>16</v>
      </c>
      <c r="D97" s="11">
        <v>45756</v>
      </c>
      <c r="E97">
        <v>41</v>
      </c>
      <c r="F97" t="s">
        <v>11</v>
      </c>
      <c r="G97" t="s">
        <v>5</v>
      </c>
      <c r="H97">
        <v>2</v>
      </c>
      <c r="I97">
        <v>0</v>
      </c>
      <c r="J97">
        <v>3</v>
      </c>
      <c r="K97">
        <f>IF(Convert_to_Games[[#This Row],[Total Score]]&gt;9, 1, 0)</f>
        <v>0</v>
      </c>
      <c r="L97">
        <f>IF(Convert_to_Games[[#This Row],[DD]]=0, 0, IF(L96 = "Cons DD", Convert_to_Games[[#This Row],[DD]], Convert_to_Games[[#This Row],[DD]]+L96))</f>
        <v>0</v>
      </c>
    </row>
    <row r="98" spans="1:12">
      <c r="A98" t="s">
        <v>27</v>
      </c>
      <c r="B98" t="s">
        <v>20</v>
      </c>
      <c r="C98" t="s">
        <v>16</v>
      </c>
      <c r="D98" s="11">
        <v>45757</v>
      </c>
      <c r="E98">
        <v>42</v>
      </c>
      <c r="F98" t="s">
        <v>9</v>
      </c>
      <c r="G98" t="s">
        <v>4</v>
      </c>
      <c r="H98">
        <v>5</v>
      </c>
      <c r="I98">
        <v>0</v>
      </c>
      <c r="J98">
        <v>3</v>
      </c>
      <c r="K98">
        <f>IF(Convert_to_Games[[#This Row],[Total Score]]&gt;9, 1, 0)</f>
        <v>0</v>
      </c>
      <c r="L98">
        <f>IF(Convert_to_Games[[#This Row],[DD]]=0, 0, IF(L97 = "Cons DD", Convert_to_Games[[#This Row],[DD]], Convert_to_Games[[#This Row],[DD]]+L97))</f>
        <v>0</v>
      </c>
    </row>
    <row r="99" spans="1:12">
      <c r="A99" t="s">
        <v>27</v>
      </c>
      <c r="B99" t="s">
        <v>20</v>
      </c>
      <c r="C99" t="s">
        <v>16</v>
      </c>
      <c r="D99" s="11">
        <v>45757</v>
      </c>
      <c r="E99">
        <v>42</v>
      </c>
      <c r="F99" t="s">
        <v>9</v>
      </c>
      <c r="G99" t="s">
        <v>5</v>
      </c>
      <c r="H99">
        <v>6</v>
      </c>
      <c r="I99">
        <v>1</v>
      </c>
      <c r="J99">
        <v>3</v>
      </c>
      <c r="K99">
        <f>IF(Convert_to_Games[[#This Row],[Total Score]]&gt;9, 1, 0)</f>
        <v>0</v>
      </c>
      <c r="L99">
        <f>IF(Convert_to_Games[[#This Row],[DD]]=0, 0, IF(L98 = "Cons DD", Convert_to_Games[[#This Row],[DD]], Convert_to_Games[[#This Row],[DD]]+L98))</f>
        <v>0</v>
      </c>
    </row>
    <row r="100" spans="1:12">
      <c r="A100" t="s">
        <v>27</v>
      </c>
      <c r="B100" t="s">
        <v>21</v>
      </c>
      <c r="C100" t="s">
        <v>16</v>
      </c>
      <c r="D100" s="11">
        <v>45761</v>
      </c>
      <c r="E100">
        <v>43</v>
      </c>
      <c r="F100" t="s">
        <v>15</v>
      </c>
      <c r="G100" t="s">
        <v>4</v>
      </c>
      <c r="H100">
        <v>8</v>
      </c>
      <c r="I100">
        <v>1</v>
      </c>
      <c r="J100">
        <v>3</v>
      </c>
      <c r="K100">
        <f>IF(Convert_to_Games[[#This Row],[Total Score]]&gt;9, 1, 0)</f>
        <v>0</v>
      </c>
      <c r="L100">
        <f>IF(Convert_to_Games[[#This Row],[DD]]=0, 0, IF(L99 = "Cons DD", Convert_to_Games[[#This Row],[DD]], Convert_to_Games[[#This Row],[DD]]+L99))</f>
        <v>0</v>
      </c>
    </row>
    <row r="101" spans="1:12">
      <c r="A101" t="s">
        <v>27</v>
      </c>
      <c r="B101" t="s">
        <v>21</v>
      </c>
      <c r="C101" t="s">
        <v>16</v>
      </c>
      <c r="D101" s="11">
        <v>45761</v>
      </c>
      <c r="E101">
        <v>43</v>
      </c>
      <c r="F101" t="s">
        <v>15</v>
      </c>
      <c r="G101" t="s">
        <v>5</v>
      </c>
      <c r="H101">
        <v>7</v>
      </c>
      <c r="I101">
        <v>0</v>
      </c>
      <c r="J101">
        <v>3</v>
      </c>
      <c r="K101">
        <f>IF(Convert_to_Games[[#This Row],[Total Score]]&gt;9, 1, 0)</f>
        <v>0</v>
      </c>
      <c r="L101">
        <f>IF(Convert_to_Games[[#This Row],[DD]]=0, 0, IF(L100 = "Cons DD", Convert_to_Games[[#This Row],[DD]], Convert_to_Games[[#This Row],[DD]]+L100))</f>
        <v>0</v>
      </c>
    </row>
    <row r="102" spans="1:12">
      <c r="A102" t="s">
        <v>27</v>
      </c>
      <c r="B102" t="s">
        <v>21</v>
      </c>
      <c r="C102" t="s">
        <v>16</v>
      </c>
      <c r="D102" s="11">
        <v>45761</v>
      </c>
      <c r="E102">
        <v>43</v>
      </c>
      <c r="F102" t="s">
        <v>15</v>
      </c>
      <c r="G102" t="s">
        <v>7</v>
      </c>
      <c r="H102">
        <v>4</v>
      </c>
      <c r="I102">
        <v>0</v>
      </c>
      <c r="J102">
        <v>3</v>
      </c>
      <c r="K102">
        <f>IF(Convert_to_Games[[#This Row],[Total Score]]&gt;9, 1, 0)</f>
        <v>0</v>
      </c>
      <c r="L102">
        <f>IF(Convert_to_Games[[#This Row],[DD]]=0, 0, IF(L101 = "Cons DD", Convert_to_Games[[#This Row],[DD]], Convert_to_Games[[#This Row],[DD]]+L101))</f>
        <v>0</v>
      </c>
    </row>
    <row r="103" spans="1:12">
      <c r="A103" t="s">
        <v>27</v>
      </c>
      <c r="B103" t="s">
        <v>21</v>
      </c>
      <c r="C103" t="s">
        <v>16</v>
      </c>
      <c r="D103" s="11">
        <v>45762</v>
      </c>
      <c r="E103">
        <v>44</v>
      </c>
      <c r="F103" t="s">
        <v>26</v>
      </c>
      <c r="G103" t="s">
        <v>4</v>
      </c>
      <c r="H103">
        <v>7</v>
      </c>
      <c r="I103">
        <v>1</v>
      </c>
      <c r="J103">
        <v>3</v>
      </c>
      <c r="K103">
        <f>IF(Convert_to_Games[[#This Row],[Total Score]]&gt;9, 1, 0)</f>
        <v>0</v>
      </c>
      <c r="L103">
        <f>IF(Convert_to_Games[[#This Row],[DD]]=0, 0, IF(L102 = "Cons DD", Convert_to_Games[[#This Row],[DD]], Convert_to_Games[[#This Row],[DD]]+L102))</f>
        <v>0</v>
      </c>
    </row>
    <row r="104" spans="1:12">
      <c r="A104" t="s">
        <v>27</v>
      </c>
      <c r="B104" t="s">
        <v>21</v>
      </c>
      <c r="C104" t="s">
        <v>16</v>
      </c>
      <c r="D104" s="11">
        <v>45762</v>
      </c>
      <c r="E104">
        <v>44</v>
      </c>
      <c r="F104" t="s">
        <v>26</v>
      </c>
      <c r="G104" t="s">
        <v>5</v>
      </c>
      <c r="H104">
        <v>5</v>
      </c>
      <c r="I104">
        <v>0</v>
      </c>
      <c r="J104">
        <v>3</v>
      </c>
      <c r="K104">
        <f>IF(Convert_to_Games[[#This Row],[Total Score]]&gt;9, 1, 0)</f>
        <v>0</v>
      </c>
      <c r="L104">
        <f>IF(Convert_to_Games[[#This Row],[DD]]=0, 0, IF(L103 = "Cons DD", Convert_to_Games[[#This Row],[DD]], Convert_to_Games[[#This Row],[DD]]+L103))</f>
        <v>0</v>
      </c>
    </row>
    <row r="105" spans="1:12">
      <c r="A105" t="s">
        <v>27</v>
      </c>
      <c r="B105" t="s">
        <v>21</v>
      </c>
      <c r="C105" t="s">
        <v>16</v>
      </c>
      <c r="D105" s="11">
        <v>45762</v>
      </c>
      <c r="E105">
        <v>44</v>
      </c>
      <c r="F105" t="s">
        <v>26</v>
      </c>
      <c r="G105" t="s">
        <v>25</v>
      </c>
      <c r="H105">
        <v>2</v>
      </c>
      <c r="I105">
        <v>0</v>
      </c>
      <c r="J105">
        <v>3</v>
      </c>
      <c r="K105">
        <f>IF(Convert_to_Games[[#This Row],[Total Score]]&gt;9, 1, 0)</f>
        <v>0</v>
      </c>
      <c r="L105">
        <f>IF(Convert_to_Games[[#This Row],[DD]]=0, 0, IF(L104 = "Cons DD", Convert_to_Games[[#This Row],[DD]], Convert_to_Games[[#This Row],[DD]]+L104))</f>
        <v>0</v>
      </c>
    </row>
    <row r="106" spans="1:12">
      <c r="A106" t="s">
        <v>28</v>
      </c>
      <c r="B106" t="s">
        <v>21</v>
      </c>
      <c r="C106" t="s">
        <v>16</v>
      </c>
      <c r="D106" s="11">
        <v>45762</v>
      </c>
      <c r="E106">
        <v>45</v>
      </c>
      <c r="F106" t="s">
        <v>9</v>
      </c>
      <c r="G106" t="s">
        <v>4</v>
      </c>
      <c r="H106">
        <v>7</v>
      </c>
      <c r="I106">
        <v>1</v>
      </c>
      <c r="J106">
        <v>3</v>
      </c>
      <c r="K106">
        <f>IF(Convert_to_Games[[#This Row],[Total Score]]&gt;9, 1, 0)</f>
        <v>0</v>
      </c>
      <c r="L106">
        <f>IF(Convert_to_Games[[#This Row],[DD]]=0, 0, IF(L105 = "Cons DD", Convert_to_Games[[#This Row],[DD]], Convert_to_Games[[#This Row],[DD]]+L105))</f>
        <v>0</v>
      </c>
    </row>
    <row r="107" spans="1:12">
      <c r="A107" t="s">
        <v>28</v>
      </c>
      <c r="B107" t="s">
        <v>21</v>
      </c>
      <c r="C107" t="s">
        <v>16</v>
      </c>
      <c r="D107" s="11">
        <v>45762</v>
      </c>
      <c r="E107">
        <v>45</v>
      </c>
      <c r="F107" t="s">
        <v>9</v>
      </c>
      <c r="G107" t="s">
        <v>5</v>
      </c>
      <c r="H107">
        <v>1</v>
      </c>
      <c r="I107">
        <v>0</v>
      </c>
      <c r="J107">
        <v>3</v>
      </c>
      <c r="K107">
        <f>IF(Convert_to_Games[[#This Row],[Total Score]]&gt;9, 1, 0)</f>
        <v>0</v>
      </c>
      <c r="L107">
        <f>IF(Convert_to_Games[[#This Row],[DD]]=0, 0, IF(L106 = "Cons DD", Convert_to_Games[[#This Row],[DD]], Convert_to_Games[[#This Row],[DD]]+L106))</f>
        <v>0</v>
      </c>
    </row>
    <row r="108" spans="1:12">
      <c r="A108" t="s">
        <v>28</v>
      </c>
      <c r="B108" t="s">
        <v>21</v>
      </c>
      <c r="C108" t="s">
        <v>16</v>
      </c>
      <c r="D108" s="11">
        <v>45762</v>
      </c>
      <c r="E108">
        <v>45</v>
      </c>
      <c r="F108" t="s">
        <v>9</v>
      </c>
      <c r="G108" t="s">
        <v>7</v>
      </c>
      <c r="H108">
        <v>0</v>
      </c>
      <c r="I108">
        <v>0</v>
      </c>
      <c r="J108">
        <v>3</v>
      </c>
      <c r="K108">
        <f>IF(Convert_to_Games[[#This Row],[Total Score]]&gt;9, 1, 0)</f>
        <v>0</v>
      </c>
      <c r="L108">
        <f>IF(Convert_to_Games[[#This Row],[DD]]=0, 0, IF(L107 = "Cons DD", Convert_to_Games[[#This Row],[DD]], Convert_to_Games[[#This Row],[DD]]+L107))</f>
        <v>0</v>
      </c>
    </row>
    <row r="109" spans="1:12">
      <c r="A109" t="s">
        <v>27</v>
      </c>
      <c r="B109" t="s">
        <v>20</v>
      </c>
      <c r="C109" t="s">
        <v>16</v>
      </c>
      <c r="D109" s="11">
        <v>45762</v>
      </c>
      <c r="E109">
        <v>46</v>
      </c>
      <c r="F109" t="s">
        <v>11</v>
      </c>
      <c r="G109" t="s">
        <v>4</v>
      </c>
      <c r="H109">
        <v>10</v>
      </c>
      <c r="I109">
        <v>1</v>
      </c>
      <c r="J109">
        <v>3</v>
      </c>
      <c r="K109">
        <f>IF(Convert_to_Games[[#This Row],[Total Score]]&gt;9, 1, 0)</f>
        <v>1</v>
      </c>
      <c r="L109">
        <f>IF(Convert_to_Games[[#This Row],[DD]]=0, 0, IF(L108 = "Cons DD", Convert_to_Games[[#This Row],[DD]], Convert_to_Games[[#This Row],[DD]]+L108))</f>
        <v>1</v>
      </c>
    </row>
    <row r="110" spans="1:12">
      <c r="A110" t="s">
        <v>27</v>
      </c>
      <c r="B110" t="s">
        <v>20</v>
      </c>
      <c r="C110" t="s">
        <v>16</v>
      </c>
      <c r="D110" s="11">
        <v>45762</v>
      </c>
      <c r="E110">
        <v>46</v>
      </c>
      <c r="F110" t="s">
        <v>11</v>
      </c>
      <c r="G110" t="s">
        <v>5</v>
      </c>
      <c r="H110">
        <v>2</v>
      </c>
      <c r="I110">
        <v>0</v>
      </c>
      <c r="J110">
        <v>3</v>
      </c>
      <c r="K110">
        <f>IF(Convert_to_Games[[#This Row],[Total Score]]&gt;9, 1, 0)</f>
        <v>0</v>
      </c>
      <c r="L110">
        <f>IF(Convert_to_Games[[#This Row],[DD]]=0, 0, IF(L109 = "Cons DD", Convert_to_Games[[#This Row],[DD]], Convert_to_Games[[#This Row],[DD]]+L109))</f>
        <v>0</v>
      </c>
    </row>
    <row r="111" spans="1:12">
      <c r="A111" t="s">
        <v>27</v>
      </c>
      <c r="B111" t="s">
        <v>21</v>
      </c>
      <c r="C111" t="s">
        <v>16</v>
      </c>
      <c r="D111" s="11">
        <v>45762</v>
      </c>
      <c r="E111">
        <v>47</v>
      </c>
      <c r="F111" t="s">
        <v>29</v>
      </c>
      <c r="G111" t="s">
        <v>5</v>
      </c>
      <c r="H111">
        <v>3</v>
      </c>
      <c r="I111">
        <v>1</v>
      </c>
      <c r="J111">
        <v>3</v>
      </c>
      <c r="K111">
        <f>IF(Convert_to_Games[[#This Row],[Total Score]]&gt;9, 1, 0)</f>
        <v>0</v>
      </c>
      <c r="L111">
        <f>IF(Convert_to_Games[[#This Row],[DD]]=0, 0, IF(L110 = "Cons DD", Convert_to_Games[[#This Row],[DD]], Convert_to_Games[[#This Row],[DD]]+L110))</f>
        <v>0</v>
      </c>
    </row>
    <row r="112" spans="1:12">
      <c r="A112" t="s">
        <v>27</v>
      </c>
      <c r="B112" t="s">
        <v>21</v>
      </c>
      <c r="C112" t="s">
        <v>16</v>
      </c>
      <c r="D112" s="11">
        <v>45762</v>
      </c>
      <c r="E112">
        <v>47</v>
      </c>
      <c r="F112" t="s">
        <v>29</v>
      </c>
      <c r="G112" t="s">
        <v>7</v>
      </c>
      <c r="H112">
        <v>1</v>
      </c>
      <c r="I112">
        <v>0</v>
      </c>
      <c r="J112">
        <v>3</v>
      </c>
      <c r="K112">
        <f>IF(Convert_to_Games[[#This Row],[Total Score]]&gt;9, 1, 0)</f>
        <v>0</v>
      </c>
      <c r="L112">
        <f>IF(Convert_to_Games[[#This Row],[DD]]=0, 0, IF(L111 = "Cons DD", Convert_to_Games[[#This Row],[DD]], Convert_to_Games[[#This Row],[DD]]+L111))</f>
        <v>0</v>
      </c>
    </row>
    <row r="113" spans="1:12">
      <c r="A113" t="s">
        <v>27</v>
      </c>
      <c r="B113" t="s">
        <v>22</v>
      </c>
      <c r="C113" t="s">
        <v>16</v>
      </c>
      <c r="D113" s="11">
        <v>45763</v>
      </c>
      <c r="E113">
        <v>48</v>
      </c>
      <c r="F113" t="s">
        <v>9</v>
      </c>
      <c r="G113" t="s">
        <v>4</v>
      </c>
      <c r="H113">
        <v>3</v>
      </c>
      <c r="I113">
        <v>0</v>
      </c>
      <c r="J113">
        <v>3</v>
      </c>
      <c r="K113">
        <f>IF(Convert_to_Games[[#This Row],[Total Score]]&gt;9, 1, 0)</f>
        <v>0</v>
      </c>
      <c r="L113">
        <f>IF(Convert_to_Games[[#This Row],[DD]]=0, 0, IF(L112 = "Cons DD", Convert_to_Games[[#This Row],[DD]], Convert_to_Games[[#This Row],[DD]]+L112))</f>
        <v>0</v>
      </c>
    </row>
    <row r="114" spans="1:12">
      <c r="A114" t="s">
        <v>27</v>
      </c>
      <c r="B114" t="s">
        <v>22</v>
      </c>
      <c r="C114" t="s">
        <v>16</v>
      </c>
      <c r="D114" s="11">
        <v>45763</v>
      </c>
      <c r="E114">
        <v>48</v>
      </c>
      <c r="F114" t="s">
        <v>9</v>
      </c>
      <c r="G114" t="s">
        <v>5</v>
      </c>
      <c r="H114">
        <v>4</v>
      </c>
      <c r="I114">
        <v>1</v>
      </c>
      <c r="J114">
        <v>3</v>
      </c>
      <c r="K114">
        <f>IF(Convert_to_Games[[#This Row],[Total Score]]&gt;9, 1, 0)</f>
        <v>0</v>
      </c>
      <c r="L114">
        <f>IF(Convert_to_Games[[#This Row],[DD]]=0, 0, IF(L113 = "Cons DD", Convert_to_Games[[#This Row],[DD]], Convert_to_Games[[#This Row],[DD]]+L113))</f>
        <v>0</v>
      </c>
    </row>
    <row r="115" spans="1:12">
      <c r="A115" t="s">
        <v>27</v>
      </c>
      <c r="B115" t="s">
        <v>20</v>
      </c>
      <c r="C115" t="s">
        <v>16</v>
      </c>
      <c r="D115" s="11">
        <v>45763</v>
      </c>
      <c r="E115">
        <v>49</v>
      </c>
      <c r="F115" t="s">
        <v>11</v>
      </c>
      <c r="G115" t="s">
        <v>4</v>
      </c>
      <c r="H115">
        <v>7</v>
      </c>
      <c r="I115">
        <v>1</v>
      </c>
      <c r="J115">
        <v>3</v>
      </c>
      <c r="K115">
        <f>IF(Convert_to_Games[[#This Row],[Total Score]]&gt;9, 1, 0)</f>
        <v>0</v>
      </c>
      <c r="L115">
        <f>IF(Convert_to_Games[[#This Row],[DD]]=0, 0, IF(L114 = "Cons DD", Convert_to_Games[[#This Row],[DD]], Convert_to_Games[[#This Row],[DD]]+L114))</f>
        <v>0</v>
      </c>
    </row>
    <row r="116" spans="1:12">
      <c r="A116" t="s">
        <v>27</v>
      </c>
      <c r="B116" t="s">
        <v>20</v>
      </c>
      <c r="C116" t="s">
        <v>16</v>
      </c>
      <c r="D116" s="11">
        <v>45763</v>
      </c>
      <c r="E116">
        <v>49</v>
      </c>
      <c r="F116" t="s">
        <v>11</v>
      </c>
      <c r="G116" t="s">
        <v>5</v>
      </c>
      <c r="H116">
        <v>4</v>
      </c>
      <c r="I116">
        <v>0</v>
      </c>
      <c r="J116">
        <v>3</v>
      </c>
      <c r="K116">
        <f>IF(Convert_to_Games[[#This Row],[Total Score]]&gt;9, 1, 0)</f>
        <v>0</v>
      </c>
      <c r="L116">
        <f>IF(Convert_to_Games[[#This Row],[DD]]=0, 0, IF(L115 = "Cons DD", Convert_to_Games[[#This Row],[DD]], Convert_to_Games[[#This Row],[DD]]+L115))</f>
        <v>0</v>
      </c>
    </row>
    <row r="117" spans="1:12">
      <c r="A117" t="s">
        <v>27</v>
      </c>
      <c r="B117" t="s">
        <v>21</v>
      </c>
      <c r="C117" t="s">
        <v>16</v>
      </c>
      <c r="D117" s="11">
        <v>45763</v>
      </c>
      <c r="E117">
        <v>50</v>
      </c>
      <c r="F117" t="s">
        <v>11</v>
      </c>
      <c r="G117" t="s">
        <v>4</v>
      </c>
      <c r="H117">
        <v>3</v>
      </c>
      <c r="I117">
        <v>0</v>
      </c>
      <c r="J117">
        <v>3</v>
      </c>
      <c r="K117">
        <f>IF(Convert_to_Games[[#This Row],[Total Score]]&gt;9, 1, 0)</f>
        <v>0</v>
      </c>
      <c r="L117">
        <f>IF(Convert_to_Games[[#This Row],[DD]]=0, 0, IF(L116 = "Cons DD", Convert_to_Games[[#This Row],[DD]], Convert_to_Games[[#This Row],[DD]]+L116))</f>
        <v>0</v>
      </c>
    </row>
    <row r="118" spans="1:12">
      <c r="A118" t="s">
        <v>27</v>
      </c>
      <c r="B118" t="s">
        <v>21</v>
      </c>
      <c r="C118" t="s">
        <v>16</v>
      </c>
      <c r="D118" s="11">
        <v>45763</v>
      </c>
      <c r="E118">
        <v>50</v>
      </c>
      <c r="F118" t="s">
        <v>11</v>
      </c>
      <c r="G118" t="s">
        <v>5</v>
      </c>
      <c r="H118">
        <v>5</v>
      </c>
      <c r="I118">
        <v>1</v>
      </c>
      <c r="J118">
        <v>3</v>
      </c>
      <c r="K118">
        <f>IF(Convert_to_Games[[#This Row],[Total Score]]&gt;9, 1, 0)</f>
        <v>0</v>
      </c>
      <c r="L118">
        <f>IF(Convert_to_Games[[#This Row],[DD]]=0, 0, IF(L117 = "Cons DD", Convert_to_Games[[#This Row],[DD]], Convert_to_Games[[#This Row],[DD]]+L117))</f>
        <v>0</v>
      </c>
    </row>
    <row r="119" spans="1:12">
      <c r="A119" t="s">
        <v>27</v>
      </c>
      <c r="B119" t="s">
        <v>21</v>
      </c>
      <c r="C119" t="s">
        <v>16</v>
      </c>
      <c r="D119" s="11">
        <v>45763</v>
      </c>
      <c r="E119">
        <v>51</v>
      </c>
      <c r="F119" t="s">
        <v>9</v>
      </c>
      <c r="G119" t="s">
        <v>4</v>
      </c>
      <c r="H119">
        <v>6</v>
      </c>
      <c r="I119">
        <v>0</v>
      </c>
      <c r="J119">
        <v>3</v>
      </c>
      <c r="K119">
        <f>IF(Convert_to_Games[[#This Row],[Total Score]]&gt;9, 1, 0)</f>
        <v>0</v>
      </c>
      <c r="L119">
        <f>IF(Convert_to_Games[[#This Row],[DD]]=0, 0, IF(L118 = "Cons DD", Convert_to_Games[[#This Row],[DD]], Convert_to_Games[[#This Row],[DD]]+L118))</f>
        <v>0</v>
      </c>
    </row>
    <row r="120" spans="1:12">
      <c r="A120" t="s">
        <v>27</v>
      </c>
      <c r="B120" t="s">
        <v>21</v>
      </c>
      <c r="C120" t="s">
        <v>16</v>
      </c>
      <c r="D120" s="11">
        <v>45763</v>
      </c>
      <c r="E120">
        <v>51</v>
      </c>
      <c r="F120" t="s">
        <v>9</v>
      </c>
      <c r="G120" t="s">
        <v>5</v>
      </c>
      <c r="H120">
        <v>7</v>
      </c>
      <c r="I120">
        <v>1</v>
      </c>
      <c r="J120">
        <v>3</v>
      </c>
      <c r="K120">
        <f>IF(Convert_to_Games[[#This Row],[Total Score]]&gt;9, 1, 0)</f>
        <v>0</v>
      </c>
      <c r="L120">
        <f>IF(Convert_to_Games[[#This Row],[DD]]=0, 0, IF(L119 = "Cons DD", Convert_to_Games[[#This Row],[DD]], Convert_to_Games[[#This Row],[DD]]+L119))</f>
        <v>0</v>
      </c>
    </row>
    <row r="121" spans="1:12">
      <c r="A121" t="s">
        <v>27</v>
      </c>
      <c r="B121" t="s">
        <v>21</v>
      </c>
      <c r="C121" t="s">
        <v>16</v>
      </c>
      <c r="D121" s="11">
        <v>45763</v>
      </c>
      <c r="E121">
        <v>52</v>
      </c>
      <c r="F121" t="s">
        <v>11</v>
      </c>
      <c r="G121" t="s">
        <v>4</v>
      </c>
      <c r="H121">
        <v>10</v>
      </c>
      <c r="I121">
        <v>1</v>
      </c>
      <c r="J121">
        <v>3</v>
      </c>
      <c r="K121">
        <f>IF(Convert_to_Games[[#This Row],[Total Score]]&gt;9, 1, 0)</f>
        <v>1</v>
      </c>
      <c r="L121">
        <f>IF(Convert_to_Games[[#This Row],[DD]]=0, 0, IF(L120 = "Cons DD", Convert_to_Games[[#This Row],[DD]], Convert_to_Games[[#This Row],[DD]]+L120))</f>
        <v>1</v>
      </c>
    </row>
    <row r="122" spans="1:12">
      <c r="A122" t="s">
        <v>27</v>
      </c>
      <c r="B122" t="s">
        <v>21</v>
      </c>
      <c r="C122" t="s">
        <v>16</v>
      </c>
      <c r="D122" s="11">
        <v>45763</v>
      </c>
      <c r="E122">
        <v>52</v>
      </c>
      <c r="F122" t="s">
        <v>11</v>
      </c>
      <c r="G122" t="s">
        <v>5</v>
      </c>
      <c r="H122">
        <v>5</v>
      </c>
      <c r="I122">
        <v>0</v>
      </c>
      <c r="J122">
        <v>3</v>
      </c>
      <c r="K122">
        <f>IF(Convert_to_Games[[#This Row],[Total Score]]&gt;9, 1, 0)</f>
        <v>0</v>
      </c>
      <c r="L122">
        <f>IF(Convert_to_Games[[#This Row],[DD]]=0, 0, IF(L121 = "Cons DD", Convert_to_Games[[#This Row],[DD]], Convert_to_Games[[#This Row],[DD]]+L121))</f>
        <v>0</v>
      </c>
    </row>
    <row r="123" spans="1:12">
      <c r="A123" t="s">
        <v>27</v>
      </c>
      <c r="B123" t="s">
        <v>21</v>
      </c>
      <c r="C123" t="s">
        <v>16</v>
      </c>
      <c r="D123" s="11">
        <v>45764</v>
      </c>
      <c r="E123">
        <v>53</v>
      </c>
      <c r="F123" t="s">
        <v>11</v>
      </c>
      <c r="G123" t="s">
        <v>4</v>
      </c>
      <c r="H123">
        <v>10</v>
      </c>
      <c r="I123">
        <v>1</v>
      </c>
      <c r="J123">
        <v>3</v>
      </c>
      <c r="K123">
        <f>IF(Convert_to_Games[[#This Row],[Total Score]]&gt;9, 1, 0)</f>
        <v>1</v>
      </c>
      <c r="L123">
        <f>IF(Convert_to_Games[[#This Row],[DD]]=0, 0, IF(L122 = "Cons DD", Convert_to_Games[[#This Row],[DD]], Convert_to_Games[[#This Row],[DD]]+L122))</f>
        <v>1</v>
      </c>
    </row>
    <row r="124" spans="1:12">
      <c r="A124" t="s">
        <v>27</v>
      </c>
      <c r="B124" t="s">
        <v>21</v>
      </c>
      <c r="C124" t="s">
        <v>16</v>
      </c>
      <c r="D124" s="11">
        <v>45764</v>
      </c>
      <c r="E124">
        <v>53</v>
      </c>
      <c r="F124" t="s">
        <v>11</v>
      </c>
      <c r="G124" t="s">
        <v>5</v>
      </c>
      <c r="H124">
        <v>0</v>
      </c>
      <c r="I124">
        <v>0</v>
      </c>
      <c r="J124">
        <v>3</v>
      </c>
      <c r="K124">
        <f>IF(Convert_to_Games[[#This Row],[Total Score]]&gt;9, 1, 0)</f>
        <v>0</v>
      </c>
      <c r="L124">
        <f>IF(Convert_to_Games[[#This Row],[DD]]=0, 0, IF(L123 = "Cons DD", Convert_to_Games[[#This Row],[DD]], Convert_to_Games[[#This Row],[DD]]+L123))</f>
        <v>0</v>
      </c>
    </row>
    <row r="125" spans="1:12">
      <c r="A125" t="s">
        <v>27</v>
      </c>
      <c r="B125" t="s">
        <v>22</v>
      </c>
      <c r="C125" t="s">
        <v>16</v>
      </c>
      <c r="D125" s="11">
        <v>45764</v>
      </c>
      <c r="E125">
        <v>54</v>
      </c>
      <c r="F125" t="s">
        <v>30</v>
      </c>
      <c r="G125" t="s">
        <v>4</v>
      </c>
      <c r="H125">
        <v>6</v>
      </c>
      <c r="I125">
        <v>1</v>
      </c>
      <c r="J125">
        <v>3</v>
      </c>
      <c r="K125">
        <f>IF(Convert_to_Games[[#This Row],[Total Score]]&gt;9, 1, 0)</f>
        <v>0</v>
      </c>
      <c r="L125">
        <f>IF(Convert_to_Games[[#This Row],[DD]]=0, 0, IF(L124 = "Cons DD", Convert_to_Games[[#This Row],[DD]], Convert_to_Games[[#This Row],[DD]]+L124))</f>
        <v>0</v>
      </c>
    </row>
    <row r="126" spans="1:12">
      <c r="A126" t="s">
        <v>27</v>
      </c>
      <c r="B126" t="s">
        <v>22</v>
      </c>
      <c r="C126" t="s">
        <v>16</v>
      </c>
      <c r="D126" s="11">
        <v>45764</v>
      </c>
      <c r="E126">
        <v>54</v>
      </c>
      <c r="F126" t="s">
        <v>30</v>
      </c>
      <c r="G126" t="s">
        <v>5</v>
      </c>
      <c r="H126">
        <v>3</v>
      </c>
      <c r="I126">
        <v>0</v>
      </c>
      <c r="J126">
        <v>3</v>
      </c>
      <c r="K126">
        <f>IF(Convert_to_Games[[#This Row],[Total Score]]&gt;9, 1, 0)</f>
        <v>0</v>
      </c>
      <c r="L126">
        <f>IF(Convert_to_Games[[#This Row],[DD]]=0, 0, IF(L125 = "Cons DD", Convert_to_Games[[#This Row],[DD]], Convert_to_Games[[#This Row],[DD]]+L125))</f>
        <v>0</v>
      </c>
    </row>
    <row r="127" spans="1:12">
      <c r="A127" t="s">
        <v>27</v>
      </c>
      <c r="B127" t="s">
        <v>22</v>
      </c>
      <c r="C127" t="s">
        <v>16</v>
      </c>
      <c r="D127" s="11">
        <v>45764</v>
      </c>
      <c r="E127">
        <v>54</v>
      </c>
      <c r="F127" t="s">
        <v>30</v>
      </c>
      <c r="G127" t="s">
        <v>6</v>
      </c>
      <c r="H127">
        <v>0</v>
      </c>
      <c r="I127">
        <v>0</v>
      </c>
      <c r="J127">
        <v>3</v>
      </c>
      <c r="K127">
        <f>IF(Convert_to_Games[[#This Row],[Total Score]]&gt;9, 1, 0)</f>
        <v>0</v>
      </c>
      <c r="L127">
        <f>IF(Convert_to_Games[[#This Row],[DD]]=0, 0, IF(L126 = "Cons DD", Convert_to_Games[[#This Row],[DD]], Convert_to_Games[[#This Row],[DD]]+L126))</f>
        <v>0</v>
      </c>
    </row>
    <row r="128" spans="1:12">
      <c r="A128" t="s">
        <v>27</v>
      </c>
      <c r="B128" t="s">
        <v>22</v>
      </c>
      <c r="C128" t="s">
        <v>16</v>
      </c>
      <c r="D128" s="11">
        <v>45764</v>
      </c>
      <c r="E128">
        <v>54</v>
      </c>
      <c r="F128" t="s">
        <v>30</v>
      </c>
      <c r="G128" t="s">
        <v>7</v>
      </c>
      <c r="H128">
        <v>3</v>
      </c>
      <c r="I128">
        <v>0</v>
      </c>
      <c r="J128">
        <v>3</v>
      </c>
      <c r="K128">
        <f>IF(Convert_to_Games[[#This Row],[Total Score]]&gt;9, 1, 0)</f>
        <v>0</v>
      </c>
      <c r="L128">
        <f>IF(Convert_to_Games[[#This Row],[DD]]=0, 0, IF(L127 = "Cons DD", Convert_to_Games[[#This Row],[DD]], Convert_to_Games[[#This Row],[DD]]+L127))</f>
        <v>0</v>
      </c>
    </row>
    <row r="129" spans="1:12">
      <c r="A129" t="s">
        <v>27</v>
      </c>
      <c r="B129" t="s">
        <v>22</v>
      </c>
      <c r="C129" t="s">
        <v>16</v>
      </c>
      <c r="D129" s="11">
        <v>45764</v>
      </c>
      <c r="E129">
        <v>54</v>
      </c>
      <c r="F129" t="s">
        <v>30</v>
      </c>
      <c r="G129" t="s">
        <v>31</v>
      </c>
      <c r="H129">
        <v>1</v>
      </c>
      <c r="I129">
        <v>0</v>
      </c>
      <c r="J129">
        <v>3</v>
      </c>
      <c r="K129">
        <f>IF(Convert_to_Games[[#This Row],[Total Score]]&gt;9, 1, 0)</f>
        <v>0</v>
      </c>
      <c r="L129">
        <f>IF(Convert_to_Games[[#This Row],[DD]]=0, 0, IF(L128 = "Cons DD", Convert_to_Games[[#This Row],[DD]], Convert_to_Games[[#This Row],[DD]]+L128))</f>
        <v>0</v>
      </c>
    </row>
    <row r="130" spans="1:12">
      <c r="A130" t="s">
        <v>27</v>
      </c>
      <c r="B130" t="s">
        <v>21</v>
      </c>
      <c r="C130" t="s">
        <v>16</v>
      </c>
      <c r="D130" s="11">
        <v>45765</v>
      </c>
      <c r="E130">
        <v>55</v>
      </c>
      <c r="F130" t="s">
        <v>11</v>
      </c>
      <c r="G130" t="s">
        <v>4</v>
      </c>
      <c r="H130">
        <v>9</v>
      </c>
      <c r="I130">
        <v>1</v>
      </c>
      <c r="J130">
        <v>3</v>
      </c>
      <c r="K130">
        <f>IF(Convert_to_Games[[#This Row],[Total Score]]&gt;9, 1, 0)</f>
        <v>0</v>
      </c>
      <c r="L130">
        <f>IF(Convert_to_Games[[#This Row],[DD]]=0, 0, IF(L129 = "Cons DD", Convert_to_Games[[#This Row],[DD]], Convert_to_Games[[#This Row],[DD]]+L129))</f>
        <v>0</v>
      </c>
    </row>
    <row r="131" spans="1:12">
      <c r="A131" t="s">
        <v>27</v>
      </c>
      <c r="B131" t="s">
        <v>21</v>
      </c>
      <c r="C131" t="s">
        <v>16</v>
      </c>
      <c r="D131" s="11">
        <v>45765</v>
      </c>
      <c r="E131">
        <v>55</v>
      </c>
      <c r="F131" t="s">
        <v>11</v>
      </c>
      <c r="G131" t="s">
        <v>5</v>
      </c>
      <c r="H131">
        <v>7</v>
      </c>
      <c r="I131">
        <v>0</v>
      </c>
      <c r="J131">
        <v>3</v>
      </c>
      <c r="K131">
        <f>IF(Convert_to_Games[[#This Row],[Total Score]]&gt;9, 1, 0)</f>
        <v>0</v>
      </c>
      <c r="L131">
        <f>IF(Convert_to_Games[[#This Row],[DD]]=0, 0, IF(L130 = "Cons DD", Convert_to_Games[[#This Row],[DD]], Convert_to_Games[[#This Row],[DD]]+L130))</f>
        <v>0</v>
      </c>
    </row>
    <row r="132" spans="1:12">
      <c r="A132" t="s">
        <v>27</v>
      </c>
      <c r="B132" t="s">
        <v>20</v>
      </c>
      <c r="C132" t="s">
        <v>16</v>
      </c>
      <c r="D132" s="11">
        <v>45765</v>
      </c>
      <c r="E132">
        <v>56</v>
      </c>
      <c r="F132" t="s">
        <v>11</v>
      </c>
      <c r="G132" t="s">
        <v>4</v>
      </c>
      <c r="H132">
        <v>10</v>
      </c>
      <c r="I132">
        <v>1</v>
      </c>
      <c r="J132">
        <v>3</v>
      </c>
      <c r="K132">
        <f>IF(Convert_to_Games[[#This Row],[Total Score]]&gt;9, 1, 0)</f>
        <v>1</v>
      </c>
      <c r="L132">
        <f>IF(Convert_to_Games[[#This Row],[DD]]=0, 0, IF(L131 = "Cons DD", Convert_to_Games[[#This Row],[DD]], Convert_to_Games[[#This Row],[DD]]+L131))</f>
        <v>1</v>
      </c>
    </row>
    <row r="133" spans="1:12">
      <c r="A133" t="s">
        <v>27</v>
      </c>
      <c r="B133" t="s">
        <v>20</v>
      </c>
      <c r="C133" t="s">
        <v>16</v>
      </c>
      <c r="D133" s="11">
        <v>45765</v>
      </c>
      <c r="E133">
        <v>56</v>
      </c>
      <c r="F133" t="s">
        <v>11</v>
      </c>
      <c r="G133" t="s">
        <v>5</v>
      </c>
      <c r="H133">
        <v>3</v>
      </c>
      <c r="I133">
        <v>0</v>
      </c>
      <c r="J133">
        <v>3</v>
      </c>
      <c r="K133">
        <f>IF(Convert_to_Games[[#This Row],[Total Score]]&gt;9, 1, 0)</f>
        <v>0</v>
      </c>
      <c r="L133">
        <f>IF(Convert_to_Games[[#This Row],[DD]]=0, 0, IF(L132 = "Cons DD", Convert_to_Games[[#This Row],[DD]], Convert_to_Games[[#This Row],[DD]]+L132))</f>
        <v>0</v>
      </c>
    </row>
    <row r="134" spans="1:12">
      <c r="A134" t="s">
        <v>27</v>
      </c>
      <c r="B134" t="s">
        <v>21</v>
      </c>
      <c r="C134" t="s">
        <v>16</v>
      </c>
      <c r="D134" s="11">
        <v>45768</v>
      </c>
      <c r="E134">
        <v>57</v>
      </c>
      <c r="F134" t="s">
        <v>32</v>
      </c>
      <c r="G134" t="s">
        <v>4</v>
      </c>
      <c r="H134">
        <v>5</v>
      </c>
      <c r="I134">
        <v>0</v>
      </c>
      <c r="J134">
        <v>3</v>
      </c>
      <c r="K134">
        <f>IF(Convert_to_Games[[#This Row],[Total Score]]&gt;9, 1, 0)</f>
        <v>0</v>
      </c>
      <c r="L134">
        <f>IF(Convert_to_Games[[#This Row],[DD]]=0, 0, IF(L133 = "Cons DD", Convert_to_Games[[#This Row],[DD]], Convert_to_Games[[#This Row],[DD]]+L133))</f>
        <v>0</v>
      </c>
    </row>
    <row r="135" spans="1:12">
      <c r="A135" t="s">
        <v>27</v>
      </c>
      <c r="B135" t="s">
        <v>21</v>
      </c>
      <c r="C135" t="s">
        <v>16</v>
      </c>
      <c r="D135" s="11">
        <v>45768</v>
      </c>
      <c r="E135">
        <v>57</v>
      </c>
      <c r="F135" t="s">
        <v>32</v>
      </c>
      <c r="G135" t="s">
        <v>5</v>
      </c>
      <c r="H135">
        <v>7</v>
      </c>
      <c r="I135">
        <v>1</v>
      </c>
      <c r="J135">
        <v>3</v>
      </c>
      <c r="K135">
        <f>IF(Convert_to_Games[[#This Row],[Total Score]]&gt;9, 1, 0)</f>
        <v>0</v>
      </c>
      <c r="L135">
        <f>IF(Convert_to_Games[[#This Row],[DD]]=0, 0, IF(L134 = "Cons DD", Convert_to_Games[[#This Row],[DD]], Convert_to_Games[[#This Row],[DD]]+L134))</f>
        <v>0</v>
      </c>
    </row>
    <row r="136" spans="1:12">
      <c r="A136" t="s">
        <v>27</v>
      </c>
      <c r="B136" t="s">
        <v>21</v>
      </c>
      <c r="C136" t="s">
        <v>16</v>
      </c>
      <c r="D136" s="11">
        <v>45768</v>
      </c>
      <c r="E136">
        <v>57</v>
      </c>
      <c r="F136" t="s">
        <v>32</v>
      </c>
      <c r="G136" t="s">
        <v>33</v>
      </c>
      <c r="H136">
        <v>0</v>
      </c>
      <c r="I136">
        <v>0</v>
      </c>
      <c r="J136">
        <v>3</v>
      </c>
      <c r="K136">
        <f>IF(Convert_to_Games[[#This Row],[Total Score]]&gt;9, 1, 0)</f>
        <v>0</v>
      </c>
      <c r="L136">
        <f>IF(Convert_to_Games[[#This Row],[DD]]=0, 0, IF(L135 = "Cons DD", Convert_to_Games[[#This Row],[DD]], Convert_to_Games[[#This Row],[DD]]+L135))</f>
        <v>0</v>
      </c>
    </row>
    <row r="137" spans="1:12">
      <c r="A137" t="s">
        <v>27</v>
      </c>
      <c r="B137" t="s">
        <v>20</v>
      </c>
      <c r="C137" t="s">
        <v>16</v>
      </c>
      <c r="D137" s="11">
        <v>45768</v>
      </c>
      <c r="E137">
        <v>58</v>
      </c>
      <c r="F137" t="s">
        <v>34</v>
      </c>
      <c r="G137" t="s">
        <v>4</v>
      </c>
      <c r="H137">
        <v>9</v>
      </c>
      <c r="I137">
        <v>1</v>
      </c>
      <c r="J137">
        <v>5</v>
      </c>
      <c r="K137">
        <f>IF(Convert_to_Games[[#This Row],[Total Score]]&gt;9, 1, 0)</f>
        <v>0</v>
      </c>
      <c r="L137">
        <f>IF(Convert_to_Games[[#This Row],[DD]]=0, 0, IF(L136 = "Cons DD", Convert_to_Games[[#This Row],[DD]], Convert_to_Games[[#This Row],[DD]]+L136))</f>
        <v>0</v>
      </c>
    </row>
    <row r="138" spans="1:12">
      <c r="A138" t="s">
        <v>27</v>
      </c>
      <c r="B138" t="s">
        <v>20</v>
      </c>
      <c r="C138" t="s">
        <v>16</v>
      </c>
      <c r="D138" s="11">
        <v>45768</v>
      </c>
      <c r="E138">
        <v>58</v>
      </c>
      <c r="F138" t="s">
        <v>34</v>
      </c>
      <c r="G138" t="s">
        <v>33</v>
      </c>
      <c r="H138">
        <v>4</v>
      </c>
      <c r="I138">
        <v>0</v>
      </c>
      <c r="J138">
        <v>5</v>
      </c>
      <c r="K138">
        <f>IF(Convert_to_Games[[#This Row],[Total Score]]&gt;9, 1, 0)</f>
        <v>0</v>
      </c>
      <c r="L138">
        <f>IF(Convert_to_Games[[#This Row],[DD]]=0, 0, IF(L137 = "Cons DD", Convert_to_Games[[#This Row],[DD]], Convert_to_Games[[#This Row],[DD]]+L137))</f>
        <v>0</v>
      </c>
    </row>
    <row r="139" spans="1:12">
      <c r="A139" t="s">
        <v>27</v>
      </c>
      <c r="B139" t="s">
        <v>20</v>
      </c>
      <c r="C139" t="s">
        <v>16</v>
      </c>
      <c r="D139" s="11">
        <v>45768</v>
      </c>
      <c r="E139">
        <v>58</v>
      </c>
      <c r="F139" t="s">
        <v>34</v>
      </c>
      <c r="G139" t="s">
        <v>5</v>
      </c>
      <c r="H139">
        <v>3</v>
      </c>
      <c r="I139">
        <v>1</v>
      </c>
      <c r="J139">
        <v>3</v>
      </c>
      <c r="K139">
        <f>IF(Convert_to_Games[[#This Row],[Total Score]]&gt;9, 1, 0)</f>
        <v>0</v>
      </c>
      <c r="L139">
        <f>IF(Convert_to_Games[[#This Row],[DD]]=0, 0, IF(L138 = "Cons DD", Convert_to_Games[[#This Row],[DD]], Convert_to_Games[[#This Row],[DD]]+L138))</f>
        <v>0</v>
      </c>
    </row>
    <row r="140" spans="1:12">
      <c r="A140" t="s">
        <v>27</v>
      </c>
      <c r="B140" t="s">
        <v>22</v>
      </c>
      <c r="C140" t="s">
        <v>16</v>
      </c>
      <c r="D140" s="11">
        <v>45768</v>
      </c>
      <c r="E140">
        <v>59</v>
      </c>
      <c r="F140" t="s">
        <v>11</v>
      </c>
      <c r="G140" t="s">
        <v>4</v>
      </c>
      <c r="H140">
        <v>12</v>
      </c>
      <c r="I140">
        <v>1</v>
      </c>
      <c r="J140">
        <v>3</v>
      </c>
      <c r="K140">
        <f>IF(Convert_to_Games[[#This Row],[Total Score]]&gt;9, 1, 0)</f>
        <v>1</v>
      </c>
      <c r="L140">
        <f>IF(Convert_to_Games[[#This Row],[DD]]=0, 0, IF(L139 = "Cons DD", Convert_to_Games[[#This Row],[DD]], Convert_to_Games[[#This Row],[DD]]+L139))</f>
        <v>1</v>
      </c>
    </row>
    <row r="141" spans="1:12">
      <c r="A141" t="s">
        <v>27</v>
      </c>
      <c r="B141" t="s">
        <v>22</v>
      </c>
      <c r="C141" t="s">
        <v>16</v>
      </c>
      <c r="D141" s="11">
        <v>45768</v>
      </c>
      <c r="E141">
        <v>59</v>
      </c>
      <c r="F141" t="s">
        <v>11</v>
      </c>
      <c r="G141" t="s">
        <v>5</v>
      </c>
      <c r="H141">
        <v>1</v>
      </c>
      <c r="I141">
        <v>0</v>
      </c>
      <c r="J141">
        <v>3</v>
      </c>
      <c r="K141">
        <f>IF(Convert_to_Games[[#This Row],[Total Score]]&gt;9, 1, 0)</f>
        <v>0</v>
      </c>
      <c r="L141">
        <f>IF(Convert_to_Games[[#This Row],[DD]]=0, 0, IF(L140 = "Cons DD", Convert_to_Games[[#This Row],[DD]], Convert_to_Games[[#This Row],[DD]]+L140))</f>
        <v>0</v>
      </c>
    </row>
    <row r="142" spans="1:12">
      <c r="A142" t="s">
        <v>27</v>
      </c>
      <c r="B142" t="s">
        <v>21</v>
      </c>
      <c r="C142" t="s">
        <v>16</v>
      </c>
      <c r="D142" s="11">
        <v>45769</v>
      </c>
      <c r="E142">
        <v>60</v>
      </c>
      <c r="F142" t="s">
        <v>9</v>
      </c>
      <c r="G142" t="s">
        <v>4</v>
      </c>
      <c r="H142">
        <v>5</v>
      </c>
      <c r="I142">
        <v>0</v>
      </c>
      <c r="J142">
        <v>3</v>
      </c>
      <c r="K142">
        <f>IF(Convert_to_Games[[#This Row],[Total Score]]&gt;9, 1, 0)</f>
        <v>0</v>
      </c>
      <c r="L142">
        <f>IF(Convert_to_Games[[#This Row],[DD]]=0, 0, IF(L141 = "Cons DD", Convert_to_Games[[#This Row],[DD]], Convert_to_Games[[#This Row],[DD]]+L141))</f>
        <v>0</v>
      </c>
    </row>
    <row r="143" spans="1:12">
      <c r="A143" t="s">
        <v>27</v>
      </c>
      <c r="B143" t="s">
        <v>21</v>
      </c>
      <c r="C143" t="s">
        <v>16</v>
      </c>
      <c r="D143" s="11">
        <v>45769</v>
      </c>
      <c r="E143">
        <v>60</v>
      </c>
      <c r="F143" t="s">
        <v>9</v>
      </c>
      <c r="G143" t="s">
        <v>5</v>
      </c>
      <c r="H143">
        <v>12</v>
      </c>
      <c r="I143">
        <v>1</v>
      </c>
      <c r="J143">
        <v>3</v>
      </c>
      <c r="K143">
        <f>IF(Convert_to_Games[[#This Row],[Total Score]]&gt;9, 1, 0)</f>
        <v>1</v>
      </c>
      <c r="L143">
        <f>IF(Convert_to_Games[[#This Row],[DD]]=0, 0, IF(L142 = "Cons DD", Convert_to_Games[[#This Row],[DD]], Convert_to_Games[[#This Row],[DD]]+L142))</f>
        <v>1</v>
      </c>
    </row>
    <row r="144" spans="1:12">
      <c r="A144" t="s">
        <v>27</v>
      </c>
      <c r="B144" t="s">
        <v>20</v>
      </c>
      <c r="C144" t="s">
        <v>16</v>
      </c>
      <c r="D144" s="11">
        <v>45769</v>
      </c>
      <c r="E144">
        <v>61</v>
      </c>
      <c r="F144" t="s">
        <v>11</v>
      </c>
      <c r="G144" t="s">
        <v>4</v>
      </c>
      <c r="H144">
        <v>13</v>
      </c>
      <c r="I144">
        <v>1</v>
      </c>
      <c r="J144">
        <v>3</v>
      </c>
      <c r="K144">
        <f>IF(Convert_to_Games[[#This Row],[Total Score]]&gt;9, 1, 0)</f>
        <v>1</v>
      </c>
      <c r="L144">
        <f>IF(Convert_to_Games[[#This Row],[DD]]=0, 0, IF(L143 = "Cons DD", Convert_to_Games[[#This Row],[DD]], Convert_to_Games[[#This Row],[DD]]+L143))</f>
        <v>2</v>
      </c>
    </row>
    <row r="145" spans="1:12">
      <c r="A145" t="s">
        <v>27</v>
      </c>
      <c r="B145" t="s">
        <v>20</v>
      </c>
      <c r="C145" t="s">
        <v>16</v>
      </c>
      <c r="D145" s="11">
        <v>45769</v>
      </c>
      <c r="E145">
        <v>61</v>
      </c>
      <c r="F145" t="s">
        <v>11</v>
      </c>
      <c r="G145" t="s">
        <v>5</v>
      </c>
      <c r="H145">
        <v>2</v>
      </c>
      <c r="I145">
        <v>0</v>
      </c>
      <c r="J145">
        <v>3</v>
      </c>
      <c r="K145">
        <f>IF(Convert_to_Games[[#This Row],[Total Score]]&gt;9, 1, 0)</f>
        <v>0</v>
      </c>
      <c r="L145">
        <f>IF(Convert_to_Games[[#This Row],[DD]]=0, 0, IF(L144 = "Cons DD", Convert_to_Games[[#This Row],[DD]], Convert_to_Games[[#This Row],[DD]]+L144))</f>
        <v>0</v>
      </c>
    </row>
    <row r="146" spans="1:12">
      <c r="A146" t="s">
        <v>27</v>
      </c>
      <c r="B146" t="s">
        <v>22</v>
      </c>
      <c r="C146" t="s">
        <v>16</v>
      </c>
      <c r="D146" s="11">
        <v>45769</v>
      </c>
      <c r="E146">
        <v>62</v>
      </c>
      <c r="F146" t="s">
        <v>36</v>
      </c>
      <c r="G146" t="s">
        <v>4</v>
      </c>
      <c r="H146">
        <v>8</v>
      </c>
      <c r="I146">
        <v>1</v>
      </c>
      <c r="J146">
        <v>3</v>
      </c>
      <c r="K146">
        <f>IF(Convert_to_Games[[#This Row],[Total Score]]&gt;9, 1, 0)</f>
        <v>0</v>
      </c>
      <c r="L146">
        <f>IF(Convert_to_Games[[#This Row],[DD]]=0, 0, IF(L145 = "Cons DD", Convert_to_Games[[#This Row],[DD]], Convert_to_Games[[#This Row],[DD]]+L145))</f>
        <v>0</v>
      </c>
    </row>
    <row r="147" spans="1:12">
      <c r="A147" t="s">
        <v>27</v>
      </c>
      <c r="B147" t="s">
        <v>22</v>
      </c>
      <c r="C147" t="s">
        <v>16</v>
      </c>
      <c r="D147" s="11">
        <v>45769</v>
      </c>
      <c r="E147">
        <v>62</v>
      </c>
      <c r="F147" t="s">
        <v>36</v>
      </c>
      <c r="G147" t="s">
        <v>5</v>
      </c>
      <c r="H147">
        <v>2</v>
      </c>
      <c r="I147">
        <v>0</v>
      </c>
      <c r="J147">
        <v>3</v>
      </c>
      <c r="K147">
        <f>IF(Convert_to_Games[[#This Row],[Total Score]]&gt;9, 1, 0)</f>
        <v>0</v>
      </c>
      <c r="L147">
        <f>IF(Convert_to_Games[[#This Row],[DD]]=0, 0, IF(L146 = "Cons DD", Convert_to_Games[[#This Row],[DD]], Convert_to_Games[[#This Row],[DD]]+L146))</f>
        <v>0</v>
      </c>
    </row>
    <row r="148" spans="1:12">
      <c r="A148" t="s">
        <v>27</v>
      </c>
      <c r="B148" t="s">
        <v>22</v>
      </c>
      <c r="C148" t="s">
        <v>16</v>
      </c>
      <c r="D148" s="11">
        <v>45769</v>
      </c>
      <c r="E148">
        <v>62</v>
      </c>
      <c r="F148" t="s">
        <v>36</v>
      </c>
      <c r="G148" t="s">
        <v>7</v>
      </c>
      <c r="H148">
        <v>1</v>
      </c>
      <c r="I148">
        <v>0</v>
      </c>
      <c r="J148">
        <v>3</v>
      </c>
      <c r="K148">
        <f>IF(Convert_to_Games[[#This Row],[Total Score]]&gt;9, 1, 0)</f>
        <v>0</v>
      </c>
      <c r="L148">
        <f>IF(Convert_to_Games[[#This Row],[DD]]=0, 0, IF(L147 = "Cons DD", Convert_to_Games[[#This Row],[DD]], Convert_to_Games[[#This Row],[DD]]+L147))</f>
        <v>0</v>
      </c>
    </row>
    <row r="149" spans="1:12">
      <c r="A149" t="s">
        <v>27</v>
      </c>
      <c r="B149" t="s">
        <v>21</v>
      </c>
      <c r="C149" t="s">
        <v>16</v>
      </c>
      <c r="D149" s="11">
        <v>45770</v>
      </c>
      <c r="E149">
        <v>63</v>
      </c>
      <c r="F149" t="s">
        <v>11</v>
      </c>
      <c r="G149" t="s">
        <v>4</v>
      </c>
      <c r="H149">
        <v>9</v>
      </c>
      <c r="I149">
        <v>1</v>
      </c>
      <c r="J149">
        <v>3</v>
      </c>
      <c r="K149">
        <f>IF(Convert_to_Games[[#This Row],[Total Score]]&gt;9, 1, 0)</f>
        <v>0</v>
      </c>
      <c r="L149">
        <f>IF(Convert_to_Games[[#This Row],[DD]]=0, 0, IF(L148 = "Cons DD", Convert_to_Games[[#This Row],[DD]], Convert_to_Games[[#This Row],[DD]]+L148))</f>
        <v>0</v>
      </c>
    </row>
    <row r="150" spans="1:12">
      <c r="A150" t="s">
        <v>27</v>
      </c>
      <c r="B150" t="s">
        <v>21</v>
      </c>
      <c r="C150" t="s">
        <v>16</v>
      </c>
      <c r="D150" s="11">
        <v>45770</v>
      </c>
      <c r="E150">
        <v>63</v>
      </c>
      <c r="F150" t="s">
        <v>11</v>
      </c>
      <c r="G150" t="s">
        <v>5</v>
      </c>
      <c r="H150">
        <v>4</v>
      </c>
      <c r="I150">
        <v>0</v>
      </c>
      <c r="J150">
        <v>3</v>
      </c>
      <c r="K150">
        <f>IF(Convert_to_Games[[#This Row],[Total Score]]&gt;9, 1, 0)</f>
        <v>0</v>
      </c>
      <c r="L150">
        <f>IF(Convert_to_Games[[#This Row],[DD]]=0, 0, IF(L149 = "Cons DD", Convert_to_Games[[#This Row],[DD]], Convert_to_Games[[#This Row],[DD]]+L149))</f>
        <v>0</v>
      </c>
    </row>
    <row r="151" spans="1:12">
      <c r="A151" t="s">
        <v>27</v>
      </c>
      <c r="B151" t="s">
        <v>21</v>
      </c>
      <c r="C151" t="s">
        <v>16</v>
      </c>
      <c r="D151" s="11">
        <v>45770</v>
      </c>
      <c r="E151">
        <v>64</v>
      </c>
      <c r="F151" t="s">
        <v>37</v>
      </c>
      <c r="G151" t="s">
        <v>5</v>
      </c>
      <c r="H151">
        <v>9</v>
      </c>
      <c r="I151">
        <v>1</v>
      </c>
      <c r="J151">
        <v>5</v>
      </c>
      <c r="K151">
        <f>IF(Convert_to_Games[[#This Row],[Total Score]]&gt;9, 1, 0)</f>
        <v>0</v>
      </c>
      <c r="L151">
        <f>IF(Convert_to_Games[[#This Row],[DD]]=0, 0, IF(L150 = "Cons DD", Convert_to_Games[[#This Row],[DD]], Convert_to_Games[[#This Row],[DD]]+L150))</f>
        <v>0</v>
      </c>
    </row>
    <row r="152" spans="1:12">
      <c r="A152" t="s">
        <v>27</v>
      </c>
      <c r="B152" t="s">
        <v>21</v>
      </c>
      <c r="C152" t="s">
        <v>16</v>
      </c>
      <c r="D152" s="11">
        <v>45770</v>
      </c>
      <c r="E152">
        <v>64</v>
      </c>
      <c r="F152" t="s">
        <v>37</v>
      </c>
      <c r="G152" t="s">
        <v>6</v>
      </c>
      <c r="H152">
        <v>7</v>
      </c>
      <c r="I152">
        <v>0</v>
      </c>
      <c r="J152">
        <v>5</v>
      </c>
      <c r="K152">
        <f>IF(Convert_to_Games[[#This Row],[Total Score]]&gt;9, 1, 0)</f>
        <v>0</v>
      </c>
      <c r="L152">
        <f>IF(Convert_to_Games[[#This Row],[DD]]=0, 0, IF(L151 = "Cons DD", Convert_to_Games[[#This Row],[DD]], Convert_to_Games[[#This Row],[DD]]+L151))</f>
        <v>0</v>
      </c>
    </row>
    <row r="153" spans="1:12">
      <c r="A153" t="s">
        <v>27</v>
      </c>
      <c r="B153" t="s">
        <v>21</v>
      </c>
      <c r="C153" t="s">
        <v>16</v>
      </c>
      <c r="D153" s="11">
        <v>45770</v>
      </c>
      <c r="E153">
        <v>65</v>
      </c>
      <c r="F153" t="s">
        <v>12</v>
      </c>
      <c r="G153" t="s">
        <v>4</v>
      </c>
      <c r="H153">
        <v>7</v>
      </c>
      <c r="I153">
        <v>1</v>
      </c>
      <c r="J153">
        <v>3</v>
      </c>
      <c r="K153">
        <f>IF(Convert_to_Games[[#This Row],[Total Score]]&gt;9, 1, 0)</f>
        <v>0</v>
      </c>
      <c r="L153">
        <f>IF(Convert_to_Games[[#This Row],[DD]]=0, 0, IF(L152 = "Cons DD", Convert_to_Games[[#This Row],[DD]], Convert_to_Games[[#This Row],[DD]]+L152))</f>
        <v>0</v>
      </c>
    </row>
    <row r="154" spans="1:12">
      <c r="A154" t="s">
        <v>27</v>
      </c>
      <c r="B154" t="s">
        <v>21</v>
      </c>
      <c r="C154" t="s">
        <v>16</v>
      </c>
      <c r="D154" s="11">
        <v>45770</v>
      </c>
      <c r="E154">
        <v>65</v>
      </c>
      <c r="F154" t="s">
        <v>12</v>
      </c>
      <c r="G154" t="s">
        <v>5</v>
      </c>
      <c r="H154">
        <v>3</v>
      </c>
      <c r="I154">
        <v>0</v>
      </c>
      <c r="J154">
        <v>3</v>
      </c>
      <c r="K154">
        <f>IF(Convert_to_Games[[#This Row],[Total Score]]&gt;9, 1, 0)</f>
        <v>0</v>
      </c>
      <c r="L154">
        <f>IF(Convert_to_Games[[#This Row],[DD]]=0, 0, IF(L153 = "Cons DD", Convert_to_Games[[#This Row],[DD]], Convert_to_Games[[#This Row],[DD]]+L153))</f>
        <v>0</v>
      </c>
    </row>
    <row r="155" spans="1:12">
      <c r="A155" t="s">
        <v>27</v>
      </c>
      <c r="B155" t="s">
        <v>21</v>
      </c>
      <c r="C155" t="s">
        <v>16</v>
      </c>
      <c r="D155" s="11">
        <v>45770</v>
      </c>
      <c r="E155">
        <v>65</v>
      </c>
      <c r="F155" t="s">
        <v>12</v>
      </c>
      <c r="G155" t="s">
        <v>7</v>
      </c>
      <c r="H155">
        <v>4</v>
      </c>
      <c r="I155">
        <v>0</v>
      </c>
      <c r="J155">
        <v>3</v>
      </c>
      <c r="K155">
        <f>IF(Convert_to_Games[[#This Row],[Total Score]]&gt;9, 1, 0)</f>
        <v>0</v>
      </c>
      <c r="L155">
        <f>IF(Convert_to_Games[[#This Row],[DD]]=0, 0, IF(L154 = "Cons DD", Convert_to_Games[[#This Row],[DD]], Convert_to_Games[[#This Row],[DD]]+L154))</f>
        <v>0</v>
      </c>
    </row>
    <row r="156" spans="1:12">
      <c r="A156" t="s">
        <v>27</v>
      </c>
      <c r="B156" t="s">
        <v>22</v>
      </c>
      <c r="C156" t="s">
        <v>16</v>
      </c>
      <c r="D156" s="11">
        <v>45771</v>
      </c>
      <c r="E156">
        <v>66</v>
      </c>
      <c r="F156" t="s">
        <v>9</v>
      </c>
      <c r="G156" t="s">
        <v>4</v>
      </c>
      <c r="H156">
        <v>6</v>
      </c>
      <c r="I156">
        <v>1</v>
      </c>
      <c r="J156">
        <v>3</v>
      </c>
      <c r="K156">
        <f>IF(Convert_to_Games[[#This Row],[Total Score]]&gt;9, 1, 0)</f>
        <v>0</v>
      </c>
      <c r="L156">
        <f>IF(Convert_to_Games[[#This Row],[DD]]=0, 0, IF(L155 = "Cons DD", Convert_to_Games[[#This Row],[DD]], Convert_to_Games[[#This Row],[DD]]+L155))</f>
        <v>0</v>
      </c>
    </row>
    <row r="157" spans="1:12">
      <c r="A157" t="s">
        <v>27</v>
      </c>
      <c r="B157" t="s">
        <v>22</v>
      </c>
      <c r="C157" t="s">
        <v>16</v>
      </c>
      <c r="D157" s="11">
        <v>45771</v>
      </c>
      <c r="E157">
        <v>66</v>
      </c>
      <c r="F157" t="s">
        <v>9</v>
      </c>
      <c r="G157" t="s">
        <v>5</v>
      </c>
      <c r="H157">
        <v>3</v>
      </c>
      <c r="I157">
        <v>0</v>
      </c>
      <c r="J157">
        <v>3</v>
      </c>
      <c r="K157">
        <f>IF(Convert_to_Games[[#This Row],[Total Score]]&gt;9, 1, 0)</f>
        <v>0</v>
      </c>
      <c r="L157">
        <f>IF(Convert_to_Games[[#This Row],[DD]]=0, 0, IF(L156 = "Cons DD", Convert_to_Games[[#This Row],[DD]], Convert_to_Games[[#This Row],[DD]]+L156))</f>
        <v>0</v>
      </c>
    </row>
    <row r="158" spans="1:12">
      <c r="A158" t="s">
        <v>27</v>
      </c>
      <c r="B158" t="s">
        <v>20</v>
      </c>
      <c r="C158" t="s">
        <v>16</v>
      </c>
      <c r="D158" s="11">
        <v>45771</v>
      </c>
      <c r="E158">
        <v>67</v>
      </c>
      <c r="F158" t="s">
        <v>11</v>
      </c>
      <c r="G158" t="s">
        <v>4</v>
      </c>
      <c r="H158">
        <v>11</v>
      </c>
      <c r="I158">
        <v>1</v>
      </c>
      <c r="J158">
        <v>3</v>
      </c>
      <c r="K158">
        <f>IF(Convert_to_Games[[#This Row],[Total Score]]&gt;9, 1, 0)</f>
        <v>1</v>
      </c>
      <c r="L158">
        <f>IF(Convert_to_Games[[#This Row],[DD]]=0, 0, IF(L157 = "Cons DD", Convert_to_Games[[#This Row],[DD]], Convert_to_Games[[#This Row],[DD]]+L157))</f>
        <v>1</v>
      </c>
    </row>
    <row r="159" spans="1:12">
      <c r="A159" t="s">
        <v>27</v>
      </c>
      <c r="B159" t="s">
        <v>20</v>
      </c>
      <c r="C159" t="s">
        <v>16</v>
      </c>
      <c r="D159" s="11">
        <v>45771</v>
      </c>
      <c r="E159">
        <v>67</v>
      </c>
      <c r="F159" t="s">
        <v>11</v>
      </c>
      <c r="G159" t="s">
        <v>5</v>
      </c>
      <c r="H159">
        <v>3</v>
      </c>
      <c r="I159">
        <v>0</v>
      </c>
      <c r="J159">
        <v>3</v>
      </c>
      <c r="K159">
        <f>IF(Convert_to_Games[[#This Row],[Total Score]]&gt;9, 1, 0)</f>
        <v>0</v>
      </c>
      <c r="L159">
        <f>IF(Convert_to_Games[[#This Row],[DD]]=0, 0, IF(L158 = "Cons DD", Convert_to_Games[[#This Row],[DD]], Convert_to_Games[[#This Row],[DD]]+L158))</f>
        <v>0</v>
      </c>
    </row>
    <row r="160" spans="1:12">
      <c r="A160" t="s">
        <v>27</v>
      </c>
      <c r="B160" t="s">
        <v>21</v>
      </c>
      <c r="C160" t="s">
        <v>16</v>
      </c>
      <c r="D160" s="11">
        <v>45771</v>
      </c>
      <c r="E160">
        <v>68</v>
      </c>
      <c r="F160" t="s">
        <v>15</v>
      </c>
      <c r="G160" t="s">
        <v>4</v>
      </c>
      <c r="H160">
        <v>10</v>
      </c>
      <c r="I160">
        <v>1</v>
      </c>
      <c r="J160">
        <v>3</v>
      </c>
      <c r="K160">
        <f>IF(Convert_to_Games[[#This Row],[Total Score]]&gt;9, 1, 0)</f>
        <v>1</v>
      </c>
      <c r="L160">
        <f>IF(Convert_to_Games[[#This Row],[DD]]=0, 0, IF(L159 = "Cons DD", Convert_to_Games[[#This Row],[DD]], Convert_to_Games[[#This Row],[DD]]+L159))</f>
        <v>1</v>
      </c>
    </row>
    <row r="161" spans="1:12">
      <c r="A161" t="s">
        <v>27</v>
      </c>
      <c r="B161" t="s">
        <v>21</v>
      </c>
      <c r="C161" t="s">
        <v>16</v>
      </c>
      <c r="D161" s="11">
        <v>45771</v>
      </c>
      <c r="E161">
        <v>68</v>
      </c>
      <c r="F161" t="s">
        <v>15</v>
      </c>
      <c r="G161" t="s">
        <v>5</v>
      </c>
      <c r="H161">
        <v>1</v>
      </c>
      <c r="I161">
        <v>0</v>
      </c>
      <c r="J161">
        <v>3</v>
      </c>
      <c r="K161">
        <f>IF(Convert_to_Games[[#This Row],[Total Score]]&gt;9, 1, 0)</f>
        <v>0</v>
      </c>
      <c r="L161">
        <f>IF(Convert_to_Games[[#This Row],[DD]]=0, 0, IF(L160 = "Cons DD", Convert_to_Games[[#This Row],[DD]], Convert_to_Games[[#This Row],[DD]]+L160))</f>
        <v>0</v>
      </c>
    </row>
    <row r="162" spans="1:12">
      <c r="A162" t="s">
        <v>27</v>
      </c>
      <c r="B162" t="s">
        <v>21</v>
      </c>
      <c r="C162" t="s">
        <v>16</v>
      </c>
      <c r="D162" s="11">
        <v>45771</v>
      </c>
      <c r="E162">
        <v>68</v>
      </c>
      <c r="F162" t="s">
        <v>15</v>
      </c>
      <c r="G162" t="s">
        <v>6</v>
      </c>
      <c r="H162">
        <v>4</v>
      </c>
      <c r="I162">
        <v>0</v>
      </c>
      <c r="J162">
        <v>3</v>
      </c>
      <c r="K162">
        <f>IF(Convert_to_Games[[#This Row],[Total Score]]&gt;9, 1, 0)</f>
        <v>0</v>
      </c>
      <c r="L162">
        <f>IF(Convert_to_Games[[#This Row],[DD]]=0, 0, IF(L161 = "Cons DD", Convert_to_Games[[#This Row],[DD]], Convert_to_Games[[#This Row],[DD]]+L161))</f>
        <v>0</v>
      </c>
    </row>
    <row r="163" spans="1:12">
      <c r="A163" t="s">
        <v>27</v>
      </c>
      <c r="B163" t="s">
        <v>21</v>
      </c>
      <c r="C163" t="s">
        <v>16</v>
      </c>
      <c r="D163" s="11">
        <v>45771</v>
      </c>
      <c r="E163">
        <v>69</v>
      </c>
      <c r="F163" t="s">
        <v>8</v>
      </c>
      <c r="G163" t="s">
        <v>4</v>
      </c>
      <c r="H163">
        <v>11</v>
      </c>
      <c r="I163">
        <v>1</v>
      </c>
      <c r="J163">
        <v>3</v>
      </c>
      <c r="K163">
        <f>IF(Convert_to_Games[[#This Row],[Total Score]]&gt;9, 1, 0)</f>
        <v>1</v>
      </c>
      <c r="L163">
        <f>IF(Convert_to_Games[[#This Row],[DD]]=0, 0, IF(L162 = "Cons DD", Convert_to_Games[[#This Row],[DD]], Convert_to_Games[[#This Row],[DD]]+L162))</f>
        <v>1</v>
      </c>
    </row>
    <row r="164" spans="1:12">
      <c r="A164" t="s">
        <v>27</v>
      </c>
      <c r="B164" t="s">
        <v>21</v>
      </c>
      <c r="C164" t="s">
        <v>16</v>
      </c>
      <c r="D164" s="11">
        <v>45771</v>
      </c>
      <c r="E164">
        <v>69</v>
      </c>
      <c r="F164" t="s">
        <v>8</v>
      </c>
      <c r="G164" t="s">
        <v>5</v>
      </c>
      <c r="H164">
        <v>5</v>
      </c>
      <c r="I164">
        <v>0</v>
      </c>
      <c r="J164">
        <v>3</v>
      </c>
      <c r="K164">
        <f>IF(Convert_to_Games[[#This Row],[Total Score]]&gt;9, 1, 0)</f>
        <v>0</v>
      </c>
      <c r="L164">
        <f>IF(Convert_to_Games[[#This Row],[DD]]=0, 0, IF(L163 = "Cons DD", Convert_to_Games[[#This Row],[DD]], Convert_to_Games[[#This Row],[DD]]+L163))</f>
        <v>0</v>
      </c>
    </row>
    <row r="165" spans="1:12">
      <c r="A165" t="s">
        <v>27</v>
      </c>
      <c r="B165" t="s">
        <v>21</v>
      </c>
      <c r="C165" t="s">
        <v>16</v>
      </c>
      <c r="D165" s="11">
        <v>45771</v>
      </c>
      <c r="E165">
        <v>69</v>
      </c>
      <c r="F165" t="s">
        <v>8</v>
      </c>
      <c r="G165" t="s">
        <v>6</v>
      </c>
      <c r="H165">
        <v>4</v>
      </c>
      <c r="I165">
        <v>0</v>
      </c>
      <c r="J165">
        <v>3</v>
      </c>
      <c r="K165">
        <f>IF(Convert_to_Games[[#This Row],[Total Score]]&gt;9, 1, 0)</f>
        <v>0</v>
      </c>
      <c r="L165">
        <f>IF(Convert_to_Games[[#This Row],[DD]]=0, 0, IF(L164 = "Cons DD", Convert_to_Games[[#This Row],[DD]], Convert_to_Games[[#This Row],[DD]]+L164))</f>
        <v>0</v>
      </c>
    </row>
    <row r="166" spans="1:12">
      <c r="A166" t="s">
        <v>27</v>
      </c>
      <c r="B166" t="s">
        <v>21</v>
      </c>
      <c r="C166" t="s">
        <v>16</v>
      </c>
      <c r="D166" s="11">
        <v>45772</v>
      </c>
      <c r="E166">
        <v>70</v>
      </c>
      <c r="F166" t="s">
        <v>9</v>
      </c>
      <c r="G166" t="s">
        <v>4</v>
      </c>
      <c r="H166">
        <v>9</v>
      </c>
      <c r="I166">
        <v>1</v>
      </c>
      <c r="J166">
        <v>3</v>
      </c>
      <c r="K166">
        <f>IF(Convert_to_Games[[#This Row],[Total Score]]&gt;9, 1, 0)</f>
        <v>0</v>
      </c>
      <c r="L166">
        <f>IF(Convert_to_Games[[#This Row],[DD]]=0, 0, IF(L165 = "Cons DD", Convert_to_Games[[#This Row],[DD]], Convert_to_Games[[#This Row],[DD]]+L165))</f>
        <v>0</v>
      </c>
    </row>
    <row r="167" spans="1:12">
      <c r="A167" t="s">
        <v>27</v>
      </c>
      <c r="B167" t="s">
        <v>21</v>
      </c>
      <c r="C167" t="s">
        <v>16</v>
      </c>
      <c r="D167" s="11">
        <v>45772</v>
      </c>
      <c r="E167">
        <v>70</v>
      </c>
      <c r="F167" t="s">
        <v>9</v>
      </c>
      <c r="G167" t="s">
        <v>5</v>
      </c>
      <c r="H167">
        <v>7</v>
      </c>
      <c r="I167">
        <v>0</v>
      </c>
      <c r="J167">
        <v>3</v>
      </c>
      <c r="K167">
        <f>IF(Convert_to_Games[[#This Row],[Total Score]]&gt;9, 1, 0)</f>
        <v>0</v>
      </c>
      <c r="L167">
        <f>IF(Convert_to_Games[[#This Row],[DD]]=0, 0, IF(L166 = "Cons DD", Convert_to_Games[[#This Row],[DD]], Convert_to_Games[[#This Row],[DD]]+L166))</f>
        <v>0</v>
      </c>
    </row>
    <row r="168" spans="1:12">
      <c r="A168" t="s">
        <v>27</v>
      </c>
      <c r="B168" t="s">
        <v>20</v>
      </c>
      <c r="C168" t="s">
        <v>16</v>
      </c>
      <c r="D168" s="11">
        <v>45772</v>
      </c>
      <c r="E168">
        <v>71</v>
      </c>
      <c r="F168" t="s">
        <v>11</v>
      </c>
      <c r="G168" t="s">
        <v>4</v>
      </c>
      <c r="H168">
        <v>13</v>
      </c>
      <c r="I168">
        <v>1</v>
      </c>
      <c r="J168">
        <v>3</v>
      </c>
      <c r="K168">
        <f>IF(Convert_to_Games[[#This Row],[Total Score]]&gt;9, 1, 0)</f>
        <v>1</v>
      </c>
      <c r="L168">
        <f>IF(Convert_to_Games[[#This Row],[DD]]=0, 0, IF(L167 = "Cons DD", Convert_to_Games[[#This Row],[DD]], Convert_to_Games[[#This Row],[DD]]+L167))</f>
        <v>1</v>
      </c>
    </row>
    <row r="169" spans="1:12">
      <c r="A169" t="s">
        <v>27</v>
      </c>
      <c r="B169" t="s">
        <v>20</v>
      </c>
      <c r="C169" t="s">
        <v>16</v>
      </c>
      <c r="D169" s="11">
        <v>45772</v>
      </c>
      <c r="E169">
        <v>71</v>
      </c>
      <c r="F169" t="s">
        <v>11</v>
      </c>
      <c r="G169" t="s">
        <v>5</v>
      </c>
      <c r="H169">
        <v>8</v>
      </c>
      <c r="I169">
        <v>0</v>
      </c>
      <c r="J169">
        <v>3</v>
      </c>
      <c r="K169">
        <f>IF(Convert_to_Games[[#This Row],[Total Score]]&gt;9, 1, 0)</f>
        <v>0</v>
      </c>
      <c r="L169">
        <f>IF(Convert_to_Games[[#This Row],[DD]]=0, 0, IF(L168 = "Cons DD", Convert_to_Games[[#This Row],[DD]], Convert_to_Games[[#This Row],[DD]]+L168))</f>
        <v>0</v>
      </c>
    </row>
    <row r="170" spans="1:12">
      <c r="A170" t="s">
        <v>27</v>
      </c>
      <c r="B170" t="s">
        <v>21</v>
      </c>
      <c r="C170" t="s">
        <v>16</v>
      </c>
      <c r="D170" s="11">
        <v>45775</v>
      </c>
      <c r="E170">
        <v>72</v>
      </c>
      <c r="F170" t="s">
        <v>12</v>
      </c>
      <c r="G170" t="s">
        <v>4</v>
      </c>
      <c r="H170">
        <v>4</v>
      </c>
      <c r="I170">
        <v>1</v>
      </c>
      <c r="J170">
        <v>3</v>
      </c>
      <c r="K170">
        <f>IF(Convert_to_Games[[#This Row],[Total Score]]&gt;9, 1, 0)</f>
        <v>0</v>
      </c>
      <c r="L170">
        <f>IF(Convert_to_Games[[#This Row],[DD]]=0, 0, IF(L169 = "Cons DD", Convert_to_Games[[#This Row],[DD]], Convert_to_Games[[#This Row],[DD]]+L169))</f>
        <v>0</v>
      </c>
    </row>
    <row r="171" spans="1:12">
      <c r="A171" t="s">
        <v>27</v>
      </c>
      <c r="B171" t="s">
        <v>21</v>
      </c>
      <c r="C171" t="s">
        <v>16</v>
      </c>
      <c r="D171" s="11">
        <v>45775</v>
      </c>
      <c r="E171">
        <v>72</v>
      </c>
      <c r="F171" t="s">
        <v>12</v>
      </c>
      <c r="G171" t="s">
        <v>5</v>
      </c>
      <c r="H171">
        <v>1</v>
      </c>
      <c r="I171">
        <v>0</v>
      </c>
      <c r="J171">
        <v>3</v>
      </c>
      <c r="K171">
        <f>IF(Convert_to_Games[[#This Row],[Total Score]]&gt;9, 1, 0)</f>
        <v>0</v>
      </c>
      <c r="L171">
        <f>IF(Convert_to_Games[[#This Row],[DD]]=0, 0, IF(L170 = "Cons DD", Convert_to_Games[[#This Row],[DD]], Convert_to_Games[[#This Row],[DD]]+L170))</f>
        <v>0</v>
      </c>
    </row>
    <row r="172" spans="1:12">
      <c r="A172" t="s">
        <v>27</v>
      </c>
      <c r="B172" t="s">
        <v>21</v>
      </c>
      <c r="C172" t="s">
        <v>16</v>
      </c>
      <c r="D172" s="11">
        <v>45775</v>
      </c>
      <c r="E172">
        <v>72</v>
      </c>
      <c r="F172" t="s">
        <v>12</v>
      </c>
      <c r="G172" t="s">
        <v>7</v>
      </c>
      <c r="H172">
        <v>0</v>
      </c>
      <c r="I172">
        <v>0</v>
      </c>
      <c r="J172">
        <v>3</v>
      </c>
      <c r="K172">
        <f>IF(Convert_to_Games[[#This Row],[Total Score]]&gt;9, 1, 0)</f>
        <v>0</v>
      </c>
      <c r="L172">
        <f>IF(Convert_to_Games[[#This Row],[DD]]=0, 0, IF(L171 = "Cons DD", Convert_to_Games[[#This Row],[DD]], Convert_to_Games[[#This Row],[DD]]+L171))</f>
        <v>0</v>
      </c>
    </row>
    <row r="173" spans="1:12">
      <c r="A173" t="s">
        <v>27</v>
      </c>
      <c r="B173" t="s">
        <v>20</v>
      </c>
      <c r="C173" t="s">
        <v>16</v>
      </c>
      <c r="D173" s="11">
        <v>45775</v>
      </c>
      <c r="E173">
        <v>73</v>
      </c>
      <c r="F173" t="s">
        <v>9</v>
      </c>
      <c r="G173" t="s">
        <v>4</v>
      </c>
      <c r="H173">
        <v>2</v>
      </c>
      <c r="I173">
        <v>0</v>
      </c>
      <c r="J173">
        <v>3</v>
      </c>
      <c r="K173">
        <f>IF(Convert_to_Games[[#This Row],[Total Score]]&gt;9, 1, 0)</f>
        <v>0</v>
      </c>
      <c r="L173">
        <f>IF(Convert_to_Games[[#This Row],[DD]]=0, 0, IF(L172 = "Cons DD", Convert_to_Games[[#This Row],[DD]], Convert_to_Games[[#This Row],[DD]]+L172))</f>
        <v>0</v>
      </c>
    </row>
    <row r="174" spans="1:12">
      <c r="A174" t="s">
        <v>27</v>
      </c>
      <c r="B174" t="s">
        <v>20</v>
      </c>
      <c r="C174" t="s">
        <v>16</v>
      </c>
      <c r="D174" s="11">
        <v>45775</v>
      </c>
      <c r="E174">
        <v>73</v>
      </c>
      <c r="F174" t="s">
        <v>9</v>
      </c>
      <c r="G174" t="s">
        <v>5</v>
      </c>
      <c r="H174">
        <v>10</v>
      </c>
      <c r="I174">
        <v>1</v>
      </c>
      <c r="J174">
        <v>3</v>
      </c>
      <c r="K174">
        <f>IF(Convert_to_Games[[#This Row],[Total Score]]&gt;9, 1, 0)</f>
        <v>1</v>
      </c>
      <c r="L174">
        <f>IF(Convert_to_Games[[#This Row],[DD]]=0, 0, IF(L173 = "Cons DD", Convert_to_Games[[#This Row],[DD]], Convert_to_Games[[#This Row],[DD]]+L173))</f>
        <v>1</v>
      </c>
    </row>
    <row r="175" spans="1:12">
      <c r="A175" t="s">
        <v>27</v>
      </c>
      <c r="B175" t="s">
        <v>22</v>
      </c>
      <c r="C175" t="s">
        <v>16</v>
      </c>
      <c r="D175" s="11">
        <v>45775</v>
      </c>
      <c r="E175">
        <v>74</v>
      </c>
      <c r="F175" t="s">
        <v>36</v>
      </c>
      <c r="G175" t="s">
        <v>4</v>
      </c>
      <c r="H175">
        <v>7</v>
      </c>
      <c r="I175">
        <v>1</v>
      </c>
      <c r="J175">
        <v>3</v>
      </c>
      <c r="K175">
        <f>IF(Convert_to_Games[[#This Row],[Total Score]]&gt;9, 1, 0)</f>
        <v>0</v>
      </c>
      <c r="L175">
        <f>IF(Convert_to_Games[[#This Row],[DD]]=0, 0, IF(L174 = "Cons DD", Convert_to_Games[[#This Row],[DD]], Convert_to_Games[[#This Row],[DD]]+L174))</f>
        <v>0</v>
      </c>
    </row>
    <row r="176" spans="1:12">
      <c r="A176" t="s">
        <v>27</v>
      </c>
      <c r="B176" t="s">
        <v>22</v>
      </c>
      <c r="C176" t="s">
        <v>16</v>
      </c>
      <c r="D176" s="11">
        <v>45775</v>
      </c>
      <c r="E176">
        <v>74</v>
      </c>
      <c r="F176" t="s">
        <v>36</v>
      </c>
      <c r="G176" t="s">
        <v>5</v>
      </c>
      <c r="H176">
        <v>1</v>
      </c>
      <c r="I176">
        <v>0</v>
      </c>
      <c r="J176">
        <v>3</v>
      </c>
      <c r="K176">
        <f>IF(Convert_to_Games[[#This Row],[Total Score]]&gt;9, 1, 0)</f>
        <v>0</v>
      </c>
      <c r="L176">
        <f>IF(Convert_to_Games[[#This Row],[DD]]=0, 0, IF(L175 = "Cons DD", Convert_to_Games[[#This Row],[DD]], Convert_to_Games[[#This Row],[DD]]+L175))</f>
        <v>0</v>
      </c>
    </row>
    <row r="177" spans="1:12">
      <c r="A177" t="s">
        <v>27</v>
      </c>
      <c r="B177" t="s">
        <v>22</v>
      </c>
      <c r="C177" t="s">
        <v>16</v>
      </c>
      <c r="D177" s="11">
        <v>45775</v>
      </c>
      <c r="E177">
        <v>74</v>
      </c>
      <c r="F177" t="s">
        <v>36</v>
      </c>
      <c r="G177" t="s">
        <v>7</v>
      </c>
      <c r="H177">
        <v>3</v>
      </c>
      <c r="I177">
        <v>0</v>
      </c>
      <c r="J177">
        <v>3</v>
      </c>
      <c r="K177">
        <f>IF(Convert_to_Games[[#This Row],[Total Score]]&gt;9, 1, 0)</f>
        <v>0</v>
      </c>
      <c r="L177">
        <f>IF(Convert_to_Games[[#This Row],[DD]]=0, 0, IF(L176 = "Cons DD", Convert_to_Games[[#This Row],[DD]], Convert_to_Games[[#This Row],[DD]]+L176))</f>
        <v>0</v>
      </c>
    </row>
    <row r="178" spans="1:12">
      <c r="A178" t="s">
        <v>27</v>
      </c>
      <c r="B178" t="s">
        <v>21</v>
      </c>
      <c r="C178" t="s">
        <v>16</v>
      </c>
      <c r="D178" s="11">
        <v>45775</v>
      </c>
      <c r="E178">
        <v>75</v>
      </c>
      <c r="F178" t="s">
        <v>11</v>
      </c>
      <c r="G178" t="s">
        <v>4</v>
      </c>
      <c r="H178">
        <v>10</v>
      </c>
      <c r="I178">
        <v>1</v>
      </c>
      <c r="J178">
        <v>4</v>
      </c>
      <c r="K178">
        <f>IF(Convert_to_Games[[#This Row],[Total Score]]&gt;9, 1, 0)</f>
        <v>1</v>
      </c>
      <c r="L178">
        <f>IF(Convert_to_Games[[#This Row],[DD]]=0, 0, IF(L177 = "Cons DD", Convert_to_Games[[#This Row],[DD]], Convert_to_Games[[#This Row],[DD]]+L177))</f>
        <v>1</v>
      </c>
    </row>
    <row r="179" spans="1:12">
      <c r="A179" t="s">
        <v>27</v>
      </c>
      <c r="B179" t="s">
        <v>21</v>
      </c>
      <c r="C179" t="s">
        <v>16</v>
      </c>
      <c r="D179" s="11">
        <v>45775</v>
      </c>
      <c r="E179">
        <v>75</v>
      </c>
      <c r="F179" t="s">
        <v>11</v>
      </c>
      <c r="G179" t="s">
        <v>5</v>
      </c>
      <c r="H179">
        <v>8</v>
      </c>
      <c r="I179">
        <v>0</v>
      </c>
      <c r="J179">
        <v>4</v>
      </c>
      <c r="K179">
        <f>IF(Convert_to_Games[[#This Row],[Total Score]]&gt;9, 1, 0)</f>
        <v>0</v>
      </c>
      <c r="L179">
        <f>IF(Convert_to_Games[[#This Row],[DD]]=0, 0, IF(L178 = "Cons DD", Convert_to_Games[[#This Row],[DD]], Convert_to_Games[[#This Row],[DD]]+L178))</f>
        <v>0</v>
      </c>
    </row>
    <row r="180" spans="1:12">
      <c r="A180" t="s">
        <v>27</v>
      </c>
      <c r="B180" t="s">
        <v>21</v>
      </c>
      <c r="C180" t="s">
        <v>16</v>
      </c>
      <c r="D180" s="11">
        <v>45776</v>
      </c>
      <c r="E180">
        <v>76</v>
      </c>
      <c r="F180" t="s">
        <v>9</v>
      </c>
      <c r="G180" t="s">
        <v>4</v>
      </c>
      <c r="H180">
        <v>5</v>
      </c>
      <c r="I180">
        <v>1</v>
      </c>
      <c r="J180">
        <v>3</v>
      </c>
      <c r="K180">
        <f>IF(Convert_to_Games[[#This Row],[Total Score]]&gt;9, 1, 0)</f>
        <v>0</v>
      </c>
      <c r="L180">
        <f>IF(Convert_to_Games[[#This Row],[DD]]=0, 0, IF(L179 = "Cons DD", Convert_to_Games[[#This Row],[DD]], Convert_to_Games[[#This Row],[DD]]+L179))</f>
        <v>0</v>
      </c>
    </row>
    <row r="181" spans="1:12">
      <c r="A181" t="s">
        <v>27</v>
      </c>
      <c r="B181" t="s">
        <v>21</v>
      </c>
      <c r="C181" t="s">
        <v>16</v>
      </c>
      <c r="D181" s="11">
        <v>45776</v>
      </c>
      <c r="E181">
        <v>76</v>
      </c>
      <c r="F181" t="s">
        <v>9</v>
      </c>
      <c r="G181" t="s">
        <v>5</v>
      </c>
      <c r="H181">
        <v>0</v>
      </c>
      <c r="I181">
        <v>0</v>
      </c>
      <c r="J181">
        <v>3</v>
      </c>
      <c r="K181">
        <f>IF(Convert_to_Games[[#This Row],[Total Score]]&gt;9, 1, 0)</f>
        <v>0</v>
      </c>
      <c r="L181">
        <f>IF(Convert_to_Games[[#This Row],[DD]]=0, 0, IF(L180 = "Cons DD", Convert_to_Games[[#This Row],[DD]], Convert_to_Games[[#This Row],[DD]]+L180))</f>
        <v>0</v>
      </c>
    </row>
    <row r="182" spans="1:12">
      <c r="A182" t="s">
        <v>27</v>
      </c>
      <c r="B182" t="s">
        <v>21</v>
      </c>
      <c r="C182" t="s">
        <v>16</v>
      </c>
      <c r="D182" s="11">
        <v>45776</v>
      </c>
      <c r="E182">
        <v>77</v>
      </c>
      <c r="F182" t="s">
        <v>70</v>
      </c>
      <c r="G182" t="s">
        <v>4</v>
      </c>
      <c r="H182">
        <v>1</v>
      </c>
      <c r="I182">
        <v>0</v>
      </c>
      <c r="J182">
        <v>3</v>
      </c>
      <c r="K182">
        <f>IF(Convert_to_Games[[#This Row],[Total Score]]&gt;9, 1, 0)</f>
        <v>0</v>
      </c>
      <c r="L182">
        <f>IF(Convert_to_Games[[#This Row],[DD]]=0, 0, IF(L181 = "Cons DD", Convert_to_Games[[#This Row],[DD]], Convert_to_Games[[#This Row],[DD]]+L181))</f>
        <v>0</v>
      </c>
    </row>
    <row r="183" spans="1:12">
      <c r="A183" t="s">
        <v>27</v>
      </c>
      <c r="B183" t="s">
        <v>21</v>
      </c>
      <c r="C183" t="s">
        <v>16</v>
      </c>
      <c r="D183" s="11">
        <v>45776</v>
      </c>
      <c r="E183">
        <v>77</v>
      </c>
      <c r="F183" t="s">
        <v>70</v>
      </c>
      <c r="G183" t="s">
        <v>5</v>
      </c>
      <c r="H183">
        <v>5</v>
      </c>
      <c r="I183">
        <v>1</v>
      </c>
      <c r="J183">
        <v>3</v>
      </c>
      <c r="K183">
        <f>IF(Convert_to_Games[[#This Row],[Total Score]]&gt;9, 1, 0)</f>
        <v>0</v>
      </c>
      <c r="L183">
        <f>IF(Convert_to_Games[[#This Row],[DD]]=0, 0, IF(L182 = "Cons DD", Convert_to_Games[[#This Row],[DD]], Convert_to_Games[[#This Row],[DD]]+L182))</f>
        <v>0</v>
      </c>
    </row>
    <row r="184" spans="1:12">
      <c r="A184" t="s">
        <v>27</v>
      </c>
      <c r="B184" t="s">
        <v>21</v>
      </c>
      <c r="C184" t="s">
        <v>16</v>
      </c>
      <c r="D184" s="11">
        <v>45776</v>
      </c>
      <c r="E184">
        <v>77</v>
      </c>
      <c r="F184" t="s">
        <v>70</v>
      </c>
      <c r="G184" t="s">
        <v>6</v>
      </c>
      <c r="H184">
        <v>8</v>
      </c>
      <c r="I184">
        <v>0</v>
      </c>
      <c r="J184">
        <v>3</v>
      </c>
      <c r="K184">
        <f>IF(Convert_to_Games[[#This Row],[Total Score]]&gt;9, 1, 0)</f>
        <v>0</v>
      </c>
      <c r="L184">
        <f>IF(Convert_to_Games[[#This Row],[DD]]=0, 0, IF(L183 = "Cons DD", Convert_to_Games[[#This Row],[DD]], Convert_to_Games[[#This Row],[DD]]+L183))</f>
        <v>0</v>
      </c>
    </row>
    <row r="185" spans="1:12">
      <c r="A185" t="s">
        <v>27</v>
      </c>
      <c r="B185" t="s">
        <v>21</v>
      </c>
      <c r="C185" t="s">
        <v>16</v>
      </c>
      <c r="D185" s="11">
        <v>45776</v>
      </c>
      <c r="E185">
        <v>78</v>
      </c>
      <c r="F185" t="s">
        <v>71</v>
      </c>
      <c r="G185" t="s">
        <v>4</v>
      </c>
      <c r="H185">
        <v>9</v>
      </c>
      <c r="I185">
        <v>1</v>
      </c>
      <c r="J185">
        <v>3</v>
      </c>
      <c r="K185">
        <f>IF(Convert_to_Games[[#This Row],[Total Score]]&gt;9, 1, 0)</f>
        <v>0</v>
      </c>
      <c r="L185">
        <f>IF(Convert_to_Games[[#This Row],[DD]]=0, 0, IF(L184 = "Cons DD", Convert_to_Games[[#This Row],[DD]], Convert_to_Games[[#This Row],[DD]]+L184))</f>
        <v>0</v>
      </c>
    </row>
    <row r="186" spans="1:12">
      <c r="A186" t="s">
        <v>27</v>
      </c>
      <c r="B186" t="s">
        <v>21</v>
      </c>
      <c r="C186" t="s">
        <v>16</v>
      </c>
      <c r="D186" s="11">
        <v>45776</v>
      </c>
      <c r="E186">
        <v>78</v>
      </c>
      <c r="F186" t="s">
        <v>71</v>
      </c>
      <c r="G186" t="s">
        <v>7</v>
      </c>
      <c r="H186">
        <v>4</v>
      </c>
      <c r="I186">
        <v>0</v>
      </c>
      <c r="J186">
        <v>3</v>
      </c>
      <c r="K186">
        <f>IF(Convert_to_Games[[#This Row],[Total Score]]&gt;9, 1, 0)</f>
        <v>0</v>
      </c>
      <c r="L186">
        <f>IF(Convert_to_Games[[#This Row],[DD]]=0, 0, IF(L185 = "Cons DD", Convert_to_Games[[#This Row],[DD]], Convert_to_Games[[#This Row],[DD]]+L185))</f>
        <v>0</v>
      </c>
    </row>
    <row r="187" spans="1:12">
      <c r="A187" t="s">
        <v>27</v>
      </c>
      <c r="B187" t="s">
        <v>21</v>
      </c>
      <c r="C187" t="s">
        <v>16</v>
      </c>
      <c r="D187" s="11">
        <v>45776</v>
      </c>
      <c r="E187">
        <v>79</v>
      </c>
      <c r="F187" t="s">
        <v>72</v>
      </c>
      <c r="G187" t="s">
        <v>4</v>
      </c>
      <c r="H187">
        <v>7</v>
      </c>
      <c r="I187">
        <v>1</v>
      </c>
      <c r="J187">
        <v>3</v>
      </c>
      <c r="K187">
        <f>IF(Convert_to_Games[[#This Row],[Total Score]]&gt;9, 1, 0)</f>
        <v>0</v>
      </c>
      <c r="L187">
        <f>IF(Convert_to_Games[[#This Row],[DD]]=0, 0, IF(L186 = "Cons DD", Convert_to_Games[[#This Row],[DD]], Convert_to_Games[[#This Row],[DD]]+L186))</f>
        <v>0</v>
      </c>
    </row>
    <row r="188" spans="1:12">
      <c r="A188" t="s">
        <v>27</v>
      </c>
      <c r="B188" t="s">
        <v>21</v>
      </c>
      <c r="C188" t="s">
        <v>16</v>
      </c>
      <c r="D188" s="11">
        <v>45776</v>
      </c>
      <c r="E188">
        <v>79</v>
      </c>
      <c r="F188" t="s">
        <v>72</v>
      </c>
      <c r="G188" t="s">
        <v>5</v>
      </c>
      <c r="H188">
        <v>1</v>
      </c>
      <c r="I188">
        <v>0</v>
      </c>
      <c r="J188">
        <v>3</v>
      </c>
      <c r="K188">
        <f>IF(Convert_to_Games[[#This Row],[Total Score]]&gt;9, 1, 0)</f>
        <v>0</v>
      </c>
      <c r="L188">
        <f>IF(Convert_to_Games[[#This Row],[DD]]=0, 0, IF(L187 = "Cons DD", Convert_to_Games[[#This Row],[DD]], Convert_to_Games[[#This Row],[DD]]+L187))</f>
        <v>0</v>
      </c>
    </row>
    <row r="189" spans="1:12">
      <c r="A189" t="s">
        <v>27</v>
      </c>
      <c r="B189" t="s">
        <v>21</v>
      </c>
      <c r="C189" t="s">
        <v>16</v>
      </c>
      <c r="D189" s="11">
        <v>45776</v>
      </c>
      <c r="E189">
        <v>79</v>
      </c>
      <c r="F189" t="s">
        <v>72</v>
      </c>
      <c r="G189" t="s">
        <v>6</v>
      </c>
      <c r="H189">
        <v>1</v>
      </c>
      <c r="I189">
        <v>0</v>
      </c>
      <c r="J189">
        <v>3</v>
      </c>
      <c r="K189">
        <f>IF(Convert_to_Games[[#This Row],[Total Score]]&gt;9, 1, 0)</f>
        <v>0</v>
      </c>
      <c r="L189">
        <f>IF(Convert_to_Games[[#This Row],[DD]]=0, 0, IF(L188 = "Cons DD", Convert_to_Games[[#This Row],[DD]], Convert_to_Games[[#This Row],[DD]]+L188))</f>
        <v>0</v>
      </c>
    </row>
    <row r="190" spans="1:12">
      <c r="A190" t="s">
        <v>27</v>
      </c>
      <c r="B190" t="s">
        <v>21</v>
      </c>
      <c r="C190" t="s">
        <v>16</v>
      </c>
      <c r="D190" s="11">
        <v>45776</v>
      </c>
      <c r="E190">
        <v>79</v>
      </c>
      <c r="F190" t="s">
        <v>72</v>
      </c>
      <c r="G190" t="s">
        <v>7</v>
      </c>
      <c r="H190">
        <v>5</v>
      </c>
      <c r="I190">
        <v>0</v>
      </c>
      <c r="J190">
        <v>3</v>
      </c>
      <c r="K190">
        <f>IF(Convert_to_Games[[#This Row],[Total Score]]&gt;9, 1, 0)</f>
        <v>0</v>
      </c>
      <c r="L190">
        <f>IF(Convert_to_Games[[#This Row],[DD]]=0, 0, IF(L189 = "Cons DD", Convert_to_Games[[#This Row],[DD]], Convert_to_Games[[#This Row],[DD]]+L189))</f>
        <v>0</v>
      </c>
    </row>
    <row r="191" spans="1:12">
      <c r="A191" t="s">
        <v>27</v>
      </c>
      <c r="B191" t="s">
        <v>21</v>
      </c>
      <c r="C191" t="s">
        <v>16</v>
      </c>
      <c r="D191" s="11">
        <v>45777</v>
      </c>
      <c r="E191">
        <v>80</v>
      </c>
      <c r="F191" t="s">
        <v>8</v>
      </c>
      <c r="G191" t="s">
        <v>4</v>
      </c>
      <c r="H191">
        <v>12</v>
      </c>
      <c r="I191">
        <v>1</v>
      </c>
      <c r="J191">
        <v>3</v>
      </c>
      <c r="K191">
        <f>IF(Convert_to_Games[[#This Row],[Total Score]]&gt;9, 1, 0)</f>
        <v>1</v>
      </c>
      <c r="L191">
        <f>IF(Convert_to_Games[[#This Row],[DD]]=0, 0, IF(L190 = "Cons DD", Convert_to_Games[[#This Row],[DD]], Convert_to_Games[[#This Row],[DD]]+L190))</f>
        <v>1</v>
      </c>
    </row>
    <row r="192" spans="1:12">
      <c r="A192" t="s">
        <v>27</v>
      </c>
      <c r="B192" t="s">
        <v>21</v>
      </c>
      <c r="C192" t="s">
        <v>16</v>
      </c>
      <c r="D192" s="11">
        <v>45777</v>
      </c>
      <c r="E192">
        <v>80</v>
      </c>
      <c r="F192" t="s">
        <v>8</v>
      </c>
      <c r="G192" t="s">
        <v>5</v>
      </c>
      <c r="H192">
        <v>3</v>
      </c>
      <c r="I192">
        <v>0</v>
      </c>
      <c r="J192">
        <v>3</v>
      </c>
      <c r="K192">
        <f>IF(Convert_to_Games[[#This Row],[Total Score]]&gt;9, 1, 0)</f>
        <v>0</v>
      </c>
      <c r="L192">
        <f>IF(Convert_to_Games[[#This Row],[DD]]=0, 0, IF(L191 = "Cons DD", Convert_to_Games[[#This Row],[DD]], Convert_to_Games[[#This Row],[DD]]+L191))</f>
        <v>0</v>
      </c>
    </row>
    <row r="193" spans="1:12">
      <c r="A193" t="s">
        <v>27</v>
      </c>
      <c r="B193" t="s">
        <v>21</v>
      </c>
      <c r="C193" t="s">
        <v>16</v>
      </c>
      <c r="D193" s="11">
        <v>45777</v>
      </c>
      <c r="E193">
        <v>80</v>
      </c>
      <c r="F193" t="s">
        <v>8</v>
      </c>
      <c r="G193" t="s">
        <v>6</v>
      </c>
      <c r="H193">
        <v>4</v>
      </c>
      <c r="I193">
        <v>0</v>
      </c>
      <c r="J193">
        <v>3</v>
      </c>
      <c r="K193">
        <f>IF(Convert_to_Games[[#This Row],[Total Score]]&gt;9, 1, 0)</f>
        <v>0</v>
      </c>
      <c r="L193">
        <f>IF(Convert_to_Games[[#This Row],[DD]]=0, 0, IF(L192 = "Cons DD", Convert_to_Games[[#This Row],[DD]], Convert_to_Games[[#This Row],[DD]]+L192))</f>
        <v>0</v>
      </c>
    </row>
    <row r="194" spans="1:12">
      <c r="A194" t="s">
        <v>27</v>
      </c>
      <c r="B194" t="s">
        <v>20</v>
      </c>
      <c r="C194" t="s">
        <v>16</v>
      </c>
      <c r="D194" s="11">
        <v>45777</v>
      </c>
      <c r="E194">
        <v>81</v>
      </c>
      <c r="F194" t="s">
        <v>11</v>
      </c>
      <c r="G194" t="s">
        <v>4</v>
      </c>
      <c r="H194">
        <v>6</v>
      </c>
      <c r="I194">
        <v>1</v>
      </c>
      <c r="J194">
        <v>3</v>
      </c>
      <c r="K194">
        <f>IF(Convert_to_Games[[#This Row],[Total Score]]&gt;9, 1, 0)</f>
        <v>0</v>
      </c>
      <c r="L194">
        <f>IF(Convert_to_Games[[#This Row],[DD]]=0, 0, IF(L193 = "Cons DD", Convert_to_Games[[#This Row],[DD]], Convert_to_Games[[#This Row],[DD]]+L193))</f>
        <v>0</v>
      </c>
    </row>
    <row r="195" spans="1:12">
      <c r="A195" t="s">
        <v>27</v>
      </c>
      <c r="B195" t="s">
        <v>20</v>
      </c>
      <c r="C195" t="s">
        <v>16</v>
      </c>
      <c r="D195" s="11">
        <v>45777</v>
      </c>
      <c r="E195">
        <v>81</v>
      </c>
      <c r="F195" t="s">
        <v>11</v>
      </c>
      <c r="G195" t="s">
        <v>5</v>
      </c>
      <c r="H195">
        <v>0</v>
      </c>
      <c r="I195">
        <v>0</v>
      </c>
      <c r="J195">
        <v>3</v>
      </c>
      <c r="K195">
        <f>IF(Convert_to_Games[[#This Row],[Total Score]]&gt;9, 1, 0)</f>
        <v>0</v>
      </c>
      <c r="L195">
        <f>IF(Convert_to_Games[[#This Row],[DD]]=0, 0, IF(L194 = "Cons DD", Convert_to_Games[[#This Row],[DD]], Convert_to_Games[[#This Row],[DD]]+L194))</f>
        <v>0</v>
      </c>
    </row>
    <row r="196" spans="1:12">
      <c r="A196" t="s">
        <v>27</v>
      </c>
      <c r="B196" t="s">
        <v>22</v>
      </c>
      <c r="C196" t="s">
        <v>16</v>
      </c>
      <c r="D196" s="11">
        <v>45777</v>
      </c>
      <c r="E196">
        <v>82</v>
      </c>
      <c r="F196" t="s">
        <v>75</v>
      </c>
      <c r="G196" t="s">
        <v>4</v>
      </c>
      <c r="H196">
        <v>12</v>
      </c>
      <c r="I196">
        <v>1</v>
      </c>
      <c r="J196">
        <v>3</v>
      </c>
      <c r="K196">
        <f>IF(Convert_to_Games[[#This Row],[Total Score]]&gt;9, 1, 0)</f>
        <v>1</v>
      </c>
      <c r="L196">
        <f>IF(Convert_to_Games[[#This Row],[DD]]=0, 0, IF(L195 = "Cons DD", Convert_to_Games[[#This Row],[DD]], Convert_to_Games[[#This Row],[DD]]+L195))</f>
        <v>1</v>
      </c>
    </row>
    <row r="197" spans="1:12">
      <c r="A197" t="s">
        <v>27</v>
      </c>
      <c r="B197" t="s">
        <v>22</v>
      </c>
      <c r="C197" t="s">
        <v>16</v>
      </c>
      <c r="D197" s="11">
        <v>45777</v>
      </c>
      <c r="E197">
        <v>82</v>
      </c>
      <c r="F197" t="s">
        <v>75</v>
      </c>
      <c r="G197" t="s">
        <v>5</v>
      </c>
      <c r="H197">
        <v>5</v>
      </c>
      <c r="I197">
        <v>0</v>
      </c>
      <c r="J197">
        <v>3</v>
      </c>
      <c r="K197">
        <f>IF(Convert_to_Games[[#This Row],[Total Score]]&gt;9, 1, 0)</f>
        <v>0</v>
      </c>
      <c r="L197">
        <f>IF(Convert_to_Games[[#This Row],[DD]]=0, 0, IF(L196 = "Cons DD", Convert_to_Games[[#This Row],[DD]], Convert_to_Games[[#This Row],[DD]]+L196))</f>
        <v>0</v>
      </c>
    </row>
    <row r="198" spans="1:12">
      <c r="A198" t="s">
        <v>27</v>
      </c>
      <c r="B198" t="s">
        <v>22</v>
      </c>
      <c r="C198" t="s">
        <v>16</v>
      </c>
      <c r="D198" s="11">
        <v>45777</v>
      </c>
      <c r="E198">
        <v>82</v>
      </c>
      <c r="F198" t="s">
        <v>75</v>
      </c>
      <c r="G198" t="s">
        <v>7</v>
      </c>
      <c r="H198">
        <v>2</v>
      </c>
      <c r="I198">
        <v>0</v>
      </c>
      <c r="J198">
        <v>3</v>
      </c>
      <c r="K198">
        <f>IF(Convert_to_Games[[#This Row],[Total Score]]&gt;9, 1, 0)</f>
        <v>0</v>
      </c>
      <c r="L198">
        <f>IF(Convert_to_Games[[#This Row],[DD]]=0, 0, IF(L197 = "Cons DD", Convert_to_Games[[#This Row],[DD]], Convert_to_Games[[#This Row],[DD]]+L197))</f>
        <v>0</v>
      </c>
    </row>
    <row r="199" spans="1:12">
      <c r="A199" t="s">
        <v>27</v>
      </c>
      <c r="B199" t="s">
        <v>21</v>
      </c>
      <c r="C199" t="s">
        <v>16</v>
      </c>
      <c r="D199" s="11">
        <v>45777</v>
      </c>
      <c r="E199">
        <v>83</v>
      </c>
      <c r="F199" t="s">
        <v>11</v>
      </c>
      <c r="G199" t="s">
        <v>4</v>
      </c>
      <c r="H199">
        <v>12</v>
      </c>
      <c r="I199">
        <v>1</v>
      </c>
      <c r="J199">
        <v>3</v>
      </c>
      <c r="K199">
        <f>IF(Convert_to_Games[[#This Row],[Total Score]]&gt;9, 1, 0)</f>
        <v>1</v>
      </c>
      <c r="L199">
        <f>IF(Convert_to_Games[[#This Row],[DD]]=0, 0, IF(L198 = "Cons DD", Convert_to_Games[[#This Row],[DD]], Convert_to_Games[[#This Row],[DD]]+L198))</f>
        <v>1</v>
      </c>
    </row>
    <row r="200" spans="1:12">
      <c r="A200" t="s">
        <v>27</v>
      </c>
      <c r="B200" t="s">
        <v>21</v>
      </c>
      <c r="C200" t="s">
        <v>16</v>
      </c>
      <c r="D200" s="11">
        <v>45777</v>
      </c>
      <c r="E200">
        <v>83</v>
      </c>
      <c r="F200" t="s">
        <v>11</v>
      </c>
      <c r="G200" t="s">
        <v>5</v>
      </c>
      <c r="H200">
        <v>5</v>
      </c>
      <c r="I200">
        <v>0</v>
      </c>
      <c r="J200">
        <v>3</v>
      </c>
      <c r="K200">
        <f>IF(Convert_to_Games[[#This Row],[Total Score]]&gt;9, 1, 0)</f>
        <v>0</v>
      </c>
      <c r="L200">
        <f>IF(Convert_to_Games[[#This Row],[DD]]=0, 0, IF(L199 = "Cons DD", Convert_to_Games[[#This Row],[DD]], Convert_to_Games[[#This Row],[DD]]+L199))</f>
        <v>0</v>
      </c>
    </row>
    <row r="201" spans="1:12">
      <c r="A201" t="s">
        <v>27</v>
      </c>
      <c r="B201" t="s">
        <v>21</v>
      </c>
      <c r="C201" t="s">
        <v>16</v>
      </c>
      <c r="D201" s="11">
        <v>45778</v>
      </c>
      <c r="E201">
        <v>84</v>
      </c>
      <c r="F201" t="s">
        <v>9</v>
      </c>
      <c r="G201" t="s">
        <v>4</v>
      </c>
      <c r="H201">
        <v>10</v>
      </c>
      <c r="I201">
        <v>1</v>
      </c>
      <c r="J201">
        <v>3</v>
      </c>
      <c r="K201">
        <f>IF(Convert_to_Games[[#This Row],[Total Score]]&gt;9, 1, 0)</f>
        <v>1</v>
      </c>
      <c r="L201">
        <f>IF(Convert_to_Games[[#This Row],[DD]]=0, 0, IF(L200 = "Cons DD", Convert_to_Games[[#This Row],[DD]], Convert_to_Games[[#This Row],[DD]]+L200))</f>
        <v>1</v>
      </c>
    </row>
    <row r="202" spans="1:12">
      <c r="A202" t="s">
        <v>27</v>
      </c>
      <c r="B202" t="s">
        <v>21</v>
      </c>
      <c r="C202" t="s">
        <v>16</v>
      </c>
      <c r="D202" s="11">
        <v>45778</v>
      </c>
      <c r="E202">
        <v>84</v>
      </c>
      <c r="F202" t="s">
        <v>9</v>
      </c>
      <c r="G202" t="s">
        <v>5</v>
      </c>
      <c r="H202">
        <v>5</v>
      </c>
      <c r="I202">
        <v>0</v>
      </c>
      <c r="J202">
        <v>3</v>
      </c>
      <c r="K202">
        <f>IF(Convert_to_Games[[#This Row],[Total Score]]&gt;9, 1, 0)</f>
        <v>0</v>
      </c>
      <c r="L202">
        <f>IF(Convert_to_Games[[#This Row],[DD]]=0, 0, IF(L201 = "Cons DD", Convert_to_Games[[#This Row],[DD]], Convert_to_Games[[#This Row],[DD]]+L201))</f>
        <v>0</v>
      </c>
    </row>
    <row r="203" spans="1:12">
      <c r="A203" t="s">
        <v>27</v>
      </c>
      <c r="B203" t="s">
        <v>20</v>
      </c>
      <c r="C203" t="s">
        <v>16</v>
      </c>
      <c r="D203" s="11">
        <v>45778</v>
      </c>
      <c r="E203">
        <v>85</v>
      </c>
      <c r="F203" t="s">
        <v>9</v>
      </c>
      <c r="G203" t="s">
        <v>4</v>
      </c>
      <c r="H203">
        <v>10</v>
      </c>
      <c r="I203">
        <v>1</v>
      </c>
      <c r="J203">
        <v>4</v>
      </c>
      <c r="K203">
        <f>IF(Convert_to_Games[[#This Row],[Total Score]]&gt;9, 1, 0)</f>
        <v>1</v>
      </c>
      <c r="L203">
        <f>IF(Convert_to_Games[[#This Row],[DD]]=0, 0, IF(L202 = "Cons DD", Convert_to_Games[[#This Row],[DD]], Convert_to_Games[[#This Row],[DD]]+L202))</f>
        <v>1</v>
      </c>
    </row>
    <row r="204" spans="1:12">
      <c r="A204" t="s">
        <v>27</v>
      </c>
      <c r="B204" t="s">
        <v>20</v>
      </c>
      <c r="C204" t="s">
        <v>16</v>
      </c>
      <c r="D204" s="11">
        <v>45778</v>
      </c>
      <c r="E204">
        <v>85</v>
      </c>
      <c r="F204" t="s">
        <v>9</v>
      </c>
      <c r="G204" t="s">
        <v>5</v>
      </c>
      <c r="H204">
        <v>6</v>
      </c>
      <c r="I204">
        <v>0</v>
      </c>
      <c r="J204">
        <v>4</v>
      </c>
      <c r="K204">
        <f>IF(Convert_to_Games[[#This Row],[Total Score]]&gt;9, 1, 0)</f>
        <v>0</v>
      </c>
      <c r="L204">
        <f>IF(Convert_to_Games[[#This Row],[DD]]=0, 0, IF(L203 = "Cons DD", Convert_to_Games[[#This Row],[DD]], Convert_to_Games[[#This Row],[DD]]+L203))</f>
        <v>0</v>
      </c>
    </row>
    <row r="205" spans="1:12">
      <c r="A205" t="s">
        <v>27</v>
      </c>
      <c r="B205" t="s">
        <v>22</v>
      </c>
      <c r="C205" t="s">
        <v>16</v>
      </c>
      <c r="D205" s="11">
        <v>45778</v>
      </c>
      <c r="E205">
        <v>86</v>
      </c>
      <c r="F205" t="s">
        <v>11</v>
      </c>
      <c r="G205" t="s">
        <v>4</v>
      </c>
      <c r="H205">
        <v>8</v>
      </c>
      <c r="I205">
        <v>1</v>
      </c>
      <c r="J205">
        <v>3</v>
      </c>
      <c r="K205">
        <f>IF(Convert_to_Games[[#This Row],[Total Score]]&gt;9, 1, 0)</f>
        <v>0</v>
      </c>
      <c r="L205">
        <f>IF(Convert_to_Games[[#This Row],[DD]]=0, 0, IF(L204 = "Cons DD", Convert_to_Games[[#This Row],[DD]], Convert_to_Games[[#This Row],[DD]]+L204))</f>
        <v>0</v>
      </c>
    </row>
    <row r="206" spans="1:12">
      <c r="A206" t="s">
        <v>27</v>
      </c>
      <c r="B206" t="s">
        <v>22</v>
      </c>
      <c r="C206" t="s">
        <v>16</v>
      </c>
      <c r="D206" s="11">
        <v>45778</v>
      </c>
      <c r="E206">
        <v>86</v>
      </c>
      <c r="F206" t="s">
        <v>11</v>
      </c>
      <c r="G206" t="s">
        <v>5</v>
      </c>
      <c r="H206">
        <v>4</v>
      </c>
      <c r="I206">
        <v>0</v>
      </c>
      <c r="J206">
        <v>3</v>
      </c>
      <c r="K206">
        <f>IF(Convert_to_Games[[#This Row],[Total Score]]&gt;9, 1, 0)</f>
        <v>0</v>
      </c>
      <c r="L206">
        <f>IF(Convert_to_Games[[#This Row],[DD]]=0, 0, IF(L205 = "Cons DD", Convert_to_Games[[#This Row],[DD]], Convert_to_Games[[#This Row],[DD]]+L205))</f>
        <v>0</v>
      </c>
    </row>
    <row r="207" spans="1:12">
      <c r="A207" t="s">
        <v>27</v>
      </c>
      <c r="B207" t="s">
        <v>22</v>
      </c>
      <c r="C207" t="s">
        <v>16</v>
      </c>
      <c r="D207" s="11">
        <v>45778</v>
      </c>
      <c r="E207">
        <v>87</v>
      </c>
      <c r="F207" t="s">
        <v>9</v>
      </c>
      <c r="G207" t="s">
        <v>4</v>
      </c>
      <c r="H207">
        <v>4</v>
      </c>
      <c r="I207">
        <v>1</v>
      </c>
      <c r="J207">
        <v>3</v>
      </c>
      <c r="K207">
        <f>IF(Convert_to_Games[[#This Row],[Total Score]]&gt;9, 1, 0)</f>
        <v>0</v>
      </c>
      <c r="L207">
        <f>IF(Convert_to_Games[[#This Row],[DD]]=0, 0, IF(L206 = "Cons DD", Convert_to_Games[[#This Row],[DD]], Convert_to_Games[[#This Row],[DD]]+L206))</f>
        <v>0</v>
      </c>
    </row>
    <row r="208" spans="1:12">
      <c r="A208" t="s">
        <v>27</v>
      </c>
      <c r="B208" t="s">
        <v>22</v>
      </c>
      <c r="C208" t="s">
        <v>16</v>
      </c>
      <c r="D208" s="11">
        <v>45778</v>
      </c>
      <c r="E208">
        <v>87</v>
      </c>
      <c r="F208" t="s">
        <v>9</v>
      </c>
      <c r="G208" t="s">
        <v>5</v>
      </c>
      <c r="H208">
        <v>3</v>
      </c>
      <c r="I208">
        <v>0</v>
      </c>
      <c r="J208">
        <v>3</v>
      </c>
      <c r="K208">
        <f>IF(Convert_to_Games[[#This Row],[Total Score]]&gt;9, 1, 0)</f>
        <v>0</v>
      </c>
      <c r="L208">
        <f>IF(Convert_to_Games[[#This Row],[DD]]=0, 0, IF(L207 = "Cons DD", Convert_to_Games[[#This Row],[DD]], Convert_to_Games[[#This Row],[DD]]+L207))</f>
        <v>0</v>
      </c>
    </row>
    <row r="209" spans="1:12">
      <c r="A209" t="s">
        <v>27</v>
      </c>
      <c r="B209" t="s">
        <v>21</v>
      </c>
      <c r="C209" t="s">
        <v>16</v>
      </c>
      <c r="D209" s="11">
        <v>45779</v>
      </c>
      <c r="E209">
        <v>88</v>
      </c>
      <c r="F209" t="s">
        <v>11</v>
      </c>
      <c r="G209" t="s">
        <v>4</v>
      </c>
      <c r="H209">
        <v>9</v>
      </c>
      <c r="I209">
        <v>1</v>
      </c>
      <c r="J209">
        <v>3</v>
      </c>
      <c r="K209">
        <f>IF(Convert_to_Games[[#This Row],[Total Score]]&gt;9, 1, 0)</f>
        <v>0</v>
      </c>
      <c r="L209">
        <f>IF(Convert_to_Games[[#This Row],[DD]]=0, 0, IF(L208 = "Cons DD", Convert_to_Games[[#This Row],[DD]], Convert_to_Games[[#This Row],[DD]]+L208))</f>
        <v>0</v>
      </c>
    </row>
    <row r="210" spans="1:12">
      <c r="A210" t="s">
        <v>27</v>
      </c>
      <c r="B210" t="s">
        <v>21</v>
      </c>
      <c r="C210" t="s">
        <v>16</v>
      </c>
      <c r="D210" s="11">
        <v>45779</v>
      </c>
      <c r="E210">
        <v>88</v>
      </c>
      <c r="F210" t="s">
        <v>11</v>
      </c>
      <c r="G210" t="s">
        <v>5</v>
      </c>
      <c r="H210">
        <v>8</v>
      </c>
      <c r="I210">
        <v>0</v>
      </c>
      <c r="J210">
        <v>3</v>
      </c>
      <c r="K210">
        <f>IF(Convert_to_Games[[#This Row],[Total Score]]&gt;9, 1, 0)</f>
        <v>0</v>
      </c>
      <c r="L210">
        <f>IF(Convert_to_Games[[#This Row],[DD]]=0, 0, IF(L209 = "Cons DD", Convert_to_Games[[#This Row],[DD]], Convert_to_Games[[#This Row],[DD]]+L209))</f>
        <v>0</v>
      </c>
    </row>
    <row r="211" spans="1:12">
      <c r="A211" t="s">
        <v>27</v>
      </c>
      <c r="B211" t="s">
        <v>20</v>
      </c>
      <c r="C211" t="s">
        <v>16</v>
      </c>
      <c r="D211" s="11">
        <v>45779</v>
      </c>
      <c r="E211">
        <v>89</v>
      </c>
      <c r="F211" t="s">
        <v>82</v>
      </c>
      <c r="G211" t="s">
        <v>4</v>
      </c>
      <c r="H211">
        <v>2</v>
      </c>
      <c r="I211">
        <v>0</v>
      </c>
      <c r="J211">
        <v>3</v>
      </c>
      <c r="K211">
        <f>IF(Convert_to_Games[[#This Row],[Total Score]]&gt;9, 1, 0)</f>
        <v>0</v>
      </c>
      <c r="L211">
        <f>IF(Convert_to_Games[[#This Row],[DD]]=0, 0, IF(L210 = "Cons DD", Convert_to_Games[[#This Row],[DD]], Convert_to_Games[[#This Row],[DD]]+L210))</f>
        <v>0</v>
      </c>
    </row>
    <row r="212" spans="1:12">
      <c r="A212" t="s">
        <v>27</v>
      </c>
      <c r="B212" t="s">
        <v>20</v>
      </c>
      <c r="C212" t="s">
        <v>16</v>
      </c>
      <c r="D212" s="11">
        <v>45779</v>
      </c>
      <c r="E212">
        <v>89</v>
      </c>
      <c r="F212" t="s">
        <v>82</v>
      </c>
      <c r="G212" t="s">
        <v>5</v>
      </c>
      <c r="H212">
        <v>4</v>
      </c>
      <c r="I212">
        <v>1</v>
      </c>
      <c r="J212">
        <v>3</v>
      </c>
      <c r="K212">
        <f>IF(Convert_to_Games[[#This Row],[Total Score]]&gt;9, 1, 0)</f>
        <v>0</v>
      </c>
      <c r="L212">
        <f>IF(Convert_to_Games[[#This Row],[DD]]=0, 0, IF(L211 = "Cons DD", Convert_to_Games[[#This Row],[DD]], Convert_to_Games[[#This Row],[DD]]+L211))</f>
        <v>0</v>
      </c>
    </row>
    <row r="213" spans="1:12">
      <c r="A213" t="s">
        <v>27</v>
      </c>
      <c r="B213" t="s">
        <v>20</v>
      </c>
      <c r="C213" t="s">
        <v>16</v>
      </c>
      <c r="D213" s="11">
        <v>45779</v>
      </c>
      <c r="E213">
        <v>89</v>
      </c>
      <c r="F213" t="s">
        <v>82</v>
      </c>
      <c r="G213" t="s">
        <v>25</v>
      </c>
      <c r="H213">
        <v>2</v>
      </c>
      <c r="I213">
        <v>0</v>
      </c>
      <c r="J213">
        <v>3</v>
      </c>
      <c r="K213">
        <f>IF(Convert_to_Games[[#This Row],[Total Score]]&gt;9, 1, 0)</f>
        <v>0</v>
      </c>
      <c r="L213">
        <f>IF(Convert_to_Games[[#This Row],[DD]]=0, 0, IF(L212 = "Cons DD", Convert_to_Games[[#This Row],[DD]], Convert_to_Games[[#This Row],[DD]]+L212))</f>
        <v>0</v>
      </c>
    </row>
    <row r="214" spans="1:12">
      <c r="A214" t="s">
        <v>27</v>
      </c>
      <c r="B214" t="s">
        <v>21</v>
      </c>
      <c r="C214" t="s">
        <v>16</v>
      </c>
      <c r="D214" s="11">
        <v>45782</v>
      </c>
      <c r="E214">
        <v>90</v>
      </c>
      <c r="F214" t="s">
        <v>9</v>
      </c>
      <c r="G214" t="s">
        <v>4</v>
      </c>
      <c r="H214">
        <v>2</v>
      </c>
      <c r="I214">
        <v>1</v>
      </c>
      <c r="J214">
        <v>3</v>
      </c>
      <c r="K214">
        <f>IF(Convert_to_Games[[#This Row],[Total Score]]&gt;9, 1, 0)</f>
        <v>0</v>
      </c>
      <c r="L214">
        <f>IF(Convert_to_Games[[#This Row],[DD]]=0, 0, IF(L213 = "Cons DD", Convert_to_Games[[#This Row],[DD]], Convert_to_Games[[#This Row],[DD]]+L213))</f>
        <v>0</v>
      </c>
    </row>
    <row r="215" spans="1:12">
      <c r="A215" t="s">
        <v>27</v>
      </c>
      <c r="B215" t="s">
        <v>21</v>
      </c>
      <c r="C215" t="s">
        <v>16</v>
      </c>
      <c r="D215" s="11">
        <v>45782</v>
      </c>
      <c r="E215">
        <v>90</v>
      </c>
      <c r="F215" t="s">
        <v>9</v>
      </c>
      <c r="G215" t="s">
        <v>5</v>
      </c>
      <c r="H215">
        <v>1</v>
      </c>
      <c r="I215">
        <v>0</v>
      </c>
      <c r="J215">
        <v>3</v>
      </c>
      <c r="K215">
        <f>IF(Convert_to_Games[[#This Row],[Total Score]]&gt;9, 1, 0)</f>
        <v>0</v>
      </c>
      <c r="L215">
        <f>IF(Convert_to_Games[[#This Row],[DD]]=0, 0, IF(L214 = "Cons DD", Convert_to_Games[[#This Row],[DD]], Convert_to_Games[[#This Row],[DD]]+L214))</f>
        <v>0</v>
      </c>
    </row>
    <row r="216" spans="1:12">
      <c r="A216" t="s">
        <v>27</v>
      </c>
      <c r="B216" t="s">
        <v>21</v>
      </c>
      <c r="C216" t="s">
        <v>16</v>
      </c>
      <c r="D216" s="11">
        <v>45782</v>
      </c>
      <c r="E216">
        <v>91</v>
      </c>
      <c r="F216" t="s">
        <v>9</v>
      </c>
      <c r="G216" t="s">
        <v>4</v>
      </c>
      <c r="H216">
        <v>7</v>
      </c>
      <c r="I216">
        <v>0</v>
      </c>
      <c r="J216">
        <v>3</v>
      </c>
      <c r="K216">
        <f>IF(Convert_to_Games[[#This Row],[Total Score]]&gt;9, 1, 0)</f>
        <v>0</v>
      </c>
      <c r="L216">
        <f>IF(Convert_to_Games[[#This Row],[DD]]=0, 0, IF(L215 = "Cons DD", Convert_to_Games[[#This Row],[DD]], Convert_to_Games[[#This Row],[DD]]+L215))</f>
        <v>0</v>
      </c>
    </row>
    <row r="217" spans="1:12">
      <c r="A217" t="s">
        <v>27</v>
      </c>
      <c r="B217" t="s">
        <v>21</v>
      </c>
      <c r="C217" t="s">
        <v>16</v>
      </c>
      <c r="D217" s="11">
        <v>45782</v>
      </c>
      <c r="E217">
        <v>91</v>
      </c>
      <c r="F217" t="s">
        <v>9</v>
      </c>
      <c r="G217" t="s">
        <v>5</v>
      </c>
      <c r="H217">
        <v>11</v>
      </c>
      <c r="I217">
        <v>1</v>
      </c>
      <c r="J217">
        <v>3</v>
      </c>
      <c r="K217">
        <f>IF(Convert_to_Games[[#This Row],[Total Score]]&gt;9, 1, 0)</f>
        <v>1</v>
      </c>
      <c r="L217">
        <f>IF(Convert_to_Games[[#This Row],[DD]]=0, 0, IF(L216 = "Cons DD", Convert_to_Games[[#This Row],[DD]], Convert_to_Games[[#This Row],[DD]]+L216))</f>
        <v>1</v>
      </c>
    </row>
    <row r="218" spans="1:12">
      <c r="A218" t="s">
        <v>27</v>
      </c>
      <c r="B218" t="s">
        <v>21</v>
      </c>
      <c r="C218" t="s">
        <v>16</v>
      </c>
      <c r="D218" s="11">
        <v>45783</v>
      </c>
      <c r="E218">
        <v>92</v>
      </c>
      <c r="F218" t="s">
        <v>11</v>
      </c>
      <c r="G218" t="s">
        <v>4</v>
      </c>
      <c r="H218">
        <v>7</v>
      </c>
      <c r="I218">
        <v>1</v>
      </c>
      <c r="J218">
        <v>3</v>
      </c>
      <c r="K218">
        <f>IF(Convert_to_Games[[#This Row],[Total Score]]&gt;9, 1, 0)</f>
        <v>0</v>
      </c>
      <c r="L218">
        <f>IF(Convert_to_Games[[#This Row],[DD]]=0, 0, IF(L217 = "Cons DD", Convert_to_Games[[#This Row],[DD]], Convert_to_Games[[#This Row],[DD]]+L217))</f>
        <v>0</v>
      </c>
    </row>
    <row r="219" spans="1:12">
      <c r="A219" t="s">
        <v>27</v>
      </c>
      <c r="B219" t="s">
        <v>21</v>
      </c>
      <c r="C219" t="s">
        <v>16</v>
      </c>
      <c r="D219" s="11">
        <v>45783</v>
      </c>
      <c r="E219">
        <v>92</v>
      </c>
      <c r="F219" t="s">
        <v>11</v>
      </c>
      <c r="G219" t="s">
        <v>5</v>
      </c>
      <c r="H219">
        <v>3</v>
      </c>
      <c r="I219">
        <v>0</v>
      </c>
      <c r="J219">
        <v>3</v>
      </c>
      <c r="K219">
        <f>IF(Convert_to_Games[[#This Row],[Total Score]]&gt;9, 1, 0)</f>
        <v>0</v>
      </c>
      <c r="L219">
        <f>IF(Convert_to_Games[[#This Row],[DD]]=0, 0, IF(L218 = "Cons DD", Convert_to_Games[[#This Row],[DD]], Convert_to_Games[[#This Row],[DD]]+L218))</f>
        <v>0</v>
      </c>
    </row>
    <row r="220" spans="1:12">
      <c r="A220" t="s">
        <v>27</v>
      </c>
      <c r="B220" t="s">
        <v>21</v>
      </c>
      <c r="C220" t="s">
        <v>16</v>
      </c>
      <c r="D220" s="11">
        <v>45784</v>
      </c>
      <c r="E220">
        <v>93</v>
      </c>
      <c r="F220" t="s">
        <v>11</v>
      </c>
      <c r="G220" t="s">
        <v>4</v>
      </c>
      <c r="H220">
        <v>14</v>
      </c>
      <c r="I220">
        <v>1</v>
      </c>
      <c r="J220">
        <v>3</v>
      </c>
      <c r="K220">
        <f>IF(Convert_to_Games[[#This Row],[Total Score]]&gt;9, 1, 0)</f>
        <v>1</v>
      </c>
      <c r="L220">
        <f>IF(Convert_to_Games[[#This Row],[DD]]=0, 0, IF(L219 = "Cons DD", Convert_to_Games[[#This Row],[DD]], Convert_to_Games[[#This Row],[DD]]+L219))</f>
        <v>1</v>
      </c>
    </row>
    <row r="221" spans="1:12">
      <c r="A221" t="s">
        <v>27</v>
      </c>
      <c r="B221" t="s">
        <v>21</v>
      </c>
      <c r="C221" t="s">
        <v>16</v>
      </c>
      <c r="D221" s="11">
        <v>45784</v>
      </c>
      <c r="E221">
        <v>93</v>
      </c>
      <c r="F221" t="s">
        <v>11</v>
      </c>
      <c r="G221" t="s">
        <v>5</v>
      </c>
      <c r="H221">
        <v>1</v>
      </c>
      <c r="I221">
        <v>0</v>
      </c>
      <c r="J221">
        <v>3</v>
      </c>
      <c r="K221">
        <f>IF(Convert_to_Games[[#This Row],[Total Score]]&gt;9, 1, 0)</f>
        <v>0</v>
      </c>
      <c r="L221">
        <f>IF(Convert_to_Games[[#This Row],[DD]]=0, 0, IF(L220 = "Cons DD", Convert_to_Games[[#This Row],[DD]], Convert_to_Games[[#This Row],[DD]]+L220))</f>
        <v>0</v>
      </c>
    </row>
    <row r="222" spans="1:12">
      <c r="A222" t="s">
        <v>27</v>
      </c>
      <c r="B222" t="s">
        <v>20</v>
      </c>
      <c r="C222" t="s">
        <v>16</v>
      </c>
      <c r="D222" s="11">
        <v>45784</v>
      </c>
      <c r="E222">
        <v>94</v>
      </c>
      <c r="F222" t="s">
        <v>9</v>
      </c>
      <c r="G222" t="s">
        <v>4</v>
      </c>
      <c r="H222">
        <v>7</v>
      </c>
      <c r="I222">
        <v>0</v>
      </c>
      <c r="J222">
        <v>3</v>
      </c>
      <c r="K222">
        <f>IF(Convert_to_Games[[#This Row],[Total Score]]&gt;9, 1, 0)</f>
        <v>0</v>
      </c>
      <c r="L222">
        <f>IF(Convert_to_Games[[#This Row],[DD]]=0, 0, IF(L221 = "Cons DD", Convert_to_Games[[#This Row],[DD]], Convert_to_Games[[#This Row],[DD]]+L221))</f>
        <v>0</v>
      </c>
    </row>
    <row r="223" spans="1:12">
      <c r="A223" t="s">
        <v>27</v>
      </c>
      <c r="B223" t="s">
        <v>20</v>
      </c>
      <c r="C223" t="s">
        <v>16</v>
      </c>
      <c r="D223" s="11">
        <v>45784</v>
      </c>
      <c r="E223">
        <v>94</v>
      </c>
      <c r="F223" t="s">
        <v>9</v>
      </c>
      <c r="G223" t="s">
        <v>5</v>
      </c>
      <c r="H223">
        <v>8</v>
      </c>
      <c r="I223">
        <v>1</v>
      </c>
      <c r="J223">
        <v>3</v>
      </c>
      <c r="K223">
        <f>IF(Convert_to_Games[[#This Row],[Total Score]]&gt;9, 1, 0)</f>
        <v>0</v>
      </c>
      <c r="L223">
        <f>IF(Convert_to_Games[[#This Row],[DD]]=0, 0, IF(L222 = "Cons DD", Convert_to_Games[[#This Row],[DD]], Convert_to_Games[[#This Row],[DD]]+L222))</f>
        <v>0</v>
      </c>
    </row>
    <row r="224" spans="1:12">
      <c r="A224" t="s">
        <v>27</v>
      </c>
      <c r="B224" t="s">
        <v>22</v>
      </c>
      <c r="C224" t="s">
        <v>16</v>
      </c>
      <c r="D224" s="11">
        <v>45784</v>
      </c>
      <c r="E224">
        <v>95</v>
      </c>
      <c r="F224" t="s">
        <v>9</v>
      </c>
      <c r="G224" t="s">
        <v>4</v>
      </c>
      <c r="H224">
        <v>2</v>
      </c>
      <c r="I224">
        <v>1</v>
      </c>
      <c r="J224">
        <v>3</v>
      </c>
      <c r="K224">
        <f>IF(Convert_to_Games[[#This Row],[Total Score]]&gt;9, 1, 0)</f>
        <v>0</v>
      </c>
      <c r="L224">
        <f>IF(Convert_to_Games[[#This Row],[DD]]=0, 0, IF(L223 = "Cons DD", Convert_to_Games[[#This Row],[DD]], Convert_to_Games[[#This Row],[DD]]+L223))</f>
        <v>0</v>
      </c>
    </row>
    <row r="225" spans="1:12">
      <c r="A225" t="s">
        <v>27</v>
      </c>
      <c r="B225" t="s">
        <v>22</v>
      </c>
      <c r="C225" t="s">
        <v>16</v>
      </c>
      <c r="D225" s="11">
        <v>45784</v>
      </c>
      <c r="E225">
        <v>95</v>
      </c>
      <c r="F225" t="s">
        <v>9</v>
      </c>
      <c r="G225" t="s">
        <v>5</v>
      </c>
      <c r="H225">
        <v>1</v>
      </c>
      <c r="I225">
        <v>0</v>
      </c>
      <c r="J225">
        <v>3</v>
      </c>
      <c r="K225">
        <f>IF(Convert_to_Games[[#This Row],[Total Score]]&gt;9, 1, 0)</f>
        <v>0</v>
      </c>
      <c r="L225">
        <f>IF(Convert_to_Games[[#This Row],[DD]]=0, 0, IF(L224 = "Cons DD", Convert_to_Games[[#This Row],[DD]], Convert_to_Games[[#This Row],[DD]]+L224))</f>
        <v>0</v>
      </c>
    </row>
    <row r="226" spans="1:12">
      <c r="A226" t="s">
        <v>27</v>
      </c>
      <c r="B226" t="s">
        <v>21</v>
      </c>
      <c r="C226" t="s">
        <v>16</v>
      </c>
      <c r="D226" s="11">
        <v>45790</v>
      </c>
      <c r="E226">
        <v>96</v>
      </c>
      <c r="F226" t="s">
        <v>9</v>
      </c>
      <c r="G226" t="s">
        <v>4</v>
      </c>
      <c r="H226">
        <v>5</v>
      </c>
      <c r="I226">
        <v>1</v>
      </c>
      <c r="J226">
        <v>3</v>
      </c>
      <c r="K226">
        <f>IF(Convert_to_Games[[#This Row],[Total Score]]&gt;9, 1, 0)</f>
        <v>0</v>
      </c>
      <c r="L226">
        <f>IF(Convert_to_Games[[#This Row],[DD]]=0, 0, IF(L225 = "Cons DD", Convert_to_Games[[#This Row],[DD]], Convert_to_Games[[#This Row],[DD]]+L225))</f>
        <v>0</v>
      </c>
    </row>
    <row r="227" spans="1:12">
      <c r="A227" t="s">
        <v>27</v>
      </c>
      <c r="B227" t="s">
        <v>21</v>
      </c>
      <c r="C227" t="s">
        <v>16</v>
      </c>
      <c r="D227" s="11">
        <v>45790</v>
      </c>
      <c r="E227">
        <v>96</v>
      </c>
      <c r="F227" t="s">
        <v>9</v>
      </c>
      <c r="G227" t="s">
        <v>5</v>
      </c>
      <c r="H227">
        <v>3</v>
      </c>
      <c r="I227">
        <v>0</v>
      </c>
      <c r="J227">
        <v>3</v>
      </c>
      <c r="K227">
        <f>IF(Convert_to_Games[[#This Row],[Total Score]]&gt;9, 1, 0)</f>
        <v>0</v>
      </c>
      <c r="L227">
        <f>IF(Convert_to_Games[[#This Row],[DD]]=0, 0, IF(L226 = "Cons DD", Convert_to_Games[[#This Row],[DD]], Convert_to_Games[[#This Row],[DD]]+L226))</f>
        <v>0</v>
      </c>
    </row>
    <row r="228" spans="1:12">
      <c r="A228" t="s">
        <v>27</v>
      </c>
      <c r="B228" t="s">
        <v>21</v>
      </c>
      <c r="C228" t="s">
        <v>16</v>
      </c>
      <c r="D228" s="11">
        <v>45790</v>
      </c>
      <c r="E228">
        <v>97</v>
      </c>
      <c r="F228" t="s">
        <v>11</v>
      </c>
      <c r="G228" t="s">
        <v>4</v>
      </c>
      <c r="H228">
        <v>6</v>
      </c>
      <c r="I228">
        <v>1</v>
      </c>
      <c r="J228">
        <v>4</v>
      </c>
      <c r="K228">
        <f>IF(Convert_to_Games[[#This Row],[Total Score]]&gt;9, 1, 0)</f>
        <v>0</v>
      </c>
      <c r="L228">
        <f>IF(Convert_to_Games[[#This Row],[DD]]=0, 0, IF(L227 = "Cons DD", Convert_to_Games[[#This Row],[DD]], Convert_to_Games[[#This Row],[DD]]+L227))</f>
        <v>0</v>
      </c>
    </row>
    <row r="229" spans="1:12">
      <c r="A229" t="s">
        <v>27</v>
      </c>
      <c r="B229" t="s">
        <v>21</v>
      </c>
      <c r="C229" t="s">
        <v>16</v>
      </c>
      <c r="D229" s="11">
        <v>45790</v>
      </c>
      <c r="E229">
        <v>97</v>
      </c>
      <c r="F229" t="s">
        <v>11</v>
      </c>
      <c r="G229" t="s">
        <v>5</v>
      </c>
      <c r="H229">
        <v>5</v>
      </c>
      <c r="I229">
        <v>0</v>
      </c>
      <c r="J229">
        <v>4</v>
      </c>
      <c r="K229">
        <f>IF(Convert_to_Games[[#This Row],[Total Score]]&gt;9, 1, 0)</f>
        <v>0</v>
      </c>
      <c r="L229">
        <f>IF(Convert_to_Games[[#This Row],[DD]]=0, 0, IF(L228 = "Cons DD", Convert_to_Games[[#This Row],[DD]], Convert_to_Games[[#This Row],[DD]]+L228))</f>
        <v>0</v>
      </c>
    </row>
    <row r="230" spans="1:12">
      <c r="A230" t="s">
        <v>27</v>
      </c>
      <c r="B230" t="s">
        <v>21</v>
      </c>
      <c r="C230" t="s">
        <v>16</v>
      </c>
      <c r="D230" s="11">
        <v>45791</v>
      </c>
      <c r="E230">
        <v>98</v>
      </c>
      <c r="F230" t="s">
        <v>8</v>
      </c>
      <c r="G230" t="s">
        <v>4</v>
      </c>
      <c r="H230">
        <v>11</v>
      </c>
      <c r="I230">
        <v>1</v>
      </c>
      <c r="J230">
        <v>3</v>
      </c>
      <c r="K230">
        <f>IF(Convert_to_Games[[#This Row],[Total Score]]&gt;9, 1, 0)</f>
        <v>1</v>
      </c>
      <c r="L230">
        <f>IF(Convert_to_Games[[#This Row],[DD]]=0, 0, IF(L229 = "Cons DD", Convert_to_Games[[#This Row],[DD]], Convert_to_Games[[#This Row],[DD]]+L229))</f>
        <v>1</v>
      </c>
    </row>
    <row r="231" spans="1:12">
      <c r="A231" t="s">
        <v>27</v>
      </c>
      <c r="B231" t="s">
        <v>21</v>
      </c>
      <c r="C231" t="s">
        <v>16</v>
      </c>
      <c r="D231" s="11">
        <v>45791</v>
      </c>
      <c r="E231">
        <v>98</v>
      </c>
      <c r="F231" t="s">
        <v>8</v>
      </c>
      <c r="G231" t="s">
        <v>5</v>
      </c>
      <c r="H231">
        <v>2</v>
      </c>
      <c r="I231">
        <v>0</v>
      </c>
      <c r="J231">
        <v>3</v>
      </c>
      <c r="K231">
        <f>IF(Convert_to_Games[[#This Row],[Total Score]]&gt;9, 1, 0)</f>
        <v>0</v>
      </c>
      <c r="L231">
        <f>IF(Convert_to_Games[[#This Row],[DD]]=0, 0, IF(L230 = "Cons DD", Convert_to_Games[[#This Row],[DD]], Convert_to_Games[[#This Row],[DD]]+L230))</f>
        <v>0</v>
      </c>
    </row>
    <row r="232" spans="1:12">
      <c r="A232" t="s">
        <v>27</v>
      </c>
      <c r="B232" t="s">
        <v>21</v>
      </c>
      <c r="C232" t="s">
        <v>16</v>
      </c>
      <c r="D232" s="11">
        <v>45791</v>
      </c>
      <c r="E232">
        <v>98</v>
      </c>
      <c r="F232" t="s">
        <v>8</v>
      </c>
      <c r="G232" t="s">
        <v>6</v>
      </c>
      <c r="H232">
        <v>3</v>
      </c>
      <c r="I232">
        <v>0</v>
      </c>
      <c r="J232">
        <v>3</v>
      </c>
      <c r="K232">
        <f>IF(Convert_to_Games[[#This Row],[Total Score]]&gt;9, 1, 0)</f>
        <v>0</v>
      </c>
      <c r="L232">
        <f>IF(Convert_to_Games[[#This Row],[DD]]=0, 0, IF(L231 = "Cons DD", Convert_to_Games[[#This Row],[DD]], Convert_to_Games[[#This Row],[DD]]+L231))</f>
        <v>0</v>
      </c>
    </row>
    <row r="233" spans="1:12">
      <c r="A233" t="s">
        <v>27</v>
      </c>
      <c r="B233" t="s">
        <v>21</v>
      </c>
      <c r="C233" t="s">
        <v>16</v>
      </c>
      <c r="D233" s="11">
        <v>45791</v>
      </c>
      <c r="E233">
        <v>99</v>
      </c>
      <c r="F233" t="s">
        <v>83</v>
      </c>
      <c r="G233" t="s">
        <v>4</v>
      </c>
      <c r="H233">
        <v>3</v>
      </c>
      <c r="I233">
        <v>0</v>
      </c>
      <c r="J233">
        <v>3</v>
      </c>
      <c r="K233">
        <f>IF(Convert_to_Games[[#This Row],[Total Score]]&gt;9, 1, 0)</f>
        <v>0</v>
      </c>
      <c r="L233">
        <f>IF(Convert_to_Games[[#This Row],[DD]]=0, 0, IF(L232 = "Cons DD", Convert_to_Games[[#This Row],[DD]], Convert_to_Games[[#This Row],[DD]]+L232))</f>
        <v>0</v>
      </c>
    </row>
    <row r="234" spans="1:12">
      <c r="A234" t="s">
        <v>27</v>
      </c>
      <c r="B234" t="s">
        <v>21</v>
      </c>
      <c r="C234" t="s">
        <v>16</v>
      </c>
      <c r="D234" s="11">
        <v>45791</v>
      </c>
      <c r="E234">
        <v>99</v>
      </c>
      <c r="F234" t="s">
        <v>83</v>
      </c>
      <c r="G234" t="s">
        <v>5</v>
      </c>
      <c r="H234">
        <v>7</v>
      </c>
      <c r="I234">
        <v>1</v>
      </c>
      <c r="J234">
        <v>3</v>
      </c>
      <c r="K234">
        <f>IF(Convert_to_Games[[#This Row],[Total Score]]&gt;9, 1, 0)</f>
        <v>0</v>
      </c>
      <c r="L234">
        <f>IF(Convert_to_Games[[#This Row],[DD]]=0, 0, IF(L233 = "Cons DD", Convert_to_Games[[#This Row],[DD]], Convert_to_Games[[#This Row],[DD]]+L233))</f>
        <v>0</v>
      </c>
    </row>
    <row r="235" spans="1:12">
      <c r="A235" t="s">
        <v>27</v>
      </c>
      <c r="B235" t="s">
        <v>21</v>
      </c>
      <c r="C235" t="s">
        <v>16</v>
      </c>
      <c r="D235" s="11">
        <v>45791</v>
      </c>
      <c r="E235">
        <v>99</v>
      </c>
      <c r="F235" t="s">
        <v>83</v>
      </c>
      <c r="G235" t="s">
        <v>6</v>
      </c>
      <c r="H235">
        <v>9</v>
      </c>
      <c r="I235">
        <v>0</v>
      </c>
      <c r="J235">
        <v>3</v>
      </c>
      <c r="K235">
        <f>IF(Convert_to_Games[[#This Row],[Total Score]]&gt;9, 1, 0)</f>
        <v>0</v>
      </c>
      <c r="L235">
        <f>IF(Convert_to_Games[[#This Row],[DD]]=0, 0, IF(L234 = "Cons DD", Convert_to_Games[[#This Row],[DD]], Convert_to_Games[[#This Row],[DD]]+L234))</f>
        <v>0</v>
      </c>
    </row>
    <row r="236" spans="1:12">
      <c r="A236" t="s">
        <v>27</v>
      </c>
      <c r="B236" t="s">
        <v>21</v>
      </c>
      <c r="C236" t="s">
        <v>16</v>
      </c>
      <c r="D236" s="11">
        <v>45791</v>
      </c>
      <c r="E236">
        <v>99</v>
      </c>
      <c r="F236" t="s">
        <v>83</v>
      </c>
      <c r="G236" t="s">
        <v>7</v>
      </c>
      <c r="H236">
        <v>5</v>
      </c>
      <c r="I236">
        <v>0</v>
      </c>
      <c r="J236">
        <v>3</v>
      </c>
      <c r="K236">
        <f>IF(Convert_to_Games[[#This Row],[Total Score]]&gt;9, 1, 0)</f>
        <v>0</v>
      </c>
      <c r="L236">
        <f>IF(Convert_to_Games[[#This Row],[DD]]=0, 0, IF(L235 = "Cons DD", Convert_to_Games[[#This Row],[DD]], Convert_to_Games[[#This Row],[DD]]+L235))</f>
        <v>0</v>
      </c>
    </row>
    <row r="237" spans="1:12">
      <c r="A237" t="s">
        <v>27</v>
      </c>
      <c r="B237" t="s">
        <v>20</v>
      </c>
      <c r="C237" t="s">
        <v>16</v>
      </c>
      <c r="D237" s="11">
        <v>45791</v>
      </c>
      <c r="E237">
        <v>100</v>
      </c>
      <c r="F237" t="s">
        <v>11</v>
      </c>
      <c r="G237" t="s">
        <v>4</v>
      </c>
      <c r="H237">
        <v>9</v>
      </c>
      <c r="I237">
        <v>1</v>
      </c>
      <c r="J237">
        <v>3</v>
      </c>
      <c r="K237">
        <f>IF(Convert_to_Games[[#This Row],[Total Score]]&gt;9, 1, 0)</f>
        <v>0</v>
      </c>
      <c r="L237">
        <f>IF(Convert_to_Games[[#This Row],[DD]]=0, 0, IF(L236 = "Cons DD", Convert_to_Games[[#This Row],[DD]], Convert_to_Games[[#This Row],[DD]]+L236))</f>
        <v>0</v>
      </c>
    </row>
    <row r="238" spans="1:12">
      <c r="A238" t="s">
        <v>27</v>
      </c>
      <c r="B238" t="s">
        <v>20</v>
      </c>
      <c r="C238" t="s">
        <v>16</v>
      </c>
      <c r="D238" s="11">
        <v>45791</v>
      </c>
      <c r="E238">
        <v>100</v>
      </c>
      <c r="F238" t="s">
        <v>11</v>
      </c>
      <c r="G238" t="s">
        <v>5</v>
      </c>
      <c r="H238">
        <v>7</v>
      </c>
      <c r="I238">
        <v>0</v>
      </c>
      <c r="J238">
        <v>3</v>
      </c>
      <c r="K238">
        <f>IF(Convert_to_Games[[#This Row],[Total Score]]&gt;9, 1, 0)</f>
        <v>0</v>
      </c>
      <c r="L238">
        <f>IF(Convert_to_Games[[#This Row],[DD]]=0, 0, IF(L237 = "Cons DD", Convert_to_Games[[#This Row],[DD]], Convert_to_Games[[#This Row],[DD]]+L237))</f>
        <v>0</v>
      </c>
    </row>
    <row r="239" spans="1:12">
      <c r="A239" t="s">
        <v>27</v>
      </c>
      <c r="B239" t="s">
        <v>21</v>
      </c>
      <c r="C239" t="s">
        <v>16</v>
      </c>
      <c r="D239" s="11">
        <v>45797</v>
      </c>
      <c r="E239">
        <v>101</v>
      </c>
      <c r="F239" t="s">
        <v>84</v>
      </c>
      <c r="G239" t="s">
        <v>5</v>
      </c>
      <c r="H239">
        <v>9</v>
      </c>
      <c r="I239">
        <v>1</v>
      </c>
      <c r="J239">
        <v>3</v>
      </c>
      <c r="K239">
        <f>IF(Convert_to_Games[[#This Row],[Total Score]]&gt;9, 1, 0)</f>
        <v>0</v>
      </c>
      <c r="L239">
        <f>IF(Convert_to_Games[[#This Row],[DD]]=0, 0, IF(L238 = "Cons DD", Convert_to_Games[[#This Row],[DD]], Convert_to_Games[[#This Row],[DD]]+L238))</f>
        <v>0</v>
      </c>
    </row>
    <row r="240" spans="1:12">
      <c r="A240" t="s">
        <v>27</v>
      </c>
      <c r="B240" t="s">
        <v>21</v>
      </c>
      <c r="C240" t="s">
        <v>16</v>
      </c>
      <c r="D240" s="11">
        <v>45797</v>
      </c>
      <c r="E240">
        <v>101</v>
      </c>
      <c r="F240" t="s">
        <v>84</v>
      </c>
      <c r="G240" t="s">
        <v>6</v>
      </c>
      <c r="H240">
        <v>6</v>
      </c>
      <c r="I240">
        <v>0</v>
      </c>
      <c r="J240">
        <v>3</v>
      </c>
      <c r="K240">
        <f>IF(Convert_to_Games[[#This Row],[Total Score]]&gt;9, 1, 0)</f>
        <v>0</v>
      </c>
      <c r="L240">
        <f>IF(Convert_to_Games[[#This Row],[DD]]=0, 0, IF(L239 = "Cons DD", Convert_to_Games[[#This Row],[DD]], Convert_to_Games[[#This Row],[DD]]+L239))</f>
        <v>0</v>
      </c>
    </row>
    <row r="241" spans="1:12">
      <c r="A241" t="s">
        <v>27</v>
      </c>
      <c r="B241" t="s">
        <v>21</v>
      </c>
      <c r="C241" t="s">
        <v>16</v>
      </c>
      <c r="D241" s="11">
        <v>45797</v>
      </c>
      <c r="E241">
        <v>102</v>
      </c>
      <c r="F241" t="s">
        <v>29</v>
      </c>
      <c r="G241" t="s">
        <v>5</v>
      </c>
      <c r="H241">
        <v>8</v>
      </c>
      <c r="I241">
        <v>1</v>
      </c>
      <c r="J241">
        <v>3</v>
      </c>
      <c r="K241">
        <f>IF(Convert_to_Games[[#This Row],[Total Score]]&gt;9, 1, 0)</f>
        <v>0</v>
      </c>
      <c r="L241">
        <f>IF(Convert_to_Games[[#This Row],[DD]]=0, 0, IF(L240 = "Cons DD", Convert_to_Games[[#This Row],[DD]], Convert_to_Games[[#This Row],[DD]]+L240))</f>
        <v>0</v>
      </c>
    </row>
    <row r="242" spans="1:12">
      <c r="A242" t="s">
        <v>27</v>
      </c>
      <c r="B242" t="s">
        <v>21</v>
      </c>
      <c r="C242" t="s">
        <v>16</v>
      </c>
      <c r="D242" s="11">
        <v>45797</v>
      </c>
      <c r="E242">
        <v>102</v>
      </c>
      <c r="F242" t="s">
        <v>29</v>
      </c>
      <c r="G242" t="s">
        <v>7</v>
      </c>
      <c r="H242">
        <v>1</v>
      </c>
      <c r="I242">
        <v>0</v>
      </c>
      <c r="J242">
        <v>3</v>
      </c>
      <c r="K242">
        <f>IF(Convert_to_Games[[#This Row],[Total Score]]&gt;9, 1, 0)</f>
        <v>0</v>
      </c>
      <c r="L242">
        <f>IF(Convert_to_Games[[#This Row],[DD]]=0, 0, IF(L241 = "Cons DD", Convert_to_Games[[#This Row],[DD]], Convert_to_Games[[#This Row],[DD]]+L241))</f>
        <v>0</v>
      </c>
    </row>
    <row r="243" spans="1:12">
      <c r="A243" t="s">
        <v>27</v>
      </c>
      <c r="B243" t="s">
        <v>21</v>
      </c>
      <c r="C243" t="s">
        <v>16</v>
      </c>
      <c r="D243" s="11">
        <v>45798</v>
      </c>
      <c r="E243">
        <v>103</v>
      </c>
      <c r="F243" t="s">
        <v>84</v>
      </c>
      <c r="G243" t="s">
        <v>5</v>
      </c>
      <c r="H243">
        <v>12</v>
      </c>
      <c r="I243">
        <v>1</v>
      </c>
      <c r="J243">
        <v>3</v>
      </c>
      <c r="K243">
        <f>IF(Convert_to_Games[[#This Row],[Total Score]]&gt;9, 1, 0)</f>
        <v>1</v>
      </c>
      <c r="L243">
        <f>IF(Convert_to_Games[[#This Row],[DD]]=0, 0, IF(L242 = "Cons DD", Convert_to_Games[[#This Row],[DD]], Convert_to_Games[[#This Row],[DD]]+L242))</f>
        <v>1</v>
      </c>
    </row>
    <row r="244" spans="1:12">
      <c r="A244" t="s">
        <v>27</v>
      </c>
      <c r="B244" t="s">
        <v>21</v>
      </c>
      <c r="C244" t="s">
        <v>16</v>
      </c>
      <c r="D244" s="11">
        <v>45798</v>
      </c>
      <c r="E244">
        <v>103</v>
      </c>
      <c r="F244" t="s">
        <v>84</v>
      </c>
      <c r="G244" t="s">
        <v>6</v>
      </c>
      <c r="H244">
        <v>5</v>
      </c>
      <c r="I244">
        <v>0</v>
      </c>
      <c r="J244">
        <v>3</v>
      </c>
      <c r="K244">
        <f>IF(Convert_to_Games[[#This Row],[Total Score]]&gt;9, 1, 0)</f>
        <v>0</v>
      </c>
      <c r="L244">
        <f>IF(Convert_to_Games[[#This Row],[DD]]=0, 0, IF(L243 = "Cons DD", Convert_to_Games[[#This Row],[DD]], Convert_to_Games[[#This Row],[DD]]+L243))</f>
        <v>0</v>
      </c>
    </row>
    <row r="245" spans="1:12">
      <c r="A245" t="s">
        <v>27</v>
      </c>
      <c r="B245" t="s">
        <v>21</v>
      </c>
      <c r="C245" t="s">
        <v>16</v>
      </c>
      <c r="D245" s="11">
        <v>45799</v>
      </c>
      <c r="E245">
        <v>104</v>
      </c>
      <c r="F245" t="s">
        <v>84</v>
      </c>
      <c r="G245" t="s">
        <v>5</v>
      </c>
      <c r="H245">
        <v>4</v>
      </c>
      <c r="I245">
        <v>1</v>
      </c>
      <c r="J245">
        <v>3</v>
      </c>
      <c r="K245">
        <f>IF(Convert_to_Games[[#This Row],[Total Score]]&gt;9, 1, 0)</f>
        <v>0</v>
      </c>
      <c r="L245">
        <f>IF(Convert_to_Games[[#This Row],[DD]]=0, 0, IF(L244 = "Cons DD", Convert_to_Games[[#This Row],[DD]], Convert_to_Games[[#This Row],[DD]]+L244))</f>
        <v>0</v>
      </c>
    </row>
    <row r="246" spans="1:12">
      <c r="A246" t="s">
        <v>27</v>
      </c>
      <c r="B246" t="s">
        <v>21</v>
      </c>
      <c r="C246" t="s">
        <v>16</v>
      </c>
      <c r="D246" s="11">
        <v>45799</v>
      </c>
      <c r="E246">
        <v>104</v>
      </c>
      <c r="F246" t="s">
        <v>84</v>
      </c>
      <c r="G246" t="s">
        <v>6</v>
      </c>
      <c r="H246">
        <v>1</v>
      </c>
      <c r="I246">
        <v>0</v>
      </c>
      <c r="J246">
        <v>3</v>
      </c>
      <c r="K246">
        <f>IF(Convert_to_Games[[#This Row],[Total Score]]&gt;9, 1, 0)</f>
        <v>0</v>
      </c>
      <c r="L246">
        <f>IF(Convert_to_Games[[#This Row],[DD]]=0, 0, IF(L245 = "Cons DD", Convert_to_Games[[#This Row],[DD]], Convert_to_Games[[#This Row],[DD]]+L245))</f>
        <v>0</v>
      </c>
    </row>
    <row r="247" spans="1:12">
      <c r="A247" t="s">
        <v>27</v>
      </c>
      <c r="B247" t="s">
        <v>21</v>
      </c>
      <c r="C247" t="s">
        <v>16</v>
      </c>
      <c r="D247" s="11">
        <v>45811</v>
      </c>
      <c r="E247">
        <v>105</v>
      </c>
      <c r="F247" t="s">
        <v>84</v>
      </c>
      <c r="G247" t="s">
        <v>5</v>
      </c>
      <c r="H247">
        <v>3</v>
      </c>
      <c r="I247">
        <v>1</v>
      </c>
      <c r="J247">
        <v>3</v>
      </c>
      <c r="K247">
        <f>IF(Convert_to_Games[[#This Row],[Total Score]]&gt;9, 1, 0)</f>
        <v>0</v>
      </c>
      <c r="L247">
        <f>IF(Convert_to_Games[[#This Row],[DD]]=0, 0, IF(L246 = "Cons DD", Convert_to_Games[[#This Row],[DD]], Convert_to_Games[[#This Row],[DD]]+L246))</f>
        <v>0</v>
      </c>
    </row>
    <row r="248" spans="1:12">
      <c r="A248" t="s">
        <v>27</v>
      </c>
      <c r="B248" t="s">
        <v>21</v>
      </c>
      <c r="C248" t="s">
        <v>16</v>
      </c>
      <c r="D248" s="11">
        <v>45811</v>
      </c>
      <c r="E248">
        <v>105</v>
      </c>
      <c r="F248" t="s">
        <v>84</v>
      </c>
      <c r="G248" t="s">
        <v>6</v>
      </c>
      <c r="H248">
        <v>1</v>
      </c>
      <c r="I248">
        <v>0</v>
      </c>
      <c r="J248">
        <v>3</v>
      </c>
      <c r="K248">
        <f>IF(Convert_to_Games[[#This Row],[Total Score]]&gt;9, 1, 0)</f>
        <v>0</v>
      </c>
      <c r="L248">
        <f>IF(Convert_to_Games[[#This Row],[DD]]=0, 0, IF(L247 = "Cons DD", Convert_to_Games[[#This Row],[DD]], Convert_to_Games[[#This Row],[DD]]+L247))</f>
        <v>0</v>
      </c>
    </row>
    <row r="249" spans="1:12">
      <c r="A249" t="s">
        <v>27</v>
      </c>
      <c r="B249" t="s">
        <v>21</v>
      </c>
      <c r="C249" t="s">
        <v>16</v>
      </c>
      <c r="D249" s="11">
        <v>45811</v>
      </c>
      <c r="E249">
        <v>106</v>
      </c>
      <c r="F249" t="s">
        <v>37</v>
      </c>
      <c r="G249" t="s">
        <v>5</v>
      </c>
      <c r="H249">
        <v>3</v>
      </c>
      <c r="I249">
        <v>1</v>
      </c>
      <c r="J249">
        <v>3</v>
      </c>
      <c r="K249">
        <f>IF(Convert_to_Games[[#This Row],[Total Score]]&gt;9, 1, 0)</f>
        <v>0</v>
      </c>
      <c r="L249">
        <f>IF(Convert_to_Games[[#This Row],[DD]]=0, 0, IF(L248 = "Cons DD", Convert_to_Games[[#This Row],[DD]], Convert_to_Games[[#This Row],[DD]]+L248))</f>
        <v>0</v>
      </c>
    </row>
    <row r="250" spans="1:12">
      <c r="A250" t="s">
        <v>27</v>
      </c>
      <c r="B250" t="s">
        <v>21</v>
      </c>
      <c r="C250" t="s">
        <v>16</v>
      </c>
      <c r="D250" s="11">
        <v>45811</v>
      </c>
      <c r="E250">
        <v>106</v>
      </c>
      <c r="F250" t="s">
        <v>37</v>
      </c>
      <c r="G250" t="s">
        <v>6</v>
      </c>
      <c r="H250">
        <v>2</v>
      </c>
      <c r="I250">
        <v>0</v>
      </c>
      <c r="J250">
        <v>3</v>
      </c>
      <c r="K250">
        <f>IF(Convert_to_Games[[#This Row],[Total Score]]&gt;9, 1, 0)</f>
        <v>0</v>
      </c>
      <c r="L250">
        <f>IF(Convert_to_Games[[#This Row],[DD]]=0, 0, IF(L249 = "Cons DD", Convert_to_Games[[#This Row],[DD]], Convert_to_Games[[#This Row],[DD]]+L249))</f>
        <v>0</v>
      </c>
    </row>
    <row r="251" spans="1:12">
      <c r="A251" t="s">
        <v>27</v>
      </c>
      <c r="B251" t="s">
        <v>21</v>
      </c>
      <c r="C251" t="s">
        <v>16</v>
      </c>
      <c r="D251" s="11">
        <v>45818</v>
      </c>
      <c r="E251">
        <v>107</v>
      </c>
      <c r="F251" t="s">
        <v>11</v>
      </c>
      <c r="G251" t="s">
        <v>4</v>
      </c>
      <c r="H251">
        <v>6</v>
      </c>
      <c r="I251">
        <v>1</v>
      </c>
      <c r="J251">
        <v>3</v>
      </c>
      <c r="K251">
        <f>IF(Convert_to_Games[[#This Row],[Total Score]]&gt;9, 1, 0)</f>
        <v>0</v>
      </c>
      <c r="L251">
        <f>IF(Convert_to_Games[[#This Row],[DD]]=0, 0, IF(L250 = "Cons DD", Convert_to_Games[[#This Row],[DD]], Convert_to_Games[[#This Row],[DD]]+L250))</f>
        <v>0</v>
      </c>
    </row>
    <row r="252" spans="1:12">
      <c r="A252" t="s">
        <v>27</v>
      </c>
      <c r="B252" t="s">
        <v>21</v>
      </c>
      <c r="C252" t="s">
        <v>16</v>
      </c>
      <c r="D252" s="11">
        <v>45818</v>
      </c>
      <c r="E252">
        <v>107</v>
      </c>
      <c r="F252" t="s">
        <v>11</v>
      </c>
      <c r="G252" t="s">
        <v>5</v>
      </c>
      <c r="H252">
        <v>5</v>
      </c>
      <c r="I252">
        <v>0</v>
      </c>
      <c r="J252">
        <v>3</v>
      </c>
      <c r="K252">
        <f>IF(Convert_to_Games[[#This Row],[Total Score]]&gt;9, 1, 0)</f>
        <v>0</v>
      </c>
      <c r="L252">
        <f>IF(Convert_to_Games[[#This Row],[DD]]=0, 0, IF(L251 = "Cons DD", Convert_to_Games[[#This Row],[DD]], Convert_to_Games[[#This Row],[DD]]+L251))</f>
        <v>0</v>
      </c>
    </row>
    <row r="253" spans="1:12">
      <c r="A253" t="s">
        <v>27</v>
      </c>
      <c r="B253" t="s">
        <v>21</v>
      </c>
      <c r="C253" t="s">
        <v>16</v>
      </c>
      <c r="D253" s="11">
        <v>45819</v>
      </c>
      <c r="E253">
        <v>108</v>
      </c>
      <c r="F253" t="s">
        <v>9</v>
      </c>
      <c r="G253" t="s">
        <v>4</v>
      </c>
      <c r="H253">
        <v>8</v>
      </c>
      <c r="I253">
        <v>1</v>
      </c>
      <c r="J253">
        <v>3</v>
      </c>
      <c r="K253">
        <f>IF(Convert_to_Games[[#This Row],[Total Score]]&gt;9, 1, 0)</f>
        <v>0</v>
      </c>
      <c r="L253">
        <f>IF(Convert_to_Games[[#This Row],[DD]]=0, 0, IF(L252 = "Cons DD", Convert_to_Games[[#This Row],[DD]], Convert_to_Games[[#This Row],[DD]]+L252))</f>
        <v>0</v>
      </c>
    </row>
    <row r="254" spans="1:12">
      <c r="A254" t="s">
        <v>27</v>
      </c>
      <c r="B254" t="s">
        <v>21</v>
      </c>
      <c r="C254" t="s">
        <v>16</v>
      </c>
      <c r="D254" s="11">
        <v>45819</v>
      </c>
      <c r="E254">
        <v>108</v>
      </c>
      <c r="F254" t="s">
        <v>9</v>
      </c>
      <c r="G254" t="s">
        <v>5</v>
      </c>
      <c r="H254">
        <v>6</v>
      </c>
      <c r="I254">
        <v>0</v>
      </c>
      <c r="J254">
        <v>3</v>
      </c>
      <c r="K254">
        <f>IF(Convert_to_Games[[#This Row],[Total Score]]&gt;9, 1, 0)</f>
        <v>0</v>
      </c>
      <c r="L254">
        <f>IF(Convert_to_Games[[#This Row],[DD]]=0, 0, IF(L253 = "Cons DD", Convert_to_Games[[#This Row],[DD]], Convert_to_Games[[#This Row],[DD]]+L253))</f>
        <v>0</v>
      </c>
    </row>
    <row r="255" spans="1:12">
      <c r="A255" t="s">
        <v>27</v>
      </c>
      <c r="B255" t="s">
        <v>21</v>
      </c>
      <c r="C255" t="s">
        <v>16</v>
      </c>
      <c r="D255" s="11">
        <v>45820</v>
      </c>
      <c r="E255">
        <v>109</v>
      </c>
      <c r="F255" t="s">
        <v>11</v>
      </c>
      <c r="G255" t="s">
        <v>4</v>
      </c>
      <c r="H255">
        <v>5</v>
      </c>
      <c r="I255">
        <v>0</v>
      </c>
      <c r="J255">
        <v>3</v>
      </c>
      <c r="K255">
        <f>IF(Convert_to_Games[[#This Row],[Total Score]]&gt;9, 1, 0)</f>
        <v>0</v>
      </c>
      <c r="L255">
        <f>IF(Convert_to_Games[[#This Row],[DD]]=0, 0, IF(L254 = "Cons DD", Convert_to_Games[[#This Row],[DD]], Convert_to_Games[[#This Row],[DD]]+L254))</f>
        <v>0</v>
      </c>
    </row>
    <row r="256" spans="1:12">
      <c r="A256" t="s">
        <v>27</v>
      </c>
      <c r="B256" t="s">
        <v>21</v>
      </c>
      <c r="C256" t="s">
        <v>16</v>
      </c>
      <c r="D256" s="11">
        <v>45820</v>
      </c>
      <c r="E256">
        <v>109</v>
      </c>
      <c r="F256" t="s">
        <v>11</v>
      </c>
      <c r="G256" t="s">
        <v>5</v>
      </c>
      <c r="H256">
        <v>8</v>
      </c>
      <c r="I256">
        <v>1</v>
      </c>
      <c r="J256">
        <v>3</v>
      </c>
      <c r="K256">
        <f>IF(Convert_to_Games[[#This Row],[Total Score]]&gt;9, 1, 0)</f>
        <v>0</v>
      </c>
      <c r="L256">
        <f>IF(Convert_to_Games[[#This Row],[DD]]=0, 0, IF(L255 = "Cons DD", Convert_to_Games[[#This Row],[DD]], Convert_to_Games[[#This Row],[DD]]+L255))</f>
        <v>0</v>
      </c>
    </row>
    <row r="257" spans="1:12">
      <c r="A257" t="s">
        <v>27</v>
      </c>
      <c r="B257" t="s">
        <v>21</v>
      </c>
      <c r="C257" t="s">
        <v>16</v>
      </c>
      <c r="D257" s="11">
        <v>45821</v>
      </c>
      <c r="E257">
        <v>110</v>
      </c>
      <c r="F257" t="s">
        <v>11</v>
      </c>
      <c r="G257" t="s">
        <v>4</v>
      </c>
      <c r="H257">
        <v>5</v>
      </c>
      <c r="I257">
        <v>1</v>
      </c>
      <c r="J257">
        <v>3</v>
      </c>
      <c r="K257">
        <f>IF(Convert_to_Games[[#This Row],[Total Score]]&gt;9, 1, 0)</f>
        <v>0</v>
      </c>
      <c r="L257">
        <f>IF(Convert_to_Games[[#This Row],[DD]]=0, 0, IF(L256 = "Cons DD", Convert_to_Games[[#This Row],[DD]], Convert_to_Games[[#This Row],[DD]]+L256))</f>
        <v>0</v>
      </c>
    </row>
    <row r="258" spans="1:12">
      <c r="A258" t="s">
        <v>27</v>
      </c>
      <c r="B258" t="s">
        <v>21</v>
      </c>
      <c r="C258" t="s">
        <v>16</v>
      </c>
      <c r="D258" s="11">
        <v>45821</v>
      </c>
      <c r="E258">
        <v>110</v>
      </c>
      <c r="F258" t="s">
        <v>11</v>
      </c>
      <c r="G258" t="s">
        <v>5</v>
      </c>
      <c r="H258">
        <v>3</v>
      </c>
      <c r="I258">
        <v>0</v>
      </c>
      <c r="J258">
        <v>3</v>
      </c>
      <c r="K258">
        <f>IF(Convert_to_Games[[#This Row],[Total Score]]&gt;9, 1, 0)</f>
        <v>0</v>
      </c>
      <c r="L258">
        <f>IF(Convert_to_Games[[#This Row],[DD]]=0, 0, IF(L257 = "Cons DD", Convert_to_Games[[#This Row],[DD]], Convert_to_Games[[#This Row],[DD]]+L257))</f>
        <v>0</v>
      </c>
    </row>
    <row r="259" spans="1:12">
      <c r="A259" t="s">
        <v>27</v>
      </c>
      <c r="B259" t="s">
        <v>21</v>
      </c>
      <c r="C259" t="s">
        <v>16</v>
      </c>
      <c r="D259" s="11">
        <v>45824</v>
      </c>
      <c r="E259">
        <v>111</v>
      </c>
      <c r="F259" t="s">
        <v>9</v>
      </c>
      <c r="G259" t="s">
        <v>4</v>
      </c>
      <c r="H259">
        <v>7</v>
      </c>
      <c r="I259">
        <v>1</v>
      </c>
      <c r="J259">
        <v>3</v>
      </c>
      <c r="K259">
        <f>IF(Convert_to_Games[[#This Row],[Total Score]]&gt;9, 1, 0)</f>
        <v>0</v>
      </c>
      <c r="L259">
        <f>IF(Convert_to_Games[[#This Row],[DD]]=0, 0, IF(L258 = "Cons DD", Convert_to_Games[[#This Row],[DD]], Convert_to_Games[[#This Row],[DD]]+L258))</f>
        <v>0</v>
      </c>
    </row>
    <row r="260" spans="1:12">
      <c r="A260" t="s">
        <v>27</v>
      </c>
      <c r="B260" t="s">
        <v>21</v>
      </c>
      <c r="C260" t="s">
        <v>16</v>
      </c>
      <c r="D260" s="11">
        <v>45824</v>
      </c>
      <c r="E260">
        <v>111</v>
      </c>
      <c r="F260" t="s">
        <v>9</v>
      </c>
      <c r="G260" t="s">
        <v>5</v>
      </c>
      <c r="H260">
        <v>4</v>
      </c>
      <c r="I260">
        <v>0</v>
      </c>
      <c r="J260">
        <v>3</v>
      </c>
      <c r="K260">
        <f>IF(Convert_to_Games[[#This Row],[Total Score]]&gt;9, 1, 0)</f>
        <v>0</v>
      </c>
      <c r="L260">
        <f>IF(Convert_to_Games[[#This Row],[DD]]=0, 0, IF(L259 = "Cons DD", Convert_to_Games[[#This Row],[DD]], Convert_to_Games[[#This Row],[DD]]+L259))</f>
        <v>0</v>
      </c>
    </row>
    <row r="261" spans="1:12">
      <c r="A261" t="s">
        <v>27</v>
      </c>
      <c r="B261" t="s">
        <v>21</v>
      </c>
      <c r="C261" t="s">
        <v>16</v>
      </c>
      <c r="D261" s="11">
        <v>45824</v>
      </c>
      <c r="E261">
        <v>112</v>
      </c>
      <c r="F261" t="s">
        <v>72</v>
      </c>
      <c r="G261" t="s">
        <v>4</v>
      </c>
      <c r="H261">
        <v>3</v>
      </c>
      <c r="I261">
        <v>0</v>
      </c>
      <c r="J261">
        <v>3</v>
      </c>
      <c r="K261">
        <f>IF(Convert_to_Games[[#This Row],[Total Score]]&gt;9, 1, 0)</f>
        <v>0</v>
      </c>
      <c r="L261">
        <f>IF(Convert_to_Games[[#This Row],[DD]]=0, 0, IF(L260 = "Cons DD", Convert_to_Games[[#This Row],[DD]], Convert_to_Games[[#This Row],[DD]]+L260))</f>
        <v>0</v>
      </c>
    </row>
    <row r="262" spans="1:12">
      <c r="A262" t="s">
        <v>27</v>
      </c>
      <c r="B262" t="s">
        <v>21</v>
      </c>
      <c r="C262" t="s">
        <v>16</v>
      </c>
      <c r="D262" s="11">
        <v>45824</v>
      </c>
      <c r="E262">
        <v>112</v>
      </c>
      <c r="F262" t="s">
        <v>72</v>
      </c>
      <c r="G262" t="s">
        <v>5</v>
      </c>
      <c r="H262">
        <v>1</v>
      </c>
      <c r="I262">
        <v>0</v>
      </c>
      <c r="J262">
        <v>3</v>
      </c>
      <c r="K262">
        <f>IF(Convert_to_Games[[#This Row],[Total Score]]&gt;9, 1, 0)</f>
        <v>0</v>
      </c>
      <c r="L262">
        <f>IF(Convert_to_Games[[#This Row],[DD]]=0, 0, IF(L261 = "Cons DD", Convert_to_Games[[#This Row],[DD]], Convert_to_Games[[#This Row],[DD]]+L261))</f>
        <v>0</v>
      </c>
    </row>
    <row r="263" spans="1:12">
      <c r="A263" t="s">
        <v>27</v>
      </c>
      <c r="B263" t="s">
        <v>21</v>
      </c>
      <c r="C263" t="s">
        <v>16</v>
      </c>
      <c r="D263" s="11">
        <v>45824</v>
      </c>
      <c r="E263">
        <v>112</v>
      </c>
      <c r="F263" t="s">
        <v>72</v>
      </c>
      <c r="G263" t="s">
        <v>6</v>
      </c>
      <c r="H263">
        <v>4</v>
      </c>
      <c r="I263">
        <v>0</v>
      </c>
      <c r="J263">
        <v>3</v>
      </c>
      <c r="K263">
        <f>IF(Convert_to_Games[[#This Row],[Total Score]]&gt;9, 1, 0)</f>
        <v>0</v>
      </c>
      <c r="L263">
        <f>IF(Convert_to_Games[[#This Row],[DD]]=0, 0, IF(L262 = "Cons DD", Convert_to_Games[[#This Row],[DD]], Convert_to_Games[[#This Row],[DD]]+L262))</f>
        <v>0</v>
      </c>
    </row>
    <row r="264" spans="1:12">
      <c r="A264" t="s">
        <v>27</v>
      </c>
      <c r="B264" t="s">
        <v>21</v>
      </c>
      <c r="C264" t="s">
        <v>16</v>
      </c>
      <c r="D264" s="11">
        <v>45824</v>
      </c>
      <c r="E264">
        <v>112</v>
      </c>
      <c r="F264" t="s">
        <v>72</v>
      </c>
      <c r="G264" t="s">
        <v>7</v>
      </c>
      <c r="H264">
        <v>6</v>
      </c>
      <c r="I264">
        <v>1</v>
      </c>
      <c r="J264">
        <v>3</v>
      </c>
      <c r="K264">
        <f>IF(Convert_to_Games[[#This Row],[Total Score]]&gt;9, 1, 0)</f>
        <v>0</v>
      </c>
      <c r="L264">
        <f>IF(Convert_to_Games[[#This Row],[DD]]=0, 0, IF(L263 = "Cons DD", Convert_to_Games[[#This Row],[DD]], Convert_to_Games[[#This Row],[DD]]+L263))</f>
        <v>0</v>
      </c>
    </row>
    <row r="265" spans="1:12">
      <c r="A265" t="s">
        <v>27</v>
      </c>
      <c r="B265" t="s">
        <v>21</v>
      </c>
      <c r="C265" t="s">
        <v>16</v>
      </c>
      <c r="D265" s="11">
        <v>45825</v>
      </c>
      <c r="E265">
        <v>113</v>
      </c>
      <c r="F265" t="s">
        <v>11</v>
      </c>
      <c r="G265" t="s">
        <v>4</v>
      </c>
      <c r="H265">
        <v>12</v>
      </c>
      <c r="I265">
        <v>1</v>
      </c>
      <c r="J265">
        <v>3</v>
      </c>
      <c r="K265">
        <f>IF(Convert_to_Games[[#This Row],[Total Score]]&gt;9, 1, 0)</f>
        <v>1</v>
      </c>
      <c r="L265">
        <f>IF(Convert_to_Games[[#This Row],[DD]]=0, 0, IF(L264 = "Cons DD", Convert_to_Games[[#This Row],[DD]], Convert_to_Games[[#This Row],[DD]]+L264))</f>
        <v>1</v>
      </c>
    </row>
    <row r="266" spans="1:12">
      <c r="A266" t="s">
        <v>27</v>
      </c>
      <c r="B266" t="s">
        <v>21</v>
      </c>
      <c r="C266" t="s">
        <v>16</v>
      </c>
      <c r="D266" s="11">
        <v>45825</v>
      </c>
      <c r="E266">
        <v>113</v>
      </c>
      <c r="F266" t="s">
        <v>11</v>
      </c>
      <c r="G266" t="s">
        <v>5</v>
      </c>
      <c r="H266">
        <v>7</v>
      </c>
      <c r="I266">
        <v>0</v>
      </c>
      <c r="J266">
        <v>3</v>
      </c>
      <c r="K266">
        <f>IF(Convert_to_Games[[#This Row],[Total Score]]&gt;9, 1, 0)</f>
        <v>0</v>
      </c>
      <c r="L266">
        <f>IF(Convert_to_Games[[#This Row],[DD]]=0, 0, IF(L265 = "Cons DD", Convert_to_Games[[#This Row],[DD]], Convert_to_Games[[#This Row],[DD]]+L265))</f>
        <v>0</v>
      </c>
    </row>
    <row r="267" spans="1:12">
      <c r="A267" t="s">
        <v>27</v>
      </c>
      <c r="B267" t="s">
        <v>21</v>
      </c>
      <c r="C267" t="s">
        <v>16</v>
      </c>
      <c r="D267" s="11">
        <v>45825</v>
      </c>
      <c r="E267">
        <v>114</v>
      </c>
      <c r="F267" t="s">
        <v>8</v>
      </c>
      <c r="G267" t="s">
        <v>4</v>
      </c>
      <c r="H267">
        <v>0</v>
      </c>
      <c r="I267">
        <v>0</v>
      </c>
      <c r="J267">
        <v>3</v>
      </c>
      <c r="K267">
        <f>IF(Convert_to_Games[[#This Row],[Total Score]]&gt;9, 1, 0)</f>
        <v>0</v>
      </c>
      <c r="L267">
        <f>IF(Convert_to_Games[[#This Row],[DD]]=0, 0, IF(L266 = "Cons DD", Convert_to_Games[[#This Row],[DD]], Convert_to_Games[[#This Row],[DD]]+L266))</f>
        <v>0</v>
      </c>
    </row>
    <row r="268" spans="1:12">
      <c r="A268" t="s">
        <v>27</v>
      </c>
      <c r="B268" t="s">
        <v>21</v>
      </c>
      <c r="C268" t="s">
        <v>16</v>
      </c>
      <c r="D268" s="11">
        <v>45825</v>
      </c>
      <c r="E268">
        <v>114</v>
      </c>
      <c r="F268" t="s">
        <v>8</v>
      </c>
      <c r="G268" t="s">
        <v>5</v>
      </c>
      <c r="H268">
        <v>11</v>
      </c>
      <c r="I268">
        <v>1</v>
      </c>
      <c r="J268">
        <v>3</v>
      </c>
      <c r="K268">
        <f>IF(Convert_to_Games[[#This Row],[Total Score]]&gt;9, 1, 0)</f>
        <v>1</v>
      </c>
      <c r="L268">
        <f>IF(Convert_to_Games[[#This Row],[DD]]=0, 0, IF(L267 = "Cons DD", Convert_to_Games[[#This Row],[DD]], Convert_to_Games[[#This Row],[DD]]+L267))</f>
        <v>1</v>
      </c>
    </row>
    <row r="269" spans="1:12">
      <c r="A269" t="s">
        <v>27</v>
      </c>
      <c r="B269" t="s">
        <v>21</v>
      </c>
      <c r="C269" t="s">
        <v>16</v>
      </c>
      <c r="D269" s="11">
        <v>45825</v>
      </c>
      <c r="E269">
        <v>114</v>
      </c>
      <c r="F269" t="s">
        <v>8</v>
      </c>
      <c r="G269" t="s">
        <v>6</v>
      </c>
      <c r="H269">
        <v>1</v>
      </c>
      <c r="I269">
        <v>0</v>
      </c>
      <c r="J269">
        <v>3</v>
      </c>
      <c r="K269">
        <f>IF(Convert_to_Games[[#This Row],[Total Score]]&gt;9, 1, 0)</f>
        <v>0</v>
      </c>
      <c r="L269">
        <f>IF(Convert_to_Games[[#This Row],[DD]]=0, 0, IF(L268 = "Cons DD", Convert_to_Games[[#This Row],[DD]], Convert_to_Games[[#This Row],[DD]]+L268))</f>
        <v>0</v>
      </c>
    </row>
    <row r="270" spans="1:12">
      <c r="A270" t="s">
        <v>27</v>
      </c>
      <c r="B270" t="s">
        <v>20</v>
      </c>
      <c r="C270" t="s">
        <v>16</v>
      </c>
      <c r="D270" s="11">
        <v>45825</v>
      </c>
      <c r="E270">
        <v>115</v>
      </c>
      <c r="F270" t="s">
        <v>8</v>
      </c>
      <c r="G270" t="s">
        <v>4</v>
      </c>
      <c r="H270">
        <v>14</v>
      </c>
      <c r="I270">
        <v>1</v>
      </c>
      <c r="J270">
        <v>3</v>
      </c>
      <c r="K270">
        <f>IF(Convert_to_Games[[#This Row],[Total Score]]&gt;9, 1, 0)</f>
        <v>1</v>
      </c>
      <c r="L270">
        <f>IF(Convert_to_Games[[#This Row],[DD]]=0, 0, IF(L269 = "Cons DD", Convert_to_Games[[#This Row],[DD]], Convert_to_Games[[#This Row],[DD]]+L269))</f>
        <v>1</v>
      </c>
    </row>
    <row r="271" spans="1:12">
      <c r="A271" t="s">
        <v>27</v>
      </c>
      <c r="B271" t="s">
        <v>20</v>
      </c>
      <c r="C271" t="s">
        <v>16</v>
      </c>
      <c r="D271" s="11">
        <v>45825</v>
      </c>
      <c r="E271">
        <v>115</v>
      </c>
      <c r="F271" t="s">
        <v>8</v>
      </c>
      <c r="G271" t="s">
        <v>5</v>
      </c>
      <c r="H271">
        <v>10</v>
      </c>
      <c r="I271">
        <v>0</v>
      </c>
      <c r="J271">
        <v>3</v>
      </c>
      <c r="K271">
        <f>IF(Convert_to_Games[[#This Row],[Total Score]]&gt;9, 1, 0)</f>
        <v>1</v>
      </c>
      <c r="L271">
        <f>IF(Convert_to_Games[[#This Row],[DD]]=0, 0, IF(L270 = "Cons DD", Convert_to_Games[[#This Row],[DD]], Convert_to_Games[[#This Row],[DD]]+L270))</f>
        <v>2</v>
      </c>
    </row>
    <row r="272" spans="1:12">
      <c r="A272" t="s">
        <v>27</v>
      </c>
      <c r="B272" t="s">
        <v>20</v>
      </c>
      <c r="C272" t="s">
        <v>16</v>
      </c>
      <c r="D272" s="11">
        <v>45825</v>
      </c>
      <c r="E272">
        <v>115</v>
      </c>
      <c r="F272" t="s">
        <v>8</v>
      </c>
      <c r="G272" t="s">
        <v>6</v>
      </c>
      <c r="H272">
        <v>2</v>
      </c>
      <c r="I272">
        <v>0</v>
      </c>
      <c r="J272">
        <v>3</v>
      </c>
      <c r="K272">
        <f>IF(Convert_to_Games[[#This Row],[Total Score]]&gt;9, 1, 0)</f>
        <v>0</v>
      </c>
      <c r="L272">
        <f>IF(Convert_to_Games[[#This Row],[DD]]=0, 0, IF(L271 = "Cons DD", Convert_to_Games[[#This Row],[DD]], Convert_to_Games[[#This Row],[DD]]+L271))</f>
        <v>0</v>
      </c>
    </row>
    <row r="273" spans="1:12">
      <c r="A273" t="s">
        <v>27</v>
      </c>
      <c r="B273" t="s">
        <v>21</v>
      </c>
      <c r="C273" t="s">
        <v>16</v>
      </c>
      <c r="D273" s="11">
        <v>45826</v>
      </c>
      <c r="E273">
        <v>116</v>
      </c>
      <c r="F273" t="s">
        <v>9</v>
      </c>
      <c r="G273" t="s">
        <v>4</v>
      </c>
      <c r="H273">
        <v>7</v>
      </c>
      <c r="I273">
        <v>0</v>
      </c>
      <c r="J273">
        <v>4</v>
      </c>
      <c r="K273">
        <f>IF(Convert_to_Games[[#This Row],[Total Score]]&gt;9, 1, 0)</f>
        <v>0</v>
      </c>
      <c r="L273">
        <f>IF(Convert_to_Games[[#This Row],[DD]]=0, 0, IF(L272 = "Cons DD", Convert_to_Games[[#This Row],[DD]], Convert_to_Games[[#This Row],[DD]]+L272))</f>
        <v>0</v>
      </c>
    </row>
    <row r="274" spans="1:12">
      <c r="A274" t="s">
        <v>27</v>
      </c>
      <c r="B274" t="s">
        <v>21</v>
      </c>
      <c r="C274" t="s">
        <v>16</v>
      </c>
      <c r="D274" s="11">
        <v>45826</v>
      </c>
      <c r="E274">
        <v>116</v>
      </c>
      <c r="F274" t="s">
        <v>9</v>
      </c>
      <c r="G274" t="s">
        <v>5</v>
      </c>
      <c r="H274">
        <v>10</v>
      </c>
      <c r="I274">
        <v>1</v>
      </c>
      <c r="J274">
        <v>4</v>
      </c>
      <c r="K274">
        <f>IF(Convert_to_Games[[#This Row],[Total Score]]&gt;9, 1, 0)</f>
        <v>1</v>
      </c>
      <c r="L274">
        <f>IF(Convert_to_Games[[#This Row],[DD]]=0, 0, IF(L273 = "Cons DD", Convert_to_Games[[#This Row],[DD]], Convert_to_Games[[#This Row],[DD]]+L273))</f>
        <v>1</v>
      </c>
    </row>
    <row r="275" spans="1:12">
      <c r="A275" t="s">
        <v>27</v>
      </c>
      <c r="B275" t="s">
        <v>22</v>
      </c>
      <c r="C275" t="s">
        <v>16</v>
      </c>
      <c r="D275" s="11">
        <v>45826</v>
      </c>
      <c r="E275">
        <v>117</v>
      </c>
      <c r="F275" t="s">
        <v>11</v>
      </c>
      <c r="G275" t="s">
        <v>4</v>
      </c>
      <c r="H275">
        <v>14</v>
      </c>
      <c r="I275">
        <v>1</v>
      </c>
      <c r="J275">
        <v>3</v>
      </c>
      <c r="K275">
        <f>IF(Convert_to_Games[[#This Row],[Total Score]]&gt;9, 1, 0)</f>
        <v>1</v>
      </c>
      <c r="L275">
        <f>IF(Convert_to_Games[[#This Row],[DD]]=0, 0, IF(L274 = "Cons DD", Convert_to_Games[[#This Row],[DD]], Convert_to_Games[[#This Row],[DD]]+L274))</f>
        <v>2</v>
      </c>
    </row>
    <row r="276" spans="1:12">
      <c r="A276" t="s">
        <v>27</v>
      </c>
      <c r="B276" t="s">
        <v>22</v>
      </c>
      <c r="C276" t="s">
        <v>16</v>
      </c>
      <c r="D276" s="11">
        <v>45826</v>
      </c>
      <c r="E276">
        <v>117</v>
      </c>
      <c r="F276" t="s">
        <v>11</v>
      </c>
      <c r="G276" t="s">
        <v>5</v>
      </c>
      <c r="H276">
        <v>2</v>
      </c>
      <c r="I276">
        <v>0</v>
      </c>
      <c r="J276">
        <v>3</v>
      </c>
      <c r="K276">
        <f>IF(Convert_to_Games[[#This Row],[Total Score]]&gt;9, 1, 0)</f>
        <v>0</v>
      </c>
      <c r="L276">
        <f>IF(Convert_to_Games[[#This Row],[DD]]=0, 0, IF(L275 = "Cons DD", Convert_to_Games[[#This Row],[DD]], Convert_to_Games[[#This Row],[DD]]+L275))</f>
        <v>0</v>
      </c>
    </row>
    <row r="277" spans="1:12">
      <c r="A277" t="s">
        <v>27</v>
      </c>
      <c r="B277" t="s">
        <v>20</v>
      </c>
      <c r="C277" t="s">
        <v>16</v>
      </c>
      <c r="D277" s="11">
        <v>45826</v>
      </c>
      <c r="E277">
        <v>118</v>
      </c>
      <c r="F277" t="s">
        <v>9</v>
      </c>
      <c r="G277" t="s">
        <v>4</v>
      </c>
      <c r="H277">
        <v>9</v>
      </c>
      <c r="I277">
        <v>1</v>
      </c>
      <c r="J277">
        <v>3</v>
      </c>
      <c r="K277">
        <f>IF(Convert_to_Games[[#This Row],[Total Score]]&gt;9, 1, 0)</f>
        <v>0</v>
      </c>
      <c r="L277">
        <f>IF(Convert_to_Games[[#This Row],[DD]]=0, 0, IF(L276 = "Cons DD", Convert_to_Games[[#This Row],[DD]], Convert_to_Games[[#This Row],[DD]]+L276))</f>
        <v>0</v>
      </c>
    </row>
    <row r="278" spans="1:12">
      <c r="A278" t="s">
        <v>27</v>
      </c>
      <c r="B278" t="s">
        <v>20</v>
      </c>
      <c r="C278" t="s">
        <v>16</v>
      </c>
      <c r="D278" s="11">
        <v>45826</v>
      </c>
      <c r="E278">
        <v>118</v>
      </c>
      <c r="F278" t="s">
        <v>9</v>
      </c>
      <c r="G278" t="s">
        <v>5</v>
      </c>
      <c r="H278">
        <v>5</v>
      </c>
      <c r="I278">
        <v>0</v>
      </c>
      <c r="J278">
        <v>3</v>
      </c>
      <c r="K278">
        <f>IF(Convert_to_Games[[#This Row],[Total Score]]&gt;9, 1, 0)</f>
        <v>0</v>
      </c>
      <c r="L278">
        <f>IF(Convert_to_Games[[#This Row],[DD]]=0, 0, IF(L277 = "Cons DD", Convert_to_Games[[#This Row],[DD]], Convert_to_Games[[#This Row],[DD]]+L277))</f>
        <v>0</v>
      </c>
    </row>
    <row r="279" spans="1:12">
      <c r="A279" t="s">
        <v>27</v>
      </c>
      <c r="B279" t="s">
        <v>21</v>
      </c>
      <c r="C279" t="s">
        <v>16</v>
      </c>
      <c r="D279" s="11">
        <v>45827</v>
      </c>
      <c r="E279">
        <v>119</v>
      </c>
      <c r="F279" t="s">
        <v>9</v>
      </c>
      <c r="G279" t="s">
        <v>4</v>
      </c>
      <c r="H279">
        <v>8</v>
      </c>
      <c r="I279">
        <v>0</v>
      </c>
      <c r="J279">
        <v>3</v>
      </c>
      <c r="K279">
        <f>IF(Convert_to_Games[[#This Row],[Total Score]]&gt;9, 1, 0)</f>
        <v>0</v>
      </c>
      <c r="L279">
        <f>IF(Convert_to_Games[[#This Row],[DD]]=0, 0, IF(L278 = "Cons DD", Convert_to_Games[[#This Row],[DD]], Convert_to_Games[[#This Row],[DD]]+L278))</f>
        <v>0</v>
      </c>
    </row>
    <row r="280" spans="1:12">
      <c r="A280" t="s">
        <v>27</v>
      </c>
      <c r="B280" t="s">
        <v>21</v>
      </c>
      <c r="C280" t="s">
        <v>16</v>
      </c>
      <c r="D280" s="11">
        <v>45827</v>
      </c>
      <c r="E280">
        <v>119</v>
      </c>
      <c r="F280" t="s">
        <v>9</v>
      </c>
      <c r="G280" t="s">
        <v>5</v>
      </c>
      <c r="H280">
        <v>13</v>
      </c>
      <c r="I280">
        <v>1</v>
      </c>
      <c r="J280">
        <v>3</v>
      </c>
      <c r="K280">
        <f>IF(Convert_to_Games[[#This Row],[Total Score]]&gt;9, 1, 0)</f>
        <v>1</v>
      </c>
      <c r="L280">
        <f>IF(Convert_to_Games[[#This Row],[DD]]=0, 0, IF(L279 = "Cons DD", Convert_to_Games[[#This Row],[DD]], Convert_to_Games[[#This Row],[DD]]+L279))</f>
        <v>1</v>
      </c>
    </row>
    <row r="281" spans="1:12">
      <c r="A281" t="s">
        <v>27</v>
      </c>
      <c r="B281" t="s">
        <v>21</v>
      </c>
      <c r="C281" t="s">
        <v>16</v>
      </c>
      <c r="D281" s="11">
        <v>45827</v>
      </c>
      <c r="E281">
        <v>120</v>
      </c>
      <c r="F281" t="s">
        <v>11</v>
      </c>
      <c r="G281" t="s">
        <v>4</v>
      </c>
      <c r="H281">
        <v>12</v>
      </c>
      <c r="I281">
        <v>1</v>
      </c>
      <c r="J281">
        <v>4</v>
      </c>
      <c r="K281">
        <f>IF(Convert_to_Games[[#This Row],[Total Score]]&gt;9, 1, 0)</f>
        <v>1</v>
      </c>
      <c r="L281">
        <f>IF(Convert_to_Games[[#This Row],[DD]]=0, 0, IF(L280 = "Cons DD", Convert_to_Games[[#This Row],[DD]], Convert_to_Games[[#This Row],[DD]]+L280))</f>
        <v>2</v>
      </c>
    </row>
    <row r="282" spans="1:12">
      <c r="A282" t="s">
        <v>27</v>
      </c>
      <c r="B282" t="s">
        <v>21</v>
      </c>
      <c r="C282" t="s">
        <v>16</v>
      </c>
      <c r="D282" s="11">
        <v>45827</v>
      </c>
      <c r="E282">
        <v>120</v>
      </c>
      <c r="F282" t="s">
        <v>11</v>
      </c>
      <c r="G282" t="s">
        <v>5</v>
      </c>
      <c r="H282">
        <v>8</v>
      </c>
      <c r="I282">
        <v>0</v>
      </c>
      <c r="J282">
        <v>4</v>
      </c>
      <c r="K282">
        <f>IF(Convert_to_Games[[#This Row],[Total Score]]&gt;9, 1, 0)</f>
        <v>0</v>
      </c>
      <c r="L282">
        <f>IF(Convert_to_Games[[#This Row],[DD]]=0, 0, IF(L281 = "Cons DD", Convert_to_Games[[#This Row],[DD]], Convert_to_Games[[#This Row],[DD]]+L281))</f>
        <v>0</v>
      </c>
    </row>
    <row r="283" spans="1:12">
      <c r="A283" t="s">
        <v>27</v>
      </c>
      <c r="B283" t="s">
        <v>21</v>
      </c>
      <c r="C283" t="s">
        <v>16</v>
      </c>
      <c r="D283" s="11">
        <v>45828</v>
      </c>
      <c r="E283">
        <v>121</v>
      </c>
      <c r="F283" t="s">
        <v>9</v>
      </c>
      <c r="G283" t="s">
        <v>4</v>
      </c>
      <c r="H283">
        <v>10</v>
      </c>
      <c r="I283">
        <v>1</v>
      </c>
      <c r="J283">
        <v>3</v>
      </c>
      <c r="K283">
        <f>IF(Convert_to_Games[[#This Row],[Total Score]]&gt;9, 1, 0)</f>
        <v>1</v>
      </c>
      <c r="L283">
        <f>IF(Convert_to_Games[[#This Row],[DD]]=0, 0, IF(L282 = "Cons DD", Convert_to_Games[[#This Row],[DD]], Convert_to_Games[[#This Row],[DD]]+L282))</f>
        <v>1</v>
      </c>
    </row>
    <row r="284" spans="1:12">
      <c r="A284" t="s">
        <v>27</v>
      </c>
      <c r="B284" t="s">
        <v>21</v>
      </c>
      <c r="C284" t="s">
        <v>16</v>
      </c>
      <c r="D284" s="11">
        <v>45828</v>
      </c>
      <c r="E284">
        <v>121</v>
      </c>
      <c r="F284" t="s">
        <v>9</v>
      </c>
      <c r="G284" t="s">
        <v>5</v>
      </c>
      <c r="H284">
        <v>6</v>
      </c>
      <c r="I284">
        <v>0</v>
      </c>
      <c r="J284">
        <v>3</v>
      </c>
      <c r="K284">
        <f>IF(Convert_to_Games[[#This Row],[Total Score]]&gt;9, 1, 0)</f>
        <v>0</v>
      </c>
      <c r="L284">
        <f>IF(Convert_to_Games[[#This Row],[DD]]=0, 0, IF(L283 = "Cons DD", Convert_to_Games[[#This Row],[DD]], Convert_to_Games[[#This Row],[DD]]+L283))</f>
        <v>0</v>
      </c>
    </row>
    <row r="285" spans="1:12">
      <c r="A285" t="s">
        <v>27</v>
      </c>
      <c r="B285" t="s">
        <v>20</v>
      </c>
      <c r="C285" t="s">
        <v>16</v>
      </c>
      <c r="D285" s="11">
        <v>45828</v>
      </c>
      <c r="E285">
        <v>122</v>
      </c>
      <c r="F285" t="s">
        <v>11</v>
      </c>
      <c r="G285" t="s">
        <v>4</v>
      </c>
      <c r="H285">
        <v>7</v>
      </c>
      <c r="I285">
        <v>0</v>
      </c>
      <c r="J285">
        <v>3</v>
      </c>
      <c r="K285">
        <f>IF(Convert_to_Games[[#This Row],[Total Score]]&gt;9, 1, 0)</f>
        <v>0</v>
      </c>
      <c r="L285">
        <f>IF(Convert_to_Games[[#This Row],[DD]]=0, 0, IF(L284 = "Cons DD", Convert_to_Games[[#This Row],[DD]], Convert_to_Games[[#This Row],[DD]]+L284))</f>
        <v>0</v>
      </c>
    </row>
    <row r="286" spans="1:12">
      <c r="A286" t="s">
        <v>27</v>
      </c>
      <c r="B286" t="s">
        <v>20</v>
      </c>
      <c r="C286" t="s">
        <v>16</v>
      </c>
      <c r="D286" s="11">
        <v>45828</v>
      </c>
      <c r="E286">
        <v>122</v>
      </c>
      <c r="F286" t="s">
        <v>11</v>
      </c>
      <c r="G286" t="s">
        <v>5</v>
      </c>
      <c r="H286">
        <v>11</v>
      </c>
      <c r="I286">
        <v>1</v>
      </c>
      <c r="J286">
        <v>3</v>
      </c>
      <c r="K286">
        <f>IF(Convert_to_Games[[#This Row],[Total Score]]&gt;9, 1, 0)</f>
        <v>1</v>
      </c>
      <c r="L286">
        <f>IF(Convert_to_Games[[#This Row],[DD]]=0, 0, IF(L285 = "Cons DD", Convert_to_Games[[#This Row],[DD]], Convert_to_Games[[#This Row],[DD]]+L285))</f>
        <v>1</v>
      </c>
    </row>
    <row r="287" spans="1:12">
      <c r="A287" t="s">
        <v>27</v>
      </c>
      <c r="B287" t="s">
        <v>22</v>
      </c>
      <c r="C287" t="s">
        <v>16</v>
      </c>
      <c r="D287" s="11">
        <v>45828</v>
      </c>
      <c r="E287">
        <v>123</v>
      </c>
      <c r="F287" t="s">
        <v>9</v>
      </c>
      <c r="G287" t="s">
        <v>4</v>
      </c>
      <c r="H287">
        <v>11</v>
      </c>
      <c r="I287">
        <v>1</v>
      </c>
      <c r="J287">
        <v>3</v>
      </c>
      <c r="K287">
        <f>IF(Convert_to_Games[[#This Row],[Total Score]]&gt;9, 1, 0)</f>
        <v>1</v>
      </c>
      <c r="L287">
        <f>IF(Convert_to_Games[[#This Row],[DD]]=0, 0, IF(L286 = "Cons DD", Convert_to_Games[[#This Row],[DD]], Convert_to_Games[[#This Row],[DD]]+L286))</f>
        <v>2</v>
      </c>
    </row>
    <row r="288" spans="1:12">
      <c r="A288" t="s">
        <v>27</v>
      </c>
      <c r="B288" t="s">
        <v>22</v>
      </c>
      <c r="C288" t="s">
        <v>16</v>
      </c>
      <c r="D288" s="11">
        <v>45828</v>
      </c>
      <c r="E288">
        <v>123</v>
      </c>
      <c r="F288" t="s">
        <v>9</v>
      </c>
      <c r="G288" t="s">
        <v>5</v>
      </c>
      <c r="H288">
        <v>3</v>
      </c>
      <c r="I288">
        <v>0</v>
      </c>
      <c r="J288">
        <v>3</v>
      </c>
      <c r="K288">
        <f>IF(Convert_to_Games[[#This Row],[Total Score]]&gt;9, 1, 0)</f>
        <v>0</v>
      </c>
      <c r="L288">
        <f>IF(Convert_to_Games[[#This Row],[DD]]=0, 0, IF(L287 = "Cons DD", Convert_to_Games[[#This Row],[DD]], Convert_to_Games[[#This Row],[DD]]+L287))</f>
        <v>0</v>
      </c>
    </row>
    <row r="289" spans="1:12">
      <c r="A289" t="s">
        <v>27</v>
      </c>
      <c r="B289" t="s">
        <v>21</v>
      </c>
      <c r="C289" t="s">
        <v>16</v>
      </c>
      <c r="D289" s="11">
        <v>45831</v>
      </c>
      <c r="E289">
        <v>124</v>
      </c>
      <c r="F289" t="s">
        <v>95</v>
      </c>
      <c r="G289" t="s">
        <v>5</v>
      </c>
      <c r="H289">
        <v>12</v>
      </c>
      <c r="I289">
        <v>1</v>
      </c>
      <c r="J289">
        <v>3</v>
      </c>
      <c r="K289">
        <f>IF(Convert_to_Games[[#This Row],[Total Score]]&gt;9, 1, 0)</f>
        <v>1</v>
      </c>
      <c r="L289">
        <f>IF(Convert_to_Games[[#This Row],[DD]]=0, 0, IF(L288 = "Cons DD", Convert_to_Games[[#This Row],[DD]], Convert_to_Games[[#This Row],[DD]]+L288))</f>
        <v>1</v>
      </c>
    </row>
    <row r="290" spans="1:12">
      <c r="A290" t="s">
        <v>27</v>
      </c>
      <c r="B290" t="s">
        <v>21</v>
      </c>
      <c r="C290" t="s">
        <v>16</v>
      </c>
      <c r="D290" s="11">
        <v>45831</v>
      </c>
      <c r="E290">
        <v>124</v>
      </c>
      <c r="F290" t="s">
        <v>95</v>
      </c>
      <c r="G290" t="s">
        <v>96</v>
      </c>
      <c r="H290">
        <v>2</v>
      </c>
      <c r="I290">
        <v>0</v>
      </c>
      <c r="J290">
        <v>3</v>
      </c>
      <c r="K290">
        <f>IF(Convert_to_Games[[#This Row],[Total Score]]&gt;9, 1, 0)</f>
        <v>0</v>
      </c>
      <c r="L290">
        <f>IF(Convert_to_Games[[#This Row],[DD]]=0, 0, IF(L289 = "Cons DD", Convert_to_Games[[#This Row],[DD]], Convert_to_Games[[#This Row],[DD]]+L289))</f>
        <v>0</v>
      </c>
    </row>
    <row r="291" spans="1:12">
      <c r="A291" t="s">
        <v>27</v>
      </c>
      <c r="B291" t="s">
        <v>21</v>
      </c>
      <c r="C291" t="s">
        <v>16</v>
      </c>
      <c r="D291" s="11">
        <v>45831</v>
      </c>
      <c r="E291">
        <v>125</v>
      </c>
      <c r="F291" t="s">
        <v>11</v>
      </c>
      <c r="G291" t="s">
        <v>4</v>
      </c>
      <c r="H291">
        <v>9</v>
      </c>
      <c r="I291">
        <v>0</v>
      </c>
      <c r="J291">
        <v>3</v>
      </c>
      <c r="K291">
        <f>IF(Convert_to_Games[[#This Row],[Total Score]]&gt;9, 1, 0)</f>
        <v>0</v>
      </c>
      <c r="L291">
        <f>IF(Convert_to_Games[[#This Row],[DD]]=0, 0, IF(L290 = "Cons DD", Convert_to_Games[[#This Row],[DD]], Convert_to_Games[[#This Row],[DD]]+L290))</f>
        <v>0</v>
      </c>
    </row>
    <row r="292" spans="1:12">
      <c r="A292" t="s">
        <v>27</v>
      </c>
      <c r="B292" t="s">
        <v>21</v>
      </c>
      <c r="C292" t="s">
        <v>16</v>
      </c>
      <c r="D292" s="11">
        <v>45831</v>
      </c>
      <c r="E292">
        <v>125</v>
      </c>
      <c r="F292" t="s">
        <v>11</v>
      </c>
      <c r="G292" t="s">
        <v>5</v>
      </c>
      <c r="H292">
        <v>10</v>
      </c>
      <c r="I292">
        <v>1</v>
      </c>
      <c r="J292">
        <v>3</v>
      </c>
      <c r="K292">
        <f>IF(Convert_to_Games[[#This Row],[Total Score]]&gt;9, 1, 0)</f>
        <v>1</v>
      </c>
      <c r="L292">
        <f>IF(Convert_to_Games[[#This Row],[DD]]=0, 0, IF(L291 = "Cons DD", Convert_to_Games[[#This Row],[DD]], Convert_to_Games[[#This Row],[DD]]+L291))</f>
        <v>1</v>
      </c>
    </row>
    <row r="293" spans="1:12">
      <c r="A293" t="s">
        <v>27</v>
      </c>
      <c r="B293" t="s">
        <v>21</v>
      </c>
      <c r="C293" t="s">
        <v>16</v>
      </c>
      <c r="D293" s="11">
        <v>45832</v>
      </c>
      <c r="E293">
        <v>126</v>
      </c>
      <c r="F293" t="s">
        <v>9</v>
      </c>
      <c r="G293" t="s">
        <v>4</v>
      </c>
      <c r="H293">
        <v>9</v>
      </c>
      <c r="I293">
        <v>1</v>
      </c>
      <c r="J293">
        <v>5</v>
      </c>
      <c r="K293">
        <f>IF(Convert_to_Games[[#This Row],[Total Score]]&gt;9, 1, 0)</f>
        <v>0</v>
      </c>
      <c r="L293">
        <f>IF(Convert_to_Games[[#This Row],[DD]]=0, 0, IF(L292 = "Cons DD", Convert_to_Games[[#This Row],[DD]], Convert_to_Games[[#This Row],[DD]]+L292))</f>
        <v>0</v>
      </c>
    </row>
    <row r="294" spans="1:12">
      <c r="A294" t="s">
        <v>27</v>
      </c>
      <c r="B294" t="s">
        <v>21</v>
      </c>
      <c r="C294" t="s">
        <v>16</v>
      </c>
      <c r="D294" s="11">
        <v>45832</v>
      </c>
      <c r="E294">
        <v>126</v>
      </c>
      <c r="F294" t="s">
        <v>9</v>
      </c>
      <c r="G294" t="s">
        <v>5</v>
      </c>
      <c r="H294">
        <v>5</v>
      </c>
      <c r="I294">
        <v>0</v>
      </c>
      <c r="J294">
        <v>5</v>
      </c>
      <c r="K294">
        <f>IF(Convert_to_Games[[#This Row],[Total Score]]&gt;9, 1, 0)</f>
        <v>0</v>
      </c>
      <c r="L294">
        <f>IF(Convert_to_Games[[#This Row],[DD]]=0, 0, IF(L293 = "Cons DD", Convert_to_Games[[#This Row],[DD]], Convert_to_Games[[#This Row],[DD]]+L293))</f>
        <v>0</v>
      </c>
    </row>
    <row r="295" spans="1:12">
      <c r="A295" t="s">
        <v>27</v>
      </c>
      <c r="B295" t="s">
        <v>21</v>
      </c>
      <c r="C295" t="s">
        <v>16</v>
      </c>
      <c r="D295" s="11">
        <v>45832</v>
      </c>
      <c r="E295">
        <v>127</v>
      </c>
      <c r="F295" t="s">
        <v>102</v>
      </c>
      <c r="G295" t="s">
        <v>4</v>
      </c>
      <c r="H295">
        <v>2</v>
      </c>
      <c r="I295">
        <v>0</v>
      </c>
      <c r="J295">
        <v>3</v>
      </c>
      <c r="K295">
        <f>IF(Convert_to_Games[[#This Row],[Total Score]]&gt;9, 1, 0)</f>
        <v>0</v>
      </c>
      <c r="L295">
        <f>IF(Convert_to_Games[[#This Row],[DD]]=0, 0, IF(L294 = "Cons DD", Convert_to_Games[[#This Row],[DD]], Convert_to_Games[[#This Row],[DD]]+L294))</f>
        <v>0</v>
      </c>
    </row>
    <row r="296" spans="1:12">
      <c r="A296" t="s">
        <v>27</v>
      </c>
      <c r="B296" t="s">
        <v>21</v>
      </c>
      <c r="C296" t="s">
        <v>16</v>
      </c>
      <c r="D296" s="11">
        <v>45832</v>
      </c>
      <c r="E296">
        <v>127</v>
      </c>
      <c r="F296" t="s">
        <v>102</v>
      </c>
      <c r="G296" t="s">
        <v>5</v>
      </c>
      <c r="H296">
        <v>11</v>
      </c>
      <c r="I296">
        <v>1</v>
      </c>
      <c r="J296">
        <v>3</v>
      </c>
      <c r="K296">
        <f>IF(Convert_to_Games[[#This Row],[Total Score]]&gt;9, 1, 0)</f>
        <v>1</v>
      </c>
      <c r="L296">
        <f>IF(Convert_to_Games[[#This Row],[DD]]=0, 0, IF(L295 = "Cons DD", Convert_to_Games[[#This Row],[DD]], Convert_to_Games[[#This Row],[DD]]+L295))</f>
        <v>1</v>
      </c>
    </row>
    <row r="297" spans="1:12">
      <c r="A297" t="s">
        <v>27</v>
      </c>
      <c r="B297" t="s">
        <v>21</v>
      </c>
      <c r="C297" t="s">
        <v>16</v>
      </c>
      <c r="D297" s="11">
        <v>45832</v>
      </c>
      <c r="E297">
        <v>127</v>
      </c>
      <c r="F297" t="s">
        <v>102</v>
      </c>
      <c r="G297" t="s">
        <v>6</v>
      </c>
      <c r="H297">
        <v>4</v>
      </c>
      <c r="I297">
        <v>0</v>
      </c>
      <c r="J297">
        <v>3</v>
      </c>
      <c r="K297">
        <f>IF(Convert_to_Games[[#This Row],[Total Score]]&gt;9, 1, 0)</f>
        <v>0</v>
      </c>
      <c r="L297">
        <f>IF(Convert_to_Games[[#This Row],[DD]]=0, 0, IF(L296 = "Cons DD", Convert_to_Games[[#This Row],[DD]], Convert_to_Games[[#This Row],[DD]]+L296))</f>
        <v>0</v>
      </c>
    </row>
    <row r="298" spans="1:12">
      <c r="A298" t="s">
        <v>27</v>
      </c>
      <c r="B298" t="s">
        <v>21</v>
      </c>
      <c r="C298" t="s">
        <v>16</v>
      </c>
      <c r="D298" s="11">
        <v>45832</v>
      </c>
      <c r="E298">
        <v>128</v>
      </c>
      <c r="F298" t="s">
        <v>9</v>
      </c>
      <c r="G298" t="s">
        <v>4</v>
      </c>
      <c r="H298">
        <v>7</v>
      </c>
      <c r="I298">
        <v>1</v>
      </c>
      <c r="J298">
        <v>3</v>
      </c>
      <c r="K298">
        <f>IF(Convert_to_Games[[#This Row],[Total Score]]&gt;9, 1, 0)</f>
        <v>0</v>
      </c>
      <c r="L298">
        <f>IF(Convert_to_Games[[#This Row],[DD]]=0, 0, IF(L297 = "Cons DD", Convert_to_Games[[#This Row],[DD]], Convert_to_Games[[#This Row],[DD]]+L297))</f>
        <v>0</v>
      </c>
    </row>
    <row r="299" spans="1:12">
      <c r="A299" t="s">
        <v>27</v>
      </c>
      <c r="B299" t="s">
        <v>21</v>
      </c>
      <c r="C299" t="s">
        <v>16</v>
      </c>
      <c r="D299" s="11">
        <v>45832</v>
      </c>
      <c r="E299">
        <v>128</v>
      </c>
      <c r="F299" t="s">
        <v>9</v>
      </c>
      <c r="G299" t="s">
        <v>5</v>
      </c>
      <c r="H299">
        <v>2</v>
      </c>
      <c r="I299">
        <v>0</v>
      </c>
      <c r="J299">
        <v>3</v>
      </c>
      <c r="K299">
        <f>IF(Convert_to_Games[[#This Row],[Total Score]]&gt;9, 1, 0)</f>
        <v>0</v>
      </c>
      <c r="L299">
        <f>IF(Convert_to_Games[[#This Row],[DD]]=0, 0, IF(L298 = "Cons DD", Convert_to_Games[[#This Row],[DD]], Convert_to_Games[[#This Row],[DD]]+L298))</f>
        <v>0</v>
      </c>
    </row>
    <row r="300" spans="1:12">
      <c r="A300" t="s">
        <v>27</v>
      </c>
      <c r="B300" t="s">
        <v>21</v>
      </c>
      <c r="C300" t="s">
        <v>16</v>
      </c>
      <c r="D300" s="11">
        <v>45833</v>
      </c>
      <c r="E300">
        <v>129</v>
      </c>
      <c r="F300" t="s">
        <v>11</v>
      </c>
      <c r="G300" t="s">
        <v>4</v>
      </c>
      <c r="H300">
        <v>0</v>
      </c>
      <c r="I300">
        <v>0</v>
      </c>
      <c r="J300">
        <v>3</v>
      </c>
      <c r="K300">
        <f>IF(Convert_to_Games[[#This Row],[Total Score]]&gt;9, 1, 0)</f>
        <v>0</v>
      </c>
      <c r="L300">
        <f>IF(Convert_to_Games[[#This Row],[DD]]=0, 0, IF(L299 = "Cons DD", Convert_to_Games[[#This Row],[DD]], Convert_to_Games[[#This Row],[DD]]+L299))</f>
        <v>0</v>
      </c>
    </row>
    <row r="301" spans="1:12">
      <c r="A301" t="s">
        <v>27</v>
      </c>
      <c r="B301" t="s">
        <v>21</v>
      </c>
      <c r="C301" t="s">
        <v>16</v>
      </c>
      <c r="D301" s="11">
        <v>45833</v>
      </c>
      <c r="E301">
        <v>129</v>
      </c>
      <c r="F301" t="s">
        <v>11</v>
      </c>
      <c r="G301" t="s">
        <v>5</v>
      </c>
      <c r="H301">
        <v>7</v>
      </c>
      <c r="I301">
        <v>1</v>
      </c>
      <c r="J301">
        <v>3</v>
      </c>
      <c r="K301">
        <f>IF(Convert_to_Games[[#This Row],[Total Score]]&gt;9, 1, 0)</f>
        <v>0</v>
      </c>
      <c r="L301">
        <f>IF(Convert_to_Games[[#This Row],[DD]]=0, 0, IF(L300 = "Cons DD", Convert_to_Games[[#This Row],[DD]], Convert_to_Games[[#This Row],[DD]]+L300))</f>
        <v>0</v>
      </c>
    </row>
    <row r="302" spans="1:12">
      <c r="A302" t="s">
        <v>27</v>
      </c>
      <c r="B302" t="s">
        <v>21</v>
      </c>
      <c r="C302" t="s">
        <v>16</v>
      </c>
      <c r="D302" s="11">
        <v>45833</v>
      </c>
      <c r="E302">
        <v>130</v>
      </c>
      <c r="F302" t="s">
        <v>112</v>
      </c>
      <c r="G302" t="s">
        <v>4</v>
      </c>
      <c r="H302">
        <v>14</v>
      </c>
      <c r="I302">
        <v>1</v>
      </c>
      <c r="J302">
        <v>3</v>
      </c>
      <c r="K302">
        <f>IF(Convert_to_Games[[#This Row],[Total Score]]&gt;9, 1, 0)</f>
        <v>1</v>
      </c>
      <c r="L302">
        <f>IF(Convert_to_Games[[#This Row],[DD]]=0, 0, IF(L301 = "Cons DD", Convert_to_Games[[#This Row],[DD]], Convert_to_Games[[#This Row],[DD]]+L301))</f>
        <v>1</v>
      </c>
    </row>
    <row r="303" spans="1:12">
      <c r="A303" t="s">
        <v>27</v>
      </c>
      <c r="B303" t="s">
        <v>21</v>
      </c>
      <c r="C303" t="s">
        <v>16</v>
      </c>
      <c r="D303" s="11">
        <v>45833</v>
      </c>
      <c r="E303">
        <v>130</v>
      </c>
      <c r="F303" t="s">
        <v>112</v>
      </c>
      <c r="G303" t="s">
        <v>5</v>
      </c>
      <c r="H303">
        <v>0</v>
      </c>
      <c r="I303">
        <v>0</v>
      </c>
      <c r="J303">
        <v>3</v>
      </c>
      <c r="K303">
        <f>IF(Convert_to_Games[[#This Row],[Total Score]]&gt;9, 1, 0)</f>
        <v>0</v>
      </c>
      <c r="L303">
        <f>IF(Convert_to_Games[[#This Row],[DD]]=0, 0, IF(L302 = "Cons DD", Convert_to_Games[[#This Row],[DD]], Convert_to_Games[[#This Row],[DD]]+L302))</f>
        <v>0</v>
      </c>
    </row>
    <row r="304" spans="1:12">
      <c r="A304" t="s">
        <v>27</v>
      </c>
      <c r="B304" t="s">
        <v>21</v>
      </c>
      <c r="C304" t="s">
        <v>16</v>
      </c>
      <c r="D304" s="11">
        <v>45833</v>
      </c>
      <c r="E304">
        <v>130</v>
      </c>
      <c r="F304" t="s">
        <v>112</v>
      </c>
      <c r="G304" t="s">
        <v>96</v>
      </c>
      <c r="H304">
        <v>1</v>
      </c>
      <c r="I304">
        <v>0</v>
      </c>
      <c r="J304">
        <v>3</v>
      </c>
      <c r="K304">
        <f>IF(Convert_to_Games[[#This Row],[Total Score]]&gt;9, 1, 0)</f>
        <v>0</v>
      </c>
      <c r="L304">
        <f>IF(Convert_to_Games[[#This Row],[DD]]=0, 0, IF(L303 = "Cons DD", Convert_to_Games[[#This Row],[DD]], Convert_to_Games[[#This Row],[DD]]+L303))</f>
        <v>0</v>
      </c>
    </row>
    <row r="305" spans="1:12">
      <c r="A305" t="s">
        <v>27</v>
      </c>
      <c r="B305" t="s">
        <v>21</v>
      </c>
      <c r="C305" t="s">
        <v>16</v>
      </c>
      <c r="D305" s="11">
        <v>45833</v>
      </c>
      <c r="E305">
        <v>131</v>
      </c>
      <c r="F305" t="s">
        <v>9</v>
      </c>
      <c r="G305" t="s">
        <v>4</v>
      </c>
      <c r="H305">
        <v>9</v>
      </c>
      <c r="I305">
        <v>1</v>
      </c>
      <c r="J305">
        <v>4</v>
      </c>
      <c r="K305">
        <f>IF(Convert_to_Games[[#This Row],[Total Score]]&gt;9, 1, 0)</f>
        <v>0</v>
      </c>
      <c r="L305">
        <f>IF(Convert_to_Games[[#This Row],[DD]]=0, 0, IF(L304 = "Cons DD", Convert_to_Games[[#This Row],[DD]], Convert_to_Games[[#This Row],[DD]]+L304))</f>
        <v>0</v>
      </c>
    </row>
    <row r="306" spans="1:12">
      <c r="A306" t="s">
        <v>27</v>
      </c>
      <c r="B306" t="s">
        <v>21</v>
      </c>
      <c r="C306" t="s">
        <v>16</v>
      </c>
      <c r="D306" s="11">
        <v>45833</v>
      </c>
      <c r="E306">
        <v>131</v>
      </c>
      <c r="F306" t="s">
        <v>9</v>
      </c>
      <c r="G306" t="s">
        <v>5</v>
      </c>
      <c r="H306">
        <v>7</v>
      </c>
      <c r="I306">
        <v>0</v>
      </c>
      <c r="J306">
        <v>4</v>
      </c>
      <c r="K306">
        <f>IF(Convert_to_Games[[#This Row],[Total Score]]&gt;9, 1, 0)</f>
        <v>0</v>
      </c>
      <c r="L306">
        <f>IF(Convert_to_Games[[#This Row],[DD]]=0, 0, IF(L305 = "Cons DD", Convert_to_Games[[#This Row],[DD]], Convert_to_Games[[#This Row],[DD]]+L305))</f>
        <v>0</v>
      </c>
    </row>
    <row r="307" spans="1:12">
      <c r="A307" t="s">
        <v>27</v>
      </c>
      <c r="B307" t="s">
        <v>21</v>
      </c>
      <c r="C307" t="s">
        <v>16</v>
      </c>
      <c r="D307" s="11">
        <v>45834</v>
      </c>
      <c r="E307">
        <v>132</v>
      </c>
      <c r="F307" t="s">
        <v>118</v>
      </c>
      <c r="G307" t="s">
        <v>4</v>
      </c>
      <c r="H307">
        <v>10</v>
      </c>
      <c r="I307">
        <v>1</v>
      </c>
      <c r="J307">
        <v>3</v>
      </c>
      <c r="K307">
        <f>IF(Convert_to_Games[[#This Row],[Total Score]]&gt;9, 1, 0)</f>
        <v>1</v>
      </c>
      <c r="L307">
        <f>IF(Convert_to_Games[[#This Row],[DD]]=0, 0, IF(L306 = "Cons DD", Convert_to_Games[[#This Row],[DD]], Convert_to_Games[[#This Row],[DD]]+L306))</f>
        <v>1</v>
      </c>
    </row>
    <row r="308" spans="1:12">
      <c r="A308" t="s">
        <v>27</v>
      </c>
      <c r="B308" t="s">
        <v>21</v>
      </c>
      <c r="C308" t="s">
        <v>16</v>
      </c>
      <c r="D308" s="11">
        <v>45834</v>
      </c>
      <c r="E308">
        <v>132</v>
      </c>
      <c r="F308" t="s">
        <v>118</v>
      </c>
      <c r="G308" t="s">
        <v>5</v>
      </c>
      <c r="H308">
        <v>4</v>
      </c>
      <c r="I308">
        <v>0</v>
      </c>
      <c r="J308">
        <v>3</v>
      </c>
      <c r="K308">
        <f>IF(Convert_to_Games[[#This Row],[Total Score]]&gt;9, 1, 0)</f>
        <v>0</v>
      </c>
      <c r="L308">
        <f>IF(Convert_to_Games[[#This Row],[DD]]=0, 0, IF(L307 = "Cons DD", Convert_to_Games[[#This Row],[DD]], Convert_to_Games[[#This Row],[DD]]+L307))</f>
        <v>0</v>
      </c>
    </row>
    <row r="309" spans="1:12">
      <c r="A309" t="s">
        <v>27</v>
      </c>
      <c r="B309" t="s">
        <v>21</v>
      </c>
      <c r="C309" t="s">
        <v>16</v>
      </c>
      <c r="D309" s="11">
        <v>45834</v>
      </c>
      <c r="E309">
        <v>132</v>
      </c>
      <c r="F309" t="s">
        <v>118</v>
      </c>
      <c r="G309" t="s">
        <v>96</v>
      </c>
      <c r="H309">
        <v>4</v>
      </c>
      <c r="I309">
        <v>0</v>
      </c>
      <c r="J309">
        <v>3</v>
      </c>
      <c r="K309">
        <f>IF(Convert_to_Games[[#This Row],[Total Score]]&gt;9, 1, 0)</f>
        <v>0</v>
      </c>
      <c r="L309">
        <f>IF(Convert_to_Games[[#This Row],[DD]]=0, 0, IF(L308 = "Cons DD", Convert_to_Games[[#This Row],[DD]], Convert_to_Games[[#This Row],[DD]]+L308))</f>
        <v>0</v>
      </c>
    </row>
    <row r="310" spans="1:12">
      <c r="A310" t="s">
        <v>27</v>
      </c>
      <c r="B310" t="s">
        <v>21</v>
      </c>
      <c r="C310" t="s">
        <v>16</v>
      </c>
      <c r="D310" s="11">
        <v>45834</v>
      </c>
      <c r="E310">
        <v>133</v>
      </c>
      <c r="F310" t="s">
        <v>11</v>
      </c>
      <c r="G310" t="s">
        <v>4</v>
      </c>
      <c r="H310">
        <v>10</v>
      </c>
      <c r="I310">
        <v>1</v>
      </c>
      <c r="J310">
        <v>3</v>
      </c>
      <c r="K310">
        <f>IF(Convert_to_Games[[#This Row],[Total Score]]&gt;9, 1, 0)</f>
        <v>1</v>
      </c>
      <c r="L310">
        <f>IF(Convert_to_Games[[#This Row],[DD]]=0, 0, IF(L309 = "Cons DD", Convert_to_Games[[#This Row],[DD]], Convert_to_Games[[#This Row],[DD]]+L309))</f>
        <v>1</v>
      </c>
    </row>
    <row r="311" spans="1:12">
      <c r="A311" t="s">
        <v>27</v>
      </c>
      <c r="B311" t="s">
        <v>21</v>
      </c>
      <c r="C311" t="s">
        <v>16</v>
      </c>
      <c r="D311" s="11">
        <v>45834</v>
      </c>
      <c r="E311">
        <v>133</v>
      </c>
      <c r="F311" t="s">
        <v>11</v>
      </c>
      <c r="G311" t="s">
        <v>5</v>
      </c>
      <c r="H311">
        <v>4</v>
      </c>
      <c r="I311">
        <v>0</v>
      </c>
      <c r="J311">
        <v>3</v>
      </c>
      <c r="K311">
        <f>IF(Convert_to_Games[[#This Row],[Total Score]]&gt;9, 1, 0)</f>
        <v>0</v>
      </c>
      <c r="L311">
        <f>IF(Convert_to_Games[[#This Row],[DD]]=0, 0, IF(L310 = "Cons DD", Convert_to_Games[[#This Row],[DD]], Convert_to_Games[[#This Row],[DD]]+L310))</f>
        <v>0</v>
      </c>
    </row>
    <row r="312" spans="1:12">
      <c r="A312" t="s">
        <v>27</v>
      </c>
      <c r="B312" t="s">
        <v>21</v>
      </c>
      <c r="C312" t="s">
        <v>16</v>
      </c>
      <c r="D312" s="11">
        <v>45835</v>
      </c>
      <c r="E312">
        <v>134</v>
      </c>
      <c r="F312" t="s">
        <v>121</v>
      </c>
      <c r="G312" t="s">
        <v>4</v>
      </c>
      <c r="H312">
        <v>6</v>
      </c>
      <c r="I312">
        <v>1</v>
      </c>
      <c r="J312">
        <v>3</v>
      </c>
      <c r="K312">
        <f>IF(Convert_to_Games[[#This Row],[Total Score]]&gt;9, 1, 0)</f>
        <v>0</v>
      </c>
      <c r="L312">
        <f>IF(Convert_to_Games[[#This Row],[DD]]=0, 0, IF(L311 = "Cons DD", Convert_to_Games[[#This Row],[DD]], Convert_to_Games[[#This Row],[DD]]+L311))</f>
        <v>0</v>
      </c>
    </row>
    <row r="313" spans="1:12">
      <c r="A313" t="s">
        <v>27</v>
      </c>
      <c r="B313" t="s">
        <v>21</v>
      </c>
      <c r="C313" t="s">
        <v>16</v>
      </c>
      <c r="D313" s="11">
        <v>45835</v>
      </c>
      <c r="E313">
        <v>134</v>
      </c>
      <c r="F313" t="s">
        <v>121</v>
      </c>
      <c r="G313" t="s">
        <v>96</v>
      </c>
      <c r="H313">
        <v>3</v>
      </c>
      <c r="I313">
        <v>0</v>
      </c>
      <c r="J313">
        <v>3</v>
      </c>
      <c r="K313">
        <f>IF(Convert_to_Games[[#This Row],[Total Score]]&gt;9, 1, 0)</f>
        <v>0</v>
      </c>
      <c r="L313">
        <f>IF(Convert_to_Games[[#This Row],[DD]]=0, 0, IF(L312 = "Cons DD", Convert_to_Games[[#This Row],[DD]], Convert_to_Games[[#This Row],[DD]]+L312))</f>
        <v>0</v>
      </c>
    </row>
    <row r="314" spans="1:12">
      <c r="A314" t="s">
        <v>27</v>
      </c>
      <c r="B314" t="s">
        <v>21</v>
      </c>
      <c r="C314" t="s">
        <v>16</v>
      </c>
      <c r="D314" s="11">
        <v>45835</v>
      </c>
      <c r="E314">
        <v>135</v>
      </c>
      <c r="F314" t="s">
        <v>11</v>
      </c>
      <c r="G314" t="s">
        <v>4</v>
      </c>
      <c r="H314">
        <v>16</v>
      </c>
      <c r="I314">
        <v>1</v>
      </c>
      <c r="J314">
        <v>3</v>
      </c>
      <c r="K314">
        <f>IF(Convert_to_Games[[#This Row],[Total Score]]&gt;9, 1, 0)</f>
        <v>1</v>
      </c>
      <c r="L314">
        <f>IF(Convert_to_Games[[#This Row],[DD]]=0, 0, IF(L313 = "Cons DD", Convert_to_Games[[#This Row],[DD]], Convert_to_Games[[#This Row],[DD]]+L313))</f>
        <v>1</v>
      </c>
    </row>
    <row r="315" spans="1:12">
      <c r="A315" t="s">
        <v>27</v>
      </c>
      <c r="B315" t="s">
        <v>21</v>
      </c>
      <c r="C315" t="s">
        <v>16</v>
      </c>
      <c r="D315" s="11">
        <v>45835</v>
      </c>
      <c r="E315">
        <v>135</v>
      </c>
      <c r="F315" t="s">
        <v>11</v>
      </c>
      <c r="G315" t="s">
        <v>5</v>
      </c>
      <c r="H315">
        <v>0</v>
      </c>
      <c r="I315">
        <v>0</v>
      </c>
      <c r="J315">
        <v>3</v>
      </c>
      <c r="K315">
        <f>IF(Convert_to_Games[[#This Row],[Total Score]]&gt;9, 1, 0)</f>
        <v>0</v>
      </c>
      <c r="L315">
        <f>IF(Convert_to_Games[[#This Row],[DD]]=0, 0, IF(L314 = "Cons DD", Convert_to_Games[[#This Row],[DD]], Convert_to_Games[[#This Row],[DD]]+L314))</f>
        <v>0</v>
      </c>
    </row>
    <row r="316" spans="1:12">
      <c r="A316" t="s">
        <v>27</v>
      </c>
      <c r="B316" t="s">
        <v>20</v>
      </c>
      <c r="C316" t="s">
        <v>16</v>
      </c>
      <c r="D316" s="11">
        <v>45835</v>
      </c>
      <c r="E316">
        <v>136</v>
      </c>
      <c r="F316" t="s">
        <v>9</v>
      </c>
      <c r="G316" t="s">
        <v>4</v>
      </c>
      <c r="H316">
        <v>4</v>
      </c>
      <c r="I316">
        <v>0</v>
      </c>
      <c r="J316">
        <v>3</v>
      </c>
      <c r="K316">
        <f>IF(Convert_to_Games[[#This Row],[Total Score]]&gt;9, 1, 0)</f>
        <v>0</v>
      </c>
      <c r="L316">
        <f>IF(Convert_to_Games[[#This Row],[DD]]=0, 0, IF(L315 = "Cons DD", Convert_to_Games[[#This Row],[DD]], Convert_to_Games[[#This Row],[DD]]+L315))</f>
        <v>0</v>
      </c>
    </row>
    <row r="317" spans="1:12">
      <c r="A317" t="s">
        <v>27</v>
      </c>
      <c r="B317" t="s">
        <v>20</v>
      </c>
      <c r="C317" t="s">
        <v>16</v>
      </c>
      <c r="D317" s="11">
        <v>45835</v>
      </c>
      <c r="E317">
        <v>136</v>
      </c>
      <c r="F317" t="s">
        <v>9</v>
      </c>
      <c r="G317" t="s">
        <v>5</v>
      </c>
      <c r="H317">
        <v>9</v>
      </c>
      <c r="I317">
        <v>1</v>
      </c>
      <c r="J317">
        <v>3</v>
      </c>
      <c r="K317">
        <f>IF(Convert_to_Games[[#This Row],[Total Score]]&gt;9, 1, 0)</f>
        <v>0</v>
      </c>
      <c r="L317">
        <f>IF(Convert_to_Games[[#This Row],[DD]]=0, 0, IF(L316 = "Cons DD", Convert_to_Games[[#This Row],[DD]], Convert_to_Games[[#This Row],[DD]]+L316))</f>
        <v>0</v>
      </c>
    </row>
    <row r="318" spans="1:12">
      <c r="A318" t="s">
        <v>27</v>
      </c>
      <c r="B318" t="s">
        <v>21</v>
      </c>
      <c r="C318" t="s">
        <v>16</v>
      </c>
      <c r="D318" s="11">
        <v>45838</v>
      </c>
      <c r="E318">
        <v>137</v>
      </c>
      <c r="F318" t="s">
        <v>122</v>
      </c>
      <c r="G318" t="s">
        <v>4</v>
      </c>
      <c r="H318">
        <v>5</v>
      </c>
      <c r="I318">
        <v>0</v>
      </c>
      <c r="J318">
        <v>3</v>
      </c>
      <c r="K318">
        <f>IF(Convert_to_Games[[#This Row],[Total Score]]&gt;9, 1, 0)</f>
        <v>0</v>
      </c>
      <c r="L318">
        <f>IF(Convert_to_Games[[#This Row],[DD]]=0, 0, IF(L317 = "Cons DD", Convert_to_Games[[#This Row],[DD]], Convert_to_Games[[#This Row],[DD]]+L317))</f>
        <v>0</v>
      </c>
    </row>
    <row r="319" spans="1:12">
      <c r="A319" t="s">
        <v>27</v>
      </c>
      <c r="B319" t="s">
        <v>21</v>
      </c>
      <c r="C319" t="s">
        <v>16</v>
      </c>
      <c r="D319" s="11">
        <v>45838</v>
      </c>
      <c r="E319">
        <v>137</v>
      </c>
      <c r="F319" t="s">
        <v>122</v>
      </c>
      <c r="G319" t="s">
        <v>5</v>
      </c>
      <c r="H319">
        <v>9</v>
      </c>
      <c r="I319">
        <v>1</v>
      </c>
      <c r="J319">
        <v>3</v>
      </c>
      <c r="K319">
        <f>IF(Convert_to_Games[[#This Row],[Total Score]]&gt;9, 1, 0)</f>
        <v>0</v>
      </c>
      <c r="L319">
        <f>IF(Convert_to_Games[[#This Row],[DD]]=0, 0, IF(L318 = "Cons DD", Convert_to_Games[[#This Row],[DD]], Convert_to_Games[[#This Row],[DD]]+L318))</f>
        <v>0</v>
      </c>
    </row>
    <row r="320" spans="1:12">
      <c r="A320" t="s">
        <v>27</v>
      </c>
      <c r="B320" t="s">
        <v>21</v>
      </c>
      <c r="C320" t="s">
        <v>16</v>
      </c>
      <c r="D320" s="11">
        <v>45838</v>
      </c>
      <c r="E320">
        <v>137</v>
      </c>
      <c r="F320" t="s">
        <v>122</v>
      </c>
      <c r="G320" t="s">
        <v>96</v>
      </c>
      <c r="H320">
        <v>1</v>
      </c>
      <c r="I320">
        <v>0</v>
      </c>
      <c r="J320">
        <v>3</v>
      </c>
      <c r="K320">
        <f>IF(Convert_to_Games[[#This Row],[Total Score]]&gt;9, 1, 0)</f>
        <v>0</v>
      </c>
      <c r="L320">
        <f>IF(Convert_to_Games[[#This Row],[DD]]=0, 0, IF(L319 = "Cons DD", Convert_to_Games[[#This Row],[DD]], Convert_to_Games[[#This Row],[DD]]+L319))</f>
        <v>0</v>
      </c>
    </row>
    <row r="321" spans="1:12">
      <c r="A321" t="s">
        <v>27</v>
      </c>
      <c r="B321" t="s">
        <v>20</v>
      </c>
      <c r="C321" t="s">
        <v>16</v>
      </c>
      <c r="D321" s="11">
        <v>45838</v>
      </c>
      <c r="E321">
        <v>138</v>
      </c>
      <c r="F321" t="s">
        <v>112</v>
      </c>
      <c r="G321" t="s">
        <v>4</v>
      </c>
      <c r="H321">
        <v>13</v>
      </c>
      <c r="I321">
        <v>1</v>
      </c>
      <c r="J321">
        <v>3</v>
      </c>
      <c r="K321">
        <f>IF(Convert_to_Games[[#This Row],[Total Score]]&gt;9, 1, 0)</f>
        <v>1</v>
      </c>
      <c r="L321">
        <f>IF(Convert_to_Games[[#This Row],[DD]]=0, 0, IF(L320 = "Cons DD", Convert_to_Games[[#This Row],[DD]], Convert_to_Games[[#This Row],[DD]]+L320))</f>
        <v>1</v>
      </c>
    </row>
    <row r="322" spans="1:12">
      <c r="A322" t="s">
        <v>27</v>
      </c>
      <c r="B322" t="s">
        <v>20</v>
      </c>
      <c r="C322" t="s">
        <v>16</v>
      </c>
      <c r="D322" s="11">
        <v>45838</v>
      </c>
      <c r="E322">
        <v>138</v>
      </c>
      <c r="F322" t="s">
        <v>112</v>
      </c>
      <c r="G322" t="s">
        <v>5</v>
      </c>
      <c r="H322">
        <v>3</v>
      </c>
      <c r="I322">
        <v>0</v>
      </c>
      <c r="J322">
        <v>3</v>
      </c>
      <c r="K322">
        <f>IF(Convert_to_Games[[#This Row],[Total Score]]&gt;9, 1, 0)</f>
        <v>0</v>
      </c>
      <c r="L322">
        <f>IF(Convert_to_Games[[#This Row],[DD]]=0, 0, IF(L321 = "Cons DD", Convert_to_Games[[#This Row],[DD]], Convert_to_Games[[#This Row],[DD]]+L321))</f>
        <v>0</v>
      </c>
    </row>
    <row r="323" spans="1:12">
      <c r="A323" t="s">
        <v>27</v>
      </c>
      <c r="B323" t="s">
        <v>20</v>
      </c>
      <c r="C323" t="s">
        <v>16</v>
      </c>
      <c r="D323" s="11">
        <v>45838</v>
      </c>
      <c r="E323">
        <v>138</v>
      </c>
      <c r="F323" t="s">
        <v>112</v>
      </c>
      <c r="G323" t="s">
        <v>96</v>
      </c>
      <c r="H323">
        <v>3</v>
      </c>
      <c r="I323">
        <v>0</v>
      </c>
      <c r="J323">
        <v>3</v>
      </c>
      <c r="K323">
        <f>IF(Convert_to_Games[[#This Row],[Total Score]]&gt;9, 1, 0)</f>
        <v>0</v>
      </c>
      <c r="L323">
        <f>IF(Convert_to_Games[[#This Row],[DD]]=0, 0, IF(L322 = "Cons DD", Convert_to_Games[[#This Row],[DD]], Convert_to_Games[[#This Row],[DD]]+L322))</f>
        <v>0</v>
      </c>
    </row>
    <row r="324" spans="1:12">
      <c r="A324" t="s">
        <v>27</v>
      </c>
      <c r="B324" t="s">
        <v>21</v>
      </c>
      <c r="C324" t="s">
        <v>16</v>
      </c>
      <c r="D324" s="11">
        <v>45838</v>
      </c>
      <c r="E324">
        <v>139</v>
      </c>
      <c r="F324" t="s">
        <v>8</v>
      </c>
      <c r="G324" t="s">
        <v>4</v>
      </c>
      <c r="H324">
        <v>4</v>
      </c>
      <c r="I324">
        <v>1</v>
      </c>
      <c r="J324">
        <v>3</v>
      </c>
      <c r="K324">
        <f>IF(Convert_to_Games[[#This Row],[Total Score]]&gt;9, 1, 0)</f>
        <v>0</v>
      </c>
      <c r="L324">
        <f>IF(Convert_to_Games[[#This Row],[DD]]=0, 0, IF(L323 = "Cons DD", Convert_to_Games[[#This Row],[DD]], Convert_to_Games[[#This Row],[DD]]+L323))</f>
        <v>0</v>
      </c>
    </row>
    <row r="325" spans="1:12">
      <c r="A325" t="s">
        <v>27</v>
      </c>
      <c r="B325" t="s">
        <v>21</v>
      </c>
      <c r="C325" t="s">
        <v>16</v>
      </c>
      <c r="D325" s="11">
        <v>45838</v>
      </c>
      <c r="E325">
        <v>139</v>
      </c>
      <c r="F325" t="s">
        <v>8</v>
      </c>
      <c r="G325" t="s">
        <v>5</v>
      </c>
      <c r="H325">
        <v>4</v>
      </c>
      <c r="I325">
        <v>0</v>
      </c>
      <c r="J325">
        <v>3</v>
      </c>
      <c r="K325">
        <f>IF(Convert_to_Games[[#This Row],[Total Score]]&gt;9, 1, 0)</f>
        <v>0</v>
      </c>
      <c r="L325">
        <f>IF(Convert_to_Games[[#This Row],[DD]]=0, 0, IF(L324 = "Cons DD", Convert_to_Games[[#This Row],[DD]], Convert_to_Games[[#This Row],[DD]]+L324))</f>
        <v>0</v>
      </c>
    </row>
    <row r="326" spans="1:12">
      <c r="A326" t="s">
        <v>27</v>
      </c>
      <c r="B326" t="s">
        <v>21</v>
      </c>
      <c r="C326" t="s">
        <v>16</v>
      </c>
      <c r="D326" s="11">
        <v>45838</v>
      </c>
      <c r="E326">
        <v>139</v>
      </c>
      <c r="F326" t="s">
        <v>8</v>
      </c>
      <c r="G326" t="s">
        <v>6</v>
      </c>
      <c r="H326">
        <v>5</v>
      </c>
      <c r="I326">
        <v>0</v>
      </c>
      <c r="J326">
        <v>3</v>
      </c>
      <c r="K326">
        <f>IF(Convert_to_Games[[#This Row],[Total Score]]&gt;9, 1, 0)</f>
        <v>0</v>
      </c>
      <c r="L326">
        <f>IF(Convert_to_Games[[#This Row],[DD]]=0, 0, IF(L325 = "Cons DD", Convert_to_Games[[#This Row],[DD]], Convert_to_Games[[#This Row],[DD]]+L325))</f>
        <v>0</v>
      </c>
    </row>
    <row r="327" spans="1:12">
      <c r="A327" t="s">
        <v>27</v>
      </c>
      <c r="B327" t="s">
        <v>21</v>
      </c>
      <c r="C327" t="s">
        <v>16</v>
      </c>
      <c r="D327" s="11">
        <v>45839</v>
      </c>
      <c r="E327">
        <v>140</v>
      </c>
      <c r="F327" t="s">
        <v>118</v>
      </c>
      <c r="G327" t="s">
        <v>96</v>
      </c>
      <c r="H327">
        <v>2</v>
      </c>
      <c r="I327">
        <v>1</v>
      </c>
      <c r="J327">
        <v>3</v>
      </c>
      <c r="K327">
        <f>IF(Convert_to_Games[[#This Row],[Total Score]]&gt;9, 1, 0)</f>
        <v>0</v>
      </c>
      <c r="L327">
        <f>IF(Convert_to_Games[[#This Row],[DD]]=0, 0, IF(L326 = "Cons DD", Convert_to_Games[[#This Row],[DD]], Convert_to_Games[[#This Row],[DD]]+L326))</f>
        <v>0</v>
      </c>
    </row>
    <row r="328" spans="1:12">
      <c r="A328" t="s">
        <v>27</v>
      </c>
      <c r="B328" t="s">
        <v>21</v>
      </c>
      <c r="C328" t="s">
        <v>16</v>
      </c>
      <c r="D328" s="11">
        <v>45839</v>
      </c>
      <c r="E328">
        <v>140</v>
      </c>
      <c r="F328" t="s">
        <v>118</v>
      </c>
      <c r="G328" t="s">
        <v>4</v>
      </c>
      <c r="H328">
        <v>8</v>
      </c>
      <c r="I328">
        <v>0</v>
      </c>
      <c r="J328">
        <v>4</v>
      </c>
      <c r="K328">
        <f>IF(Convert_to_Games[[#This Row],[Total Score]]&gt;9, 1, 0)</f>
        <v>0</v>
      </c>
      <c r="L328">
        <f>IF(Convert_to_Games[[#This Row],[DD]]=0, 0, IF(L327 = "Cons DD", Convert_to_Games[[#This Row],[DD]], Convert_to_Games[[#This Row],[DD]]+L327))</f>
        <v>0</v>
      </c>
    </row>
    <row r="329" spans="1:12">
      <c r="A329" t="s">
        <v>27</v>
      </c>
      <c r="B329" t="s">
        <v>21</v>
      </c>
      <c r="C329" t="s">
        <v>16</v>
      </c>
      <c r="D329" s="11">
        <v>45839</v>
      </c>
      <c r="E329">
        <v>140</v>
      </c>
      <c r="F329" t="s">
        <v>118</v>
      </c>
      <c r="G329" t="s">
        <v>5</v>
      </c>
      <c r="H329">
        <v>14</v>
      </c>
      <c r="I329">
        <v>1</v>
      </c>
      <c r="J329">
        <v>4</v>
      </c>
      <c r="K329">
        <f>IF(Convert_to_Games[[#This Row],[Total Score]]&gt;9, 1, 0)</f>
        <v>1</v>
      </c>
      <c r="L329">
        <f>IF(Convert_to_Games[[#This Row],[DD]]=0, 0, IF(L328 = "Cons DD", Convert_to_Games[[#This Row],[DD]], Convert_to_Games[[#This Row],[DD]]+L328))</f>
        <v>1</v>
      </c>
    </row>
    <row r="330" spans="1:12">
      <c r="A330" t="s">
        <v>27</v>
      </c>
      <c r="B330" t="s">
        <v>20</v>
      </c>
      <c r="C330" t="s">
        <v>16</v>
      </c>
      <c r="D330" s="11">
        <v>45839</v>
      </c>
      <c r="E330">
        <v>141</v>
      </c>
      <c r="F330" t="s">
        <v>8</v>
      </c>
      <c r="G330" t="s">
        <v>4</v>
      </c>
      <c r="H330">
        <v>3</v>
      </c>
      <c r="I330">
        <v>0</v>
      </c>
      <c r="J330">
        <v>3</v>
      </c>
      <c r="K330">
        <f>IF(Convert_to_Games[[#This Row],[Total Score]]&gt;9, 1, 0)</f>
        <v>0</v>
      </c>
      <c r="L330">
        <f>IF(Convert_to_Games[[#This Row],[DD]]=0, 0, IF(L329 = "Cons DD", Convert_to_Games[[#This Row],[DD]], Convert_to_Games[[#This Row],[DD]]+L329))</f>
        <v>0</v>
      </c>
    </row>
    <row r="331" spans="1:12">
      <c r="A331" t="s">
        <v>27</v>
      </c>
      <c r="B331" t="s">
        <v>20</v>
      </c>
      <c r="C331" t="s">
        <v>16</v>
      </c>
      <c r="D331" s="11">
        <v>45839</v>
      </c>
      <c r="E331">
        <v>141</v>
      </c>
      <c r="F331" t="s">
        <v>8</v>
      </c>
      <c r="G331" t="s">
        <v>5</v>
      </c>
      <c r="H331">
        <v>14</v>
      </c>
      <c r="I331">
        <v>1</v>
      </c>
      <c r="J331">
        <v>3</v>
      </c>
      <c r="K331">
        <f>IF(Convert_to_Games[[#This Row],[Total Score]]&gt;9, 1, 0)</f>
        <v>1</v>
      </c>
      <c r="L331">
        <f>IF(Convert_to_Games[[#This Row],[DD]]=0, 0, IF(L330 = "Cons DD", Convert_to_Games[[#This Row],[DD]], Convert_to_Games[[#This Row],[DD]]+L330))</f>
        <v>1</v>
      </c>
    </row>
    <row r="332" spans="1:12">
      <c r="A332" t="s">
        <v>27</v>
      </c>
      <c r="B332" t="s">
        <v>20</v>
      </c>
      <c r="C332" t="s">
        <v>16</v>
      </c>
      <c r="D332" s="11">
        <v>45839</v>
      </c>
      <c r="E332">
        <v>141</v>
      </c>
      <c r="F332" t="s">
        <v>8</v>
      </c>
      <c r="G332" t="s">
        <v>6</v>
      </c>
      <c r="H332">
        <v>5</v>
      </c>
      <c r="I332">
        <v>0</v>
      </c>
      <c r="J332">
        <v>3</v>
      </c>
      <c r="K332">
        <f>IF(Convert_to_Games[[#This Row],[Total Score]]&gt;9, 1, 0)</f>
        <v>0</v>
      </c>
      <c r="L332">
        <f>IF(Convert_to_Games[[#This Row],[DD]]=0, 0, IF(L331 = "Cons DD", Convert_to_Games[[#This Row],[DD]], Convert_to_Games[[#This Row],[DD]]+L331))</f>
        <v>0</v>
      </c>
    </row>
    <row r="333" spans="1:12">
      <c r="A333" t="s">
        <v>27</v>
      </c>
      <c r="B333" t="s">
        <v>21</v>
      </c>
      <c r="C333" t="s">
        <v>16</v>
      </c>
      <c r="D333" s="11">
        <v>45839</v>
      </c>
      <c r="E333">
        <v>142</v>
      </c>
      <c r="F333" t="s">
        <v>124</v>
      </c>
      <c r="G333" t="s">
        <v>4</v>
      </c>
      <c r="H333">
        <v>6</v>
      </c>
      <c r="I333">
        <v>0</v>
      </c>
      <c r="J333">
        <v>3</v>
      </c>
      <c r="K333">
        <f>IF(Convert_to_Games[[#This Row],[Total Score]]&gt;9, 1, 0)</f>
        <v>0</v>
      </c>
      <c r="L333">
        <f>IF(Convert_to_Games[[#This Row],[DD]]=0, 0, IF(L332 = "Cons DD", Convert_to_Games[[#This Row],[DD]], Convert_to_Games[[#This Row],[DD]]+L332))</f>
        <v>0</v>
      </c>
    </row>
    <row r="334" spans="1:12">
      <c r="A334" t="s">
        <v>27</v>
      </c>
      <c r="B334" t="s">
        <v>21</v>
      </c>
      <c r="C334" t="s">
        <v>16</v>
      </c>
      <c r="D334" s="11">
        <v>45839</v>
      </c>
      <c r="E334">
        <v>142</v>
      </c>
      <c r="F334" t="s">
        <v>124</v>
      </c>
      <c r="G334" t="s">
        <v>5</v>
      </c>
      <c r="H334">
        <v>8</v>
      </c>
      <c r="I334">
        <v>1</v>
      </c>
      <c r="J334">
        <v>3</v>
      </c>
      <c r="K334">
        <f>IF(Convert_to_Games[[#This Row],[Total Score]]&gt;9, 1, 0)</f>
        <v>0</v>
      </c>
      <c r="L334">
        <f>IF(Convert_to_Games[[#This Row],[DD]]=0, 0, IF(L333 = "Cons DD", Convert_to_Games[[#This Row],[DD]], Convert_to_Games[[#This Row],[DD]]+L333))</f>
        <v>0</v>
      </c>
    </row>
    <row r="335" spans="1:12">
      <c r="A335" t="s">
        <v>27</v>
      </c>
      <c r="B335" t="s">
        <v>21</v>
      </c>
      <c r="C335" t="s">
        <v>16</v>
      </c>
      <c r="D335" s="11">
        <v>45839</v>
      </c>
      <c r="E335">
        <v>142</v>
      </c>
      <c r="F335" t="s">
        <v>124</v>
      </c>
      <c r="G335" t="s">
        <v>6</v>
      </c>
      <c r="H335">
        <v>4</v>
      </c>
      <c r="I335">
        <v>0</v>
      </c>
      <c r="J335">
        <v>3</v>
      </c>
      <c r="K335">
        <f>IF(Convert_to_Games[[#This Row],[Total Score]]&gt;9, 1, 0)</f>
        <v>0</v>
      </c>
      <c r="L335">
        <f>IF(Convert_to_Games[[#This Row],[DD]]=0, 0, IF(L334 = "Cons DD", Convert_to_Games[[#This Row],[DD]], Convert_to_Games[[#This Row],[DD]]+L334))</f>
        <v>0</v>
      </c>
    </row>
    <row r="336" spans="1:12">
      <c r="A336" t="s">
        <v>27</v>
      </c>
      <c r="B336" t="s">
        <v>21</v>
      </c>
      <c r="C336" t="s">
        <v>16</v>
      </c>
      <c r="D336" s="11">
        <v>45840</v>
      </c>
      <c r="E336">
        <v>143</v>
      </c>
      <c r="F336" t="s">
        <v>125</v>
      </c>
      <c r="G336" t="s">
        <v>4</v>
      </c>
      <c r="H336">
        <v>4</v>
      </c>
      <c r="I336">
        <v>0</v>
      </c>
      <c r="J336">
        <v>3</v>
      </c>
      <c r="K336">
        <f>IF(Convert_to_Games[[#This Row],[Total Score]]&gt;9, 1, 0)</f>
        <v>0</v>
      </c>
      <c r="L336">
        <f>IF(Convert_to_Games[[#This Row],[DD]]=0, 0, IF(L335 = "Cons DD", Convert_to_Games[[#This Row],[DD]], Convert_to_Games[[#This Row],[DD]]+L335))</f>
        <v>0</v>
      </c>
    </row>
    <row r="337" spans="1:12">
      <c r="A337" t="s">
        <v>27</v>
      </c>
      <c r="B337" t="s">
        <v>21</v>
      </c>
      <c r="C337" t="s">
        <v>16</v>
      </c>
      <c r="D337" s="11">
        <v>45840</v>
      </c>
      <c r="E337">
        <v>143</v>
      </c>
      <c r="F337" t="s">
        <v>125</v>
      </c>
      <c r="G337" t="s">
        <v>5</v>
      </c>
      <c r="H337">
        <v>10</v>
      </c>
      <c r="I337">
        <v>1</v>
      </c>
      <c r="J337">
        <v>3</v>
      </c>
      <c r="K337">
        <f>IF(Convert_to_Games[[#This Row],[Total Score]]&gt;9, 1, 0)</f>
        <v>1</v>
      </c>
      <c r="L337">
        <f>IF(Convert_to_Games[[#This Row],[DD]]=0, 0, IF(L336 = "Cons DD", Convert_to_Games[[#This Row],[DD]], Convert_to_Games[[#This Row],[DD]]+L336))</f>
        <v>1</v>
      </c>
    </row>
    <row r="338" spans="1:12">
      <c r="A338" t="s">
        <v>27</v>
      </c>
      <c r="B338" t="s">
        <v>21</v>
      </c>
      <c r="C338" t="s">
        <v>16</v>
      </c>
      <c r="D338" s="11">
        <v>45840</v>
      </c>
      <c r="E338">
        <v>143</v>
      </c>
      <c r="F338" t="s">
        <v>125</v>
      </c>
      <c r="G338" t="s">
        <v>6</v>
      </c>
      <c r="H338">
        <v>3</v>
      </c>
      <c r="I338">
        <v>0</v>
      </c>
      <c r="J338">
        <v>3</v>
      </c>
      <c r="K338">
        <f>IF(Convert_to_Games[[#This Row],[Total Score]]&gt;9, 1, 0)</f>
        <v>0</v>
      </c>
      <c r="L338">
        <f>IF(Convert_to_Games[[#This Row],[DD]]=0, 0, IF(L337 = "Cons DD", Convert_to_Games[[#This Row],[DD]], Convert_to_Games[[#This Row],[DD]]+L337))</f>
        <v>0</v>
      </c>
    </row>
    <row r="339" spans="1:12">
      <c r="A339" t="s">
        <v>27</v>
      </c>
      <c r="B339" t="s">
        <v>21</v>
      </c>
      <c r="C339" t="s">
        <v>16</v>
      </c>
      <c r="D339" s="11">
        <v>45840</v>
      </c>
      <c r="E339">
        <v>143</v>
      </c>
      <c r="F339" t="s">
        <v>125</v>
      </c>
      <c r="G339" t="s">
        <v>96</v>
      </c>
      <c r="H339">
        <v>8</v>
      </c>
      <c r="I339">
        <v>0</v>
      </c>
      <c r="J339">
        <v>3</v>
      </c>
      <c r="K339">
        <f>IF(Convert_to_Games[[#This Row],[Total Score]]&gt;9, 1, 0)</f>
        <v>0</v>
      </c>
      <c r="L339">
        <f>IF(Convert_to_Games[[#This Row],[DD]]=0, 0, IF(L338 = "Cons DD", Convert_to_Games[[#This Row],[DD]], Convert_to_Games[[#This Row],[DD]]+L338))</f>
        <v>0</v>
      </c>
    </row>
    <row r="340" spans="1:12">
      <c r="A340" t="s">
        <v>27</v>
      </c>
      <c r="B340" t="s">
        <v>21</v>
      </c>
      <c r="C340" t="s">
        <v>16</v>
      </c>
      <c r="D340" s="11">
        <v>45840</v>
      </c>
      <c r="E340">
        <v>144</v>
      </c>
      <c r="F340" t="s">
        <v>8</v>
      </c>
      <c r="G340" t="s">
        <v>4</v>
      </c>
      <c r="H340">
        <v>17</v>
      </c>
      <c r="I340">
        <v>1</v>
      </c>
      <c r="J340">
        <v>3</v>
      </c>
      <c r="K340">
        <f>IF(Convert_to_Games[[#This Row],[Total Score]]&gt;9, 1, 0)</f>
        <v>1</v>
      </c>
      <c r="L340">
        <f>IF(Convert_to_Games[[#This Row],[DD]]=0, 0, IF(L339 = "Cons DD", Convert_to_Games[[#This Row],[DD]], Convert_to_Games[[#This Row],[DD]]+L339))</f>
        <v>1</v>
      </c>
    </row>
    <row r="341" spans="1:12">
      <c r="A341" t="s">
        <v>27</v>
      </c>
      <c r="B341" t="s">
        <v>21</v>
      </c>
      <c r="C341" t="s">
        <v>16</v>
      </c>
      <c r="D341" s="11">
        <v>45840</v>
      </c>
      <c r="E341">
        <v>144</v>
      </c>
      <c r="F341" t="s">
        <v>8</v>
      </c>
      <c r="G341" t="s">
        <v>5</v>
      </c>
      <c r="H341">
        <v>9</v>
      </c>
      <c r="I341">
        <v>0</v>
      </c>
      <c r="J341">
        <v>3</v>
      </c>
      <c r="K341">
        <f>IF(Convert_to_Games[[#This Row],[Total Score]]&gt;9, 1, 0)</f>
        <v>0</v>
      </c>
      <c r="L341">
        <f>IF(Convert_to_Games[[#This Row],[DD]]=0, 0, IF(L340 = "Cons DD", Convert_to_Games[[#This Row],[DD]], Convert_to_Games[[#This Row],[DD]]+L340))</f>
        <v>0</v>
      </c>
    </row>
    <row r="342" spans="1:12">
      <c r="A342" t="s">
        <v>27</v>
      </c>
      <c r="B342" t="s">
        <v>21</v>
      </c>
      <c r="C342" t="s">
        <v>16</v>
      </c>
      <c r="D342" s="11">
        <v>45840</v>
      </c>
      <c r="E342">
        <v>144</v>
      </c>
      <c r="F342" t="s">
        <v>8</v>
      </c>
      <c r="G342" t="s">
        <v>6</v>
      </c>
      <c r="H342">
        <v>2</v>
      </c>
      <c r="I342">
        <v>0</v>
      </c>
      <c r="J342">
        <v>3</v>
      </c>
      <c r="K342">
        <f>IF(Convert_to_Games[[#This Row],[Total Score]]&gt;9, 1, 0)</f>
        <v>0</v>
      </c>
      <c r="L342">
        <f>IF(Convert_to_Games[[#This Row],[DD]]=0, 0, IF(L341 = "Cons DD", Convert_to_Games[[#This Row],[DD]], Convert_to_Games[[#This Row],[DD]]+L341))</f>
        <v>0</v>
      </c>
    </row>
    <row r="343" spans="1:12">
      <c r="A343" t="s">
        <v>27</v>
      </c>
      <c r="B343" t="s">
        <v>21</v>
      </c>
      <c r="C343" t="s">
        <v>16</v>
      </c>
      <c r="D343" s="11">
        <v>45841</v>
      </c>
      <c r="E343">
        <v>145</v>
      </c>
      <c r="F343" t="s">
        <v>126</v>
      </c>
      <c r="G343" t="s">
        <v>4</v>
      </c>
      <c r="H343">
        <v>5</v>
      </c>
      <c r="I343">
        <v>1</v>
      </c>
      <c r="J343">
        <v>3</v>
      </c>
      <c r="K343">
        <f>IF(Convert_to_Games[[#This Row],[Total Score]]&gt;9, 1, 0)</f>
        <v>0</v>
      </c>
      <c r="L343">
        <f>IF(Convert_to_Games[[#This Row],[DD]]=0, 0, IF(L342 = "Cons DD", Convert_to_Games[[#This Row],[DD]], Convert_to_Games[[#This Row],[DD]]+L342))</f>
        <v>0</v>
      </c>
    </row>
    <row r="344" spans="1:12">
      <c r="A344" t="s">
        <v>27</v>
      </c>
      <c r="B344" t="s">
        <v>21</v>
      </c>
      <c r="C344" t="s">
        <v>16</v>
      </c>
      <c r="D344" s="11">
        <v>45841</v>
      </c>
      <c r="E344">
        <v>145</v>
      </c>
      <c r="F344" t="s">
        <v>126</v>
      </c>
      <c r="G344" t="s">
        <v>5</v>
      </c>
      <c r="H344">
        <v>4</v>
      </c>
      <c r="I344">
        <v>0</v>
      </c>
      <c r="J344">
        <v>3</v>
      </c>
      <c r="K344">
        <f>IF(Convert_to_Games[[#This Row],[Total Score]]&gt;9, 1, 0)</f>
        <v>0</v>
      </c>
      <c r="L344">
        <f>IF(Convert_to_Games[[#This Row],[DD]]=0, 0, IF(L343 = "Cons DD", Convert_to_Games[[#This Row],[DD]], Convert_to_Games[[#This Row],[DD]]+L343))</f>
        <v>0</v>
      </c>
    </row>
    <row r="345" spans="1:12">
      <c r="A345" t="s">
        <v>27</v>
      </c>
      <c r="B345" t="s">
        <v>21</v>
      </c>
      <c r="C345" t="s">
        <v>16</v>
      </c>
      <c r="D345" s="11">
        <v>45841</v>
      </c>
      <c r="E345">
        <v>145</v>
      </c>
      <c r="F345" t="s">
        <v>126</v>
      </c>
      <c r="G345" t="s">
        <v>96</v>
      </c>
      <c r="H345">
        <v>1</v>
      </c>
      <c r="I345">
        <v>0</v>
      </c>
      <c r="J345">
        <v>3</v>
      </c>
      <c r="K345">
        <f>IF(Convert_to_Games[[#This Row],[Total Score]]&gt;9, 1, 0)</f>
        <v>0</v>
      </c>
      <c r="L345">
        <f>IF(Convert_to_Games[[#This Row],[DD]]=0, 0, IF(L344 = "Cons DD", Convert_to_Games[[#This Row],[DD]], Convert_to_Games[[#This Row],[DD]]+L344))</f>
        <v>0</v>
      </c>
    </row>
    <row r="346" spans="1:12">
      <c r="A346" t="s">
        <v>27</v>
      </c>
      <c r="B346" t="s">
        <v>20</v>
      </c>
      <c r="C346" t="s">
        <v>16</v>
      </c>
      <c r="D346" s="11">
        <v>45841</v>
      </c>
      <c r="E346">
        <v>146</v>
      </c>
      <c r="F346" t="s">
        <v>122</v>
      </c>
      <c r="G346" t="s">
        <v>4</v>
      </c>
      <c r="H346">
        <v>9</v>
      </c>
      <c r="I346">
        <v>0</v>
      </c>
      <c r="J346">
        <v>3</v>
      </c>
      <c r="K346">
        <f>IF(Convert_to_Games[[#This Row],[Total Score]]&gt;9, 1, 0)</f>
        <v>0</v>
      </c>
      <c r="L346">
        <f>IF(Convert_to_Games[[#This Row],[DD]]=0, 0, IF(L345 = "Cons DD", Convert_to_Games[[#This Row],[DD]], Convert_to_Games[[#This Row],[DD]]+L345))</f>
        <v>0</v>
      </c>
    </row>
    <row r="347" spans="1:12">
      <c r="A347" t="s">
        <v>27</v>
      </c>
      <c r="B347" t="s">
        <v>20</v>
      </c>
      <c r="C347" t="s">
        <v>16</v>
      </c>
      <c r="D347" s="11">
        <v>45841</v>
      </c>
      <c r="E347">
        <v>146</v>
      </c>
      <c r="F347" t="s">
        <v>122</v>
      </c>
      <c r="G347" t="s">
        <v>5</v>
      </c>
      <c r="H347">
        <v>13</v>
      </c>
      <c r="I347">
        <v>1</v>
      </c>
      <c r="J347">
        <v>3</v>
      </c>
      <c r="K347">
        <f>IF(Convert_to_Games[[#This Row],[Total Score]]&gt;9, 1, 0)</f>
        <v>1</v>
      </c>
      <c r="L347">
        <f>IF(Convert_to_Games[[#This Row],[DD]]=0, 0, IF(L346 = "Cons DD", Convert_to_Games[[#This Row],[DD]], Convert_to_Games[[#This Row],[DD]]+L346))</f>
        <v>1</v>
      </c>
    </row>
    <row r="348" spans="1:12">
      <c r="A348" t="s">
        <v>27</v>
      </c>
      <c r="B348" t="s">
        <v>20</v>
      </c>
      <c r="C348" t="s">
        <v>16</v>
      </c>
      <c r="D348" s="11">
        <v>45841</v>
      </c>
      <c r="E348">
        <v>146</v>
      </c>
      <c r="F348" t="s">
        <v>122</v>
      </c>
      <c r="G348" t="s">
        <v>96</v>
      </c>
      <c r="H348">
        <v>3</v>
      </c>
      <c r="I348">
        <v>0</v>
      </c>
      <c r="J348">
        <v>3</v>
      </c>
      <c r="K348">
        <f>IF(Convert_to_Games[[#This Row],[Total Score]]&gt;9, 1, 0)</f>
        <v>0</v>
      </c>
      <c r="L348">
        <f>IF(Convert_to_Games[[#This Row],[DD]]=0, 0, IF(L347 = "Cons DD", Convert_to_Games[[#This Row],[DD]], Convert_to_Games[[#This Row],[DD]]+L347))</f>
        <v>0</v>
      </c>
    </row>
    <row r="349" spans="1:12">
      <c r="A349" t="s">
        <v>27</v>
      </c>
      <c r="B349" t="s">
        <v>22</v>
      </c>
      <c r="C349" t="s">
        <v>16</v>
      </c>
      <c r="D349" s="11">
        <v>45841</v>
      </c>
      <c r="E349">
        <v>147</v>
      </c>
      <c r="F349" t="s">
        <v>118</v>
      </c>
      <c r="G349" t="s">
        <v>4</v>
      </c>
      <c r="H349">
        <v>15</v>
      </c>
      <c r="I349">
        <v>1</v>
      </c>
      <c r="J349">
        <v>3</v>
      </c>
      <c r="K349">
        <f>IF(Convert_to_Games[[#This Row],[Total Score]]&gt;9, 1, 0)</f>
        <v>1</v>
      </c>
      <c r="L349">
        <f>IF(Convert_to_Games[[#This Row],[DD]]=0, 0, IF(L348 = "Cons DD", Convert_to_Games[[#This Row],[DD]], Convert_to_Games[[#This Row],[DD]]+L348))</f>
        <v>1</v>
      </c>
    </row>
    <row r="350" spans="1:12">
      <c r="A350" t="s">
        <v>27</v>
      </c>
      <c r="B350" t="s">
        <v>22</v>
      </c>
      <c r="C350" t="s">
        <v>16</v>
      </c>
      <c r="D350" s="11">
        <v>45841</v>
      </c>
      <c r="E350">
        <v>147</v>
      </c>
      <c r="F350" t="s">
        <v>118</v>
      </c>
      <c r="G350" t="s">
        <v>5</v>
      </c>
      <c r="H350">
        <v>4</v>
      </c>
      <c r="I350">
        <v>0</v>
      </c>
      <c r="J350">
        <v>3</v>
      </c>
      <c r="K350">
        <f>IF(Convert_to_Games[[#This Row],[Total Score]]&gt;9, 1, 0)</f>
        <v>0</v>
      </c>
      <c r="L350">
        <f>IF(Convert_to_Games[[#This Row],[DD]]=0, 0, IF(L349 = "Cons DD", Convert_to_Games[[#This Row],[DD]], Convert_to_Games[[#This Row],[DD]]+L349))</f>
        <v>0</v>
      </c>
    </row>
    <row r="351" spans="1:12">
      <c r="A351" t="s">
        <v>27</v>
      </c>
      <c r="B351" t="s">
        <v>22</v>
      </c>
      <c r="C351" t="s">
        <v>16</v>
      </c>
      <c r="D351" s="11">
        <v>45841</v>
      </c>
      <c r="E351">
        <v>147</v>
      </c>
      <c r="F351" t="s">
        <v>118</v>
      </c>
      <c r="G351" t="s">
        <v>96</v>
      </c>
      <c r="H351">
        <v>3</v>
      </c>
      <c r="I351">
        <v>0</v>
      </c>
      <c r="J351">
        <v>3</v>
      </c>
      <c r="K351">
        <f>IF(Convert_to_Games[[#This Row],[Total Score]]&gt;9, 1, 0)</f>
        <v>0</v>
      </c>
      <c r="L351">
        <f>IF(Convert_to_Games[[#This Row],[DD]]=0, 0, IF(L350 = "Cons DD", Convert_to_Games[[#This Row],[DD]], Convert_to_Games[[#This Row],[DD]]+L350))</f>
        <v>0</v>
      </c>
    </row>
    <row r="352" spans="1:12">
      <c r="A352" t="s">
        <v>27</v>
      </c>
      <c r="B352" t="s">
        <v>21</v>
      </c>
      <c r="C352" t="s">
        <v>17</v>
      </c>
      <c r="D352" s="11">
        <v>45845</v>
      </c>
      <c r="E352">
        <v>148</v>
      </c>
      <c r="F352" t="s">
        <v>127</v>
      </c>
      <c r="G352" t="s">
        <v>4</v>
      </c>
      <c r="H352">
        <v>0</v>
      </c>
      <c r="I352">
        <v>0</v>
      </c>
      <c r="J352">
        <v>2</v>
      </c>
      <c r="K352">
        <f>IF(Convert_to_Games[[#This Row],[Total Score]]&gt;9, 1, 0)</f>
        <v>0</v>
      </c>
      <c r="L352">
        <f>IF(Convert_to_Games[[#This Row],[DD]]=0, 0, IF(L351 = "Cons DD", Convert_to_Games[[#This Row],[DD]], Convert_to_Games[[#This Row],[DD]]+L351))</f>
        <v>0</v>
      </c>
    </row>
    <row r="353" spans="1:12">
      <c r="A353" t="s">
        <v>27</v>
      </c>
      <c r="B353" t="s">
        <v>21</v>
      </c>
      <c r="C353" t="s">
        <v>17</v>
      </c>
      <c r="D353" s="11">
        <v>45845</v>
      </c>
      <c r="E353">
        <v>148</v>
      </c>
      <c r="F353" t="s">
        <v>127</v>
      </c>
      <c r="G353" t="s">
        <v>6</v>
      </c>
      <c r="H353">
        <v>3</v>
      </c>
      <c r="I353">
        <v>0</v>
      </c>
      <c r="J353">
        <v>2</v>
      </c>
      <c r="K353">
        <f>IF(Convert_to_Games[[#This Row],[Total Score]]&gt;9, 1, 0)</f>
        <v>0</v>
      </c>
      <c r="L353">
        <f>IF(Convert_to_Games[[#This Row],[DD]]=0, 0, IF(L352 = "Cons DD", Convert_to_Games[[#This Row],[DD]], Convert_to_Games[[#This Row],[DD]]+L352))</f>
        <v>0</v>
      </c>
    </row>
    <row r="354" spans="1:12">
      <c r="A354" t="s">
        <v>27</v>
      </c>
      <c r="B354" t="s">
        <v>21</v>
      </c>
      <c r="C354" t="s">
        <v>17</v>
      </c>
      <c r="D354" s="11">
        <v>45845</v>
      </c>
      <c r="E354">
        <v>148</v>
      </c>
      <c r="F354" t="s">
        <v>127</v>
      </c>
      <c r="G354" t="s">
        <v>96</v>
      </c>
      <c r="H354">
        <v>1</v>
      </c>
      <c r="I354">
        <v>1</v>
      </c>
      <c r="J354">
        <v>2</v>
      </c>
      <c r="K354">
        <f>IF(Convert_to_Games[[#This Row],[Total Score]]&gt;9, 1, 0)</f>
        <v>0</v>
      </c>
      <c r="L354">
        <f>IF(Convert_to_Games[[#This Row],[DD]]=0, 0, IF(L353 = "Cons DD", Convert_to_Games[[#This Row],[DD]], Convert_to_Games[[#This Row],[DD]]+L353))</f>
        <v>0</v>
      </c>
    </row>
    <row r="355" spans="1:12">
      <c r="A355" t="s">
        <v>27</v>
      </c>
      <c r="B355" t="s">
        <v>21</v>
      </c>
      <c r="C355" t="s">
        <v>16</v>
      </c>
      <c r="D355" s="11">
        <v>45845</v>
      </c>
      <c r="E355">
        <v>148</v>
      </c>
      <c r="F355" t="s">
        <v>127</v>
      </c>
      <c r="G355" t="s">
        <v>4</v>
      </c>
      <c r="H355">
        <v>1</v>
      </c>
      <c r="I355">
        <v>0</v>
      </c>
      <c r="J355">
        <v>1</v>
      </c>
      <c r="K355">
        <f>IF(Convert_to_Games[[#This Row],[Total Score]]&gt;9, 1, 0)</f>
        <v>0</v>
      </c>
      <c r="L355">
        <f>IF(Convert_to_Games[[#This Row],[DD]]=0, 0, IF(L354 = "Cons DD", Convert_to_Games[[#This Row],[DD]], Convert_to_Games[[#This Row],[DD]]+L354))</f>
        <v>0</v>
      </c>
    </row>
    <row r="356" spans="1:12">
      <c r="A356" t="s">
        <v>27</v>
      </c>
      <c r="B356" t="s">
        <v>21</v>
      </c>
      <c r="C356" t="s">
        <v>16</v>
      </c>
      <c r="D356" s="11">
        <v>45845</v>
      </c>
      <c r="E356">
        <v>148</v>
      </c>
      <c r="F356" t="s">
        <v>127</v>
      </c>
      <c r="G356" t="s">
        <v>6</v>
      </c>
      <c r="H356">
        <v>2</v>
      </c>
      <c r="I356">
        <v>0</v>
      </c>
      <c r="J356">
        <v>1</v>
      </c>
      <c r="K356">
        <f>IF(Convert_to_Games[[#This Row],[Total Score]]&gt;9, 1, 0)</f>
        <v>0</v>
      </c>
      <c r="L356">
        <f>IF(Convert_to_Games[[#This Row],[DD]]=0, 0, IF(L355 = "Cons DD", Convert_to_Games[[#This Row],[DD]], Convert_to_Games[[#This Row],[DD]]+L355))</f>
        <v>0</v>
      </c>
    </row>
    <row r="357" spans="1:12">
      <c r="A357" t="s">
        <v>27</v>
      </c>
      <c r="B357" t="s">
        <v>21</v>
      </c>
      <c r="C357" t="s">
        <v>16</v>
      </c>
      <c r="D357" s="11">
        <v>45845</v>
      </c>
      <c r="E357">
        <v>148</v>
      </c>
      <c r="F357" t="s">
        <v>127</v>
      </c>
      <c r="G357" t="s">
        <v>96</v>
      </c>
      <c r="H357">
        <v>3</v>
      </c>
      <c r="I357">
        <v>1</v>
      </c>
      <c r="J357">
        <v>1</v>
      </c>
      <c r="K357">
        <f>IF(Convert_to_Games[[#This Row],[Total Score]]&gt;9, 1, 0)</f>
        <v>0</v>
      </c>
      <c r="L357">
        <f>IF(Convert_to_Games[[#This Row],[DD]]=0, 0, IF(L356 = "Cons DD", Convert_to_Games[[#This Row],[DD]], Convert_to_Games[[#This Row],[DD]]+L356))</f>
        <v>0</v>
      </c>
    </row>
    <row r="358" spans="1:12">
      <c r="A358" t="s">
        <v>27</v>
      </c>
      <c r="B358" t="s">
        <v>21</v>
      </c>
      <c r="C358" t="s">
        <v>16</v>
      </c>
      <c r="D358" s="11">
        <v>45845</v>
      </c>
      <c r="E358">
        <v>149</v>
      </c>
      <c r="F358" t="s">
        <v>128</v>
      </c>
      <c r="G358" t="s">
        <v>4</v>
      </c>
      <c r="H358">
        <v>9</v>
      </c>
      <c r="I358">
        <v>1</v>
      </c>
      <c r="J358">
        <v>3</v>
      </c>
      <c r="K358">
        <f>IF(Convert_to_Games[[#This Row],[Total Score]]&gt;9, 1, 0)</f>
        <v>0</v>
      </c>
      <c r="L358">
        <f>IF(Convert_to_Games[[#This Row],[DD]]=0, 0, IF(L357 = "Cons DD", Convert_to_Games[[#This Row],[DD]], Convert_to_Games[[#This Row],[DD]]+L357))</f>
        <v>0</v>
      </c>
    </row>
    <row r="359" spans="1:12">
      <c r="A359" t="s">
        <v>27</v>
      </c>
      <c r="B359" t="s">
        <v>21</v>
      </c>
      <c r="C359" t="s">
        <v>16</v>
      </c>
      <c r="D359" s="11">
        <v>45845</v>
      </c>
      <c r="E359">
        <v>149</v>
      </c>
      <c r="F359" t="s">
        <v>128</v>
      </c>
      <c r="G359" t="s">
        <v>6</v>
      </c>
      <c r="H359">
        <v>5</v>
      </c>
      <c r="I359">
        <v>0</v>
      </c>
      <c r="J359">
        <v>3</v>
      </c>
      <c r="K359">
        <f>IF(Convert_to_Games[[#This Row],[Total Score]]&gt;9, 1, 0)</f>
        <v>0</v>
      </c>
      <c r="L359">
        <f>IF(Convert_to_Games[[#This Row],[DD]]=0, 0, IF(L358 = "Cons DD", Convert_to_Games[[#This Row],[DD]], Convert_to_Games[[#This Row],[DD]]+L358))</f>
        <v>0</v>
      </c>
    </row>
    <row r="360" spans="1:12">
      <c r="A360" t="s">
        <v>27</v>
      </c>
      <c r="B360" t="s">
        <v>21</v>
      </c>
      <c r="C360" t="s">
        <v>16</v>
      </c>
      <c r="D360" s="11">
        <v>45845</v>
      </c>
      <c r="E360">
        <v>149</v>
      </c>
      <c r="F360" t="s">
        <v>128</v>
      </c>
      <c r="G360" t="s">
        <v>96</v>
      </c>
      <c r="H360">
        <v>6</v>
      </c>
      <c r="I360">
        <v>0</v>
      </c>
      <c r="J360">
        <v>3</v>
      </c>
      <c r="K360">
        <f>IF(Convert_to_Games[[#This Row],[Total Score]]&gt;9, 1, 0)</f>
        <v>0</v>
      </c>
      <c r="L360">
        <f>IF(Convert_to_Games[[#This Row],[DD]]=0, 0, IF(L359 = "Cons DD", Convert_to_Games[[#This Row],[DD]], Convert_to_Games[[#This Row],[DD]]+L359))</f>
        <v>0</v>
      </c>
    </row>
    <row r="361" spans="1:12">
      <c r="A361" t="s">
        <v>27</v>
      </c>
      <c r="B361" t="s">
        <v>21</v>
      </c>
      <c r="C361" t="s">
        <v>16</v>
      </c>
      <c r="D361" s="11">
        <v>45845</v>
      </c>
      <c r="E361">
        <v>150</v>
      </c>
      <c r="F361" t="s">
        <v>129</v>
      </c>
      <c r="G361" t="s">
        <v>4</v>
      </c>
      <c r="H361">
        <v>9</v>
      </c>
      <c r="I361">
        <v>0</v>
      </c>
      <c r="J361">
        <v>3</v>
      </c>
      <c r="K361">
        <f>IF(Convert_to_Games[[#This Row],[Total Score]]&gt;9, 1, 0)</f>
        <v>0</v>
      </c>
      <c r="L361">
        <f>IF(Convert_to_Games[[#This Row],[DD]]=0, 0, IF(L360 = "Cons DD", Convert_to_Games[[#This Row],[DD]], Convert_to_Games[[#This Row],[DD]]+L360))</f>
        <v>0</v>
      </c>
    </row>
    <row r="362" spans="1:12">
      <c r="A362" t="s">
        <v>27</v>
      </c>
      <c r="B362" t="s">
        <v>21</v>
      </c>
      <c r="C362" t="s">
        <v>16</v>
      </c>
      <c r="D362" s="11">
        <v>45845</v>
      </c>
      <c r="E362">
        <v>150</v>
      </c>
      <c r="F362" t="s">
        <v>129</v>
      </c>
      <c r="G362" t="s">
        <v>96</v>
      </c>
      <c r="H362">
        <v>11</v>
      </c>
      <c r="I362">
        <v>1</v>
      </c>
      <c r="J362">
        <v>3</v>
      </c>
      <c r="K362">
        <f>IF(Convert_to_Games[[#This Row],[Total Score]]&gt;9, 1, 0)</f>
        <v>1</v>
      </c>
      <c r="L362">
        <f>IF(Convert_to_Games[[#This Row],[DD]]=0, 0, IF(L361 = "Cons DD", Convert_to_Games[[#This Row],[DD]], Convert_to_Games[[#This Row],[DD]]+L361))</f>
        <v>1</v>
      </c>
    </row>
    <row r="363" spans="1:12">
      <c r="A363" t="s">
        <v>27</v>
      </c>
      <c r="B363" t="s">
        <v>21</v>
      </c>
      <c r="C363" t="s">
        <v>16</v>
      </c>
      <c r="D363" s="11">
        <v>45846</v>
      </c>
      <c r="E363">
        <v>151</v>
      </c>
      <c r="F363" t="s">
        <v>121</v>
      </c>
      <c r="G363" t="s">
        <v>4</v>
      </c>
      <c r="H363">
        <v>17</v>
      </c>
      <c r="I363">
        <v>1</v>
      </c>
      <c r="J363">
        <v>3</v>
      </c>
      <c r="K363">
        <f>IF(Convert_to_Games[[#This Row],[Total Score]]&gt;9, 1, 0)</f>
        <v>1</v>
      </c>
      <c r="L363">
        <f>IF(Convert_to_Games[[#This Row],[DD]]=0, 0, IF(L362 = "Cons DD", Convert_to_Games[[#This Row],[DD]], Convert_to_Games[[#This Row],[DD]]+L362))</f>
        <v>2</v>
      </c>
    </row>
    <row r="364" spans="1:12">
      <c r="A364" t="s">
        <v>27</v>
      </c>
      <c r="B364" t="s">
        <v>21</v>
      </c>
      <c r="C364" t="s">
        <v>16</v>
      </c>
      <c r="D364" s="11">
        <v>45846</v>
      </c>
      <c r="E364">
        <v>151</v>
      </c>
      <c r="F364" t="s">
        <v>121</v>
      </c>
      <c r="G364" t="s">
        <v>96</v>
      </c>
      <c r="H364">
        <v>6</v>
      </c>
      <c r="I364">
        <v>0</v>
      </c>
      <c r="J364">
        <v>3</v>
      </c>
      <c r="K364">
        <f>IF(Convert_to_Games[[#This Row],[Total Score]]&gt;9, 1, 0)</f>
        <v>0</v>
      </c>
      <c r="L364">
        <f>IF(Convert_to_Games[[#This Row],[DD]]=0, 0, IF(L363 = "Cons DD", Convert_to_Games[[#This Row],[DD]], Convert_to_Games[[#This Row],[DD]]+L363))</f>
        <v>0</v>
      </c>
    </row>
    <row r="365" spans="1:12">
      <c r="A365" t="s">
        <v>27</v>
      </c>
      <c r="B365" t="s">
        <v>20</v>
      </c>
      <c r="C365" t="s">
        <v>16</v>
      </c>
      <c r="D365" s="11">
        <v>45846</v>
      </c>
      <c r="E365">
        <v>152</v>
      </c>
      <c r="F365" t="s">
        <v>129</v>
      </c>
      <c r="G365" t="s">
        <v>4</v>
      </c>
      <c r="H365">
        <v>11</v>
      </c>
      <c r="I365">
        <v>1</v>
      </c>
      <c r="J365">
        <v>4</v>
      </c>
      <c r="K365">
        <f>IF(Convert_to_Games[[#This Row],[Total Score]]&gt;9, 1, 0)</f>
        <v>1</v>
      </c>
      <c r="L365">
        <f>IF(Convert_to_Games[[#This Row],[DD]]=0, 0, IF(L364 = "Cons DD", Convert_to_Games[[#This Row],[DD]], Convert_to_Games[[#This Row],[DD]]+L364))</f>
        <v>1</v>
      </c>
    </row>
    <row r="366" spans="1:12">
      <c r="A366" t="s">
        <v>27</v>
      </c>
      <c r="B366" t="s">
        <v>20</v>
      </c>
      <c r="C366" t="s">
        <v>16</v>
      </c>
      <c r="D366" s="11">
        <v>45846</v>
      </c>
      <c r="E366">
        <v>152</v>
      </c>
      <c r="F366" t="s">
        <v>129</v>
      </c>
      <c r="G366" t="s">
        <v>96</v>
      </c>
      <c r="H366">
        <v>5</v>
      </c>
      <c r="I366">
        <v>0</v>
      </c>
      <c r="J366">
        <v>4</v>
      </c>
      <c r="K366">
        <f>IF(Convert_to_Games[[#This Row],[Total Score]]&gt;9, 1, 0)</f>
        <v>0</v>
      </c>
      <c r="L366">
        <f>IF(Convert_to_Games[[#This Row],[DD]]=0, 0, IF(L365 = "Cons DD", Convert_to_Games[[#This Row],[DD]], Convert_to_Games[[#This Row],[DD]]+L365))</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V557"/>
  <sheetViews>
    <sheetView workbookViewId="0">
      <selection activeCell="T9" sqref="T9"/>
    </sheetView>
  </sheetViews>
  <sheetFormatPr baseColWidth="10" defaultRowHeight="16"/>
  <cols>
    <col min="1" max="1" width="8.6640625" bestFit="1" customWidth="1"/>
    <col min="2" max="2" width="9.33203125" bestFit="1" customWidth="1"/>
    <col min="3" max="3" width="10.1640625" bestFit="1" customWidth="1"/>
    <col min="4" max="4" width="7.6640625" bestFit="1" customWidth="1"/>
    <col min="5" max="5" width="8.6640625" bestFit="1" customWidth="1"/>
    <col min="6" max="6" width="9" bestFit="1" customWidth="1"/>
    <col min="7" max="7" width="8.83203125"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33203125" bestFit="1" customWidth="1"/>
    <col min="16" max="16" width="11.83203125" bestFit="1" customWidth="1"/>
    <col min="17" max="17" width="10" bestFit="1" customWidth="1"/>
    <col min="18" max="18" width="5.6640625" bestFit="1" customWidth="1"/>
    <col min="19" max="19" width="4.6640625" bestFit="1" customWidth="1"/>
    <col min="20" max="20" width="6.83203125" bestFit="1" customWidth="1"/>
    <col min="21" max="21" width="9.33203125" bestFit="1" customWidth="1"/>
    <col min="22" max="22" width="13.33203125" bestFit="1" customWidth="1"/>
    <col min="23" max="23" width="8" bestFit="1" customWidth="1"/>
    <col min="24" max="24" width="8.83203125" bestFit="1" customWidth="1"/>
    <col min="25" max="25" width="11.83203125" bestFit="1" customWidth="1"/>
    <col min="26" max="26" width="9.33203125" bestFit="1" customWidth="1"/>
    <col min="27" max="27" width="7" bestFit="1" customWidth="1"/>
    <col min="28" max="28" width="9.33203125" bestFit="1" customWidth="1"/>
    <col min="29" max="29" width="7.33203125" bestFit="1" customWidth="1"/>
    <col min="30" max="30" width="12.1640625" bestFit="1" customWidth="1"/>
    <col min="31" max="31" width="8.83203125" bestFit="1" customWidth="1"/>
    <col min="32" max="32" width="9.33203125" bestFit="1" customWidth="1"/>
    <col min="33" max="33" width="12" bestFit="1" customWidth="1"/>
    <col min="34" max="34" width="14.33203125" bestFit="1" customWidth="1"/>
    <col min="35" max="35" width="7.33203125" bestFit="1" customWidth="1"/>
    <col min="36" max="36" width="5.6640625" bestFit="1" customWidth="1"/>
    <col min="37" max="37" width="12.1640625" bestFit="1" customWidth="1"/>
    <col min="38" max="38" width="8.83203125" bestFit="1" customWidth="1"/>
    <col min="39" max="39" width="5.6640625" bestFit="1" customWidth="1"/>
    <col min="40" max="40" width="9.33203125" bestFit="1" customWidth="1"/>
    <col min="41" max="41" width="12" bestFit="1" customWidth="1"/>
    <col min="42" max="42" width="10.6640625" bestFit="1" customWidth="1"/>
    <col min="43" max="43" width="14.33203125" bestFit="1" customWidth="1"/>
    <col min="44" max="44" width="21.5" bestFit="1" customWidth="1"/>
    <col min="45" max="45" width="8.83203125" bestFit="1" customWidth="1"/>
    <col min="46" max="46" width="4.6640625" bestFit="1" customWidth="1"/>
    <col min="47" max="47" width="6.83203125" bestFit="1" customWidth="1"/>
    <col min="48" max="48" width="21.5" bestFit="1" customWidth="1"/>
    <col min="49" max="49" width="10.6640625" bestFit="1" customWidth="1"/>
    <col min="50" max="50" width="9.6640625" bestFit="1" customWidth="1"/>
    <col min="51" max="51" width="11.83203125" bestFit="1" customWidth="1"/>
    <col min="52" max="52" width="26.6640625" bestFit="1" customWidth="1"/>
  </cols>
  <sheetData>
    <row r="1" spans="1:22">
      <c r="A1" t="s">
        <v>108</v>
      </c>
      <c r="B1" t="s">
        <v>76</v>
      </c>
      <c r="C1" t="s">
        <v>109</v>
      </c>
      <c r="D1" t="s">
        <v>0</v>
      </c>
      <c r="E1" t="s">
        <v>1</v>
      </c>
      <c r="F1" t="s">
        <v>48</v>
      </c>
      <c r="G1" t="s">
        <v>3</v>
      </c>
      <c r="H1" t="s">
        <v>85</v>
      </c>
      <c r="I1" t="s">
        <v>103</v>
      </c>
      <c r="J1" t="s">
        <v>104</v>
      </c>
      <c r="K1" t="s">
        <v>107</v>
      </c>
      <c r="L1" t="s">
        <v>106</v>
      </c>
      <c r="M1" t="s">
        <v>105</v>
      </c>
      <c r="N1" t="s">
        <v>110</v>
      </c>
      <c r="P1" s="14" t="s">
        <v>108</v>
      </c>
      <c r="Q1" s="13" t="s">
        <v>88</v>
      </c>
    </row>
    <row r="2" spans="1:22">
      <c r="A2" t="s">
        <v>27</v>
      </c>
      <c r="B2" t="s">
        <v>21</v>
      </c>
      <c r="C2" t="s">
        <v>18</v>
      </c>
      <c r="D2" s="11">
        <v>45707</v>
      </c>
      <c r="E2">
        <v>1</v>
      </c>
      <c r="F2" t="s">
        <v>4</v>
      </c>
      <c r="G2" t="s">
        <v>78</v>
      </c>
      <c r="H2">
        <v>11</v>
      </c>
      <c r="I2" t="s">
        <v>5</v>
      </c>
      <c r="J2" t="s">
        <v>107</v>
      </c>
      <c r="K2">
        <v>1</v>
      </c>
      <c r="L2">
        <v>0</v>
      </c>
      <c r="M2">
        <v>0</v>
      </c>
      <c r="N2">
        <v>1</v>
      </c>
      <c r="P2" s="14" t="s">
        <v>76</v>
      </c>
      <c r="Q2" s="13" t="s">
        <v>88</v>
      </c>
    </row>
    <row r="3" spans="1:22">
      <c r="A3" t="s">
        <v>27</v>
      </c>
      <c r="B3" t="s">
        <v>21</v>
      </c>
      <c r="C3" t="s">
        <v>18</v>
      </c>
      <c r="D3" s="11">
        <v>45707</v>
      </c>
      <c r="E3">
        <v>1</v>
      </c>
      <c r="F3" t="s">
        <v>4</v>
      </c>
      <c r="G3" t="s">
        <v>78</v>
      </c>
      <c r="H3">
        <v>11</v>
      </c>
      <c r="I3" t="s">
        <v>6</v>
      </c>
      <c r="J3" t="s">
        <v>107</v>
      </c>
      <c r="K3">
        <v>1</v>
      </c>
      <c r="L3">
        <v>0</v>
      </c>
      <c r="M3">
        <v>0</v>
      </c>
      <c r="N3">
        <v>1</v>
      </c>
      <c r="P3" s="14" t="s">
        <v>109</v>
      </c>
      <c r="Q3" s="13" t="s">
        <v>88</v>
      </c>
    </row>
    <row r="4" spans="1:22">
      <c r="A4" t="s">
        <v>27</v>
      </c>
      <c r="B4" t="s">
        <v>21</v>
      </c>
      <c r="C4" t="s">
        <v>18</v>
      </c>
      <c r="D4" s="11">
        <v>45707</v>
      </c>
      <c r="E4">
        <v>1</v>
      </c>
      <c r="F4" t="s">
        <v>5</v>
      </c>
      <c r="G4" t="s">
        <v>120</v>
      </c>
      <c r="H4">
        <v>1</v>
      </c>
      <c r="I4" t="s">
        <v>4</v>
      </c>
      <c r="J4" t="s">
        <v>106</v>
      </c>
      <c r="K4">
        <v>0</v>
      </c>
      <c r="L4">
        <v>1</v>
      </c>
      <c r="M4">
        <v>0</v>
      </c>
      <c r="N4">
        <v>1</v>
      </c>
      <c r="P4" s="14" t="s">
        <v>3</v>
      </c>
      <c r="Q4" s="13" t="s">
        <v>88</v>
      </c>
    </row>
    <row r="5" spans="1:22">
      <c r="A5" t="s">
        <v>27</v>
      </c>
      <c r="B5" t="s">
        <v>21</v>
      </c>
      <c r="C5" t="s">
        <v>18</v>
      </c>
      <c r="D5" s="11">
        <v>45707</v>
      </c>
      <c r="E5">
        <v>1</v>
      </c>
      <c r="F5" t="s">
        <v>5</v>
      </c>
      <c r="G5" t="s">
        <v>78</v>
      </c>
      <c r="H5">
        <v>1</v>
      </c>
      <c r="I5" t="s">
        <v>6</v>
      </c>
      <c r="J5" t="s">
        <v>105</v>
      </c>
      <c r="K5">
        <v>0</v>
      </c>
      <c r="L5">
        <v>0</v>
      </c>
      <c r="M5">
        <v>1</v>
      </c>
      <c r="N5">
        <v>1</v>
      </c>
    </row>
    <row r="6" spans="1:22">
      <c r="A6" t="s">
        <v>27</v>
      </c>
      <c r="B6" t="s">
        <v>21</v>
      </c>
      <c r="C6" t="s">
        <v>18</v>
      </c>
      <c r="D6" s="11">
        <v>45707</v>
      </c>
      <c r="E6">
        <v>1</v>
      </c>
      <c r="F6" t="s">
        <v>6</v>
      </c>
      <c r="G6" t="s">
        <v>120</v>
      </c>
      <c r="H6">
        <v>1</v>
      </c>
      <c r="I6" t="s">
        <v>4</v>
      </c>
      <c r="J6" t="s">
        <v>106</v>
      </c>
      <c r="K6">
        <v>0</v>
      </c>
      <c r="L6">
        <v>1</v>
      </c>
      <c r="M6">
        <v>0</v>
      </c>
      <c r="N6">
        <v>1</v>
      </c>
      <c r="P6" s="14" t="s">
        <v>48</v>
      </c>
      <c r="Q6" s="13" t="s">
        <v>116</v>
      </c>
      <c r="R6" s="13" t="s">
        <v>115</v>
      </c>
      <c r="S6" s="13" t="s">
        <v>113</v>
      </c>
      <c r="T6" s="13" t="s">
        <v>114</v>
      </c>
      <c r="U6" s="13" t="s">
        <v>111</v>
      </c>
      <c r="V6" s="13" t="s">
        <v>117</v>
      </c>
    </row>
    <row r="7" spans="1:22">
      <c r="A7" t="s">
        <v>27</v>
      </c>
      <c r="B7" t="s">
        <v>21</v>
      </c>
      <c r="C7" t="s">
        <v>18</v>
      </c>
      <c r="D7" s="11">
        <v>45707</v>
      </c>
      <c r="E7">
        <v>1</v>
      </c>
      <c r="F7" t="s">
        <v>6</v>
      </c>
      <c r="G7" t="s">
        <v>120</v>
      </c>
      <c r="H7">
        <v>1</v>
      </c>
      <c r="I7" t="s">
        <v>5</v>
      </c>
      <c r="J7" t="s">
        <v>105</v>
      </c>
      <c r="K7">
        <v>0</v>
      </c>
      <c r="L7">
        <v>0</v>
      </c>
      <c r="M7">
        <v>1</v>
      </c>
      <c r="N7">
        <v>1</v>
      </c>
      <c r="P7" s="13" t="s">
        <v>4</v>
      </c>
      <c r="Q7" s="13">
        <v>16</v>
      </c>
      <c r="R7" s="13">
        <v>12</v>
      </c>
      <c r="S7" s="13">
        <v>0</v>
      </c>
      <c r="T7" s="13">
        <v>4</v>
      </c>
      <c r="U7" s="15">
        <v>0.75</v>
      </c>
      <c r="V7" s="16">
        <v>8.5</v>
      </c>
    </row>
    <row r="8" spans="1:22">
      <c r="A8" t="s">
        <v>27</v>
      </c>
      <c r="B8" t="s">
        <v>21</v>
      </c>
      <c r="C8" t="s">
        <v>18</v>
      </c>
      <c r="D8" s="11">
        <v>45707</v>
      </c>
      <c r="E8">
        <v>2</v>
      </c>
      <c r="F8" t="s">
        <v>4</v>
      </c>
      <c r="G8" t="s">
        <v>120</v>
      </c>
      <c r="H8">
        <v>16</v>
      </c>
      <c r="I8" t="s">
        <v>5</v>
      </c>
      <c r="J8" t="s">
        <v>107</v>
      </c>
      <c r="K8">
        <v>1</v>
      </c>
      <c r="L8">
        <v>0</v>
      </c>
      <c r="M8">
        <v>0</v>
      </c>
      <c r="N8">
        <v>1</v>
      </c>
      <c r="P8" s="13" t="s">
        <v>5</v>
      </c>
      <c r="Q8" s="13">
        <v>10</v>
      </c>
      <c r="R8" s="13">
        <v>7</v>
      </c>
      <c r="S8" s="13">
        <v>2</v>
      </c>
      <c r="T8" s="13">
        <v>1</v>
      </c>
      <c r="U8" s="15">
        <v>0.8</v>
      </c>
      <c r="V8" s="16">
        <v>7.3</v>
      </c>
    </row>
    <row r="9" spans="1:22">
      <c r="A9" t="s">
        <v>27</v>
      </c>
      <c r="B9" t="s">
        <v>21</v>
      </c>
      <c r="C9" t="s">
        <v>18</v>
      </c>
      <c r="D9" s="11">
        <v>45707</v>
      </c>
      <c r="E9">
        <v>2</v>
      </c>
      <c r="F9" t="s">
        <v>5</v>
      </c>
      <c r="G9" t="s">
        <v>78</v>
      </c>
      <c r="H9">
        <v>0</v>
      </c>
      <c r="I9" t="s">
        <v>4</v>
      </c>
      <c r="J9" t="s">
        <v>106</v>
      </c>
      <c r="K9">
        <v>0</v>
      </c>
      <c r="L9">
        <v>1</v>
      </c>
      <c r="M9">
        <v>0</v>
      </c>
      <c r="N9">
        <v>1</v>
      </c>
      <c r="P9" s="13" t="s">
        <v>6</v>
      </c>
      <c r="Q9" s="13">
        <v>4</v>
      </c>
      <c r="R9" s="13">
        <v>1</v>
      </c>
      <c r="S9" s="13">
        <v>0</v>
      </c>
      <c r="T9" s="13">
        <v>3</v>
      </c>
      <c r="U9" s="15">
        <v>0.25</v>
      </c>
      <c r="V9" s="16">
        <v>3.25</v>
      </c>
    </row>
    <row r="10" spans="1:22">
      <c r="A10" t="s">
        <v>27</v>
      </c>
      <c r="B10" t="s">
        <v>21</v>
      </c>
      <c r="C10" t="s">
        <v>18</v>
      </c>
      <c r="D10" s="11">
        <v>45708</v>
      </c>
      <c r="E10">
        <v>3</v>
      </c>
      <c r="F10" t="s">
        <v>4</v>
      </c>
      <c r="G10" t="s">
        <v>120</v>
      </c>
      <c r="H10">
        <v>10</v>
      </c>
      <c r="I10" t="s">
        <v>5</v>
      </c>
      <c r="J10" t="s">
        <v>107</v>
      </c>
      <c r="K10">
        <v>1</v>
      </c>
      <c r="L10">
        <v>0</v>
      </c>
      <c r="M10">
        <v>0</v>
      </c>
      <c r="N10">
        <v>1</v>
      </c>
      <c r="P10" s="13" t="s">
        <v>51</v>
      </c>
      <c r="Q10" s="13">
        <v>30</v>
      </c>
      <c r="R10" s="13">
        <v>20</v>
      </c>
      <c r="S10" s="13">
        <v>2</v>
      </c>
      <c r="T10" s="13">
        <v>8</v>
      </c>
      <c r="U10" s="15">
        <v>0.7</v>
      </c>
      <c r="V10" s="16">
        <v>7.4</v>
      </c>
    </row>
    <row r="11" spans="1:22">
      <c r="A11" t="s">
        <v>27</v>
      </c>
      <c r="B11" t="s">
        <v>21</v>
      </c>
      <c r="C11" t="s">
        <v>18</v>
      </c>
      <c r="D11" s="11">
        <v>45708</v>
      </c>
      <c r="E11">
        <v>3</v>
      </c>
      <c r="F11" t="s">
        <v>5</v>
      </c>
      <c r="G11" t="s">
        <v>78</v>
      </c>
      <c r="H11">
        <v>4</v>
      </c>
      <c r="I11" t="s">
        <v>4</v>
      </c>
      <c r="J11" t="s">
        <v>106</v>
      </c>
      <c r="K11">
        <v>0</v>
      </c>
      <c r="L11">
        <v>1</v>
      </c>
      <c r="M11">
        <v>0</v>
      </c>
      <c r="N11">
        <v>1</v>
      </c>
    </row>
    <row r="12" spans="1:22">
      <c r="A12" t="s">
        <v>27</v>
      </c>
      <c r="B12" t="s">
        <v>21</v>
      </c>
      <c r="C12" t="s">
        <v>18</v>
      </c>
      <c r="D12" s="11">
        <v>45708</v>
      </c>
      <c r="E12">
        <v>4</v>
      </c>
      <c r="F12" t="s">
        <v>6</v>
      </c>
      <c r="G12" t="s">
        <v>120</v>
      </c>
      <c r="H12">
        <v>7</v>
      </c>
      <c r="I12" t="s">
        <v>5</v>
      </c>
      <c r="J12" t="s">
        <v>107</v>
      </c>
      <c r="K12">
        <v>1</v>
      </c>
      <c r="L12">
        <v>0</v>
      </c>
      <c r="M12">
        <v>0</v>
      </c>
      <c r="N12">
        <v>1</v>
      </c>
    </row>
    <row r="13" spans="1:22">
      <c r="A13" t="s">
        <v>27</v>
      </c>
      <c r="B13" t="s">
        <v>21</v>
      </c>
      <c r="C13" t="s">
        <v>18</v>
      </c>
      <c r="D13" s="11">
        <v>45708</v>
      </c>
      <c r="E13">
        <v>4</v>
      </c>
      <c r="F13" t="s">
        <v>6</v>
      </c>
      <c r="G13" t="s">
        <v>120</v>
      </c>
      <c r="H13">
        <v>7</v>
      </c>
      <c r="I13" t="s">
        <v>4</v>
      </c>
      <c r="J13" t="s">
        <v>107</v>
      </c>
      <c r="K13">
        <v>1</v>
      </c>
      <c r="L13">
        <v>0</v>
      </c>
      <c r="M13">
        <v>0</v>
      </c>
      <c r="N13">
        <v>1</v>
      </c>
    </row>
    <row r="14" spans="1:22">
      <c r="A14" t="s">
        <v>27</v>
      </c>
      <c r="B14" t="s">
        <v>21</v>
      </c>
      <c r="C14" t="s">
        <v>18</v>
      </c>
      <c r="D14" s="11">
        <v>45708</v>
      </c>
      <c r="E14">
        <v>4</v>
      </c>
      <c r="F14" t="s">
        <v>5</v>
      </c>
      <c r="G14" t="s">
        <v>78</v>
      </c>
      <c r="H14">
        <v>0</v>
      </c>
      <c r="I14" t="s">
        <v>6</v>
      </c>
      <c r="J14" t="s">
        <v>106</v>
      </c>
      <c r="K14">
        <v>0</v>
      </c>
      <c r="L14">
        <v>1</v>
      </c>
      <c r="M14">
        <v>0</v>
      </c>
      <c r="N14">
        <v>1</v>
      </c>
    </row>
    <row r="15" spans="1:22">
      <c r="A15" t="s">
        <v>27</v>
      </c>
      <c r="B15" t="s">
        <v>21</v>
      </c>
      <c r="C15" t="s">
        <v>18</v>
      </c>
      <c r="D15" s="11">
        <v>45708</v>
      </c>
      <c r="E15">
        <v>4</v>
      </c>
      <c r="F15" t="s">
        <v>4</v>
      </c>
      <c r="G15" t="s">
        <v>78</v>
      </c>
      <c r="H15">
        <v>4</v>
      </c>
      <c r="I15" t="s">
        <v>6</v>
      </c>
      <c r="J15" t="s">
        <v>106</v>
      </c>
      <c r="K15">
        <v>0</v>
      </c>
      <c r="L15">
        <v>1</v>
      </c>
      <c r="M15">
        <v>0</v>
      </c>
      <c r="N15">
        <v>1</v>
      </c>
    </row>
    <row r="16" spans="1:22">
      <c r="A16" t="s">
        <v>27</v>
      </c>
      <c r="B16" t="s">
        <v>21</v>
      </c>
      <c r="C16" t="s">
        <v>18</v>
      </c>
      <c r="D16" s="11">
        <v>45708</v>
      </c>
      <c r="E16">
        <v>4</v>
      </c>
      <c r="F16" t="s">
        <v>4</v>
      </c>
      <c r="G16" t="s">
        <v>78</v>
      </c>
      <c r="H16">
        <v>4</v>
      </c>
      <c r="I16" t="s">
        <v>5</v>
      </c>
      <c r="J16" t="s">
        <v>107</v>
      </c>
      <c r="K16">
        <v>1</v>
      </c>
      <c r="L16">
        <v>0</v>
      </c>
      <c r="M16">
        <v>0</v>
      </c>
      <c r="N16">
        <v>1</v>
      </c>
    </row>
    <row r="17" spans="1:14">
      <c r="A17" t="s">
        <v>27</v>
      </c>
      <c r="B17" t="s">
        <v>21</v>
      </c>
      <c r="C17" t="s">
        <v>18</v>
      </c>
      <c r="D17" s="11">
        <v>45708</v>
      </c>
      <c r="E17">
        <v>4</v>
      </c>
      <c r="F17" t="s">
        <v>5</v>
      </c>
      <c r="G17" t="s">
        <v>120</v>
      </c>
      <c r="H17">
        <v>0</v>
      </c>
      <c r="I17" t="s">
        <v>4</v>
      </c>
      <c r="J17" t="s">
        <v>106</v>
      </c>
      <c r="K17">
        <v>0</v>
      </c>
      <c r="L17">
        <v>1</v>
      </c>
      <c r="M17">
        <v>0</v>
      </c>
      <c r="N17">
        <v>1</v>
      </c>
    </row>
    <row r="18" spans="1:14">
      <c r="A18" t="s">
        <v>27</v>
      </c>
      <c r="B18" t="s">
        <v>21</v>
      </c>
      <c r="C18" t="s">
        <v>18</v>
      </c>
      <c r="D18" s="11">
        <v>45708</v>
      </c>
      <c r="E18">
        <v>5</v>
      </c>
      <c r="F18" t="s">
        <v>6</v>
      </c>
      <c r="G18" t="s">
        <v>78</v>
      </c>
      <c r="H18">
        <v>3</v>
      </c>
      <c r="I18" t="s">
        <v>5</v>
      </c>
      <c r="J18" t="s">
        <v>107</v>
      </c>
      <c r="K18">
        <v>1</v>
      </c>
      <c r="L18">
        <v>0</v>
      </c>
      <c r="M18">
        <v>0</v>
      </c>
      <c r="N18">
        <v>1</v>
      </c>
    </row>
    <row r="19" spans="1:14">
      <c r="A19" t="s">
        <v>27</v>
      </c>
      <c r="B19" t="s">
        <v>21</v>
      </c>
      <c r="C19" t="s">
        <v>18</v>
      </c>
      <c r="D19" s="11">
        <v>45708</v>
      </c>
      <c r="E19">
        <v>5</v>
      </c>
      <c r="F19" t="s">
        <v>6</v>
      </c>
      <c r="G19" t="s">
        <v>78</v>
      </c>
      <c r="H19">
        <v>3</v>
      </c>
      <c r="I19" t="s">
        <v>4</v>
      </c>
      <c r="J19" t="s">
        <v>106</v>
      </c>
      <c r="K19">
        <v>0</v>
      </c>
      <c r="L19">
        <v>1</v>
      </c>
      <c r="M19">
        <v>0</v>
      </c>
      <c r="N19">
        <v>1</v>
      </c>
    </row>
    <row r="20" spans="1:14">
      <c r="A20" t="s">
        <v>27</v>
      </c>
      <c r="B20" t="s">
        <v>21</v>
      </c>
      <c r="C20" t="s">
        <v>18</v>
      </c>
      <c r="D20" s="11">
        <v>45708</v>
      </c>
      <c r="E20">
        <v>5</v>
      </c>
      <c r="F20" t="s">
        <v>5</v>
      </c>
      <c r="G20" t="s">
        <v>78</v>
      </c>
      <c r="H20">
        <v>1</v>
      </c>
      <c r="I20" t="s">
        <v>4</v>
      </c>
      <c r="J20" t="s">
        <v>106</v>
      </c>
      <c r="K20">
        <v>0</v>
      </c>
      <c r="L20">
        <v>1</v>
      </c>
      <c r="M20">
        <v>0</v>
      </c>
      <c r="N20">
        <v>1</v>
      </c>
    </row>
    <row r="21" spans="1:14">
      <c r="A21" t="s">
        <v>27</v>
      </c>
      <c r="B21" t="s">
        <v>21</v>
      </c>
      <c r="C21" t="s">
        <v>18</v>
      </c>
      <c r="D21" s="11">
        <v>45708</v>
      </c>
      <c r="E21">
        <v>5</v>
      </c>
      <c r="F21" t="s">
        <v>5</v>
      </c>
      <c r="G21" t="s">
        <v>120</v>
      </c>
      <c r="H21">
        <v>1</v>
      </c>
      <c r="I21" t="s">
        <v>6</v>
      </c>
      <c r="J21" t="s">
        <v>106</v>
      </c>
      <c r="K21">
        <v>0</v>
      </c>
      <c r="L21">
        <v>1</v>
      </c>
      <c r="M21">
        <v>0</v>
      </c>
      <c r="N21">
        <v>1</v>
      </c>
    </row>
    <row r="22" spans="1:14">
      <c r="A22" t="s">
        <v>27</v>
      </c>
      <c r="B22" t="s">
        <v>21</v>
      </c>
      <c r="C22" t="s">
        <v>18</v>
      </c>
      <c r="D22" s="11">
        <v>45708</v>
      </c>
      <c r="E22">
        <v>5</v>
      </c>
      <c r="F22" t="s">
        <v>4</v>
      </c>
      <c r="G22" t="s">
        <v>120</v>
      </c>
      <c r="H22">
        <v>11</v>
      </c>
      <c r="I22" t="s">
        <v>5</v>
      </c>
      <c r="J22" t="s">
        <v>107</v>
      </c>
      <c r="K22">
        <v>1</v>
      </c>
      <c r="L22">
        <v>0</v>
      </c>
      <c r="M22">
        <v>0</v>
      </c>
      <c r="N22">
        <v>1</v>
      </c>
    </row>
    <row r="23" spans="1:14">
      <c r="A23" t="s">
        <v>27</v>
      </c>
      <c r="B23" t="s">
        <v>21</v>
      </c>
      <c r="C23" t="s">
        <v>18</v>
      </c>
      <c r="D23" s="11">
        <v>45708</v>
      </c>
      <c r="E23">
        <v>5</v>
      </c>
      <c r="F23" t="s">
        <v>4</v>
      </c>
      <c r="G23" t="s">
        <v>120</v>
      </c>
      <c r="H23">
        <v>11</v>
      </c>
      <c r="I23" t="s">
        <v>6</v>
      </c>
      <c r="J23" t="s">
        <v>107</v>
      </c>
      <c r="K23">
        <v>1</v>
      </c>
      <c r="L23">
        <v>0</v>
      </c>
      <c r="M23">
        <v>0</v>
      </c>
      <c r="N23">
        <v>1</v>
      </c>
    </row>
    <row r="24" spans="1:14">
      <c r="A24" t="s">
        <v>27</v>
      </c>
      <c r="B24" t="s">
        <v>21</v>
      </c>
      <c r="C24" t="s">
        <v>18</v>
      </c>
      <c r="D24" s="11">
        <v>45709</v>
      </c>
      <c r="E24">
        <v>6</v>
      </c>
      <c r="F24" t="s">
        <v>5</v>
      </c>
      <c r="G24" t="s">
        <v>78</v>
      </c>
      <c r="H24">
        <v>4</v>
      </c>
      <c r="I24" t="s">
        <v>4</v>
      </c>
      <c r="J24" t="s">
        <v>106</v>
      </c>
      <c r="K24">
        <v>0</v>
      </c>
      <c r="L24">
        <v>1</v>
      </c>
      <c r="M24">
        <v>0</v>
      </c>
      <c r="N24">
        <v>1</v>
      </c>
    </row>
    <row r="25" spans="1:14">
      <c r="A25" t="s">
        <v>27</v>
      </c>
      <c r="B25" t="s">
        <v>21</v>
      </c>
      <c r="C25" t="s">
        <v>18</v>
      </c>
      <c r="D25" s="11">
        <v>45709</v>
      </c>
      <c r="E25">
        <v>6</v>
      </c>
      <c r="F25" t="s">
        <v>4</v>
      </c>
      <c r="G25" t="s">
        <v>120</v>
      </c>
      <c r="H25">
        <v>10</v>
      </c>
      <c r="I25" t="s">
        <v>5</v>
      </c>
      <c r="J25" t="s">
        <v>107</v>
      </c>
      <c r="K25">
        <v>1</v>
      </c>
      <c r="L25">
        <v>0</v>
      </c>
      <c r="M25">
        <v>0</v>
      </c>
      <c r="N25">
        <v>1</v>
      </c>
    </row>
    <row r="26" spans="1:14">
      <c r="A26" t="s">
        <v>27</v>
      </c>
      <c r="B26" t="s">
        <v>21</v>
      </c>
      <c r="C26" t="s">
        <v>18</v>
      </c>
      <c r="D26" s="11">
        <v>45712</v>
      </c>
      <c r="E26">
        <v>7</v>
      </c>
      <c r="F26" t="s">
        <v>5</v>
      </c>
      <c r="G26" t="s">
        <v>120</v>
      </c>
      <c r="H26">
        <v>9</v>
      </c>
      <c r="I26" t="s">
        <v>4</v>
      </c>
      <c r="J26" t="s">
        <v>107</v>
      </c>
      <c r="K26">
        <v>1</v>
      </c>
      <c r="L26">
        <v>0</v>
      </c>
      <c r="M26">
        <v>0</v>
      </c>
      <c r="N26">
        <v>1</v>
      </c>
    </row>
    <row r="27" spans="1:14">
      <c r="A27" t="s">
        <v>27</v>
      </c>
      <c r="B27" t="s">
        <v>21</v>
      </c>
      <c r="C27" t="s">
        <v>18</v>
      </c>
      <c r="D27" s="11">
        <v>45712</v>
      </c>
      <c r="E27">
        <v>7</v>
      </c>
      <c r="F27" t="s">
        <v>4</v>
      </c>
      <c r="G27" t="s">
        <v>78</v>
      </c>
      <c r="H27">
        <v>5</v>
      </c>
      <c r="I27" t="s">
        <v>5</v>
      </c>
      <c r="J27" t="s">
        <v>106</v>
      </c>
      <c r="K27">
        <v>0</v>
      </c>
      <c r="L27">
        <v>1</v>
      </c>
      <c r="M27">
        <v>0</v>
      </c>
      <c r="N27">
        <v>1</v>
      </c>
    </row>
    <row r="28" spans="1:14">
      <c r="A28" t="s">
        <v>27</v>
      </c>
      <c r="B28" t="s">
        <v>21</v>
      </c>
      <c r="C28" t="s">
        <v>18</v>
      </c>
      <c r="D28" s="11">
        <v>45712</v>
      </c>
      <c r="E28">
        <v>8</v>
      </c>
      <c r="F28" t="s">
        <v>4</v>
      </c>
      <c r="G28" t="s">
        <v>78</v>
      </c>
      <c r="H28">
        <v>6</v>
      </c>
      <c r="I28" t="s">
        <v>5</v>
      </c>
      <c r="J28" t="s">
        <v>107</v>
      </c>
      <c r="K28">
        <v>1</v>
      </c>
      <c r="L28">
        <v>0</v>
      </c>
      <c r="M28">
        <v>0</v>
      </c>
      <c r="N28">
        <v>1</v>
      </c>
    </row>
    <row r="29" spans="1:14">
      <c r="A29" t="s">
        <v>27</v>
      </c>
      <c r="B29" t="s">
        <v>21</v>
      </c>
      <c r="C29" t="s">
        <v>18</v>
      </c>
      <c r="D29" s="11">
        <v>45712</v>
      </c>
      <c r="E29">
        <v>8</v>
      </c>
      <c r="F29" t="s">
        <v>5</v>
      </c>
      <c r="G29" t="s">
        <v>120</v>
      </c>
      <c r="H29">
        <v>2</v>
      </c>
      <c r="I29" t="s">
        <v>4</v>
      </c>
      <c r="J29" t="s">
        <v>106</v>
      </c>
      <c r="K29">
        <v>0</v>
      </c>
      <c r="L29">
        <v>1</v>
      </c>
      <c r="M29">
        <v>0</v>
      </c>
      <c r="N29">
        <v>1</v>
      </c>
    </row>
    <row r="30" spans="1:14">
      <c r="A30" t="s">
        <v>27</v>
      </c>
      <c r="B30" t="s">
        <v>21</v>
      </c>
      <c r="C30" t="s">
        <v>18</v>
      </c>
      <c r="D30" s="11">
        <v>45713</v>
      </c>
      <c r="E30">
        <v>9</v>
      </c>
      <c r="F30" t="s">
        <v>6</v>
      </c>
      <c r="G30" t="s">
        <v>120</v>
      </c>
      <c r="H30">
        <v>4</v>
      </c>
      <c r="I30" t="s">
        <v>4</v>
      </c>
      <c r="J30" t="s">
        <v>106</v>
      </c>
      <c r="K30">
        <v>0</v>
      </c>
      <c r="L30">
        <v>1</v>
      </c>
      <c r="M30">
        <v>0</v>
      </c>
      <c r="N30">
        <v>1</v>
      </c>
    </row>
    <row r="31" spans="1:14">
      <c r="A31" t="s">
        <v>27</v>
      </c>
      <c r="B31" t="s">
        <v>21</v>
      </c>
      <c r="C31" t="s">
        <v>18</v>
      </c>
      <c r="D31" s="11">
        <v>45713</v>
      </c>
      <c r="E31">
        <v>9</v>
      </c>
      <c r="F31" t="s">
        <v>4</v>
      </c>
      <c r="G31" t="s">
        <v>78</v>
      </c>
      <c r="H31">
        <v>9</v>
      </c>
      <c r="I31" t="s">
        <v>5</v>
      </c>
      <c r="J31" t="s">
        <v>106</v>
      </c>
      <c r="K31">
        <v>0</v>
      </c>
      <c r="L31">
        <v>1</v>
      </c>
      <c r="M31">
        <v>0</v>
      </c>
      <c r="N31">
        <v>1</v>
      </c>
    </row>
    <row r="32" spans="1:14">
      <c r="A32" t="s">
        <v>27</v>
      </c>
      <c r="B32" t="s">
        <v>21</v>
      </c>
      <c r="C32" t="s">
        <v>18</v>
      </c>
      <c r="D32" s="11">
        <v>45713</v>
      </c>
      <c r="E32">
        <v>9</v>
      </c>
      <c r="F32" t="s">
        <v>6</v>
      </c>
      <c r="G32" t="s">
        <v>120</v>
      </c>
      <c r="H32">
        <v>4</v>
      </c>
      <c r="I32" t="s">
        <v>5</v>
      </c>
      <c r="J32" t="s">
        <v>106</v>
      </c>
      <c r="K32">
        <v>0</v>
      </c>
      <c r="L32">
        <v>1</v>
      </c>
      <c r="M32">
        <v>0</v>
      </c>
      <c r="N32">
        <v>1</v>
      </c>
    </row>
    <row r="33" spans="1:14">
      <c r="A33" t="s">
        <v>27</v>
      </c>
      <c r="B33" t="s">
        <v>21</v>
      </c>
      <c r="C33" t="s">
        <v>18</v>
      </c>
      <c r="D33" s="11">
        <v>45713</v>
      </c>
      <c r="E33">
        <v>9</v>
      </c>
      <c r="F33" t="s">
        <v>5</v>
      </c>
      <c r="G33" t="s">
        <v>120</v>
      </c>
      <c r="H33">
        <v>11</v>
      </c>
      <c r="I33" t="s">
        <v>4</v>
      </c>
      <c r="J33" t="s">
        <v>107</v>
      </c>
      <c r="K33">
        <v>1</v>
      </c>
      <c r="L33">
        <v>0</v>
      </c>
      <c r="M33">
        <v>0</v>
      </c>
      <c r="N33">
        <v>1</v>
      </c>
    </row>
    <row r="34" spans="1:14">
      <c r="A34" t="s">
        <v>27</v>
      </c>
      <c r="B34" t="s">
        <v>21</v>
      </c>
      <c r="C34" t="s">
        <v>18</v>
      </c>
      <c r="D34" s="11">
        <v>45713</v>
      </c>
      <c r="E34">
        <v>9</v>
      </c>
      <c r="F34" t="s">
        <v>5</v>
      </c>
      <c r="G34" t="s">
        <v>78</v>
      </c>
      <c r="H34">
        <v>11</v>
      </c>
      <c r="I34" t="s">
        <v>6</v>
      </c>
      <c r="J34" t="s">
        <v>107</v>
      </c>
      <c r="K34">
        <v>1</v>
      </c>
      <c r="L34">
        <v>0</v>
      </c>
      <c r="M34">
        <v>0</v>
      </c>
      <c r="N34">
        <v>1</v>
      </c>
    </row>
    <row r="35" spans="1:14">
      <c r="A35" t="s">
        <v>27</v>
      </c>
      <c r="B35" t="s">
        <v>21</v>
      </c>
      <c r="C35" t="s">
        <v>18</v>
      </c>
      <c r="D35" s="11">
        <v>45713</v>
      </c>
      <c r="E35">
        <v>9</v>
      </c>
      <c r="F35" t="s">
        <v>4</v>
      </c>
      <c r="G35" t="s">
        <v>78</v>
      </c>
      <c r="H35">
        <v>9</v>
      </c>
      <c r="I35" t="s">
        <v>6</v>
      </c>
      <c r="J35" t="s">
        <v>107</v>
      </c>
      <c r="K35">
        <v>1</v>
      </c>
      <c r="L35">
        <v>0</v>
      </c>
      <c r="M35">
        <v>0</v>
      </c>
      <c r="N35">
        <v>1</v>
      </c>
    </row>
    <row r="36" spans="1:14">
      <c r="A36" t="s">
        <v>27</v>
      </c>
      <c r="B36" t="s">
        <v>21</v>
      </c>
      <c r="C36" t="s">
        <v>18</v>
      </c>
      <c r="D36" s="11">
        <v>45713</v>
      </c>
      <c r="E36">
        <v>10</v>
      </c>
      <c r="F36" t="s">
        <v>4</v>
      </c>
      <c r="G36" t="s">
        <v>78</v>
      </c>
      <c r="H36">
        <v>6</v>
      </c>
      <c r="I36" t="s">
        <v>5</v>
      </c>
      <c r="J36" t="s">
        <v>107</v>
      </c>
      <c r="K36">
        <v>1</v>
      </c>
      <c r="L36">
        <v>0</v>
      </c>
      <c r="M36">
        <v>0</v>
      </c>
      <c r="N36">
        <v>1</v>
      </c>
    </row>
    <row r="37" spans="1:14">
      <c r="A37" t="s">
        <v>27</v>
      </c>
      <c r="B37" t="s">
        <v>21</v>
      </c>
      <c r="C37" t="s">
        <v>18</v>
      </c>
      <c r="D37" s="11">
        <v>45713</v>
      </c>
      <c r="E37">
        <v>10</v>
      </c>
      <c r="F37" t="s">
        <v>5</v>
      </c>
      <c r="G37" t="s">
        <v>120</v>
      </c>
      <c r="H37">
        <v>1</v>
      </c>
      <c r="I37" t="s">
        <v>4</v>
      </c>
      <c r="J37" t="s">
        <v>106</v>
      </c>
      <c r="K37">
        <v>0</v>
      </c>
      <c r="L37">
        <v>1</v>
      </c>
      <c r="M37">
        <v>0</v>
      </c>
      <c r="N37">
        <v>1</v>
      </c>
    </row>
    <row r="38" spans="1:14">
      <c r="A38" t="s">
        <v>27</v>
      </c>
      <c r="B38" t="s">
        <v>21</v>
      </c>
      <c r="C38" t="s">
        <v>16</v>
      </c>
      <c r="D38" s="11">
        <v>45714</v>
      </c>
      <c r="E38">
        <v>11</v>
      </c>
      <c r="F38" t="s">
        <v>4</v>
      </c>
      <c r="G38" t="s">
        <v>78</v>
      </c>
      <c r="H38">
        <v>14</v>
      </c>
      <c r="I38" t="s">
        <v>5</v>
      </c>
      <c r="J38" t="s">
        <v>107</v>
      </c>
      <c r="K38">
        <v>1</v>
      </c>
      <c r="L38">
        <v>0</v>
      </c>
      <c r="M38">
        <v>0</v>
      </c>
      <c r="N38">
        <v>1</v>
      </c>
    </row>
    <row r="39" spans="1:14">
      <c r="A39" t="s">
        <v>27</v>
      </c>
      <c r="B39" t="s">
        <v>21</v>
      </c>
      <c r="C39" t="s">
        <v>16</v>
      </c>
      <c r="D39" s="11">
        <v>45714</v>
      </c>
      <c r="E39">
        <v>11</v>
      </c>
      <c r="F39" t="s">
        <v>7</v>
      </c>
      <c r="G39" t="s">
        <v>78</v>
      </c>
      <c r="H39">
        <v>6</v>
      </c>
      <c r="I39" t="s">
        <v>4</v>
      </c>
      <c r="J39" t="s">
        <v>106</v>
      </c>
      <c r="K39">
        <v>0</v>
      </c>
      <c r="L39">
        <v>1</v>
      </c>
      <c r="M39">
        <v>0</v>
      </c>
      <c r="N39">
        <v>1</v>
      </c>
    </row>
    <row r="40" spans="1:14">
      <c r="A40" t="s">
        <v>27</v>
      </c>
      <c r="B40" t="s">
        <v>21</v>
      </c>
      <c r="C40" t="s">
        <v>16</v>
      </c>
      <c r="D40" s="11">
        <v>45714</v>
      </c>
      <c r="E40">
        <v>11</v>
      </c>
      <c r="F40" t="s">
        <v>7</v>
      </c>
      <c r="G40" t="s">
        <v>78</v>
      </c>
      <c r="H40">
        <v>6</v>
      </c>
      <c r="I40" t="s">
        <v>5</v>
      </c>
      <c r="J40" t="s">
        <v>107</v>
      </c>
      <c r="K40">
        <v>1</v>
      </c>
      <c r="L40">
        <v>0</v>
      </c>
      <c r="M40">
        <v>0</v>
      </c>
      <c r="N40">
        <v>1</v>
      </c>
    </row>
    <row r="41" spans="1:14">
      <c r="A41" t="s">
        <v>27</v>
      </c>
      <c r="B41" t="s">
        <v>21</v>
      </c>
      <c r="C41" t="s">
        <v>16</v>
      </c>
      <c r="D41" s="11">
        <v>45714</v>
      </c>
      <c r="E41">
        <v>11</v>
      </c>
      <c r="F41" t="s">
        <v>5</v>
      </c>
      <c r="G41" t="s">
        <v>120</v>
      </c>
      <c r="H41">
        <v>5</v>
      </c>
      <c r="I41" t="s">
        <v>4</v>
      </c>
      <c r="J41" t="s">
        <v>106</v>
      </c>
      <c r="K41">
        <v>0</v>
      </c>
      <c r="L41">
        <v>1</v>
      </c>
      <c r="M41">
        <v>0</v>
      </c>
      <c r="N41">
        <v>1</v>
      </c>
    </row>
    <row r="42" spans="1:14">
      <c r="A42" t="s">
        <v>27</v>
      </c>
      <c r="B42" t="s">
        <v>21</v>
      </c>
      <c r="C42" t="s">
        <v>16</v>
      </c>
      <c r="D42" s="11">
        <v>45714</v>
      </c>
      <c r="E42">
        <v>11</v>
      </c>
      <c r="F42" t="s">
        <v>5</v>
      </c>
      <c r="G42" t="s">
        <v>120</v>
      </c>
      <c r="H42">
        <v>5</v>
      </c>
      <c r="I42" t="s">
        <v>7</v>
      </c>
      <c r="J42" t="s">
        <v>106</v>
      </c>
      <c r="K42">
        <v>0</v>
      </c>
      <c r="L42">
        <v>1</v>
      </c>
      <c r="M42">
        <v>0</v>
      </c>
      <c r="N42">
        <v>1</v>
      </c>
    </row>
    <row r="43" spans="1:14">
      <c r="A43" t="s">
        <v>27</v>
      </c>
      <c r="B43" t="s">
        <v>21</v>
      </c>
      <c r="C43" t="s">
        <v>16</v>
      </c>
      <c r="D43" s="11">
        <v>45714</v>
      </c>
      <c r="E43">
        <v>11</v>
      </c>
      <c r="F43" t="s">
        <v>4</v>
      </c>
      <c r="G43" t="s">
        <v>120</v>
      </c>
      <c r="H43">
        <v>14</v>
      </c>
      <c r="I43" t="s">
        <v>7</v>
      </c>
      <c r="J43" t="s">
        <v>107</v>
      </c>
      <c r="K43">
        <v>1</v>
      </c>
      <c r="L43">
        <v>0</v>
      </c>
      <c r="M43">
        <v>0</v>
      </c>
      <c r="N43">
        <v>1</v>
      </c>
    </row>
    <row r="44" spans="1:14">
      <c r="A44" t="s">
        <v>27</v>
      </c>
      <c r="B44" t="s">
        <v>21</v>
      </c>
      <c r="C44" t="s">
        <v>16</v>
      </c>
      <c r="D44" s="11">
        <v>45715</v>
      </c>
      <c r="E44">
        <v>12</v>
      </c>
      <c r="F44" t="s">
        <v>7</v>
      </c>
      <c r="G44" t="s">
        <v>120</v>
      </c>
      <c r="H44">
        <v>3</v>
      </c>
      <c r="I44" t="s">
        <v>5</v>
      </c>
      <c r="J44" t="s">
        <v>105</v>
      </c>
      <c r="K44">
        <v>0</v>
      </c>
      <c r="L44">
        <v>0</v>
      </c>
      <c r="M44">
        <v>1</v>
      </c>
      <c r="N44">
        <v>1</v>
      </c>
    </row>
    <row r="45" spans="1:14">
      <c r="A45" t="s">
        <v>27</v>
      </c>
      <c r="B45" t="s">
        <v>21</v>
      </c>
      <c r="C45" t="s">
        <v>16</v>
      </c>
      <c r="D45" s="11">
        <v>45715</v>
      </c>
      <c r="E45">
        <v>12</v>
      </c>
      <c r="F45" t="s">
        <v>4</v>
      </c>
      <c r="G45" t="s">
        <v>78</v>
      </c>
      <c r="H45">
        <v>10</v>
      </c>
      <c r="I45" t="s">
        <v>5</v>
      </c>
      <c r="J45" t="s">
        <v>107</v>
      </c>
      <c r="K45">
        <v>1</v>
      </c>
      <c r="L45">
        <v>0</v>
      </c>
      <c r="M45">
        <v>0</v>
      </c>
      <c r="N45">
        <v>1</v>
      </c>
    </row>
    <row r="46" spans="1:14">
      <c r="A46" t="s">
        <v>27</v>
      </c>
      <c r="B46" t="s">
        <v>21</v>
      </c>
      <c r="C46" t="s">
        <v>16</v>
      </c>
      <c r="D46" s="11">
        <v>45715</v>
      </c>
      <c r="E46">
        <v>12</v>
      </c>
      <c r="F46" t="s">
        <v>4</v>
      </c>
      <c r="G46" t="s">
        <v>78</v>
      </c>
      <c r="H46">
        <v>10</v>
      </c>
      <c r="I46" t="s">
        <v>7</v>
      </c>
      <c r="J46" t="s">
        <v>107</v>
      </c>
      <c r="K46">
        <v>1</v>
      </c>
      <c r="L46">
        <v>0</v>
      </c>
      <c r="M46">
        <v>0</v>
      </c>
      <c r="N46">
        <v>1</v>
      </c>
    </row>
    <row r="47" spans="1:14">
      <c r="A47" t="s">
        <v>27</v>
      </c>
      <c r="B47" t="s">
        <v>21</v>
      </c>
      <c r="C47" t="s">
        <v>16</v>
      </c>
      <c r="D47" s="11">
        <v>45715</v>
      </c>
      <c r="E47">
        <v>12</v>
      </c>
      <c r="F47" t="s">
        <v>7</v>
      </c>
      <c r="G47" t="s">
        <v>120</v>
      </c>
      <c r="H47">
        <v>3</v>
      </c>
      <c r="I47" t="s">
        <v>4</v>
      </c>
      <c r="J47" t="s">
        <v>106</v>
      </c>
      <c r="K47">
        <v>0</v>
      </c>
      <c r="L47">
        <v>1</v>
      </c>
      <c r="M47">
        <v>0</v>
      </c>
      <c r="N47">
        <v>1</v>
      </c>
    </row>
    <row r="48" spans="1:14">
      <c r="A48" t="s">
        <v>27</v>
      </c>
      <c r="B48" t="s">
        <v>21</v>
      </c>
      <c r="C48" t="s">
        <v>16</v>
      </c>
      <c r="D48" s="11">
        <v>45715</v>
      </c>
      <c r="E48">
        <v>12</v>
      </c>
      <c r="F48" t="s">
        <v>5</v>
      </c>
      <c r="G48" t="s">
        <v>120</v>
      </c>
      <c r="H48">
        <v>3</v>
      </c>
      <c r="I48" t="s">
        <v>4</v>
      </c>
      <c r="J48" t="s">
        <v>106</v>
      </c>
      <c r="K48">
        <v>0</v>
      </c>
      <c r="L48">
        <v>1</v>
      </c>
      <c r="M48">
        <v>0</v>
      </c>
      <c r="N48">
        <v>1</v>
      </c>
    </row>
    <row r="49" spans="1:14">
      <c r="A49" t="s">
        <v>27</v>
      </c>
      <c r="B49" t="s">
        <v>21</v>
      </c>
      <c r="C49" t="s">
        <v>16</v>
      </c>
      <c r="D49" s="11">
        <v>45715</v>
      </c>
      <c r="E49">
        <v>12</v>
      </c>
      <c r="F49" t="s">
        <v>5</v>
      </c>
      <c r="G49" t="s">
        <v>78</v>
      </c>
      <c r="H49">
        <v>3</v>
      </c>
      <c r="I49" t="s">
        <v>7</v>
      </c>
      <c r="J49" t="s">
        <v>105</v>
      </c>
      <c r="K49">
        <v>0</v>
      </c>
      <c r="L49">
        <v>0</v>
      </c>
      <c r="M49">
        <v>1</v>
      </c>
      <c r="N49">
        <v>1</v>
      </c>
    </row>
    <row r="50" spans="1:14">
      <c r="A50" t="s">
        <v>27</v>
      </c>
      <c r="B50" t="s">
        <v>21</v>
      </c>
      <c r="C50" t="s">
        <v>16</v>
      </c>
      <c r="D50" s="11">
        <v>45715</v>
      </c>
      <c r="E50">
        <v>13</v>
      </c>
      <c r="F50" t="s">
        <v>4</v>
      </c>
      <c r="G50" t="s">
        <v>78</v>
      </c>
      <c r="H50">
        <v>11</v>
      </c>
      <c r="I50" t="s">
        <v>5</v>
      </c>
      <c r="J50" t="s">
        <v>107</v>
      </c>
      <c r="K50">
        <v>1</v>
      </c>
      <c r="L50">
        <v>0</v>
      </c>
      <c r="M50">
        <v>0</v>
      </c>
      <c r="N50">
        <v>1</v>
      </c>
    </row>
    <row r="51" spans="1:14">
      <c r="A51" t="s">
        <v>27</v>
      </c>
      <c r="B51" t="s">
        <v>21</v>
      </c>
      <c r="C51" t="s">
        <v>16</v>
      </c>
      <c r="D51" s="11">
        <v>45715</v>
      </c>
      <c r="E51">
        <v>13</v>
      </c>
      <c r="F51" t="s">
        <v>4</v>
      </c>
      <c r="G51" t="s">
        <v>120</v>
      </c>
      <c r="H51">
        <v>11</v>
      </c>
      <c r="I51" t="s">
        <v>7</v>
      </c>
      <c r="J51" t="s">
        <v>107</v>
      </c>
      <c r="K51">
        <v>1</v>
      </c>
      <c r="L51">
        <v>0</v>
      </c>
      <c r="M51">
        <v>0</v>
      </c>
      <c r="N51">
        <v>1</v>
      </c>
    </row>
    <row r="52" spans="1:14">
      <c r="A52" t="s">
        <v>27</v>
      </c>
      <c r="B52" t="s">
        <v>21</v>
      </c>
      <c r="C52" t="s">
        <v>16</v>
      </c>
      <c r="D52" s="11">
        <v>45715</v>
      </c>
      <c r="E52">
        <v>13</v>
      </c>
      <c r="F52" t="s">
        <v>7</v>
      </c>
      <c r="G52" t="s">
        <v>78</v>
      </c>
      <c r="H52">
        <v>0</v>
      </c>
      <c r="I52" t="s">
        <v>4</v>
      </c>
      <c r="J52" t="s">
        <v>106</v>
      </c>
      <c r="K52">
        <v>0</v>
      </c>
      <c r="L52">
        <v>1</v>
      </c>
      <c r="M52">
        <v>0</v>
      </c>
      <c r="N52">
        <v>1</v>
      </c>
    </row>
    <row r="53" spans="1:14">
      <c r="A53" t="s">
        <v>27</v>
      </c>
      <c r="B53" t="s">
        <v>21</v>
      </c>
      <c r="C53" t="s">
        <v>16</v>
      </c>
      <c r="D53" s="11">
        <v>45715</v>
      </c>
      <c r="E53">
        <v>13</v>
      </c>
      <c r="F53" t="s">
        <v>7</v>
      </c>
      <c r="G53" t="s">
        <v>78</v>
      </c>
      <c r="H53">
        <v>0</v>
      </c>
      <c r="I53" t="s">
        <v>5</v>
      </c>
      <c r="J53" t="s">
        <v>106</v>
      </c>
      <c r="K53">
        <v>0</v>
      </c>
      <c r="L53">
        <v>1</v>
      </c>
      <c r="M53">
        <v>0</v>
      </c>
      <c r="N53">
        <v>1</v>
      </c>
    </row>
    <row r="54" spans="1:14">
      <c r="A54" t="s">
        <v>27</v>
      </c>
      <c r="B54" t="s">
        <v>21</v>
      </c>
      <c r="C54" t="s">
        <v>16</v>
      </c>
      <c r="D54" s="11">
        <v>45715</v>
      </c>
      <c r="E54">
        <v>13</v>
      </c>
      <c r="F54" t="s">
        <v>5</v>
      </c>
      <c r="G54" t="s">
        <v>120</v>
      </c>
      <c r="H54">
        <v>1</v>
      </c>
      <c r="I54" t="s">
        <v>4</v>
      </c>
      <c r="J54" t="s">
        <v>106</v>
      </c>
      <c r="K54">
        <v>0</v>
      </c>
      <c r="L54">
        <v>1</v>
      </c>
      <c r="M54">
        <v>0</v>
      </c>
      <c r="N54">
        <v>1</v>
      </c>
    </row>
    <row r="55" spans="1:14">
      <c r="A55" t="s">
        <v>27</v>
      </c>
      <c r="B55" t="s">
        <v>21</v>
      </c>
      <c r="C55" t="s">
        <v>16</v>
      </c>
      <c r="D55" s="11">
        <v>45715</v>
      </c>
      <c r="E55">
        <v>13</v>
      </c>
      <c r="F55" t="s">
        <v>5</v>
      </c>
      <c r="G55" t="s">
        <v>120</v>
      </c>
      <c r="H55">
        <v>1</v>
      </c>
      <c r="I55" t="s">
        <v>7</v>
      </c>
      <c r="J55" t="s">
        <v>107</v>
      </c>
      <c r="K55">
        <v>1</v>
      </c>
      <c r="L55">
        <v>0</v>
      </c>
      <c r="M55">
        <v>0</v>
      </c>
      <c r="N55">
        <v>1</v>
      </c>
    </row>
    <row r="56" spans="1:14">
      <c r="A56" t="s">
        <v>27</v>
      </c>
      <c r="B56" t="s">
        <v>21</v>
      </c>
      <c r="C56" t="s">
        <v>16</v>
      </c>
      <c r="D56" s="11">
        <v>45716</v>
      </c>
      <c r="E56">
        <v>14</v>
      </c>
      <c r="F56" t="s">
        <v>4</v>
      </c>
      <c r="G56" t="s">
        <v>120</v>
      </c>
      <c r="H56">
        <v>11</v>
      </c>
      <c r="I56" t="s">
        <v>5</v>
      </c>
      <c r="J56" t="s">
        <v>107</v>
      </c>
      <c r="K56">
        <v>1</v>
      </c>
      <c r="L56">
        <v>0</v>
      </c>
      <c r="M56">
        <v>0</v>
      </c>
      <c r="N56">
        <v>1</v>
      </c>
    </row>
    <row r="57" spans="1:14">
      <c r="A57" t="s">
        <v>27</v>
      </c>
      <c r="B57" t="s">
        <v>21</v>
      </c>
      <c r="C57" t="s">
        <v>16</v>
      </c>
      <c r="D57" s="11">
        <v>45716</v>
      </c>
      <c r="E57">
        <v>14</v>
      </c>
      <c r="F57" t="s">
        <v>5</v>
      </c>
      <c r="G57" t="s">
        <v>78</v>
      </c>
      <c r="H57">
        <v>3</v>
      </c>
      <c r="I57" t="s">
        <v>4</v>
      </c>
      <c r="J57" t="s">
        <v>106</v>
      </c>
      <c r="K57">
        <v>0</v>
      </c>
      <c r="L57">
        <v>1</v>
      </c>
      <c r="M57">
        <v>0</v>
      </c>
      <c r="N57">
        <v>1</v>
      </c>
    </row>
    <row r="58" spans="1:14">
      <c r="A58" t="s">
        <v>27</v>
      </c>
      <c r="B58" t="s">
        <v>21</v>
      </c>
      <c r="C58" t="s">
        <v>16</v>
      </c>
      <c r="D58" s="11">
        <v>45716</v>
      </c>
      <c r="E58">
        <v>15</v>
      </c>
      <c r="F58" t="s">
        <v>5</v>
      </c>
      <c r="G58" t="s">
        <v>120</v>
      </c>
      <c r="H58">
        <v>3</v>
      </c>
      <c r="I58" t="s">
        <v>4</v>
      </c>
      <c r="J58" t="s">
        <v>106</v>
      </c>
      <c r="K58">
        <v>0</v>
      </c>
      <c r="L58">
        <v>1</v>
      </c>
      <c r="M58">
        <v>0</v>
      </c>
      <c r="N58">
        <v>1</v>
      </c>
    </row>
    <row r="59" spans="1:14">
      <c r="A59" t="s">
        <v>27</v>
      </c>
      <c r="B59" t="s">
        <v>21</v>
      </c>
      <c r="C59" t="s">
        <v>16</v>
      </c>
      <c r="D59" s="11">
        <v>45716</v>
      </c>
      <c r="E59">
        <v>15</v>
      </c>
      <c r="F59" t="s">
        <v>4</v>
      </c>
      <c r="G59" t="s">
        <v>78</v>
      </c>
      <c r="H59">
        <v>5</v>
      </c>
      <c r="I59" t="s">
        <v>5</v>
      </c>
      <c r="J59" t="s">
        <v>107</v>
      </c>
      <c r="K59">
        <v>1</v>
      </c>
      <c r="L59">
        <v>0</v>
      </c>
      <c r="M59">
        <v>0</v>
      </c>
      <c r="N59">
        <v>1</v>
      </c>
    </row>
    <row r="60" spans="1:14">
      <c r="A60" t="s">
        <v>27</v>
      </c>
      <c r="B60" t="s">
        <v>21</v>
      </c>
      <c r="C60" t="s">
        <v>16</v>
      </c>
      <c r="D60" s="11">
        <v>45720</v>
      </c>
      <c r="E60">
        <v>16</v>
      </c>
      <c r="F60" t="s">
        <v>4</v>
      </c>
      <c r="G60" t="s">
        <v>120</v>
      </c>
      <c r="H60">
        <v>9</v>
      </c>
      <c r="I60" t="s">
        <v>5</v>
      </c>
      <c r="J60" t="s">
        <v>107</v>
      </c>
      <c r="K60">
        <v>1</v>
      </c>
      <c r="L60">
        <v>0</v>
      </c>
      <c r="M60">
        <v>0</v>
      </c>
      <c r="N60">
        <v>1</v>
      </c>
    </row>
    <row r="61" spans="1:14">
      <c r="A61" t="s">
        <v>27</v>
      </c>
      <c r="B61" t="s">
        <v>21</v>
      </c>
      <c r="C61" t="s">
        <v>16</v>
      </c>
      <c r="D61" s="11">
        <v>45720</v>
      </c>
      <c r="E61">
        <v>16</v>
      </c>
      <c r="F61" t="s">
        <v>4</v>
      </c>
      <c r="G61" t="s">
        <v>120</v>
      </c>
      <c r="H61">
        <v>9</v>
      </c>
      <c r="I61" t="s">
        <v>7</v>
      </c>
      <c r="J61" t="s">
        <v>107</v>
      </c>
      <c r="K61">
        <v>1</v>
      </c>
      <c r="L61">
        <v>0</v>
      </c>
      <c r="M61">
        <v>0</v>
      </c>
      <c r="N61">
        <v>1</v>
      </c>
    </row>
    <row r="62" spans="1:14">
      <c r="A62" t="s">
        <v>27</v>
      </c>
      <c r="B62" t="s">
        <v>21</v>
      </c>
      <c r="C62" t="s">
        <v>16</v>
      </c>
      <c r="D62" s="11">
        <v>45720</v>
      </c>
      <c r="E62">
        <v>16</v>
      </c>
      <c r="F62" t="s">
        <v>7</v>
      </c>
      <c r="G62" t="s">
        <v>78</v>
      </c>
      <c r="H62">
        <v>5</v>
      </c>
      <c r="I62" t="s">
        <v>4</v>
      </c>
      <c r="J62" t="s">
        <v>106</v>
      </c>
      <c r="K62">
        <v>0</v>
      </c>
      <c r="L62">
        <v>1</v>
      </c>
      <c r="M62">
        <v>0</v>
      </c>
      <c r="N62">
        <v>1</v>
      </c>
    </row>
    <row r="63" spans="1:14">
      <c r="A63" t="s">
        <v>27</v>
      </c>
      <c r="B63" t="s">
        <v>21</v>
      </c>
      <c r="C63" t="s">
        <v>16</v>
      </c>
      <c r="D63" s="11">
        <v>45720</v>
      </c>
      <c r="E63">
        <v>16</v>
      </c>
      <c r="F63" t="s">
        <v>7</v>
      </c>
      <c r="G63" t="s">
        <v>78</v>
      </c>
      <c r="H63">
        <v>5</v>
      </c>
      <c r="I63" t="s">
        <v>5</v>
      </c>
      <c r="J63" t="s">
        <v>107</v>
      </c>
      <c r="K63">
        <v>1</v>
      </c>
      <c r="L63">
        <v>0</v>
      </c>
      <c r="M63">
        <v>0</v>
      </c>
      <c r="N63">
        <v>1</v>
      </c>
    </row>
    <row r="64" spans="1:14">
      <c r="A64" t="s">
        <v>27</v>
      </c>
      <c r="B64" t="s">
        <v>21</v>
      </c>
      <c r="C64" t="s">
        <v>16</v>
      </c>
      <c r="D64" s="11">
        <v>45720</v>
      </c>
      <c r="E64">
        <v>16</v>
      </c>
      <c r="F64" t="s">
        <v>5</v>
      </c>
      <c r="G64" t="s">
        <v>78</v>
      </c>
      <c r="H64">
        <v>1</v>
      </c>
      <c r="I64" t="s">
        <v>4</v>
      </c>
      <c r="J64" t="s">
        <v>106</v>
      </c>
      <c r="K64">
        <v>0</v>
      </c>
      <c r="L64">
        <v>1</v>
      </c>
      <c r="M64">
        <v>0</v>
      </c>
      <c r="N64">
        <v>1</v>
      </c>
    </row>
    <row r="65" spans="1:14">
      <c r="A65" t="s">
        <v>27</v>
      </c>
      <c r="B65" t="s">
        <v>21</v>
      </c>
      <c r="C65" t="s">
        <v>16</v>
      </c>
      <c r="D65" s="11">
        <v>45720</v>
      </c>
      <c r="E65">
        <v>16</v>
      </c>
      <c r="F65" t="s">
        <v>5</v>
      </c>
      <c r="G65" t="s">
        <v>120</v>
      </c>
      <c r="H65">
        <v>1</v>
      </c>
      <c r="I65" t="s">
        <v>7</v>
      </c>
      <c r="J65" t="s">
        <v>106</v>
      </c>
      <c r="K65">
        <v>0</v>
      </c>
      <c r="L65">
        <v>1</v>
      </c>
      <c r="M65">
        <v>0</v>
      </c>
      <c r="N65">
        <v>1</v>
      </c>
    </row>
    <row r="66" spans="1:14">
      <c r="A66" t="s">
        <v>27</v>
      </c>
      <c r="B66" t="s">
        <v>21</v>
      </c>
      <c r="C66" t="s">
        <v>16</v>
      </c>
      <c r="D66" s="11">
        <v>45721</v>
      </c>
      <c r="E66">
        <v>17</v>
      </c>
      <c r="F66" t="s">
        <v>4</v>
      </c>
      <c r="G66" t="s">
        <v>120</v>
      </c>
      <c r="H66">
        <v>8</v>
      </c>
      <c r="I66" t="s">
        <v>5</v>
      </c>
      <c r="J66" t="s">
        <v>107</v>
      </c>
      <c r="K66">
        <v>1</v>
      </c>
      <c r="L66">
        <v>0</v>
      </c>
      <c r="M66">
        <v>0</v>
      </c>
      <c r="N66">
        <v>1</v>
      </c>
    </row>
    <row r="67" spans="1:14">
      <c r="A67" t="s">
        <v>27</v>
      </c>
      <c r="B67" t="s">
        <v>21</v>
      </c>
      <c r="C67" t="s">
        <v>16</v>
      </c>
      <c r="D67" s="11">
        <v>45721</v>
      </c>
      <c r="E67">
        <v>17</v>
      </c>
      <c r="F67" t="s">
        <v>5</v>
      </c>
      <c r="G67" t="s">
        <v>78</v>
      </c>
      <c r="H67">
        <v>1</v>
      </c>
      <c r="I67" t="s">
        <v>4</v>
      </c>
      <c r="J67" t="s">
        <v>106</v>
      </c>
      <c r="K67">
        <v>0</v>
      </c>
      <c r="L67">
        <v>1</v>
      </c>
      <c r="M67">
        <v>0</v>
      </c>
      <c r="N67">
        <v>1</v>
      </c>
    </row>
    <row r="68" spans="1:14">
      <c r="A68" t="s">
        <v>27</v>
      </c>
      <c r="B68" t="s">
        <v>21</v>
      </c>
      <c r="C68" t="s">
        <v>16</v>
      </c>
      <c r="D68" s="11">
        <v>45722</v>
      </c>
      <c r="E68">
        <v>18</v>
      </c>
      <c r="F68" t="s">
        <v>4</v>
      </c>
      <c r="G68" t="s">
        <v>78</v>
      </c>
      <c r="H68">
        <v>9</v>
      </c>
      <c r="I68" t="s">
        <v>5</v>
      </c>
      <c r="J68" t="s">
        <v>107</v>
      </c>
      <c r="K68">
        <v>1</v>
      </c>
      <c r="L68">
        <v>0</v>
      </c>
      <c r="M68">
        <v>0</v>
      </c>
      <c r="N68">
        <v>1</v>
      </c>
    </row>
    <row r="69" spans="1:14">
      <c r="A69" t="s">
        <v>27</v>
      </c>
      <c r="B69" t="s">
        <v>21</v>
      </c>
      <c r="C69" t="s">
        <v>16</v>
      </c>
      <c r="D69" s="11">
        <v>45722</v>
      </c>
      <c r="E69">
        <v>18</v>
      </c>
      <c r="F69" t="s">
        <v>5</v>
      </c>
      <c r="G69" t="s">
        <v>120</v>
      </c>
      <c r="H69">
        <v>4</v>
      </c>
      <c r="I69" t="s">
        <v>4</v>
      </c>
      <c r="J69" t="s">
        <v>106</v>
      </c>
      <c r="K69">
        <v>0</v>
      </c>
      <c r="L69">
        <v>1</v>
      </c>
      <c r="M69">
        <v>0</v>
      </c>
      <c r="N69">
        <v>1</v>
      </c>
    </row>
    <row r="70" spans="1:14">
      <c r="A70" t="s">
        <v>27</v>
      </c>
      <c r="B70" t="s">
        <v>21</v>
      </c>
      <c r="C70" t="s">
        <v>17</v>
      </c>
      <c r="D70" s="11">
        <v>45722</v>
      </c>
      <c r="E70">
        <v>19</v>
      </c>
      <c r="F70" t="s">
        <v>5</v>
      </c>
      <c r="G70" t="s">
        <v>78</v>
      </c>
      <c r="H70">
        <v>8</v>
      </c>
      <c r="I70" t="s">
        <v>4</v>
      </c>
      <c r="J70" t="s">
        <v>107</v>
      </c>
      <c r="K70">
        <v>1</v>
      </c>
      <c r="L70">
        <v>0</v>
      </c>
      <c r="M70">
        <v>0</v>
      </c>
      <c r="N70">
        <v>1</v>
      </c>
    </row>
    <row r="71" spans="1:14">
      <c r="A71" t="s">
        <v>27</v>
      </c>
      <c r="B71" t="s">
        <v>21</v>
      </c>
      <c r="C71" t="s">
        <v>17</v>
      </c>
      <c r="D71" s="11">
        <v>45722</v>
      </c>
      <c r="E71">
        <v>19</v>
      </c>
      <c r="F71" t="s">
        <v>4</v>
      </c>
      <c r="G71" t="s">
        <v>120</v>
      </c>
      <c r="H71">
        <v>5</v>
      </c>
      <c r="I71" t="s">
        <v>5</v>
      </c>
      <c r="J71" t="s">
        <v>106</v>
      </c>
      <c r="K71">
        <v>0</v>
      </c>
      <c r="L71">
        <v>1</v>
      </c>
      <c r="M71">
        <v>0</v>
      </c>
      <c r="N71">
        <v>1</v>
      </c>
    </row>
    <row r="72" spans="1:14">
      <c r="A72" t="s">
        <v>27</v>
      </c>
      <c r="B72" t="s">
        <v>21</v>
      </c>
      <c r="C72" t="s">
        <v>16</v>
      </c>
      <c r="D72" s="11">
        <v>45723</v>
      </c>
      <c r="E72">
        <v>20</v>
      </c>
      <c r="F72" t="s">
        <v>5</v>
      </c>
      <c r="G72" t="s">
        <v>78</v>
      </c>
      <c r="H72">
        <v>2</v>
      </c>
      <c r="I72" t="s">
        <v>4</v>
      </c>
      <c r="J72" t="s">
        <v>106</v>
      </c>
      <c r="K72">
        <v>0</v>
      </c>
      <c r="L72">
        <v>1</v>
      </c>
      <c r="M72">
        <v>0</v>
      </c>
      <c r="N72">
        <v>1</v>
      </c>
    </row>
    <row r="73" spans="1:14">
      <c r="A73" t="s">
        <v>27</v>
      </c>
      <c r="B73" t="s">
        <v>21</v>
      </c>
      <c r="C73" t="s">
        <v>16</v>
      </c>
      <c r="D73" s="11">
        <v>45723</v>
      </c>
      <c r="E73">
        <v>20</v>
      </c>
      <c r="F73" t="s">
        <v>4</v>
      </c>
      <c r="G73" t="s">
        <v>120</v>
      </c>
      <c r="H73">
        <v>4</v>
      </c>
      <c r="I73" t="s">
        <v>5</v>
      </c>
      <c r="J73" t="s">
        <v>107</v>
      </c>
      <c r="K73">
        <v>1</v>
      </c>
      <c r="L73">
        <v>0</v>
      </c>
      <c r="M73">
        <v>0</v>
      </c>
      <c r="N73">
        <v>1</v>
      </c>
    </row>
    <row r="74" spans="1:14">
      <c r="A74" t="s">
        <v>27</v>
      </c>
      <c r="B74" t="s">
        <v>21</v>
      </c>
      <c r="C74" t="s">
        <v>16</v>
      </c>
      <c r="D74" s="11">
        <v>45726</v>
      </c>
      <c r="E74">
        <v>21</v>
      </c>
      <c r="F74" t="s">
        <v>4</v>
      </c>
      <c r="G74" t="s">
        <v>78</v>
      </c>
      <c r="H74">
        <v>10</v>
      </c>
      <c r="I74" t="s">
        <v>5</v>
      </c>
      <c r="J74" t="s">
        <v>107</v>
      </c>
      <c r="K74">
        <v>1</v>
      </c>
      <c r="L74">
        <v>0</v>
      </c>
      <c r="M74">
        <v>0</v>
      </c>
      <c r="N74">
        <v>1</v>
      </c>
    </row>
    <row r="75" spans="1:14">
      <c r="A75" t="s">
        <v>27</v>
      </c>
      <c r="B75" t="s">
        <v>21</v>
      </c>
      <c r="C75" t="s">
        <v>16</v>
      </c>
      <c r="D75" s="11">
        <v>45726</v>
      </c>
      <c r="E75">
        <v>21</v>
      </c>
      <c r="F75" t="s">
        <v>5</v>
      </c>
      <c r="G75" t="s">
        <v>120</v>
      </c>
      <c r="H75">
        <v>7</v>
      </c>
      <c r="I75" t="s">
        <v>4</v>
      </c>
      <c r="J75" t="s">
        <v>106</v>
      </c>
      <c r="K75">
        <v>0</v>
      </c>
      <c r="L75">
        <v>1</v>
      </c>
      <c r="M75">
        <v>0</v>
      </c>
      <c r="N75">
        <v>1</v>
      </c>
    </row>
    <row r="76" spans="1:14">
      <c r="A76" t="s">
        <v>27</v>
      </c>
      <c r="B76" t="s">
        <v>21</v>
      </c>
      <c r="C76" t="s">
        <v>16</v>
      </c>
      <c r="D76" s="11">
        <v>45727</v>
      </c>
      <c r="E76">
        <v>22</v>
      </c>
      <c r="F76" t="s">
        <v>4</v>
      </c>
      <c r="G76" t="s">
        <v>78</v>
      </c>
      <c r="H76">
        <v>4</v>
      </c>
      <c r="I76" t="s">
        <v>5</v>
      </c>
      <c r="J76" t="s">
        <v>107</v>
      </c>
      <c r="K76">
        <v>1</v>
      </c>
      <c r="L76">
        <v>0</v>
      </c>
      <c r="M76">
        <v>0</v>
      </c>
      <c r="N76">
        <v>1</v>
      </c>
    </row>
    <row r="77" spans="1:14">
      <c r="A77" t="s">
        <v>27</v>
      </c>
      <c r="B77" t="s">
        <v>21</v>
      </c>
      <c r="C77" t="s">
        <v>16</v>
      </c>
      <c r="D77" s="11">
        <v>45727</v>
      </c>
      <c r="E77">
        <v>22</v>
      </c>
      <c r="F77" t="s">
        <v>5</v>
      </c>
      <c r="G77" t="s">
        <v>120</v>
      </c>
      <c r="H77">
        <v>0</v>
      </c>
      <c r="I77" t="s">
        <v>4</v>
      </c>
      <c r="J77" t="s">
        <v>106</v>
      </c>
      <c r="K77">
        <v>0</v>
      </c>
      <c r="L77">
        <v>1</v>
      </c>
      <c r="M77">
        <v>0</v>
      </c>
      <c r="N77">
        <v>1</v>
      </c>
    </row>
    <row r="78" spans="1:14">
      <c r="A78" t="s">
        <v>27</v>
      </c>
      <c r="B78" t="s">
        <v>21</v>
      </c>
      <c r="C78" t="s">
        <v>16</v>
      </c>
      <c r="D78" s="11">
        <v>45728</v>
      </c>
      <c r="E78">
        <v>23</v>
      </c>
      <c r="F78" t="s">
        <v>4</v>
      </c>
      <c r="G78" t="s">
        <v>120</v>
      </c>
      <c r="H78">
        <v>11</v>
      </c>
      <c r="I78" t="s">
        <v>5</v>
      </c>
      <c r="J78" t="s">
        <v>107</v>
      </c>
      <c r="K78">
        <v>1</v>
      </c>
      <c r="L78">
        <v>0</v>
      </c>
      <c r="M78">
        <v>0</v>
      </c>
      <c r="N78">
        <v>1</v>
      </c>
    </row>
    <row r="79" spans="1:14">
      <c r="A79" t="s">
        <v>27</v>
      </c>
      <c r="B79" t="s">
        <v>21</v>
      </c>
      <c r="C79" t="s">
        <v>16</v>
      </c>
      <c r="D79" s="11">
        <v>45728</v>
      </c>
      <c r="E79">
        <v>23</v>
      </c>
      <c r="F79" t="s">
        <v>5</v>
      </c>
      <c r="G79" t="s">
        <v>78</v>
      </c>
      <c r="H79">
        <v>2</v>
      </c>
      <c r="I79" t="s">
        <v>4</v>
      </c>
      <c r="J79" t="s">
        <v>106</v>
      </c>
      <c r="K79">
        <v>0</v>
      </c>
      <c r="L79">
        <v>1</v>
      </c>
      <c r="M79">
        <v>0</v>
      </c>
      <c r="N79">
        <v>1</v>
      </c>
    </row>
    <row r="80" spans="1:14">
      <c r="A80" t="s">
        <v>27</v>
      </c>
      <c r="B80" t="s">
        <v>21</v>
      </c>
      <c r="C80" t="s">
        <v>16</v>
      </c>
      <c r="D80" s="11">
        <v>45729</v>
      </c>
      <c r="E80">
        <v>24</v>
      </c>
      <c r="F80" t="s">
        <v>4</v>
      </c>
      <c r="G80" t="s">
        <v>120</v>
      </c>
      <c r="H80">
        <v>10</v>
      </c>
      <c r="I80" t="s">
        <v>5</v>
      </c>
      <c r="J80" t="s">
        <v>107</v>
      </c>
      <c r="K80">
        <v>1</v>
      </c>
      <c r="L80">
        <v>0</v>
      </c>
      <c r="M80">
        <v>0</v>
      </c>
      <c r="N80">
        <v>1</v>
      </c>
    </row>
    <row r="81" spans="1:14">
      <c r="A81" t="s">
        <v>27</v>
      </c>
      <c r="B81" t="s">
        <v>21</v>
      </c>
      <c r="C81" t="s">
        <v>16</v>
      </c>
      <c r="D81" s="11">
        <v>45729</v>
      </c>
      <c r="E81">
        <v>24</v>
      </c>
      <c r="F81" t="s">
        <v>5</v>
      </c>
      <c r="G81" t="s">
        <v>78</v>
      </c>
      <c r="H81">
        <v>1</v>
      </c>
      <c r="I81" t="s">
        <v>4</v>
      </c>
      <c r="J81" t="s">
        <v>106</v>
      </c>
      <c r="K81">
        <v>0</v>
      </c>
      <c r="L81">
        <v>1</v>
      </c>
      <c r="M81">
        <v>0</v>
      </c>
      <c r="N81">
        <v>1</v>
      </c>
    </row>
    <row r="82" spans="1:14">
      <c r="A82" t="s">
        <v>27</v>
      </c>
      <c r="B82" t="s">
        <v>21</v>
      </c>
      <c r="C82" t="s">
        <v>18</v>
      </c>
      <c r="D82" s="11">
        <v>45740</v>
      </c>
      <c r="E82">
        <v>25</v>
      </c>
      <c r="F82" t="s">
        <v>5</v>
      </c>
      <c r="G82" t="s">
        <v>78</v>
      </c>
      <c r="H82">
        <v>3</v>
      </c>
      <c r="I82" t="s">
        <v>7</v>
      </c>
      <c r="J82" t="s">
        <v>107</v>
      </c>
      <c r="K82">
        <v>1</v>
      </c>
      <c r="L82">
        <v>0</v>
      </c>
      <c r="M82">
        <v>0</v>
      </c>
      <c r="N82">
        <v>1</v>
      </c>
    </row>
    <row r="83" spans="1:14">
      <c r="A83" t="s">
        <v>27</v>
      </c>
      <c r="B83" t="s">
        <v>21</v>
      </c>
      <c r="C83" t="s">
        <v>18</v>
      </c>
      <c r="D83" s="11">
        <v>45740</v>
      </c>
      <c r="E83">
        <v>25</v>
      </c>
      <c r="F83" t="s">
        <v>5</v>
      </c>
      <c r="G83" t="s">
        <v>120</v>
      </c>
      <c r="H83">
        <v>3</v>
      </c>
      <c r="I83" t="s">
        <v>4</v>
      </c>
      <c r="J83" t="s">
        <v>106</v>
      </c>
      <c r="K83">
        <v>0</v>
      </c>
      <c r="L83">
        <v>1</v>
      </c>
      <c r="M83">
        <v>0</v>
      </c>
      <c r="N83">
        <v>1</v>
      </c>
    </row>
    <row r="84" spans="1:14">
      <c r="A84" t="s">
        <v>27</v>
      </c>
      <c r="B84" t="s">
        <v>21</v>
      </c>
      <c r="C84" t="s">
        <v>18</v>
      </c>
      <c r="D84" s="11">
        <v>45740</v>
      </c>
      <c r="E84">
        <v>25</v>
      </c>
      <c r="F84" t="s">
        <v>7</v>
      </c>
      <c r="G84" t="s">
        <v>120</v>
      </c>
      <c r="H84">
        <v>1</v>
      </c>
      <c r="I84" t="s">
        <v>5</v>
      </c>
      <c r="J84" t="s">
        <v>106</v>
      </c>
      <c r="K84">
        <v>0</v>
      </c>
      <c r="L84">
        <v>1</v>
      </c>
      <c r="M84">
        <v>0</v>
      </c>
      <c r="N84">
        <v>1</v>
      </c>
    </row>
    <row r="85" spans="1:14">
      <c r="A85" t="s">
        <v>27</v>
      </c>
      <c r="B85" t="s">
        <v>21</v>
      </c>
      <c r="C85" t="s">
        <v>18</v>
      </c>
      <c r="D85" s="11">
        <v>45740</v>
      </c>
      <c r="E85">
        <v>25</v>
      </c>
      <c r="F85" t="s">
        <v>4</v>
      </c>
      <c r="G85" t="s">
        <v>78</v>
      </c>
      <c r="H85">
        <v>6</v>
      </c>
      <c r="I85" t="s">
        <v>5</v>
      </c>
      <c r="J85" t="s">
        <v>107</v>
      </c>
      <c r="K85">
        <v>1</v>
      </c>
      <c r="L85">
        <v>0</v>
      </c>
      <c r="M85">
        <v>0</v>
      </c>
      <c r="N85">
        <v>1</v>
      </c>
    </row>
    <row r="86" spans="1:14">
      <c r="A86" t="s">
        <v>27</v>
      </c>
      <c r="B86" t="s">
        <v>21</v>
      </c>
      <c r="C86" t="s">
        <v>18</v>
      </c>
      <c r="D86" s="11">
        <v>45740</v>
      </c>
      <c r="E86">
        <v>25</v>
      </c>
      <c r="F86" t="s">
        <v>7</v>
      </c>
      <c r="G86" t="s">
        <v>120</v>
      </c>
      <c r="H86">
        <v>1</v>
      </c>
      <c r="I86" t="s">
        <v>4</v>
      </c>
      <c r="J86" t="s">
        <v>106</v>
      </c>
      <c r="K86">
        <v>0</v>
      </c>
      <c r="L86">
        <v>1</v>
      </c>
      <c r="M86">
        <v>0</v>
      </c>
      <c r="N86">
        <v>1</v>
      </c>
    </row>
    <row r="87" spans="1:14">
      <c r="A87" t="s">
        <v>27</v>
      </c>
      <c r="B87" t="s">
        <v>21</v>
      </c>
      <c r="C87" t="s">
        <v>18</v>
      </c>
      <c r="D87" s="11">
        <v>45740</v>
      </c>
      <c r="E87">
        <v>25</v>
      </c>
      <c r="F87" t="s">
        <v>4</v>
      </c>
      <c r="G87" t="s">
        <v>78</v>
      </c>
      <c r="H87">
        <v>6</v>
      </c>
      <c r="I87" t="s">
        <v>7</v>
      </c>
      <c r="J87" t="s">
        <v>107</v>
      </c>
      <c r="K87">
        <v>1</v>
      </c>
      <c r="L87">
        <v>0</v>
      </c>
      <c r="M87">
        <v>0</v>
      </c>
      <c r="N87">
        <v>1</v>
      </c>
    </row>
    <row r="88" spans="1:14">
      <c r="A88" t="s">
        <v>27</v>
      </c>
      <c r="B88" t="s">
        <v>21</v>
      </c>
      <c r="C88" t="s">
        <v>16</v>
      </c>
      <c r="D88" s="11">
        <v>45741</v>
      </c>
      <c r="E88">
        <v>26</v>
      </c>
      <c r="F88" t="s">
        <v>4</v>
      </c>
      <c r="G88" t="s">
        <v>78</v>
      </c>
      <c r="H88">
        <v>12</v>
      </c>
      <c r="I88" t="s">
        <v>5</v>
      </c>
      <c r="J88" t="s">
        <v>107</v>
      </c>
      <c r="K88">
        <v>1</v>
      </c>
      <c r="L88">
        <v>0</v>
      </c>
      <c r="M88">
        <v>0</v>
      </c>
      <c r="N88">
        <v>1</v>
      </c>
    </row>
    <row r="89" spans="1:14">
      <c r="A89" t="s">
        <v>27</v>
      </c>
      <c r="B89" t="s">
        <v>21</v>
      </c>
      <c r="C89" t="s">
        <v>16</v>
      </c>
      <c r="D89" s="11">
        <v>45741</v>
      </c>
      <c r="E89">
        <v>26</v>
      </c>
      <c r="F89" t="s">
        <v>5</v>
      </c>
      <c r="G89" t="s">
        <v>120</v>
      </c>
      <c r="H89">
        <v>11</v>
      </c>
      <c r="I89" t="s">
        <v>4</v>
      </c>
      <c r="J89" t="s">
        <v>106</v>
      </c>
      <c r="K89">
        <v>0</v>
      </c>
      <c r="L89">
        <v>1</v>
      </c>
      <c r="M89">
        <v>0</v>
      </c>
      <c r="N89">
        <v>1</v>
      </c>
    </row>
    <row r="90" spans="1:14">
      <c r="A90" t="s">
        <v>27</v>
      </c>
      <c r="B90" t="s">
        <v>21</v>
      </c>
      <c r="C90" t="s">
        <v>16</v>
      </c>
      <c r="D90" s="11">
        <v>45742</v>
      </c>
      <c r="E90">
        <v>27</v>
      </c>
      <c r="F90" t="s">
        <v>6</v>
      </c>
      <c r="G90" t="s">
        <v>120</v>
      </c>
      <c r="H90">
        <v>4</v>
      </c>
      <c r="I90" t="s">
        <v>5</v>
      </c>
      <c r="J90" t="s">
        <v>107</v>
      </c>
      <c r="K90">
        <v>1</v>
      </c>
      <c r="L90">
        <v>0</v>
      </c>
      <c r="M90">
        <v>0</v>
      </c>
      <c r="N90">
        <v>1</v>
      </c>
    </row>
    <row r="91" spans="1:14">
      <c r="A91" t="s">
        <v>27</v>
      </c>
      <c r="B91" t="s">
        <v>21</v>
      </c>
      <c r="C91" t="s">
        <v>16</v>
      </c>
      <c r="D91" s="11">
        <v>45742</v>
      </c>
      <c r="E91">
        <v>27</v>
      </c>
      <c r="F91" t="s">
        <v>6</v>
      </c>
      <c r="G91" t="s">
        <v>120</v>
      </c>
      <c r="H91">
        <v>4</v>
      </c>
      <c r="I91" t="s">
        <v>4</v>
      </c>
      <c r="J91" t="s">
        <v>106</v>
      </c>
      <c r="K91">
        <v>0</v>
      </c>
      <c r="L91">
        <v>1</v>
      </c>
      <c r="M91">
        <v>0</v>
      </c>
      <c r="N91">
        <v>1</v>
      </c>
    </row>
    <row r="92" spans="1:14">
      <c r="A92" t="s">
        <v>27</v>
      </c>
      <c r="B92" t="s">
        <v>21</v>
      </c>
      <c r="C92" t="s">
        <v>16</v>
      </c>
      <c r="D92" s="11">
        <v>45742</v>
      </c>
      <c r="E92">
        <v>27</v>
      </c>
      <c r="F92" t="s">
        <v>5</v>
      </c>
      <c r="G92" t="s">
        <v>78</v>
      </c>
      <c r="H92">
        <v>2</v>
      </c>
      <c r="I92" t="s">
        <v>6</v>
      </c>
      <c r="J92" t="s">
        <v>106</v>
      </c>
      <c r="K92">
        <v>0</v>
      </c>
      <c r="L92">
        <v>1</v>
      </c>
      <c r="M92">
        <v>0</v>
      </c>
      <c r="N92">
        <v>1</v>
      </c>
    </row>
    <row r="93" spans="1:14">
      <c r="A93" t="s">
        <v>27</v>
      </c>
      <c r="B93" t="s">
        <v>21</v>
      </c>
      <c r="C93" t="s">
        <v>16</v>
      </c>
      <c r="D93" s="11">
        <v>45742</v>
      </c>
      <c r="E93">
        <v>27</v>
      </c>
      <c r="F93" t="s">
        <v>4</v>
      </c>
      <c r="G93" t="s">
        <v>120</v>
      </c>
      <c r="H93">
        <v>10</v>
      </c>
      <c r="I93" t="s">
        <v>5</v>
      </c>
      <c r="J93" t="s">
        <v>107</v>
      </c>
      <c r="K93">
        <v>1</v>
      </c>
      <c r="L93">
        <v>0</v>
      </c>
      <c r="M93">
        <v>0</v>
      </c>
      <c r="N93">
        <v>1</v>
      </c>
    </row>
    <row r="94" spans="1:14">
      <c r="A94" t="s">
        <v>27</v>
      </c>
      <c r="B94" t="s">
        <v>21</v>
      </c>
      <c r="C94" t="s">
        <v>16</v>
      </c>
      <c r="D94" s="11">
        <v>45742</v>
      </c>
      <c r="E94">
        <v>27</v>
      </c>
      <c r="F94" t="s">
        <v>4</v>
      </c>
      <c r="G94" t="s">
        <v>78</v>
      </c>
      <c r="H94">
        <v>10</v>
      </c>
      <c r="I94" t="s">
        <v>6</v>
      </c>
      <c r="J94" t="s">
        <v>107</v>
      </c>
      <c r="K94">
        <v>1</v>
      </c>
      <c r="L94">
        <v>0</v>
      </c>
      <c r="M94">
        <v>0</v>
      </c>
      <c r="N94">
        <v>1</v>
      </c>
    </row>
    <row r="95" spans="1:14">
      <c r="A95" t="s">
        <v>27</v>
      </c>
      <c r="B95" t="s">
        <v>21</v>
      </c>
      <c r="C95" t="s">
        <v>16</v>
      </c>
      <c r="D95" s="11">
        <v>45742</v>
      </c>
      <c r="E95">
        <v>27</v>
      </c>
      <c r="F95" t="s">
        <v>5</v>
      </c>
      <c r="G95" t="s">
        <v>78</v>
      </c>
      <c r="H95">
        <v>2</v>
      </c>
      <c r="I95" t="s">
        <v>4</v>
      </c>
      <c r="J95" t="s">
        <v>106</v>
      </c>
      <c r="K95">
        <v>0</v>
      </c>
      <c r="L95">
        <v>1</v>
      </c>
      <c r="M95">
        <v>0</v>
      </c>
      <c r="N95">
        <v>1</v>
      </c>
    </row>
    <row r="96" spans="1:14">
      <c r="A96" t="s">
        <v>27</v>
      </c>
      <c r="B96" t="s">
        <v>21</v>
      </c>
      <c r="C96" t="s">
        <v>16</v>
      </c>
      <c r="D96" s="11">
        <v>45743</v>
      </c>
      <c r="E96">
        <v>28</v>
      </c>
      <c r="F96" t="s">
        <v>5</v>
      </c>
      <c r="G96" t="s">
        <v>120</v>
      </c>
      <c r="H96">
        <v>4</v>
      </c>
      <c r="I96" t="s">
        <v>4</v>
      </c>
      <c r="J96" t="s">
        <v>106</v>
      </c>
      <c r="K96">
        <v>0</v>
      </c>
      <c r="L96">
        <v>1</v>
      </c>
      <c r="M96">
        <v>0</v>
      </c>
      <c r="N96">
        <v>1</v>
      </c>
    </row>
    <row r="97" spans="1:14">
      <c r="A97" t="s">
        <v>27</v>
      </c>
      <c r="B97" t="s">
        <v>21</v>
      </c>
      <c r="C97" t="s">
        <v>16</v>
      </c>
      <c r="D97" s="11">
        <v>45743</v>
      </c>
      <c r="E97">
        <v>28</v>
      </c>
      <c r="F97" t="s">
        <v>4</v>
      </c>
      <c r="G97" t="s">
        <v>78</v>
      </c>
      <c r="H97">
        <v>7</v>
      </c>
      <c r="I97" t="s">
        <v>5</v>
      </c>
      <c r="J97" t="s">
        <v>107</v>
      </c>
      <c r="K97">
        <v>1</v>
      </c>
      <c r="L97">
        <v>0</v>
      </c>
      <c r="M97">
        <v>0</v>
      </c>
      <c r="N97">
        <v>1</v>
      </c>
    </row>
    <row r="98" spans="1:14">
      <c r="A98" t="s">
        <v>27</v>
      </c>
      <c r="B98" t="s">
        <v>21</v>
      </c>
      <c r="C98" t="s">
        <v>16</v>
      </c>
      <c r="D98" s="11">
        <v>45744</v>
      </c>
      <c r="E98">
        <v>29</v>
      </c>
      <c r="F98" t="s">
        <v>4</v>
      </c>
      <c r="G98" t="s">
        <v>120</v>
      </c>
      <c r="H98">
        <v>5</v>
      </c>
      <c r="I98" t="s">
        <v>5</v>
      </c>
      <c r="J98" t="s">
        <v>106</v>
      </c>
      <c r="K98">
        <v>0</v>
      </c>
      <c r="L98">
        <v>1</v>
      </c>
      <c r="M98">
        <v>0</v>
      </c>
      <c r="N98">
        <v>1</v>
      </c>
    </row>
    <row r="99" spans="1:14">
      <c r="A99" t="s">
        <v>27</v>
      </c>
      <c r="B99" t="s">
        <v>21</v>
      </c>
      <c r="C99" t="s">
        <v>16</v>
      </c>
      <c r="D99" s="11">
        <v>45744</v>
      </c>
      <c r="E99">
        <v>29</v>
      </c>
      <c r="F99" t="s">
        <v>5</v>
      </c>
      <c r="G99" t="s">
        <v>78</v>
      </c>
      <c r="H99">
        <v>10</v>
      </c>
      <c r="I99" t="s">
        <v>4</v>
      </c>
      <c r="J99" t="s">
        <v>107</v>
      </c>
      <c r="K99">
        <v>1</v>
      </c>
      <c r="L99">
        <v>0</v>
      </c>
      <c r="M99">
        <v>0</v>
      </c>
      <c r="N99">
        <v>1</v>
      </c>
    </row>
    <row r="100" spans="1:14">
      <c r="A100" t="s">
        <v>27</v>
      </c>
      <c r="B100" t="s">
        <v>21</v>
      </c>
      <c r="C100" t="s">
        <v>16</v>
      </c>
      <c r="D100" s="11">
        <v>45747</v>
      </c>
      <c r="E100">
        <v>30</v>
      </c>
      <c r="F100" t="s">
        <v>5</v>
      </c>
      <c r="G100" t="s">
        <v>78</v>
      </c>
      <c r="H100">
        <v>2</v>
      </c>
      <c r="I100" t="s">
        <v>4</v>
      </c>
      <c r="J100" t="s">
        <v>106</v>
      </c>
      <c r="K100">
        <v>0</v>
      </c>
      <c r="L100">
        <v>1</v>
      </c>
      <c r="M100">
        <v>0</v>
      </c>
      <c r="N100">
        <v>1</v>
      </c>
    </row>
    <row r="101" spans="1:14">
      <c r="A101" t="s">
        <v>27</v>
      </c>
      <c r="B101" t="s">
        <v>21</v>
      </c>
      <c r="C101" t="s">
        <v>16</v>
      </c>
      <c r="D101" s="11">
        <v>45747</v>
      </c>
      <c r="E101">
        <v>30</v>
      </c>
      <c r="F101" t="s">
        <v>4</v>
      </c>
      <c r="G101" t="s">
        <v>120</v>
      </c>
      <c r="H101">
        <v>7</v>
      </c>
      <c r="I101" t="s">
        <v>5</v>
      </c>
      <c r="J101" t="s">
        <v>107</v>
      </c>
      <c r="K101">
        <v>1</v>
      </c>
      <c r="L101">
        <v>0</v>
      </c>
      <c r="M101">
        <v>0</v>
      </c>
      <c r="N101">
        <v>1</v>
      </c>
    </row>
    <row r="102" spans="1:14">
      <c r="A102" t="s">
        <v>27</v>
      </c>
      <c r="B102" t="s">
        <v>21</v>
      </c>
      <c r="C102" t="s">
        <v>16</v>
      </c>
      <c r="D102" s="11">
        <v>45748</v>
      </c>
      <c r="E102">
        <v>31</v>
      </c>
      <c r="F102" t="s">
        <v>5</v>
      </c>
      <c r="G102" t="s">
        <v>120</v>
      </c>
      <c r="H102">
        <v>5</v>
      </c>
      <c r="I102" t="s">
        <v>4</v>
      </c>
      <c r="J102" t="s">
        <v>106</v>
      </c>
      <c r="K102">
        <v>0</v>
      </c>
      <c r="L102">
        <v>1</v>
      </c>
      <c r="M102">
        <v>0</v>
      </c>
      <c r="N102">
        <v>1</v>
      </c>
    </row>
    <row r="103" spans="1:14">
      <c r="A103" t="s">
        <v>27</v>
      </c>
      <c r="B103" t="s">
        <v>21</v>
      </c>
      <c r="C103" t="s">
        <v>16</v>
      </c>
      <c r="D103" s="11">
        <v>45748</v>
      </c>
      <c r="E103">
        <v>31</v>
      </c>
      <c r="F103" t="s">
        <v>4</v>
      </c>
      <c r="G103" t="s">
        <v>78</v>
      </c>
      <c r="H103">
        <v>6</v>
      </c>
      <c r="I103" t="s">
        <v>5</v>
      </c>
      <c r="J103" t="s">
        <v>107</v>
      </c>
      <c r="K103">
        <v>1</v>
      </c>
      <c r="L103">
        <v>0</v>
      </c>
      <c r="M103">
        <v>0</v>
      </c>
      <c r="N103">
        <v>1</v>
      </c>
    </row>
    <row r="104" spans="1:14">
      <c r="A104" t="s">
        <v>27</v>
      </c>
      <c r="B104" t="s">
        <v>20</v>
      </c>
      <c r="C104" t="s">
        <v>16</v>
      </c>
      <c r="D104" s="11">
        <v>45749</v>
      </c>
      <c r="E104">
        <v>32</v>
      </c>
      <c r="F104" t="s">
        <v>4</v>
      </c>
      <c r="G104" t="s">
        <v>120</v>
      </c>
      <c r="H104">
        <v>4</v>
      </c>
      <c r="I104" t="s">
        <v>5</v>
      </c>
      <c r="J104" t="s">
        <v>106</v>
      </c>
      <c r="K104">
        <v>0</v>
      </c>
      <c r="L104">
        <v>1</v>
      </c>
      <c r="M104">
        <v>0</v>
      </c>
      <c r="N104">
        <v>1</v>
      </c>
    </row>
    <row r="105" spans="1:14">
      <c r="A105" t="s">
        <v>27</v>
      </c>
      <c r="B105" t="s">
        <v>20</v>
      </c>
      <c r="C105" t="s">
        <v>16</v>
      </c>
      <c r="D105" s="11">
        <v>45749</v>
      </c>
      <c r="E105">
        <v>32</v>
      </c>
      <c r="F105" t="s">
        <v>5</v>
      </c>
      <c r="G105" t="s">
        <v>78</v>
      </c>
      <c r="H105">
        <v>5</v>
      </c>
      <c r="I105" t="s">
        <v>4</v>
      </c>
      <c r="J105" t="s">
        <v>107</v>
      </c>
      <c r="K105">
        <v>1</v>
      </c>
      <c r="L105">
        <v>0</v>
      </c>
      <c r="M105">
        <v>0</v>
      </c>
      <c r="N105">
        <v>1</v>
      </c>
    </row>
    <row r="106" spans="1:14">
      <c r="A106" t="s">
        <v>27</v>
      </c>
      <c r="B106" t="s">
        <v>20</v>
      </c>
      <c r="C106" t="s">
        <v>16</v>
      </c>
      <c r="D106" s="11">
        <v>45749</v>
      </c>
      <c r="E106">
        <v>33</v>
      </c>
      <c r="F106" t="s">
        <v>6</v>
      </c>
      <c r="G106" t="s">
        <v>78</v>
      </c>
      <c r="H106">
        <v>2</v>
      </c>
      <c r="I106" t="s">
        <v>5</v>
      </c>
      <c r="J106" t="s">
        <v>106</v>
      </c>
      <c r="K106">
        <v>0</v>
      </c>
      <c r="L106">
        <v>1</v>
      </c>
      <c r="M106">
        <v>0</v>
      </c>
      <c r="N106">
        <v>1</v>
      </c>
    </row>
    <row r="107" spans="1:14">
      <c r="A107" t="s">
        <v>27</v>
      </c>
      <c r="B107" t="s">
        <v>20</v>
      </c>
      <c r="C107" t="s">
        <v>16</v>
      </c>
      <c r="D107" s="11">
        <v>45749</v>
      </c>
      <c r="E107">
        <v>33</v>
      </c>
      <c r="F107" t="s">
        <v>6</v>
      </c>
      <c r="G107" t="s">
        <v>78</v>
      </c>
      <c r="H107">
        <v>2</v>
      </c>
      <c r="I107" t="s">
        <v>4</v>
      </c>
      <c r="J107" t="s">
        <v>106</v>
      </c>
      <c r="K107">
        <v>0</v>
      </c>
      <c r="L107">
        <v>1</v>
      </c>
      <c r="M107">
        <v>0</v>
      </c>
      <c r="N107">
        <v>1</v>
      </c>
    </row>
    <row r="108" spans="1:14">
      <c r="A108" t="s">
        <v>27</v>
      </c>
      <c r="B108" t="s">
        <v>20</v>
      </c>
      <c r="C108" t="s">
        <v>16</v>
      </c>
      <c r="D108" s="11">
        <v>45749</v>
      </c>
      <c r="E108">
        <v>33</v>
      </c>
      <c r="F108" t="s">
        <v>5</v>
      </c>
      <c r="G108" t="s">
        <v>120</v>
      </c>
      <c r="H108">
        <v>5</v>
      </c>
      <c r="I108" t="s">
        <v>6</v>
      </c>
      <c r="J108" t="s">
        <v>107</v>
      </c>
      <c r="K108">
        <v>1</v>
      </c>
      <c r="L108">
        <v>0</v>
      </c>
      <c r="M108">
        <v>0</v>
      </c>
      <c r="N108">
        <v>1</v>
      </c>
    </row>
    <row r="109" spans="1:14">
      <c r="A109" t="s">
        <v>27</v>
      </c>
      <c r="B109" t="s">
        <v>20</v>
      </c>
      <c r="C109" t="s">
        <v>16</v>
      </c>
      <c r="D109" s="11">
        <v>45749</v>
      </c>
      <c r="E109">
        <v>33</v>
      </c>
      <c r="F109" t="s">
        <v>5</v>
      </c>
      <c r="G109" t="s">
        <v>78</v>
      </c>
      <c r="H109">
        <v>5</v>
      </c>
      <c r="I109" t="s">
        <v>4</v>
      </c>
      <c r="J109" t="s">
        <v>107</v>
      </c>
      <c r="K109">
        <v>1</v>
      </c>
      <c r="L109">
        <v>0</v>
      </c>
      <c r="M109">
        <v>0</v>
      </c>
      <c r="N109">
        <v>1</v>
      </c>
    </row>
    <row r="110" spans="1:14">
      <c r="A110" t="s">
        <v>27</v>
      </c>
      <c r="B110" t="s">
        <v>20</v>
      </c>
      <c r="C110" t="s">
        <v>16</v>
      </c>
      <c r="D110" s="11">
        <v>45749</v>
      </c>
      <c r="E110">
        <v>33</v>
      </c>
      <c r="F110" t="s">
        <v>4</v>
      </c>
      <c r="G110" t="s">
        <v>120</v>
      </c>
      <c r="H110">
        <v>4</v>
      </c>
      <c r="I110" t="s">
        <v>5</v>
      </c>
      <c r="J110" t="s">
        <v>106</v>
      </c>
      <c r="K110">
        <v>0</v>
      </c>
      <c r="L110">
        <v>1</v>
      </c>
      <c r="M110">
        <v>0</v>
      </c>
      <c r="N110">
        <v>1</v>
      </c>
    </row>
    <row r="111" spans="1:14">
      <c r="A111" t="s">
        <v>27</v>
      </c>
      <c r="B111" t="s">
        <v>20</v>
      </c>
      <c r="C111" t="s">
        <v>16</v>
      </c>
      <c r="D111" s="11">
        <v>45749</v>
      </c>
      <c r="E111">
        <v>33</v>
      </c>
      <c r="F111" t="s">
        <v>4</v>
      </c>
      <c r="G111" t="s">
        <v>120</v>
      </c>
      <c r="H111">
        <v>4</v>
      </c>
      <c r="I111" t="s">
        <v>6</v>
      </c>
      <c r="J111" t="s">
        <v>107</v>
      </c>
      <c r="K111">
        <v>1</v>
      </c>
      <c r="L111">
        <v>0</v>
      </c>
      <c r="M111">
        <v>0</v>
      </c>
      <c r="N111">
        <v>1</v>
      </c>
    </row>
    <row r="112" spans="1:14">
      <c r="A112" t="s">
        <v>27</v>
      </c>
      <c r="B112" t="s">
        <v>22</v>
      </c>
      <c r="C112" t="s">
        <v>16</v>
      </c>
      <c r="D112" s="11">
        <v>45750</v>
      </c>
      <c r="E112">
        <v>34</v>
      </c>
      <c r="F112" t="s">
        <v>5</v>
      </c>
      <c r="G112" t="s">
        <v>78</v>
      </c>
      <c r="H112">
        <v>1</v>
      </c>
      <c r="I112" t="s">
        <v>4</v>
      </c>
      <c r="J112" t="s">
        <v>106</v>
      </c>
      <c r="K112">
        <v>0</v>
      </c>
      <c r="L112">
        <v>1</v>
      </c>
      <c r="M112">
        <v>0</v>
      </c>
      <c r="N112">
        <v>1</v>
      </c>
    </row>
    <row r="113" spans="1:14">
      <c r="A113" t="s">
        <v>27</v>
      </c>
      <c r="B113" t="s">
        <v>22</v>
      </c>
      <c r="C113" t="s">
        <v>16</v>
      </c>
      <c r="D113" s="11">
        <v>45750</v>
      </c>
      <c r="E113">
        <v>34</v>
      </c>
      <c r="F113" t="s">
        <v>6</v>
      </c>
      <c r="G113" t="s">
        <v>120</v>
      </c>
      <c r="H113">
        <v>1</v>
      </c>
      <c r="I113" t="s">
        <v>5</v>
      </c>
      <c r="J113" t="s">
        <v>105</v>
      </c>
      <c r="K113">
        <v>0</v>
      </c>
      <c r="L113">
        <v>0</v>
      </c>
      <c r="M113">
        <v>1</v>
      </c>
      <c r="N113">
        <v>1</v>
      </c>
    </row>
    <row r="114" spans="1:14">
      <c r="A114" t="s">
        <v>27</v>
      </c>
      <c r="B114" t="s">
        <v>22</v>
      </c>
      <c r="C114" t="s">
        <v>16</v>
      </c>
      <c r="D114" s="11">
        <v>45750</v>
      </c>
      <c r="E114">
        <v>34</v>
      </c>
      <c r="F114" t="s">
        <v>5</v>
      </c>
      <c r="G114" t="s">
        <v>78</v>
      </c>
      <c r="H114">
        <v>1</v>
      </c>
      <c r="I114" t="s">
        <v>6</v>
      </c>
      <c r="J114" t="s">
        <v>105</v>
      </c>
      <c r="K114">
        <v>0</v>
      </c>
      <c r="L114">
        <v>0</v>
      </c>
      <c r="M114">
        <v>1</v>
      </c>
      <c r="N114">
        <v>1</v>
      </c>
    </row>
    <row r="115" spans="1:14">
      <c r="A115" t="s">
        <v>27</v>
      </c>
      <c r="B115" t="s">
        <v>22</v>
      </c>
      <c r="C115" t="s">
        <v>16</v>
      </c>
      <c r="D115" s="11">
        <v>45750</v>
      </c>
      <c r="E115">
        <v>34</v>
      </c>
      <c r="F115" t="s">
        <v>6</v>
      </c>
      <c r="G115" t="s">
        <v>120</v>
      </c>
      <c r="H115">
        <v>1</v>
      </c>
      <c r="I115" t="s">
        <v>4</v>
      </c>
      <c r="J115" t="s">
        <v>106</v>
      </c>
      <c r="K115">
        <v>0</v>
      </c>
      <c r="L115">
        <v>1</v>
      </c>
      <c r="M115">
        <v>0</v>
      </c>
      <c r="N115">
        <v>1</v>
      </c>
    </row>
    <row r="116" spans="1:14">
      <c r="A116" t="s">
        <v>27</v>
      </c>
      <c r="B116" t="s">
        <v>22</v>
      </c>
      <c r="C116" t="s">
        <v>16</v>
      </c>
      <c r="D116" s="11">
        <v>45750</v>
      </c>
      <c r="E116">
        <v>34</v>
      </c>
      <c r="F116" t="s">
        <v>4</v>
      </c>
      <c r="G116" t="s">
        <v>120</v>
      </c>
      <c r="H116">
        <v>8</v>
      </c>
      <c r="I116" t="s">
        <v>5</v>
      </c>
      <c r="J116" t="s">
        <v>107</v>
      </c>
      <c r="K116">
        <v>1</v>
      </c>
      <c r="L116">
        <v>0</v>
      </c>
      <c r="M116">
        <v>0</v>
      </c>
      <c r="N116">
        <v>1</v>
      </c>
    </row>
    <row r="117" spans="1:14">
      <c r="A117" t="s">
        <v>27</v>
      </c>
      <c r="B117" t="s">
        <v>22</v>
      </c>
      <c r="C117" t="s">
        <v>16</v>
      </c>
      <c r="D117" s="11">
        <v>45750</v>
      </c>
      <c r="E117">
        <v>34</v>
      </c>
      <c r="F117" t="s">
        <v>4</v>
      </c>
      <c r="G117" t="s">
        <v>78</v>
      </c>
      <c r="H117">
        <v>8</v>
      </c>
      <c r="I117" t="s">
        <v>6</v>
      </c>
      <c r="J117" t="s">
        <v>107</v>
      </c>
      <c r="K117">
        <v>1</v>
      </c>
      <c r="L117">
        <v>0</v>
      </c>
      <c r="M117">
        <v>0</v>
      </c>
      <c r="N117">
        <v>1</v>
      </c>
    </row>
    <row r="118" spans="1:14">
      <c r="A118" t="s">
        <v>27</v>
      </c>
      <c r="B118" t="s">
        <v>21</v>
      </c>
      <c r="C118" t="s">
        <v>16</v>
      </c>
      <c r="D118" s="11">
        <v>45751</v>
      </c>
      <c r="E118">
        <v>35</v>
      </c>
      <c r="F118" t="s">
        <v>4</v>
      </c>
      <c r="G118" t="s">
        <v>78</v>
      </c>
      <c r="H118">
        <v>8</v>
      </c>
      <c r="I118" t="s">
        <v>5</v>
      </c>
      <c r="J118" t="s">
        <v>107</v>
      </c>
      <c r="K118">
        <v>1</v>
      </c>
      <c r="L118">
        <v>0</v>
      </c>
      <c r="M118">
        <v>0</v>
      </c>
      <c r="N118">
        <v>1</v>
      </c>
    </row>
    <row r="119" spans="1:14">
      <c r="A119" t="s">
        <v>27</v>
      </c>
      <c r="B119" t="s">
        <v>21</v>
      </c>
      <c r="C119" t="s">
        <v>16</v>
      </c>
      <c r="D119" s="11">
        <v>45751</v>
      </c>
      <c r="E119">
        <v>35</v>
      </c>
      <c r="F119" t="s">
        <v>5</v>
      </c>
      <c r="G119" t="s">
        <v>120</v>
      </c>
      <c r="H119">
        <v>2</v>
      </c>
      <c r="I119" t="s">
        <v>4</v>
      </c>
      <c r="J119" t="s">
        <v>106</v>
      </c>
      <c r="K119">
        <v>0</v>
      </c>
      <c r="L119">
        <v>1</v>
      </c>
      <c r="M119">
        <v>0</v>
      </c>
      <c r="N119">
        <v>1</v>
      </c>
    </row>
    <row r="120" spans="1:14">
      <c r="A120" t="s">
        <v>27</v>
      </c>
      <c r="B120" t="s">
        <v>20</v>
      </c>
      <c r="C120" t="s">
        <v>16</v>
      </c>
      <c r="D120" s="11">
        <v>45754</v>
      </c>
      <c r="E120">
        <v>36</v>
      </c>
      <c r="F120" t="s">
        <v>6</v>
      </c>
      <c r="G120" t="s">
        <v>120</v>
      </c>
      <c r="H120">
        <v>0</v>
      </c>
      <c r="I120" t="s">
        <v>5</v>
      </c>
      <c r="J120" t="s">
        <v>106</v>
      </c>
      <c r="K120">
        <v>0</v>
      </c>
      <c r="L120">
        <v>1</v>
      </c>
      <c r="M120">
        <v>0</v>
      </c>
      <c r="N120">
        <v>1</v>
      </c>
    </row>
    <row r="121" spans="1:14">
      <c r="A121" t="s">
        <v>27</v>
      </c>
      <c r="B121" t="s">
        <v>20</v>
      </c>
      <c r="C121" t="s">
        <v>16</v>
      </c>
      <c r="D121" s="11">
        <v>45754</v>
      </c>
      <c r="E121">
        <v>36</v>
      </c>
      <c r="F121" t="s">
        <v>4</v>
      </c>
      <c r="G121" t="s">
        <v>120</v>
      </c>
      <c r="H121">
        <v>1</v>
      </c>
      <c r="I121" t="s">
        <v>5</v>
      </c>
      <c r="J121" t="s">
        <v>106</v>
      </c>
      <c r="K121">
        <v>0</v>
      </c>
      <c r="L121">
        <v>1</v>
      </c>
      <c r="M121">
        <v>0</v>
      </c>
      <c r="N121">
        <v>1</v>
      </c>
    </row>
    <row r="122" spans="1:14">
      <c r="A122" t="s">
        <v>27</v>
      </c>
      <c r="B122" t="s">
        <v>20</v>
      </c>
      <c r="C122" t="s">
        <v>16</v>
      </c>
      <c r="D122" s="11">
        <v>45754</v>
      </c>
      <c r="E122">
        <v>36</v>
      </c>
      <c r="F122" t="s">
        <v>4</v>
      </c>
      <c r="G122" t="s">
        <v>78</v>
      </c>
      <c r="H122">
        <v>1</v>
      </c>
      <c r="I122" t="s">
        <v>6</v>
      </c>
      <c r="J122" t="s">
        <v>107</v>
      </c>
      <c r="K122">
        <v>1</v>
      </c>
      <c r="L122">
        <v>0</v>
      </c>
      <c r="M122">
        <v>0</v>
      </c>
      <c r="N122">
        <v>1</v>
      </c>
    </row>
    <row r="123" spans="1:14">
      <c r="A123" t="s">
        <v>27</v>
      </c>
      <c r="B123" t="s">
        <v>20</v>
      </c>
      <c r="C123" t="s">
        <v>16</v>
      </c>
      <c r="D123" s="11">
        <v>45754</v>
      </c>
      <c r="E123">
        <v>36</v>
      </c>
      <c r="F123" t="s">
        <v>5</v>
      </c>
      <c r="G123" t="s">
        <v>78</v>
      </c>
      <c r="H123">
        <v>2</v>
      </c>
      <c r="I123" t="s">
        <v>4</v>
      </c>
      <c r="J123" t="s">
        <v>107</v>
      </c>
      <c r="K123">
        <v>1</v>
      </c>
      <c r="L123">
        <v>0</v>
      </c>
      <c r="M123">
        <v>0</v>
      </c>
      <c r="N123">
        <v>1</v>
      </c>
    </row>
    <row r="124" spans="1:14">
      <c r="A124" t="s">
        <v>27</v>
      </c>
      <c r="B124" t="s">
        <v>20</v>
      </c>
      <c r="C124" t="s">
        <v>16</v>
      </c>
      <c r="D124" s="11">
        <v>45754</v>
      </c>
      <c r="E124">
        <v>36</v>
      </c>
      <c r="F124" t="s">
        <v>5</v>
      </c>
      <c r="G124" t="s">
        <v>78</v>
      </c>
      <c r="H124">
        <v>2</v>
      </c>
      <c r="I124" t="s">
        <v>6</v>
      </c>
      <c r="J124" t="s">
        <v>107</v>
      </c>
      <c r="K124">
        <v>1</v>
      </c>
      <c r="L124">
        <v>0</v>
      </c>
      <c r="M124">
        <v>0</v>
      </c>
      <c r="N124">
        <v>1</v>
      </c>
    </row>
    <row r="125" spans="1:14">
      <c r="A125" t="s">
        <v>27</v>
      </c>
      <c r="B125" t="s">
        <v>20</v>
      </c>
      <c r="C125" t="s">
        <v>16</v>
      </c>
      <c r="D125" s="11">
        <v>45754</v>
      </c>
      <c r="E125">
        <v>36</v>
      </c>
      <c r="F125" t="s">
        <v>6</v>
      </c>
      <c r="G125" t="s">
        <v>120</v>
      </c>
      <c r="H125">
        <v>0</v>
      </c>
      <c r="I125" t="s">
        <v>4</v>
      </c>
      <c r="J125" t="s">
        <v>106</v>
      </c>
      <c r="K125">
        <v>0</v>
      </c>
      <c r="L125">
        <v>1</v>
      </c>
      <c r="M125">
        <v>0</v>
      </c>
      <c r="N125">
        <v>1</v>
      </c>
    </row>
    <row r="126" spans="1:14">
      <c r="A126" t="s">
        <v>27</v>
      </c>
      <c r="B126" t="s">
        <v>21</v>
      </c>
      <c r="C126" t="s">
        <v>16</v>
      </c>
      <c r="D126" s="11">
        <v>45754</v>
      </c>
      <c r="E126">
        <v>37</v>
      </c>
      <c r="F126" t="s">
        <v>4</v>
      </c>
      <c r="G126" t="s">
        <v>120</v>
      </c>
      <c r="H126">
        <v>8</v>
      </c>
      <c r="I126" t="s">
        <v>5</v>
      </c>
      <c r="J126" t="s">
        <v>107</v>
      </c>
      <c r="K126">
        <v>1</v>
      </c>
      <c r="L126">
        <v>0</v>
      </c>
      <c r="M126">
        <v>0</v>
      </c>
      <c r="N126">
        <v>1</v>
      </c>
    </row>
    <row r="127" spans="1:14">
      <c r="A127" t="s">
        <v>27</v>
      </c>
      <c r="B127" t="s">
        <v>21</v>
      </c>
      <c r="C127" t="s">
        <v>16</v>
      </c>
      <c r="D127" s="11">
        <v>45754</v>
      </c>
      <c r="E127">
        <v>37</v>
      </c>
      <c r="F127" t="s">
        <v>5</v>
      </c>
      <c r="G127" t="s">
        <v>78</v>
      </c>
      <c r="H127">
        <v>6</v>
      </c>
      <c r="I127" t="s">
        <v>4</v>
      </c>
      <c r="J127" t="s">
        <v>106</v>
      </c>
      <c r="K127">
        <v>0</v>
      </c>
      <c r="L127">
        <v>1</v>
      </c>
      <c r="M127">
        <v>0</v>
      </c>
      <c r="N127">
        <v>1</v>
      </c>
    </row>
    <row r="128" spans="1:14">
      <c r="A128" t="s">
        <v>27</v>
      </c>
      <c r="B128" t="s">
        <v>22</v>
      </c>
      <c r="C128" t="s">
        <v>16</v>
      </c>
      <c r="D128" s="11">
        <v>45755</v>
      </c>
      <c r="E128">
        <v>38</v>
      </c>
      <c r="F128" t="s">
        <v>4</v>
      </c>
      <c r="G128" t="s">
        <v>78</v>
      </c>
      <c r="H128">
        <v>1</v>
      </c>
      <c r="I128" t="s">
        <v>5</v>
      </c>
      <c r="J128" t="s">
        <v>106</v>
      </c>
      <c r="K128">
        <v>0</v>
      </c>
      <c r="L128">
        <v>1</v>
      </c>
      <c r="M128">
        <v>0</v>
      </c>
      <c r="N128">
        <v>1</v>
      </c>
    </row>
    <row r="129" spans="1:14">
      <c r="A129" t="s">
        <v>27</v>
      </c>
      <c r="B129" t="s">
        <v>22</v>
      </c>
      <c r="C129" t="s">
        <v>16</v>
      </c>
      <c r="D129" s="11">
        <v>45755</v>
      </c>
      <c r="E129">
        <v>38</v>
      </c>
      <c r="F129" t="s">
        <v>4</v>
      </c>
      <c r="G129" t="s">
        <v>78</v>
      </c>
      <c r="H129">
        <v>1</v>
      </c>
      <c r="I129" t="s">
        <v>7</v>
      </c>
      <c r="J129" t="s">
        <v>106</v>
      </c>
      <c r="K129">
        <v>0</v>
      </c>
      <c r="L129">
        <v>1</v>
      </c>
      <c r="M129">
        <v>0</v>
      </c>
      <c r="N129">
        <v>1</v>
      </c>
    </row>
    <row r="130" spans="1:14">
      <c r="A130" t="s">
        <v>27</v>
      </c>
      <c r="B130" t="s">
        <v>22</v>
      </c>
      <c r="C130" t="s">
        <v>16</v>
      </c>
      <c r="D130" s="11">
        <v>45755</v>
      </c>
      <c r="E130">
        <v>38</v>
      </c>
      <c r="F130" t="s">
        <v>7</v>
      </c>
      <c r="G130" t="s">
        <v>120</v>
      </c>
      <c r="H130">
        <v>9</v>
      </c>
      <c r="I130" t="s">
        <v>4</v>
      </c>
      <c r="J130" t="s">
        <v>107</v>
      </c>
      <c r="K130">
        <v>1</v>
      </c>
      <c r="L130">
        <v>0</v>
      </c>
      <c r="M130">
        <v>0</v>
      </c>
      <c r="N130">
        <v>1</v>
      </c>
    </row>
    <row r="131" spans="1:14">
      <c r="A131" t="s">
        <v>27</v>
      </c>
      <c r="B131" t="s">
        <v>22</v>
      </c>
      <c r="C131" t="s">
        <v>16</v>
      </c>
      <c r="D131" s="11">
        <v>45755</v>
      </c>
      <c r="E131">
        <v>38</v>
      </c>
      <c r="F131" t="s">
        <v>7</v>
      </c>
      <c r="G131" t="s">
        <v>120</v>
      </c>
      <c r="H131">
        <v>9</v>
      </c>
      <c r="I131" t="s">
        <v>5</v>
      </c>
      <c r="J131" t="s">
        <v>107</v>
      </c>
      <c r="K131">
        <v>1</v>
      </c>
      <c r="L131">
        <v>0</v>
      </c>
      <c r="M131">
        <v>0</v>
      </c>
      <c r="N131">
        <v>1</v>
      </c>
    </row>
    <row r="132" spans="1:14">
      <c r="A132" t="s">
        <v>27</v>
      </c>
      <c r="B132" t="s">
        <v>22</v>
      </c>
      <c r="C132" t="s">
        <v>16</v>
      </c>
      <c r="D132" s="11">
        <v>45755</v>
      </c>
      <c r="E132">
        <v>38</v>
      </c>
      <c r="F132" t="s">
        <v>5</v>
      </c>
      <c r="G132" t="s">
        <v>120</v>
      </c>
      <c r="H132">
        <v>4</v>
      </c>
      <c r="I132" t="s">
        <v>4</v>
      </c>
      <c r="J132" t="s">
        <v>107</v>
      </c>
      <c r="K132">
        <v>1</v>
      </c>
      <c r="L132">
        <v>0</v>
      </c>
      <c r="M132">
        <v>0</v>
      </c>
      <c r="N132">
        <v>1</v>
      </c>
    </row>
    <row r="133" spans="1:14">
      <c r="A133" t="s">
        <v>27</v>
      </c>
      <c r="B133" t="s">
        <v>22</v>
      </c>
      <c r="C133" t="s">
        <v>16</v>
      </c>
      <c r="D133" s="11">
        <v>45755</v>
      </c>
      <c r="E133">
        <v>38</v>
      </c>
      <c r="F133" t="s">
        <v>5</v>
      </c>
      <c r="G133" t="s">
        <v>78</v>
      </c>
      <c r="H133">
        <v>4</v>
      </c>
      <c r="I133" t="s">
        <v>7</v>
      </c>
      <c r="J133" t="s">
        <v>106</v>
      </c>
      <c r="K133">
        <v>0</v>
      </c>
      <c r="L133">
        <v>1</v>
      </c>
      <c r="M133">
        <v>0</v>
      </c>
      <c r="N133">
        <v>1</v>
      </c>
    </row>
    <row r="134" spans="1:14">
      <c r="A134" t="s">
        <v>27</v>
      </c>
      <c r="B134" t="s">
        <v>21</v>
      </c>
      <c r="C134" t="s">
        <v>16</v>
      </c>
      <c r="D134" s="11">
        <v>45756</v>
      </c>
      <c r="E134">
        <v>39</v>
      </c>
      <c r="F134" t="s">
        <v>5</v>
      </c>
      <c r="G134" t="s">
        <v>120</v>
      </c>
      <c r="H134">
        <v>6</v>
      </c>
      <c r="I134" t="s">
        <v>4</v>
      </c>
      <c r="J134" t="s">
        <v>106</v>
      </c>
      <c r="K134">
        <v>0</v>
      </c>
      <c r="L134">
        <v>1</v>
      </c>
      <c r="M134">
        <v>0</v>
      </c>
      <c r="N134">
        <v>1</v>
      </c>
    </row>
    <row r="135" spans="1:14">
      <c r="A135" t="s">
        <v>27</v>
      </c>
      <c r="B135" t="s">
        <v>21</v>
      </c>
      <c r="C135" t="s">
        <v>16</v>
      </c>
      <c r="D135" s="11">
        <v>45756</v>
      </c>
      <c r="E135">
        <v>39</v>
      </c>
      <c r="F135" t="s">
        <v>4</v>
      </c>
      <c r="G135" t="s">
        <v>78</v>
      </c>
      <c r="H135">
        <v>15</v>
      </c>
      <c r="I135" t="s">
        <v>5</v>
      </c>
      <c r="J135" t="s">
        <v>107</v>
      </c>
      <c r="K135">
        <v>1</v>
      </c>
      <c r="L135">
        <v>0</v>
      </c>
      <c r="M135">
        <v>0</v>
      </c>
      <c r="N135">
        <v>1</v>
      </c>
    </row>
    <row r="136" spans="1:14">
      <c r="A136" t="s">
        <v>27</v>
      </c>
      <c r="B136" t="s">
        <v>20</v>
      </c>
      <c r="C136" t="s">
        <v>16</v>
      </c>
      <c r="D136" s="11">
        <v>45756</v>
      </c>
      <c r="E136">
        <v>40</v>
      </c>
      <c r="F136" t="s">
        <v>5</v>
      </c>
      <c r="G136" t="s">
        <v>120</v>
      </c>
      <c r="H136">
        <v>6</v>
      </c>
      <c r="I136" t="s">
        <v>4</v>
      </c>
      <c r="J136" t="s">
        <v>106</v>
      </c>
      <c r="K136">
        <v>0</v>
      </c>
      <c r="L136">
        <v>1</v>
      </c>
      <c r="M136">
        <v>0</v>
      </c>
      <c r="N136">
        <v>1</v>
      </c>
    </row>
    <row r="137" spans="1:14">
      <c r="A137" t="s">
        <v>27</v>
      </c>
      <c r="B137" t="s">
        <v>20</v>
      </c>
      <c r="C137" t="s">
        <v>16</v>
      </c>
      <c r="D137" s="11">
        <v>45756</v>
      </c>
      <c r="E137">
        <v>40</v>
      </c>
      <c r="F137" t="s">
        <v>4</v>
      </c>
      <c r="G137" t="s">
        <v>78</v>
      </c>
      <c r="H137">
        <v>8</v>
      </c>
      <c r="I137" t="s">
        <v>5</v>
      </c>
      <c r="J137" t="s">
        <v>107</v>
      </c>
      <c r="K137">
        <v>1</v>
      </c>
      <c r="L137">
        <v>0</v>
      </c>
      <c r="M137">
        <v>0</v>
      </c>
      <c r="N137">
        <v>1</v>
      </c>
    </row>
    <row r="138" spans="1:14">
      <c r="A138" t="s">
        <v>27</v>
      </c>
      <c r="B138" t="s">
        <v>22</v>
      </c>
      <c r="C138" t="s">
        <v>16</v>
      </c>
      <c r="D138" s="11">
        <v>45756</v>
      </c>
      <c r="E138">
        <v>41</v>
      </c>
      <c r="F138" t="s">
        <v>4</v>
      </c>
      <c r="G138" t="s">
        <v>78</v>
      </c>
      <c r="H138">
        <v>4</v>
      </c>
      <c r="I138" t="s">
        <v>5</v>
      </c>
      <c r="J138" t="s">
        <v>107</v>
      </c>
      <c r="K138">
        <v>1</v>
      </c>
      <c r="L138">
        <v>0</v>
      </c>
      <c r="M138">
        <v>0</v>
      </c>
      <c r="N138">
        <v>1</v>
      </c>
    </row>
    <row r="139" spans="1:14">
      <c r="A139" t="s">
        <v>27</v>
      </c>
      <c r="B139" t="s">
        <v>22</v>
      </c>
      <c r="C139" t="s">
        <v>16</v>
      </c>
      <c r="D139" s="11">
        <v>45756</v>
      </c>
      <c r="E139">
        <v>41</v>
      </c>
      <c r="F139" t="s">
        <v>5</v>
      </c>
      <c r="G139" t="s">
        <v>120</v>
      </c>
      <c r="H139">
        <v>2</v>
      </c>
      <c r="I139" t="s">
        <v>4</v>
      </c>
      <c r="J139" t="s">
        <v>106</v>
      </c>
      <c r="K139">
        <v>0</v>
      </c>
      <c r="L139">
        <v>1</v>
      </c>
      <c r="M139">
        <v>0</v>
      </c>
      <c r="N139">
        <v>1</v>
      </c>
    </row>
    <row r="140" spans="1:14">
      <c r="A140" t="s">
        <v>27</v>
      </c>
      <c r="B140" t="s">
        <v>20</v>
      </c>
      <c r="C140" t="s">
        <v>16</v>
      </c>
      <c r="D140" s="11">
        <v>45757</v>
      </c>
      <c r="E140">
        <v>42</v>
      </c>
      <c r="F140" t="s">
        <v>5</v>
      </c>
      <c r="G140" t="s">
        <v>78</v>
      </c>
      <c r="H140">
        <v>6</v>
      </c>
      <c r="I140" t="s">
        <v>4</v>
      </c>
      <c r="J140" t="s">
        <v>107</v>
      </c>
      <c r="K140">
        <v>1</v>
      </c>
      <c r="L140">
        <v>0</v>
      </c>
      <c r="M140">
        <v>0</v>
      </c>
      <c r="N140">
        <v>1</v>
      </c>
    </row>
    <row r="141" spans="1:14">
      <c r="A141" t="s">
        <v>27</v>
      </c>
      <c r="B141" t="s">
        <v>20</v>
      </c>
      <c r="C141" t="s">
        <v>16</v>
      </c>
      <c r="D141" s="11">
        <v>45757</v>
      </c>
      <c r="E141">
        <v>42</v>
      </c>
      <c r="F141" t="s">
        <v>4</v>
      </c>
      <c r="G141" t="s">
        <v>120</v>
      </c>
      <c r="H141">
        <v>5</v>
      </c>
      <c r="I141" t="s">
        <v>5</v>
      </c>
      <c r="J141" t="s">
        <v>106</v>
      </c>
      <c r="K141">
        <v>0</v>
      </c>
      <c r="L141">
        <v>1</v>
      </c>
      <c r="M141">
        <v>0</v>
      </c>
      <c r="N141">
        <v>1</v>
      </c>
    </row>
    <row r="142" spans="1:14">
      <c r="A142" t="s">
        <v>27</v>
      </c>
      <c r="B142" t="s">
        <v>21</v>
      </c>
      <c r="C142" t="s">
        <v>16</v>
      </c>
      <c r="D142" s="11">
        <v>45761</v>
      </c>
      <c r="E142">
        <v>43</v>
      </c>
      <c r="F142" t="s">
        <v>4</v>
      </c>
      <c r="G142" t="s">
        <v>120</v>
      </c>
      <c r="H142">
        <v>8</v>
      </c>
      <c r="I142" t="s">
        <v>5</v>
      </c>
      <c r="J142" t="s">
        <v>107</v>
      </c>
      <c r="K142">
        <v>1</v>
      </c>
      <c r="L142">
        <v>0</v>
      </c>
      <c r="M142">
        <v>0</v>
      </c>
      <c r="N142">
        <v>1</v>
      </c>
    </row>
    <row r="143" spans="1:14">
      <c r="A143" t="s">
        <v>27</v>
      </c>
      <c r="B143" t="s">
        <v>21</v>
      </c>
      <c r="C143" t="s">
        <v>16</v>
      </c>
      <c r="D143" s="11">
        <v>45761</v>
      </c>
      <c r="E143">
        <v>43</v>
      </c>
      <c r="F143" t="s">
        <v>4</v>
      </c>
      <c r="G143" t="s">
        <v>120</v>
      </c>
      <c r="H143">
        <v>8</v>
      </c>
      <c r="I143" t="s">
        <v>7</v>
      </c>
      <c r="J143" t="s">
        <v>107</v>
      </c>
      <c r="K143">
        <v>1</v>
      </c>
      <c r="L143">
        <v>0</v>
      </c>
      <c r="M143">
        <v>0</v>
      </c>
      <c r="N143">
        <v>1</v>
      </c>
    </row>
    <row r="144" spans="1:14">
      <c r="A144" t="s">
        <v>27</v>
      </c>
      <c r="B144" t="s">
        <v>21</v>
      </c>
      <c r="C144" t="s">
        <v>16</v>
      </c>
      <c r="D144" s="11">
        <v>45761</v>
      </c>
      <c r="E144">
        <v>43</v>
      </c>
      <c r="F144" t="s">
        <v>7</v>
      </c>
      <c r="G144" t="s">
        <v>78</v>
      </c>
      <c r="H144">
        <v>4</v>
      </c>
      <c r="I144" t="s">
        <v>4</v>
      </c>
      <c r="J144" t="s">
        <v>106</v>
      </c>
      <c r="K144">
        <v>0</v>
      </c>
      <c r="L144">
        <v>1</v>
      </c>
      <c r="M144">
        <v>0</v>
      </c>
      <c r="N144">
        <v>1</v>
      </c>
    </row>
    <row r="145" spans="1:14">
      <c r="A145" t="s">
        <v>27</v>
      </c>
      <c r="B145" t="s">
        <v>21</v>
      </c>
      <c r="C145" t="s">
        <v>16</v>
      </c>
      <c r="D145" s="11">
        <v>45761</v>
      </c>
      <c r="E145">
        <v>43</v>
      </c>
      <c r="F145" t="s">
        <v>7</v>
      </c>
      <c r="G145" t="s">
        <v>78</v>
      </c>
      <c r="H145">
        <v>4</v>
      </c>
      <c r="I145" t="s">
        <v>5</v>
      </c>
      <c r="J145" t="s">
        <v>106</v>
      </c>
      <c r="K145">
        <v>0</v>
      </c>
      <c r="L145">
        <v>1</v>
      </c>
      <c r="M145">
        <v>0</v>
      </c>
      <c r="N145">
        <v>1</v>
      </c>
    </row>
    <row r="146" spans="1:14">
      <c r="A146" t="s">
        <v>27</v>
      </c>
      <c r="B146" t="s">
        <v>21</v>
      </c>
      <c r="C146" t="s">
        <v>16</v>
      </c>
      <c r="D146" s="11">
        <v>45761</v>
      </c>
      <c r="E146">
        <v>43</v>
      </c>
      <c r="F146" t="s">
        <v>5</v>
      </c>
      <c r="G146" t="s">
        <v>78</v>
      </c>
      <c r="H146">
        <v>7</v>
      </c>
      <c r="I146" t="s">
        <v>4</v>
      </c>
      <c r="J146" t="s">
        <v>106</v>
      </c>
      <c r="K146">
        <v>0</v>
      </c>
      <c r="L146">
        <v>1</v>
      </c>
      <c r="M146">
        <v>0</v>
      </c>
      <c r="N146">
        <v>1</v>
      </c>
    </row>
    <row r="147" spans="1:14">
      <c r="A147" t="s">
        <v>27</v>
      </c>
      <c r="B147" t="s">
        <v>21</v>
      </c>
      <c r="C147" t="s">
        <v>16</v>
      </c>
      <c r="D147" s="11">
        <v>45761</v>
      </c>
      <c r="E147">
        <v>43</v>
      </c>
      <c r="F147" t="s">
        <v>5</v>
      </c>
      <c r="G147" t="s">
        <v>120</v>
      </c>
      <c r="H147">
        <v>7</v>
      </c>
      <c r="I147" t="s">
        <v>7</v>
      </c>
      <c r="J147" t="s">
        <v>107</v>
      </c>
      <c r="K147">
        <v>1</v>
      </c>
      <c r="L147">
        <v>0</v>
      </c>
      <c r="M147">
        <v>0</v>
      </c>
      <c r="N147">
        <v>1</v>
      </c>
    </row>
    <row r="148" spans="1:14">
      <c r="A148" t="s">
        <v>27</v>
      </c>
      <c r="B148" t="s">
        <v>21</v>
      </c>
      <c r="C148" t="s">
        <v>16</v>
      </c>
      <c r="D148" s="11">
        <v>45762</v>
      </c>
      <c r="E148">
        <v>44</v>
      </c>
      <c r="F148" t="s">
        <v>4</v>
      </c>
      <c r="G148" t="s">
        <v>78</v>
      </c>
      <c r="H148">
        <v>7</v>
      </c>
      <c r="I148" t="s">
        <v>5</v>
      </c>
      <c r="J148" t="s">
        <v>107</v>
      </c>
      <c r="K148">
        <v>1</v>
      </c>
      <c r="L148">
        <v>0</v>
      </c>
      <c r="M148">
        <v>0</v>
      </c>
      <c r="N148">
        <v>1</v>
      </c>
    </row>
    <row r="149" spans="1:14">
      <c r="A149" t="s">
        <v>27</v>
      </c>
      <c r="B149" t="s">
        <v>21</v>
      </c>
      <c r="C149" t="s">
        <v>16</v>
      </c>
      <c r="D149" s="11">
        <v>45762</v>
      </c>
      <c r="E149">
        <v>44</v>
      </c>
      <c r="F149" t="s">
        <v>4</v>
      </c>
      <c r="G149" t="s">
        <v>78</v>
      </c>
      <c r="H149">
        <v>7</v>
      </c>
      <c r="I149" t="s">
        <v>25</v>
      </c>
      <c r="J149" t="s">
        <v>107</v>
      </c>
      <c r="K149">
        <v>1</v>
      </c>
      <c r="L149">
        <v>0</v>
      </c>
      <c r="M149">
        <v>0</v>
      </c>
      <c r="N149">
        <v>1</v>
      </c>
    </row>
    <row r="150" spans="1:14">
      <c r="A150" t="s">
        <v>27</v>
      </c>
      <c r="B150" t="s">
        <v>21</v>
      </c>
      <c r="C150" t="s">
        <v>16</v>
      </c>
      <c r="D150" s="11">
        <v>45762</v>
      </c>
      <c r="E150">
        <v>44</v>
      </c>
      <c r="F150" t="s">
        <v>5</v>
      </c>
      <c r="G150" t="s">
        <v>120</v>
      </c>
      <c r="H150">
        <v>5</v>
      </c>
      <c r="I150" t="s">
        <v>4</v>
      </c>
      <c r="J150" t="s">
        <v>106</v>
      </c>
      <c r="K150">
        <v>0</v>
      </c>
      <c r="L150">
        <v>1</v>
      </c>
      <c r="M150">
        <v>0</v>
      </c>
      <c r="N150">
        <v>1</v>
      </c>
    </row>
    <row r="151" spans="1:14">
      <c r="A151" t="s">
        <v>27</v>
      </c>
      <c r="B151" t="s">
        <v>21</v>
      </c>
      <c r="C151" t="s">
        <v>16</v>
      </c>
      <c r="D151" s="11">
        <v>45762</v>
      </c>
      <c r="E151">
        <v>44</v>
      </c>
      <c r="F151" t="s">
        <v>25</v>
      </c>
      <c r="G151" t="s">
        <v>120</v>
      </c>
      <c r="H151">
        <v>2</v>
      </c>
      <c r="I151" t="s">
        <v>5</v>
      </c>
      <c r="J151" t="s">
        <v>106</v>
      </c>
      <c r="K151">
        <v>0</v>
      </c>
      <c r="L151">
        <v>1</v>
      </c>
      <c r="M151">
        <v>0</v>
      </c>
      <c r="N151">
        <v>1</v>
      </c>
    </row>
    <row r="152" spans="1:14">
      <c r="A152" t="s">
        <v>27</v>
      </c>
      <c r="B152" t="s">
        <v>21</v>
      </c>
      <c r="C152" t="s">
        <v>16</v>
      </c>
      <c r="D152" s="11">
        <v>45762</v>
      </c>
      <c r="E152">
        <v>44</v>
      </c>
      <c r="F152" t="s">
        <v>5</v>
      </c>
      <c r="G152" t="s">
        <v>78</v>
      </c>
      <c r="H152">
        <v>5</v>
      </c>
      <c r="I152" t="s">
        <v>25</v>
      </c>
      <c r="J152" t="s">
        <v>107</v>
      </c>
      <c r="K152">
        <v>1</v>
      </c>
      <c r="L152">
        <v>0</v>
      </c>
      <c r="M152">
        <v>0</v>
      </c>
      <c r="N152">
        <v>1</v>
      </c>
    </row>
    <row r="153" spans="1:14">
      <c r="A153" t="s">
        <v>27</v>
      </c>
      <c r="B153" t="s">
        <v>21</v>
      </c>
      <c r="C153" t="s">
        <v>16</v>
      </c>
      <c r="D153" s="11">
        <v>45762</v>
      </c>
      <c r="E153">
        <v>44</v>
      </c>
      <c r="F153" t="s">
        <v>25</v>
      </c>
      <c r="G153" t="s">
        <v>120</v>
      </c>
      <c r="H153">
        <v>2</v>
      </c>
      <c r="I153" t="s">
        <v>4</v>
      </c>
      <c r="J153" t="s">
        <v>106</v>
      </c>
      <c r="K153">
        <v>0</v>
      </c>
      <c r="L153">
        <v>1</v>
      </c>
      <c r="M153">
        <v>0</v>
      </c>
      <c r="N153">
        <v>1</v>
      </c>
    </row>
    <row r="154" spans="1:14">
      <c r="A154" t="s">
        <v>28</v>
      </c>
      <c r="B154" t="s">
        <v>21</v>
      </c>
      <c r="C154" t="s">
        <v>16</v>
      </c>
      <c r="D154" s="11">
        <v>45762</v>
      </c>
      <c r="E154">
        <v>45</v>
      </c>
      <c r="F154" t="s">
        <v>4</v>
      </c>
      <c r="G154" t="s">
        <v>120</v>
      </c>
      <c r="H154">
        <v>7</v>
      </c>
      <c r="I154" t="s">
        <v>5</v>
      </c>
      <c r="J154" t="s">
        <v>107</v>
      </c>
      <c r="K154">
        <v>1</v>
      </c>
      <c r="L154">
        <v>0</v>
      </c>
      <c r="M154">
        <v>0</v>
      </c>
      <c r="N154">
        <v>1</v>
      </c>
    </row>
    <row r="155" spans="1:14">
      <c r="A155" t="s">
        <v>28</v>
      </c>
      <c r="B155" t="s">
        <v>21</v>
      </c>
      <c r="C155" t="s">
        <v>16</v>
      </c>
      <c r="D155" s="11">
        <v>45762</v>
      </c>
      <c r="E155">
        <v>45</v>
      </c>
      <c r="F155" t="s">
        <v>4</v>
      </c>
      <c r="G155" t="s">
        <v>120</v>
      </c>
      <c r="H155">
        <v>7</v>
      </c>
      <c r="I155" t="s">
        <v>7</v>
      </c>
      <c r="J155" t="s">
        <v>107</v>
      </c>
      <c r="K155">
        <v>1</v>
      </c>
      <c r="L155">
        <v>0</v>
      </c>
      <c r="M155">
        <v>0</v>
      </c>
      <c r="N155">
        <v>1</v>
      </c>
    </row>
    <row r="156" spans="1:14">
      <c r="A156" t="s">
        <v>28</v>
      </c>
      <c r="B156" t="s">
        <v>21</v>
      </c>
      <c r="C156" t="s">
        <v>16</v>
      </c>
      <c r="D156" s="11">
        <v>45762</v>
      </c>
      <c r="E156">
        <v>45</v>
      </c>
      <c r="F156" t="s">
        <v>7</v>
      </c>
      <c r="G156" t="s">
        <v>78</v>
      </c>
      <c r="H156">
        <v>0</v>
      </c>
      <c r="I156" t="s">
        <v>4</v>
      </c>
      <c r="J156" t="s">
        <v>106</v>
      </c>
      <c r="K156">
        <v>0</v>
      </c>
      <c r="L156">
        <v>1</v>
      </c>
      <c r="M156">
        <v>0</v>
      </c>
      <c r="N156">
        <v>1</v>
      </c>
    </row>
    <row r="157" spans="1:14">
      <c r="A157" t="s">
        <v>28</v>
      </c>
      <c r="B157" t="s">
        <v>21</v>
      </c>
      <c r="C157" t="s">
        <v>16</v>
      </c>
      <c r="D157" s="11">
        <v>45762</v>
      </c>
      <c r="E157">
        <v>45</v>
      </c>
      <c r="F157" t="s">
        <v>7</v>
      </c>
      <c r="G157" t="s">
        <v>78</v>
      </c>
      <c r="H157">
        <v>0</v>
      </c>
      <c r="I157" t="s">
        <v>5</v>
      </c>
      <c r="J157" t="s">
        <v>106</v>
      </c>
      <c r="K157">
        <v>0</v>
      </c>
      <c r="L157">
        <v>1</v>
      </c>
      <c r="M157">
        <v>0</v>
      </c>
      <c r="N157">
        <v>1</v>
      </c>
    </row>
    <row r="158" spans="1:14">
      <c r="A158" t="s">
        <v>28</v>
      </c>
      <c r="B158" t="s">
        <v>21</v>
      </c>
      <c r="C158" t="s">
        <v>16</v>
      </c>
      <c r="D158" s="11">
        <v>45762</v>
      </c>
      <c r="E158">
        <v>45</v>
      </c>
      <c r="F158" t="s">
        <v>5</v>
      </c>
      <c r="G158" t="s">
        <v>78</v>
      </c>
      <c r="H158">
        <v>1</v>
      </c>
      <c r="I158" t="s">
        <v>4</v>
      </c>
      <c r="J158" t="s">
        <v>106</v>
      </c>
      <c r="K158">
        <v>0</v>
      </c>
      <c r="L158">
        <v>1</v>
      </c>
      <c r="M158">
        <v>0</v>
      </c>
      <c r="N158">
        <v>1</v>
      </c>
    </row>
    <row r="159" spans="1:14">
      <c r="A159" t="s">
        <v>28</v>
      </c>
      <c r="B159" t="s">
        <v>21</v>
      </c>
      <c r="C159" t="s">
        <v>16</v>
      </c>
      <c r="D159" s="11">
        <v>45762</v>
      </c>
      <c r="E159">
        <v>45</v>
      </c>
      <c r="F159" t="s">
        <v>5</v>
      </c>
      <c r="G159" t="s">
        <v>120</v>
      </c>
      <c r="H159">
        <v>1</v>
      </c>
      <c r="I159" t="s">
        <v>7</v>
      </c>
      <c r="J159" t="s">
        <v>107</v>
      </c>
      <c r="K159">
        <v>1</v>
      </c>
      <c r="L159">
        <v>0</v>
      </c>
      <c r="M159">
        <v>0</v>
      </c>
      <c r="N159">
        <v>1</v>
      </c>
    </row>
    <row r="160" spans="1:14">
      <c r="A160" t="s">
        <v>27</v>
      </c>
      <c r="B160" t="s">
        <v>20</v>
      </c>
      <c r="C160" t="s">
        <v>16</v>
      </c>
      <c r="D160" s="11">
        <v>45762</v>
      </c>
      <c r="E160">
        <v>46</v>
      </c>
      <c r="F160" t="s">
        <v>4</v>
      </c>
      <c r="G160" t="s">
        <v>78</v>
      </c>
      <c r="H160">
        <v>10</v>
      </c>
      <c r="I160" t="s">
        <v>5</v>
      </c>
      <c r="J160" t="s">
        <v>107</v>
      </c>
      <c r="K160">
        <v>1</v>
      </c>
      <c r="L160">
        <v>0</v>
      </c>
      <c r="M160">
        <v>0</v>
      </c>
      <c r="N160">
        <v>1</v>
      </c>
    </row>
    <row r="161" spans="1:14">
      <c r="A161" t="s">
        <v>27</v>
      </c>
      <c r="B161" t="s">
        <v>20</v>
      </c>
      <c r="C161" t="s">
        <v>16</v>
      </c>
      <c r="D161" s="11">
        <v>45762</v>
      </c>
      <c r="E161">
        <v>46</v>
      </c>
      <c r="F161" t="s">
        <v>5</v>
      </c>
      <c r="G161" t="s">
        <v>120</v>
      </c>
      <c r="H161">
        <v>2</v>
      </c>
      <c r="I161" t="s">
        <v>4</v>
      </c>
      <c r="J161" t="s">
        <v>106</v>
      </c>
      <c r="K161">
        <v>0</v>
      </c>
      <c r="L161">
        <v>1</v>
      </c>
      <c r="M161">
        <v>0</v>
      </c>
      <c r="N161">
        <v>1</v>
      </c>
    </row>
    <row r="162" spans="1:14">
      <c r="A162" t="s">
        <v>27</v>
      </c>
      <c r="B162" t="s">
        <v>21</v>
      </c>
      <c r="C162" t="s">
        <v>16</v>
      </c>
      <c r="D162" s="11">
        <v>45762</v>
      </c>
      <c r="E162">
        <v>47</v>
      </c>
      <c r="F162" t="s">
        <v>7</v>
      </c>
      <c r="G162" t="s">
        <v>120</v>
      </c>
      <c r="H162">
        <v>1</v>
      </c>
      <c r="I162" t="s">
        <v>5</v>
      </c>
      <c r="J162" t="s">
        <v>106</v>
      </c>
      <c r="K162">
        <v>0</v>
      </c>
      <c r="L162">
        <v>1</v>
      </c>
      <c r="M162">
        <v>0</v>
      </c>
      <c r="N162">
        <v>1</v>
      </c>
    </row>
    <row r="163" spans="1:14">
      <c r="A163" t="s">
        <v>27</v>
      </c>
      <c r="B163" t="s">
        <v>21</v>
      </c>
      <c r="C163" t="s">
        <v>16</v>
      </c>
      <c r="D163" s="11">
        <v>45762</v>
      </c>
      <c r="E163">
        <v>47</v>
      </c>
      <c r="F163" t="s">
        <v>5</v>
      </c>
      <c r="G163" t="s">
        <v>78</v>
      </c>
      <c r="H163">
        <v>3</v>
      </c>
      <c r="I163" t="s">
        <v>7</v>
      </c>
      <c r="J163" t="s">
        <v>107</v>
      </c>
      <c r="K163">
        <v>1</v>
      </c>
      <c r="L163">
        <v>0</v>
      </c>
      <c r="M163">
        <v>0</v>
      </c>
      <c r="N163">
        <v>1</v>
      </c>
    </row>
    <row r="164" spans="1:14">
      <c r="A164" t="s">
        <v>27</v>
      </c>
      <c r="B164" t="s">
        <v>22</v>
      </c>
      <c r="C164" t="s">
        <v>16</v>
      </c>
      <c r="D164" s="11">
        <v>45763</v>
      </c>
      <c r="E164">
        <v>48</v>
      </c>
      <c r="F164" t="s">
        <v>4</v>
      </c>
      <c r="G164" t="s">
        <v>120</v>
      </c>
      <c r="H164">
        <v>3</v>
      </c>
      <c r="I164" t="s">
        <v>5</v>
      </c>
      <c r="J164" t="s">
        <v>106</v>
      </c>
      <c r="K164">
        <v>0</v>
      </c>
      <c r="L164">
        <v>1</v>
      </c>
      <c r="M164">
        <v>0</v>
      </c>
      <c r="N164">
        <v>1</v>
      </c>
    </row>
    <row r="165" spans="1:14">
      <c r="A165" t="s">
        <v>27</v>
      </c>
      <c r="B165" t="s">
        <v>22</v>
      </c>
      <c r="C165" t="s">
        <v>16</v>
      </c>
      <c r="D165" s="11">
        <v>45763</v>
      </c>
      <c r="E165">
        <v>48</v>
      </c>
      <c r="F165" t="s">
        <v>5</v>
      </c>
      <c r="G165" t="s">
        <v>78</v>
      </c>
      <c r="H165">
        <v>4</v>
      </c>
      <c r="I165" t="s">
        <v>4</v>
      </c>
      <c r="J165" t="s">
        <v>107</v>
      </c>
      <c r="K165">
        <v>1</v>
      </c>
      <c r="L165">
        <v>0</v>
      </c>
      <c r="M165">
        <v>0</v>
      </c>
      <c r="N165">
        <v>1</v>
      </c>
    </row>
    <row r="166" spans="1:14">
      <c r="A166" t="s">
        <v>27</v>
      </c>
      <c r="B166" t="s">
        <v>20</v>
      </c>
      <c r="C166" t="s">
        <v>16</v>
      </c>
      <c r="D166" s="11">
        <v>45763</v>
      </c>
      <c r="E166">
        <v>49</v>
      </c>
      <c r="F166" t="s">
        <v>5</v>
      </c>
      <c r="G166" t="s">
        <v>120</v>
      </c>
      <c r="H166">
        <v>4</v>
      </c>
      <c r="I166" t="s">
        <v>4</v>
      </c>
      <c r="J166" t="s">
        <v>106</v>
      </c>
      <c r="K166">
        <v>0</v>
      </c>
      <c r="L166">
        <v>1</v>
      </c>
      <c r="M166">
        <v>0</v>
      </c>
      <c r="N166">
        <v>1</v>
      </c>
    </row>
    <row r="167" spans="1:14">
      <c r="A167" t="s">
        <v>27</v>
      </c>
      <c r="B167" t="s">
        <v>20</v>
      </c>
      <c r="C167" t="s">
        <v>16</v>
      </c>
      <c r="D167" s="11">
        <v>45763</v>
      </c>
      <c r="E167">
        <v>49</v>
      </c>
      <c r="F167" t="s">
        <v>4</v>
      </c>
      <c r="G167" t="s">
        <v>78</v>
      </c>
      <c r="H167">
        <v>7</v>
      </c>
      <c r="I167" t="s">
        <v>5</v>
      </c>
      <c r="J167" t="s">
        <v>107</v>
      </c>
      <c r="K167">
        <v>1</v>
      </c>
      <c r="L167">
        <v>0</v>
      </c>
      <c r="M167">
        <v>0</v>
      </c>
      <c r="N167">
        <v>1</v>
      </c>
    </row>
    <row r="168" spans="1:14">
      <c r="A168" t="s">
        <v>27</v>
      </c>
      <c r="B168" t="s">
        <v>21</v>
      </c>
      <c r="C168" t="s">
        <v>16</v>
      </c>
      <c r="D168" s="11">
        <v>45763</v>
      </c>
      <c r="E168">
        <v>50</v>
      </c>
      <c r="F168" t="s">
        <v>4</v>
      </c>
      <c r="G168" t="s">
        <v>78</v>
      </c>
      <c r="H168">
        <v>3</v>
      </c>
      <c r="I168" t="s">
        <v>5</v>
      </c>
      <c r="J168" t="s">
        <v>106</v>
      </c>
      <c r="K168">
        <v>0</v>
      </c>
      <c r="L168">
        <v>1</v>
      </c>
      <c r="M168">
        <v>0</v>
      </c>
      <c r="N168">
        <v>1</v>
      </c>
    </row>
    <row r="169" spans="1:14">
      <c r="A169" t="s">
        <v>27</v>
      </c>
      <c r="B169" t="s">
        <v>21</v>
      </c>
      <c r="C169" t="s">
        <v>16</v>
      </c>
      <c r="D169" s="11">
        <v>45763</v>
      </c>
      <c r="E169">
        <v>50</v>
      </c>
      <c r="F169" t="s">
        <v>5</v>
      </c>
      <c r="G169" t="s">
        <v>120</v>
      </c>
      <c r="H169">
        <v>5</v>
      </c>
      <c r="I169" t="s">
        <v>4</v>
      </c>
      <c r="J169" t="s">
        <v>107</v>
      </c>
      <c r="K169">
        <v>1</v>
      </c>
      <c r="L169">
        <v>0</v>
      </c>
      <c r="M169">
        <v>0</v>
      </c>
      <c r="N169">
        <v>1</v>
      </c>
    </row>
    <row r="170" spans="1:14">
      <c r="A170" t="s">
        <v>27</v>
      </c>
      <c r="B170" t="s">
        <v>21</v>
      </c>
      <c r="C170" t="s">
        <v>16</v>
      </c>
      <c r="D170" s="11">
        <v>45763</v>
      </c>
      <c r="E170">
        <v>51</v>
      </c>
      <c r="F170" t="s">
        <v>5</v>
      </c>
      <c r="G170" t="s">
        <v>78</v>
      </c>
      <c r="H170">
        <v>7</v>
      </c>
      <c r="I170" t="s">
        <v>4</v>
      </c>
      <c r="J170" t="s">
        <v>107</v>
      </c>
      <c r="K170">
        <v>1</v>
      </c>
      <c r="L170">
        <v>0</v>
      </c>
      <c r="M170">
        <v>0</v>
      </c>
      <c r="N170">
        <v>1</v>
      </c>
    </row>
    <row r="171" spans="1:14">
      <c r="A171" t="s">
        <v>27</v>
      </c>
      <c r="B171" t="s">
        <v>21</v>
      </c>
      <c r="C171" t="s">
        <v>16</v>
      </c>
      <c r="D171" s="11">
        <v>45763</v>
      </c>
      <c r="E171">
        <v>51</v>
      </c>
      <c r="F171" t="s">
        <v>4</v>
      </c>
      <c r="G171" t="s">
        <v>120</v>
      </c>
      <c r="H171">
        <v>6</v>
      </c>
      <c r="I171" t="s">
        <v>5</v>
      </c>
      <c r="J171" t="s">
        <v>106</v>
      </c>
      <c r="K171">
        <v>0</v>
      </c>
      <c r="L171">
        <v>1</v>
      </c>
      <c r="M171">
        <v>0</v>
      </c>
      <c r="N171">
        <v>1</v>
      </c>
    </row>
    <row r="172" spans="1:14">
      <c r="A172" t="s">
        <v>27</v>
      </c>
      <c r="B172" t="s">
        <v>21</v>
      </c>
      <c r="C172" t="s">
        <v>16</v>
      </c>
      <c r="D172" s="11">
        <v>45763</v>
      </c>
      <c r="E172">
        <v>52</v>
      </c>
      <c r="F172" t="s">
        <v>5</v>
      </c>
      <c r="G172" t="s">
        <v>120</v>
      </c>
      <c r="H172">
        <v>5</v>
      </c>
      <c r="I172" t="s">
        <v>4</v>
      </c>
      <c r="J172" t="s">
        <v>106</v>
      </c>
      <c r="K172">
        <v>0</v>
      </c>
      <c r="L172">
        <v>1</v>
      </c>
      <c r="M172">
        <v>0</v>
      </c>
      <c r="N172">
        <v>1</v>
      </c>
    </row>
    <row r="173" spans="1:14">
      <c r="A173" t="s">
        <v>27</v>
      </c>
      <c r="B173" t="s">
        <v>21</v>
      </c>
      <c r="C173" t="s">
        <v>16</v>
      </c>
      <c r="D173" s="11">
        <v>45763</v>
      </c>
      <c r="E173">
        <v>52</v>
      </c>
      <c r="F173" t="s">
        <v>4</v>
      </c>
      <c r="G173" t="s">
        <v>78</v>
      </c>
      <c r="H173">
        <v>10</v>
      </c>
      <c r="I173" t="s">
        <v>5</v>
      </c>
      <c r="J173" t="s">
        <v>107</v>
      </c>
      <c r="K173">
        <v>1</v>
      </c>
      <c r="L173">
        <v>0</v>
      </c>
      <c r="M173">
        <v>0</v>
      </c>
      <c r="N173">
        <v>1</v>
      </c>
    </row>
    <row r="174" spans="1:14">
      <c r="A174" t="s">
        <v>27</v>
      </c>
      <c r="B174" t="s">
        <v>21</v>
      </c>
      <c r="C174" t="s">
        <v>16</v>
      </c>
      <c r="D174" s="11">
        <v>45764</v>
      </c>
      <c r="E174">
        <v>53</v>
      </c>
      <c r="F174" t="s">
        <v>5</v>
      </c>
      <c r="G174" t="s">
        <v>120</v>
      </c>
      <c r="H174">
        <v>0</v>
      </c>
      <c r="I174" t="s">
        <v>4</v>
      </c>
      <c r="J174" t="s">
        <v>106</v>
      </c>
      <c r="K174">
        <v>0</v>
      </c>
      <c r="L174">
        <v>1</v>
      </c>
      <c r="M174">
        <v>0</v>
      </c>
      <c r="N174">
        <v>1</v>
      </c>
    </row>
    <row r="175" spans="1:14">
      <c r="A175" t="s">
        <v>27</v>
      </c>
      <c r="B175" t="s">
        <v>21</v>
      </c>
      <c r="C175" t="s">
        <v>16</v>
      </c>
      <c r="D175" s="11">
        <v>45764</v>
      </c>
      <c r="E175">
        <v>53</v>
      </c>
      <c r="F175" t="s">
        <v>4</v>
      </c>
      <c r="G175" t="s">
        <v>78</v>
      </c>
      <c r="H175">
        <v>10</v>
      </c>
      <c r="I175" t="s">
        <v>5</v>
      </c>
      <c r="J175" t="s">
        <v>107</v>
      </c>
      <c r="K175">
        <v>1</v>
      </c>
      <c r="L175">
        <v>0</v>
      </c>
      <c r="M175">
        <v>0</v>
      </c>
      <c r="N175">
        <v>1</v>
      </c>
    </row>
    <row r="176" spans="1:14">
      <c r="A176" t="s">
        <v>27</v>
      </c>
      <c r="B176" t="s">
        <v>22</v>
      </c>
      <c r="C176" t="s">
        <v>16</v>
      </c>
      <c r="D176" s="11">
        <v>45764</v>
      </c>
      <c r="E176">
        <v>54</v>
      </c>
      <c r="F176" t="s">
        <v>7</v>
      </c>
      <c r="G176" t="s">
        <v>120</v>
      </c>
      <c r="H176">
        <v>3</v>
      </c>
      <c r="I176" t="s">
        <v>6</v>
      </c>
      <c r="J176" t="s">
        <v>107</v>
      </c>
      <c r="K176">
        <v>1</v>
      </c>
      <c r="L176">
        <v>0</v>
      </c>
      <c r="M176">
        <v>0</v>
      </c>
      <c r="N176">
        <v>1</v>
      </c>
    </row>
    <row r="177" spans="1:14">
      <c r="A177" t="s">
        <v>27</v>
      </c>
      <c r="B177" t="s">
        <v>22</v>
      </c>
      <c r="C177" t="s">
        <v>16</v>
      </c>
      <c r="D177" s="11">
        <v>45764</v>
      </c>
      <c r="E177">
        <v>54</v>
      </c>
      <c r="F177" t="s">
        <v>6</v>
      </c>
      <c r="G177" t="s">
        <v>78</v>
      </c>
      <c r="H177">
        <v>0</v>
      </c>
      <c r="I177" t="s">
        <v>31</v>
      </c>
      <c r="J177" t="s">
        <v>106</v>
      </c>
      <c r="K177">
        <v>0</v>
      </c>
      <c r="L177">
        <v>1</v>
      </c>
      <c r="M177">
        <v>0</v>
      </c>
      <c r="N177">
        <v>1</v>
      </c>
    </row>
    <row r="178" spans="1:14">
      <c r="A178" t="s">
        <v>27</v>
      </c>
      <c r="B178" t="s">
        <v>22</v>
      </c>
      <c r="C178" t="s">
        <v>16</v>
      </c>
      <c r="D178" s="11">
        <v>45764</v>
      </c>
      <c r="E178">
        <v>54</v>
      </c>
      <c r="F178" t="s">
        <v>6</v>
      </c>
      <c r="G178" t="s">
        <v>78</v>
      </c>
      <c r="H178">
        <v>0</v>
      </c>
      <c r="I178" t="s">
        <v>5</v>
      </c>
      <c r="J178" t="s">
        <v>106</v>
      </c>
      <c r="K178">
        <v>0</v>
      </c>
      <c r="L178">
        <v>1</v>
      </c>
      <c r="M178">
        <v>0</v>
      </c>
      <c r="N178">
        <v>1</v>
      </c>
    </row>
    <row r="179" spans="1:14">
      <c r="A179" t="s">
        <v>27</v>
      </c>
      <c r="B179" t="s">
        <v>22</v>
      </c>
      <c r="C179" t="s">
        <v>16</v>
      </c>
      <c r="D179" s="11">
        <v>45764</v>
      </c>
      <c r="E179">
        <v>54</v>
      </c>
      <c r="F179" t="s">
        <v>6</v>
      </c>
      <c r="G179" t="s">
        <v>78</v>
      </c>
      <c r="H179">
        <v>0</v>
      </c>
      <c r="I179" t="s">
        <v>4</v>
      </c>
      <c r="J179" t="s">
        <v>106</v>
      </c>
      <c r="K179">
        <v>0</v>
      </c>
      <c r="L179">
        <v>1</v>
      </c>
      <c r="M179">
        <v>0</v>
      </c>
      <c r="N179">
        <v>1</v>
      </c>
    </row>
    <row r="180" spans="1:14">
      <c r="A180" t="s">
        <v>27</v>
      </c>
      <c r="B180" t="s">
        <v>22</v>
      </c>
      <c r="C180" t="s">
        <v>16</v>
      </c>
      <c r="D180" s="11">
        <v>45764</v>
      </c>
      <c r="E180">
        <v>54</v>
      </c>
      <c r="F180" t="s">
        <v>31</v>
      </c>
      <c r="G180" t="s">
        <v>120</v>
      </c>
      <c r="H180">
        <v>1</v>
      </c>
      <c r="I180" t="s">
        <v>7</v>
      </c>
      <c r="J180" t="s">
        <v>106</v>
      </c>
      <c r="K180">
        <v>0</v>
      </c>
      <c r="L180">
        <v>1</v>
      </c>
      <c r="M180">
        <v>0</v>
      </c>
      <c r="N180">
        <v>1</v>
      </c>
    </row>
    <row r="181" spans="1:14">
      <c r="A181" t="s">
        <v>27</v>
      </c>
      <c r="B181" t="s">
        <v>22</v>
      </c>
      <c r="C181" t="s">
        <v>16</v>
      </c>
      <c r="D181" s="11">
        <v>45764</v>
      </c>
      <c r="E181">
        <v>54</v>
      </c>
      <c r="F181" t="s">
        <v>31</v>
      </c>
      <c r="G181" t="s">
        <v>120</v>
      </c>
      <c r="H181">
        <v>1</v>
      </c>
      <c r="I181" t="s">
        <v>6</v>
      </c>
      <c r="J181" t="s">
        <v>107</v>
      </c>
      <c r="K181">
        <v>1</v>
      </c>
      <c r="L181">
        <v>0</v>
      </c>
      <c r="M181">
        <v>0</v>
      </c>
      <c r="N181">
        <v>1</v>
      </c>
    </row>
    <row r="182" spans="1:14">
      <c r="A182" t="s">
        <v>27</v>
      </c>
      <c r="B182" t="s">
        <v>22</v>
      </c>
      <c r="C182" t="s">
        <v>16</v>
      </c>
      <c r="D182" s="11">
        <v>45764</v>
      </c>
      <c r="E182">
        <v>54</v>
      </c>
      <c r="F182" t="s">
        <v>31</v>
      </c>
      <c r="G182" t="s">
        <v>120</v>
      </c>
      <c r="H182">
        <v>1</v>
      </c>
      <c r="I182" t="s">
        <v>5</v>
      </c>
      <c r="J182" t="s">
        <v>106</v>
      </c>
      <c r="K182">
        <v>0</v>
      </c>
      <c r="L182">
        <v>1</v>
      </c>
      <c r="M182">
        <v>0</v>
      </c>
      <c r="N182">
        <v>1</v>
      </c>
    </row>
    <row r="183" spans="1:14">
      <c r="A183" t="s">
        <v>27</v>
      </c>
      <c r="B183" t="s">
        <v>22</v>
      </c>
      <c r="C183" t="s">
        <v>16</v>
      </c>
      <c r="D183" s="11">
        <v>45764</v>
      </c>
      <c r="E183">
        <v>54</v>
      </c>
      <c r="F183" t="s">
        <v>31</v>
      </c>
      <c r="G183" t="s">
        <v>120</v>
      </c>
      <c r="H183">
        <v>1</v>
      </c>
      <c r="I183" t="s">
        <v>4</v>
      </c>
      <c r="J183" t="s">
        <v>106</v>
      </c>
      <c r="K183">
        <v>0</v>
      </c>
      <c r="L183">
        <v>1</v>
      </c>
      <c r="M183">
        <v>0</v>
      </c>
      <c r="N183">
        <v>1</v>
      </c>
    </row>
    <row r="184" spans="1:14">
      <c r="A184" t="s">
        <v>27</v>
      </c>
      <c r="B184" t="s">
        <v>22</v>
      </c>
      <c r="C184" t="s">
        <v>16</v>
      </c>
      <c r="D184" s="11">
        <v>45764</v>
      </c>
      <c r="E184">
        <v>54</v>
      </c>
      <c r="F184" t="s">
        <v>5</v>
      </c>
      <c r="G184" t="s">
        <v>78</v>
      </c>
      <c r="H184">
        <v>3</v>
      </c>
      <c r="I184" t="s">
        <v>31</v>
      </c>
      <c r="J184" t="s">
        <v>107</v>
      </c>
      <c r="K184">
        <v>1</v>
      </c>
      <c r="L184">
        <v>0</v>
      </c>
      <c r="M184">
        <v>0</v>
      </c>
      <c r="N184">
        <v>1</v>
      </c>
    </row>
    <row r="185" spans="1:14">
      <c r="A185" t="s">
        <v>27</v>
      </c>
      <c r="B185" t="s">
        <v>22</v>
      </c>
      <c r="C185" t="s">
        <v>16</v>
      </c>
      <c r="D185" s="11">
        <v>45764</v>
      </c>
      <c r="E185">
        <v>54</v>
      </c>
      <c r="F185" t="s">
        <v>5</v>
      </c>
      <c r="G185" t="s">
        <v>78</v>
      </c>
      <c r="H185">
        <v>3</v>
      </c>
      <c r="I185" t="s">
        <v>7</v>
      </c>
      <c r="J185" t="s">
        <v>105</v>
      </c>
      <c r="K185">
        <v>0</v>
      </c>
      <c r="L185">
        <v>0</v>
      </c>
      <c r="M185">
        <v>1</v>
      </c>
      <c r="N185">
        <v>1</v>
      </c>
    </row>
    <row r="186" spans="1:14">
      <c r="A186" t="s">
        <v>27</v>
      </c>
      <c r="B186" t="s">
        <v>22</v>
      </c>
      <c r="C186" t="s">
        <v>16</v>
      </c>
      <c r="D186" s="11">
        <v>45764</v>
      </c>
      <c r="E186">
        <v>54</v>
      </c>
      <c r="F186" t="s">
        <v>5</v>
      </c>
      <c r="G186" t="s">
        <v>120</v>
      </c>
      <c r="H186">
        <v>3</v>
      </c>
      <c r="I186" t="s">
        <v>6</v>
      </c>
      <c r="J186" t="s">
        <v>107</v>
      </c>
      <c r="K186">
        <v>1</v>
      </c>
      <c r="L186">
        <v>0</v>
      </c>
      <c r="M186">
        <v>0</v>
      </c>
      <c r="N186">
        <v>1</v>
      </c>
    </row>
    <row r="187" spans="1:14">
      <c r="A187" t="s">
        <v>27</v>
      </c>
      <c r="B187" t="s">
        <v>22</v>
      </c>
      <c r="C187" t="s">
        <v>16</v>
      </c>
      <c r="D187" s="11">
        <v>45764</v>
      </c>
      <c r="E187">
        <v>54</v>
      </c>
      <c r="F187" t="s">
        <v>5</v>
      </c>
      <c r="G187" t="s">
        <v>78</v>
      </c>
      <c r="H187">
        <v>3</v>
      </c>
      <c r="I187" t="s">
        <v>4</v>
      </c>
      <c r="J187" t="s">
        <v>106</v>
      </c>
      <c r="K187">
        <v>0</v>
      </c>
      <c r="L187">
        <v>1</v>
      </c>
      <c r="M187">
        <v>0</v>
      </c>
      <c r="N187">
        <v>1</v>
      </c>
    </row>
    <row r="188" spans="1:14">
      <c r="A188" t="s">
        <v>27</v>
      </c>
      <c r="B188" t="s">
        <v>22</v>
      </c>
      <c r="C188" t="s">
        <v>16</v>
      </c>
      <c r="D188" s="11">
        <v>45764</v>
      </c>
      <c r="E188">
        <v>54</v>
      </c>
      <c r="F188" t="s">
        <v>4</v>
      </c>
      <c r="G188" t="s">
        <v>78</v>
      </c>
      <c r="H188">
        <v>6</v>
      </c>
      <c r="I188" t="s">
        <v>7</v>
      </c>
      <c r="J188" t="s">
        <v>107</v>
      </c>
      <c r="K188">
        <v>1</v>
      </c>
      <c r="L188">
        <v>0</v>
      </c>
      <c r="M188">
        <v>0</v>
      </c>
      <c r="N188">
        <v>1</v>
      </c>
    </row>
    <row r="189" spans="1:14">
      <c r="A189" t="s">
        <v>27</v>
      </c>
      <c r="B189" t="s">
        <v>22</v>
      </c>
      <c r="C189" t="s">
        <v>16</v>
      </c>
      <c r="D189" s="11">
        <v>45764</v>
      </c>
      <c r="E189">
        <v>54</v>
      </c>
      <c r="F189" t="s">
        <v>4</v>
      </c>
      <c r="G189" t="s">
        <v>78</v>
      </c>
      <c r="H189">
        <v>6</v>
      </c>
      <c r="I189" t="s">
        <v>31</v>
      </c>
      <c r="J189" t="s">
        <v>107</v>
      </c>
      <c r="K189">
        <v>1</v>
      </c>
      <c r="L189">
        <v>0</v>
      </c>
      <c r="M189">
        <v>0</v>
      </c>
      <c r="N189">
        <v>1</v>
      </c>
    </row>
    <row r="190" spans="1:14">
      <c r="A190" t="s">
        <v>27</v>
      </c>
      <c r="B190" t="s">
        <v>22</v>
      </c>
      <c r="C190" t="s">
        <v>16</v>
      </c>
      <c r="D190" s="11">
        <v>45764</v>
      </c>
      <c r="E190">
        <v>54</v>
      </c>
      <c r="F190" t="s">
        <v>7</v>
      </c>
      <c r="G190" t="s">
        <v>120</v>
      </c>
      <c r="H190">
        <v>3</v>
      </c>
      <c r="I190" t="s">
        <v>4</v>
      </c>
      <c r="J190" t="s">
        <v>106</v>
      </c>
      <c r="K190">
        <v>0</v>
      </c>
      <c r="L190">
        <v>1</v>
      </c>
      <c r="M190">
        <v>0</v>
      </c>
      <c r="N190">
        <v>1</v>
      </c>
    </row>
    <row r="191" spans="1:14">
      <c r="A191" t="s">
        <v>27</v>
      </c>
      <c r="B191" t="s">
        <v>22</v>
      </c>
      <c r="C191" t="s">
        <v>16</v>
      </c>
      <c r="D191" s="11">
        <v>45764</v>
      </c>
      <c r="E191">
        <v>54</v>
      </c>
      <c r="F191" t="s">
        <v>7</v>
      </c>
      <c r="G191" t="s">
        <v>120</v>
      </c>
      <c r="H191">
        <v>3</v>
      </c>
      <c r="I191" t="s">
        <v>5</v>
      </c>
      <c r="J191" t="s">
        <v>105</v>
      </c>
      <c r="K191">
        <v>0</v>
      </c>
      <c r="L191">
        <v>0</v>
      </c>
      <c r="M191">
        <v>1</v>
      </c>
      <c r="N191">
        <v>1</v>
      </c>
    </row>
    <row r="192" spans="1:14">
      <c r="A192" t="s">
        <v>27</v>
      </c>
      <c r="B192" t="s">
        <v>22</v>
      </c>
      <c r="C192" t="s">
        <v>16</v>
      </c>
      <c r="D192" s="11">
        <v>45764</v>
      </c>
      <c r="E192">
        <v>54</v>
      </c>
      <c r="F192" t="s">
        <v>7</v>
      </c>
      <c r="G192" t="s">
        <v>78</v>
      </c>
      <c r="H192">
        <v>3</v>
      </c>
      <c r="I192" t="s">
        <v>31</v>
      </c>
      <c r="J192" t="s">
        <v>107</v>
      </c>
      <c r="K192">
        <v>1</v>
      </c>
      <c r="L192">
        <v>0</v>
      </c>
      <c r="M192">
        <v>0</v>
      </c>
      <c r="N192">
        <v>1</v>
      </c>
    </row>
    <row r="193" spans="1:14">
      <c r="A193" t="s">
        <v>27</v>
      </c>
      <c r="B193" t="s">
        <v>22</v>
      </c>
      <c r="C193" t="s">
        <v>16</v>
      </c>
      <c r="D193" s="11">
        <v>45764</v>
      </c>
      <c r="E193">
        <v>54</v>
      </c>
      <c r="F193" t="s">
        <v>6</v>
      </c>
      <c r="G193" t="s">
        <v>78</v>
      </c>
      <c r="H193">
        <v>0</v>
      </c>
      <c r="I193" t="s">
        <v>7</v>
      </c>
      <c r="J193" t="s">
        <v>106</v>
      </c>
      <c r="K193">
        <v>0</v>
      </c>
      <c r="L193">
        <v>1</v>
      </c>
      <c r="M193">
        <v>0</v>
      </c>
      <c r="N193">
        <v>1</v>
      </c>
    </row>
    <row r="194" spans="1:14">
      <c r="A194" t="s">
        <v>27</v>
      </c>
      <c r="B194" t="s">
        <v>22</v>
      </c>
      <c r="C194" t="s">
        <v>16</v>
      </c>
      <c r="D194" s="11">
        <v>45764</v>
      </c>
      <c r="E194">
        <v>54</v>
      </c>
      <c r="F194" t="s">
        <v>4</v>
      </c>
      <c r="G194" t="s">
        <v>120</v>
      </c>
      <c r="H194">
        <v>6</v>
      </c>
      <c r="I194" t="s">
        <v>5</v>
      </c>
      <c r="J194" t="s">
        <v>107</v>
      </c>
      <c r="K194">
        <v>1</v>
      </c>
      <c r="L194">
        <v>0</v>
      </c>
      <c r="M194">
        <v>0</v>
      </c>
      <c r="N194">
        <v>1</v>
      </c>
    </row>
    <row r="195" spans="1:14">
      <c r="A195" t="s">
        <v>27</v>
      </c>
      <c r="B195" t="s">
        <v>22</v>
      </c>
      <c r="C195" t="s">
        <v>16</v>
      </c>
      <c r="D195" s="11">
        <v>45764</v>
      </c>
      <c r="E195">
        <v>54</v>
      </c>
      <c r="F195" t="s">
        <v>4</v>
      </c>
      <c r="G195" t="s">
        <v>120</v>
      </c>
      <c r="H195">
        <v>6</v>
      </c>
      <c r="I195" t="s">
        <v>6</v>
      </c>
      <c r="J195" t="s">
        <v>107</v>
      </c>
      <c r="K195">
        <v>1</v>
      </c>
      <c r="L195">
        <v>0</v>
      </c>
      <c r="M195">
        <v>0</v>
      </c>
      <c r="N195">
        <v>1</v>
      </c>
    </row>
    <row r="196" spans="1:14">
      <c r="A196" t="s">
        <v>27</v>
      </c>
      <c r="B196" t="s">
        <v>21</v>
      </c>
      <c r="C196" t="s">
        <v>16</v>
      </c>
      <c r="D196" s="11">
        <v>45765</v>
      </c>
      <c r="E196">
        <v>55</v>
      </c>
      <c r="F196" t="s">
        <v>4</v>
      </c>
      <c r="G196" t="s">
        <v>78</v>
      </c>
      <c r="H196">
        <v>9</v>
      </c>
      <c r="I196" t="s">
        <v>5</v>
      </c>
      <c r="J196" t="s">
        <v>107</v>
      </c>
      <c r="K196">
        <v>1</v>
      </c>
      <c r="L196">
        <v>0</v>
      </c>
      <c r="M196">
        <v>0</v>
      </c>
      <c r="N196">
        <v>1</v>
      </c>
    </row>
    <row r="197" spans="1:14">
      <c r="A197" t="s">
        <v>27</v>
      </c>
      <c r="B197" t="s">
        <v>21</v>
      </c>
      <c r="C197" t="s">
        <v>16</v>
      </c>
      <c r="D197" s="11">
        <v>45765</v>
      </c>
      <c r="E197">
        <v>55</v>
      </c>
      <c r="F197" t="s">
        <v>5</v>
      </c>
      <c r="G197" t="s">
        <v>120</v>
      </c>
      <c r="H197">
        <v>7</v>
      </c>
      <c r="I197" t="s">
        <v>4</v>
      </c>
      <c r="J197" t="s">
        <v>106</v>
      </c>
      <c r="K197">
        <v>0</v>
      </c>
      <c r="L197">
        <v>1</v>
      </c>
      <c r="M197">
        <v>0</v>
      </c>
      <c r="N197">
        <v>1</v>
      </c>
    </row>
    <row r="198" spans="1:14">
      <c r="A198" t="s">
        <v>27</v>
      </c>
      <c r="B198" t="s">
        <v>20</v>
      </c>
      <c r="C198" t="s">
        <v>16</v>
      </c>
      <c r="D198" s="11">
        <v>45765</v>
      </c>
      <c r="E198">
        <v>56</v>
      </c>
      <c r="F198" t="s">
        <v>5</v>
      </c>
      <c r="G198" t="s">
        <v>120</v>
      </c>
      <c r="H198">
        <v>3</v>
      </c>
      <c r="I198" t="s">
        <v>4</v>
      </c>
      <c r="J198" t="s">
        <v>106</v>
      </c>
      <c r="K198">
        <v>0</v>
      </c>
      <c r="L198">
        <v>1</v>
      </c>
      <c r="M198">
        <v>0</v>
      </c>
      <c r="N198">
        <v>1</v>
      </c>
    </row>
    <row r="199" spans="1:14">
      <c r="A199" t="s">
        <v>27</v>
      </c>
      <c r="B199" t="s">
        <v>20</v>
      </c>
      <c r="C199" t="s">
        <v>16</v>
      </c>
      <c r="D199" s="11">
        <v>45765</v>
      </c>
      <c r="E199">
        <v>56</v>
      </c>
      <c r="F199" t="s">
        <v>4</v>
      </c>
      <c r="G199" t="s">
        <v>78</v>
      </c>
      <c r="H199">
        <v>10</v>
      </c>
      <c r="I199" t="s">
        <v>5</v>
      </c>
      <c r="J199" t="s">
        <v>107</v>
      </c>
      <c r="K199">
        <v>1</v>
      </c>
      <c r="L199">
        <v>0</v>
      </c>
      <c r="M199">
        <v>0</v>
      </c>
      <c r="N199">
        <v>1</v>
      </c>
    </row>
    <row r="200" spans="1:14">
      <c r="A200" t="s">
        <v>27</v>
      </c>
      <c r="B200" t="s">
        <v>21</v>
      </c>
      <c r="C200" t="s">
        <v>16</v>
      </c>
      <c r="D200" s="11">
        <v>45768</v>
      </c>
      <c r="E200">
        <v>57</v>
      </c>
      <c r="F200" t="s">
        <v>33</v>
      </c>
      <c r="G200" t="s">
        <v>120</v>
      </c>
      <c r="H200">
        <v>0</v>
      </c>
      <c r="I200" t="s">
        <v>5</v>
      </c>
      <c r="J200" t="s">
        <v>106</v>
      </c>
      <c r="K200">
        <v>0</v>
      </c>
      <c r="L200">
        <v>1</v>
      </c>
      <c r="M200">
        <v>0</v>
      </c>
      <c r="N200">
        <v>1</v>
      </c>
    </row>
    <row r="201" spans="1:14">
      <c r="A201" t="s">
        <v>27</v>
      </c>
      <c r="B201" t="s">
        <v>21</v>
      </c>
      <c r="C201" t="s">
        <v>16</v>
      </c>
      <c r="D201" s="11">
        <v>45768</v>
      </c>
      <c r="E201">
        <v>57</v>
      </c>
      <c r="F201" t="s">
        <v>5</v>
      </c>
      <c r="G201" t="s">
        <v>78</v>
      </c>
      <c r="H201">
        <v>7</v>
      </c>
      <c r="I201" t="s">
        <v>33</v>
      </c>
      <c r="J201" t="s">
        <v>107</v>
      </c>
      <c r="K201">
        <v>1</v>
      </c>
      <c r="L201">
        <v>0</v>
      </c>
      <c r="M201">
        <v>0</v>
      </c>
      <c r="N201">
        <v>1</v>
      </c>
    </row>
    <row r="202" spans="1:14">
      <c r="A202" t="s">
        <v>27</v>
      </c>
      <c r="B202" t="s">
        <v>21</v>
      </c>
      <c r="C202" t="s">
        <v>16</v>
      </c>
      <c r="D202" s="11">
        <v>45768</v>
      </c>
      <c r="E202">
        <v>57</v>
      </c>
      <c r="F202" t="s">
        <v>5</v>
      </c>
      <c r="G202" t="s">
        <v>78</v>
      </c>
      <c r="H202">
        <v>7</v>
      </c>
      <c r="I202" t="s">
        <v>4</v>
      </c>
      <c r="J202" t="s">
        <v>107</v>
      </c>
      <c r="K202">
        <v>1</v>
      </c>
      <c r="L202">
        <v>0</v>
      </c>
      <c r="M202">
        <v>0</v>
      </c>
      <c r="N202">
        <v>1</v>
      </c>
    </row>
    <row r="203" spans="1:14">
      <c r="A203" t="s">
        <v>27</v>
      </c>
      <c r="B203" t="s">
        <v>21</v>
      </c>
      <c r="C203" t="s">
        <v>16</v>
      </c>
      <c r="D203" s="11">
        <v>45768</v>
      </c>
      <c r="E203">
        <v>57</v>
      </c>
      <c r="F203" t="s">
        <v>33</v>
      </c>
      <c r="G203" t="s">
        <v>120</v>
      </c>
      <c r="H203">
        <v>0</v>
      </c>
      <c r="I203" t="s">
        <v>4</v>
      </c>
      <c r="J203" t="s">
        <v>106</v>
      </c>
      <c r="K203">
        <v>0</v>
      </c>
      <c r="L203">
        <v>1</v>
      </c>
      <c r="M203">
        <v>0</v>
      </c>
      <c r="N203">
        <v>1</v>
      </c>
    </row>
    <row r="204" spans="1:14">
      <c r="A204" t="s">
        <v>27</v>
      </c>
      <c r="B204" t="s">
        <v>21</v>
      </c>
      <c r="C204" t="s">
        <v>16</v>
      </c>
      <c r="D204" s="11">
        <v>45768</v>
      </c>
      <c r="E204">
        <v>57</v>
      </c>
      <c r="F204" t="s">
        <v>4</v>
      </c>
      <c r="G204" t="s">
        <v>120</v>
      </c>
      <c r="H204">
        <v>5</v>
      </c>
      <c r="I204" t="s">
        <v>5</v>
      </c>
      <c r="J204" t="s">
        <v>106</v>
      </c>
      <c r="K204">
        <v>0</v>
      </c>
      <c r="L204">
        <v>1</v>
      </c>
      <c r="M204">
        <v>0</v>
      </c>
      <c r="N204">
        <v>1</v>
      </c>
    </row>
    <row r="205" spans="1:14">
      <c r="A205" t="s">
        <v>27</v>
      </c>
      <c r="B205" t="s">
        <v>21</v>
      </c>
      <c r="C205" t="s">
        <v>16</v>
      </c>
      <c r="D205" s="11">
        <v>45768</v>
      </c>
      <c r="E205">
        <v>57</v>
      </c>
      <c r="F205" t="s">
        <v>4</v>
      </c>
      <c r="G205" t="s">
        <v>78</v>
      </c>
      <c r="H205">
        <v>5</v>
      </c>
      <c r="I205" t="s">
        <v>33</v>
      </c>
      <c r="J205" t="s">
        <v>107</v>
      </c>
      <c r="K205">
        <v>1</v>
      </c>
      <c r="L205">
        <v>0</v>
      </c>
      <c r="M205">
        <v>0</v>
      </c>
      <c r="N205">
        <v>1</v>
      </c>
    </row>
    <row r="206" spans="1:14">
      <c r="A206" t="s">
        <v>27</v>
      </c>
      <c r="B206" t="s">
        <v>20</v>
      </c>
      <c r="C206" t="s">
        <v>16</v>
      </c>
      <c r="D206" s="11">
        <v>45768</v>
      </c>
      <c r="E206">
        <v>58</v>
      </c>
      <c r="F206" t="s">
        <v>33</v>
      </c>
      <c r="G206" t="s">
        <v>120</v>
      </c>
      <c r="H206">
        <v>4</v>
      </c>
      <c r="I206" t="s">
        <v>5</v>
      </c>
      <c r="J206" t="s">
        <v>107</v>
      </c>
      <c r="K206">
        <v>1</v>
      </c>
      <c r="L206">
        <v>0</v>
      </c>
      <c r="M206">
        <v>0</v>
      </c>
      <c r="N206">
        <v>1</v>
      </c>
    </row>
    <row r="207" spans="1:14">
      <c r="A207" t="s">
        <v>27</v>
      </c>
      <c r="B207" t="s">
        <v>20</v>
      </c>
      <c r="C207" t="s">
        <v>16</v>
      </c>
      <c r="D207" s="11">
        <v>45768</v>
      </c>
      <c r="E207">
        <v>58</v>
      </c>
      <c r="F207" t="s">
        <v>33</v>
      </c>
      <c r="G207" t="s">
        <v>120</v>
      </c>
      <c r="H207">
        <v>4</v>
      </c>
      <c r="I207" t="s">
        <v>4</v>
      </c>
      <c r="J207" t="s">
        <v>106</v>
      </c>
      <c r="K207">
        <v>0</v>
      </c>
      <c r="L207">
        <v>1</v>
      </c>
      <c r="M207">
        <v>0</v>
      </c>
      <c r="N207">
        <v>1</v>
      </c>
    </row>
    <row r="208" spans="1:14">
      <c r="A208" t="s">
        <v>27</v>
      </c>
      <c r="B208" t="s">
        <v>20</v>
      </c>
      <c r="C208" t="s">
        <v>16</v>
      </c>
      <c r="D208" s="11">
        <v>45768</v>
      </c>
      <c r="E208">
        <v>58</v>
      </c>
      <c r="F208" t="s">
        <v>5</v>
      </c>
      <c r="G208" t="s">
        <v>78</v>
      </c>
      <c r="H208">
        <v>3</v>
      </c>
      <c r="I208" t="s">
        <v>33</v>
      </c>
      <c r="J208" t="s">
        <v>106</v>
      </c>
      <c r="K208">
        <v>0</v>
      </c>
      <c r="L208">
        <v>1</v>
      </c>
      <c r="M208">
        <v>0</v>
      </c>
      <c r="N208">
        <v>1</v>
      </c>
    </row>
    <row r="209" spans="1:14">
      <c r="A209" t="s">
        <v>27</v>
      </c>
      <c r="B209" t="s">
        <v>20</v>
      </c>
      <c r="C209" t="s">
        <v>16</v>
      </c>
      <c r="D209" s="11">
        <v>45768</v>
      </c>
      <c r="E209">
        <v>58</v>
      </c>
      <c r="F209" t="s">
        <v>5</v>
      </c>
      <c r="G209" t="s">
        <v>120</v>
      </c>
      <c r="H209">
        <v>3</v>
      </c>
      <c r="I209" t="s">
        <v>4</v>
      </c>
      <c r="J209" t="s">
        <v>106</v>
      </c>
      <c r="K209">
        <v>0</v>
      </c>
      <c r="L209">
        <v>1</v>
      </c>
      <c r="M209">
        <v>0</v>
      </c>
      <c r="N209">
        <v>1</v>
      </c>
    </row>
    <row r="210" spans="1:14">
      <c r="A210" t="s">
        <v>27</v>
      </c>
      <c r="B210" t="s">
        <v>20</v>
      </c>
      <c r="C210" t="s">
        <v>16</v>
      </c>
      <c r="D210" s="11">
        <v>45768</v>
      </c>
      <c r="E210">
        <v>58</v>
      </c>
      <c r="F210" t="s">
        <v>4</v>
      </c>
      <c r="G210" t="s">
        <v>78</v>
      </c>
      <c r="H210">
        <v>9</v>
      </c>
      <c r="I210" t="s">
        <v>33</v>
      </c>
      <c r="J210" t="s">
        <v>107</v>
      </c>
      <c r="K210">
        <v>1</v>
      </c>
      <c r="L210">
        <v>0</v>
      </c>
      <c r="M210">
        <v>0</v>
      </c>
      <c r="N210">
        <v>1</v>
      </c>
    </row>
    <row r="211" spans="1:14">
      <c r="A211" t="s">
        <v>27</v>
      </c>
      <c r="B211" t="s">
        <v>20</v>
      </c>
      <c r="C211" t="s">
        <v>16</v>
      </c>
      <c r="D211" s="11">
        <v>45768</v>
      </c>
      <c r="E211">
        <v>58</v>
      </c>
      <c r="F211" t="s">
        <v>4</v>
      </c>
      <c r="G211" t="s">
        <v>78</v>
      </c>
      <c r="H211">
        <v>9</v>
      </c>
      <c r="I211" t="s">
        <v>5</v>
      </c>
      <c r="J211" t="s">
        <v>107</v>
      </c>
      <c r="K211">
        <v>1</v>
      </c>
      <c r="L211">
        <v>0</v>
      </c>
      <c r="M211">
        <v>0</v>
      </c>
      <c r="N211">
        <v>1</v>
      </c>
    </row>
    <row r="212" spans="1:14">
      <c r="A212" t="s">
        <v>27</v>
      </c>
      <c r="B212" t="s">
        <v>22</v>
      </c>
      <c r="C212" t="s">
        <v>16</v>
      </c>
      <c r="D212" s="11">
        <v>45768</v>
      </c>
      <c r="E212">
        <v>59</v>
      </c>
      <c r="F212" t="s">
        <v>4</v>
      </c>
      <c r="G212" t="s">
        <v>78</v>
      </c>
      <c r="H212">
        <v>12</v>
      </c>
      <c r="I212" t="s">
        <v>5</v>
      </c>
      <c r="J212" t="s">
        <v>107</v>
      </c>
      <c r="K212">
        <v>1</v>
      </c>
      <c r="L212">
        <v>0</v>
      </c>
      <c r="M212">
        <v>0</v>
      </c>
      <c r="N212">
        <v>1</v>
      </c>
    </row>
    <row r="213" spans="1:14">
      <c r="A213" t="s">
        <v>27</v>
      </c>
      <c r="B213" t="s">
        <v>22</v>
      </c>
      <c r="C213" t="s">
        <v>16</v>
      </c>
      <c r="D213" s="11">
        <v>45768</v>
      </c>
      <c r="E213">
        <v>59</v>
      </c>
      <c r="F213" t="s">
        <v>5</v>
      </c>
      <c r="G213" t="s">
        <v>120</v>
      </c>
      <c r="H213">
        <v>1</v>
      </c>
      <c r="I213" t="s">
        <v>4</v>
      </c>
      <c r="J213" t="s">
        <v>106</v>
      </c>
      <c r="K213">
        <v>0</v>
      </c>
      <c r="L213">
        <v>1</v>
      </c>
      <c r="M213">
        <v>0</v>
      </c>
      <c r="N213">
        <v>1</v>
      </c>
    </row>
    <row r="214" spans="1:14">
      <c r="A214" t="s">
        <v>27</v>
      </c>
      <c r="B214" t="s">
        <v>21</v>
      </c>
      <c r="C214" t="s">
        <v>16</v>
      </c>
      <c r="D214" s="11">
        <v>45769</v>
      </c>
      <c r="E214">
        <v>60</v>
      </c>
      <c r="F214" t="s">
        <v>4</v>
      </c>
      <c r="G214" t="s">
        <v>120</v>
      </c>
      <c r="H214">
        <v>5</v>
      </c>
      <c r="I214" t="s">
        <v>5</v>
      </c>
      <c r="J214" t="s">
        <v>106</v>
      </c>
      <c r="K214">
        <v>0</v>
      </c>
      <c r="L214">
        <v>1</v>
      </c>
      <c r="M214">
        <v>0</v>
      </c>
      <c r="N214">
        <v>1</v>
      </c>
    </row>
    <row r="215" spans="1:14">
      <c r="A215" t="s">
        <v>27</v>
      </c>
      <c r="B215" t="s">
        <v>21</v>
      </c>
      <c r="C215" t="s">
        <v>16</v>
      </c>
      <c r="D215" s="11">
        <v>45769</v>
      </c>
      <c r="E215">
        <v>60</v>
      </c>
      <c r="F215" t="s">
        <v>5</v>
      </c>
      <c r="G215" t="s">
        <v>78</v>
      </c>
      <c r="H215">
        <v>12</v>
      </c>
      <c r="I215" t="s">
        <v>4</v>
      </c>
      <c r="J215" t="s">
        <v>107</v>
      </c>
      <c r="K215">
        <v>1</v>
      </c>
      <c r="L215">
        <v>0</v>
      </c>
      <c r="M215">
        <v>0</v>
      </c>
      <c r="N215">
        <v>1</v>
      </c>
    </row>
    <row r="216" spans="1:14">
      <c r="A216" t="s">
        <v>27</v>
      </c>
      <c r="B216" t="s">
        <v>20</v>
      </c>
      <c r="C216" t="s">
        <v>16</v>
      </c>
      <c r="D216" s="11">
        <v>45769</v>
      </c>
      <c r="E216">
        <v>61</v>
      </c>
      <c r="F216" t="s">
        <v>5</v>
      </c>
      <c r="G216" t="s">
        <v>120</v>
      </c>
      <c r="H216">
        <v>2</v>
      </c>
      <c r="I216" t="s">
        <v>4</v>
      </c>
      <c r="J216" t="s">
        <v>106</v>
      </c>
      <c r="K216">
        <v>0</v>
      </c>
      <c r="L216">
        <v>1</v>
      </c>
      <c r="M216">
        <v>0</v>
      </c>
      <c r="N216">
        <v>1</v>
      </c>
    </row>
    <row r="217" spans="1:14">
      <c r="A217" t="s">
        <v>27</v>
      </c>
      <c r="B217" t="s">
        <v>20</v>
      </c>
      <c r="C217" t="s">
        <v>16</v>
      </c>
      <c r="D217" s="11">
        <v>45769</v>
      </c>
      <c r="E217">
        <v>61</v>
      </c>
      <c r="F217" t="s">
        <v>4</v>
      </c>
      <c r="G217" t="s">
        <v>78</v>
      </c>
      <c r="H217">
        <v>13</v>
      </c>
      <c r="I217" t="s">
        <v>5</v>
      </c>
      <c r="J217" t="s">
        <v>107</v>
      </c>
      <c r="K217">
        <v>1</v>
      </c>
      <c r="L217">
        <v>0</v>
      </c>
      <c r="M217">
        <v>0</v>
      </c>
      <c r="N217">
        <v>1</v>
      </c>
    </row>
    <row r="218" spans="1:14">
      <c r="A218" t="s">
        <v>27</v>
      </c>
      <c r="B218" t="s">
        <v>22</v>
      </c>
      <c r="C218" t="s">
        <v>16</v>
      </c>
      <c r="D218" s="11">
        <v>45769</v>
      </c>
      <c r="E218">
        <v>62</v>
      </c>
      <c r="F218" t="s">
        <v>7</v>
      </c>
      <c r="G218" t="s">
        <v>120</v>
      </c>
      <c r="H218">
        <v>1</v>
      </c>
      <c r="I218" t="s">
        <v>4</v>
      </c>
      <c r="J218" t="s">
        <v>106</v>
      </c>
      <c r="K218">
        <v>0</v>
      </c>
      <c r="L218">
        <v>1</v>
      </c>
      <c r="M218">
        <v>0</v>
      </c>
      <c r="N218">
        <v>1</v>
      </c>
    </row>
    <row r="219" spans="1:14">
      <c r="A219" t="s">
        <v>27</v>
      </c>
      <c r="B219" t="s">
        <v>22</v>
      </c>
      <c r="C219" t="s">
        <v>16</v>
      </c>
      <c r="D219" s="11">
        <v>45769</v>
      </c>
      <c r="E219">
        <v>62</v>
      </c>
      <c r="F219" t="s">
        <v>4</v>
      </c>
      <c r="G219" t="s">
        <v>78</v>
      </c>
      <c r="H219">
        <v>8</v>
      </c>
      <c r="I219" t="s">
        <v>7</v>
      </c>
      <c r="J219" t="s">
        <v>107</v>
      </c>
      <c r="K219">
        <v>1</v>
      </c>
      <c r="L219">
        <v>0</v>
      </c>
      <c r="M219">
        <v>0</v>
      </c>
      <c r="N219">
        <v>1</v>
      </c>
    </row>
    <row r="220" spans="1:14">
      <c r="A220" t="s">
        <v>27</v>
      </c>
      <c r="B220" t="s">
        <v>22</v>
      </c>
      <c r="C220" t="s">
        <v>16</v>
      </c>
      <c r="D220" s="11">
        <v>45769</v>
      </c>
      <c r="E220">
        <v>62</v>
      </c>
      <c r="F220" t="s">
        <v>7</v>
      </c>
      <c r="G220" t="s">
        <v>120</v>
      </c>
      <c r="H220">
        <v>1</v>
      </c>
      <c r="I220" t="s">
        <v>5</v>
      </c>
      <c r="J220" t="s">
        <v>106</v>
      </c>
      <c r="K220">
        <v>0</v>
      </c>
      <c r="L220">
        <v>1</v>
      </c>
      <c r="M220">
        <v>0</v>
      </c>
      <c r="N220">
        <v>1</v>
      </c>
    </row>
    <row r="221" spans="1:14">
      <c r="A221" t="s">
        <v>27</v>
      </c>
      <c r="B221" t="s">
        <v>22</v>
      </c>
      <c r="C221" t="s">
        <v>16</v>
      </c>
      <c r="D221" s="11">
        <v>45769</v>
      </c>
      <c r="E221">
        <v>62</v>
      </c>
      <c r="F221" t="s">
        <v>5</v>
      </c>
      <c r="G221" t="s">
        <v>78</v>
      </c>
      <c r="H221">
        <v>2</v>
      </c>
      <c r="I221" t="s">
        <v>4</v>
      </c>
      <c r="J221" t="s">
        <v>106</v>
      </c>
      <c r="K221">
        <v>0</v>
      </c>
      <c r="L221">
        <v>1</v>
      </c>
      <c r="M221">
        <v>0</v>
      </c>
      <c r="N221">
        <v>1</v>
      </c>
    </row>
    <row r="222" spans="1:14">
      <c r="A222" t="s">
        <v>27</v>
      </c>
      <c r="B222" t="s">
        <v>22</v>
      </c>
      <c r="C222" t="s">
        <v>16</v>
      </c>
      <c r="D222" s="11">
        <v>45769</v>
      </c>
      <c r="E222">
        <v>62</v>
      </c>
      <c r="F222" t="s">
        <v>5</v>
      </c>
      <c r="G222" t="s">
        <v>78</v>
      </c>
      <c r="H222">
        <v>2</v>
      </c>
      <c r="I222" t="s">
        <v>7</v>
      </c>
      <c r="J222" t="s">
        <v>107</v>
      </c>
      <c r="K222">
        <v>1</v>
      </c>
      <c r="L222">
        <v>0</v>
      </c>
      <c r="M222">
        <v>0</v>
      </c>
      <c r="N222">
        <v>1</v>
      </c>
    </row>
    <row r="223" spans="1:14">
      <c r="A223" t="s">
        <v>27</v>
      </c>
      <c r="B223" t="s">
        <v>22</v>
      </c>
      <c r="C223" t="s">
        <v>16</v>
      </c>
      <c r="D223" s="11">
        <v>45769</v>
      </c>
      <c r="E223">
        <v>62</v>
      </c>
      <c r="F223" t="s">
        <v>4</v>
      </c>
      <c r="G223" t="s">
        <v>120</v>
      </c>
      <c r="H223">
        <v>8</v>
      </c>
      <c r="I223" t="s">
        <v>5</v>
      </c>
      <c r="J223" t="s">
        <v>107</v>
      </c>
      <c r="K223">
        <v>1</v>
      </c>
      <c r="L223">
        <v>0</v>
      </c>
      <c r="M223">
        <v>0</v>
      </c>
      <c r="N223">
        <v>1</v>
      </c>
    </row>
    <row r="224" spans="1:14">
      <c r="A224" t="s">
        <v>27</v>
      </c>
      <c r="B224" t="s">
        <v>21</v>
      </c>
      <c r="C224" t="s">
        <v>16</v>
      </c>
      <c r="D224" s="11">
        <v>45770</v>
      </c>
      <c r="E224">
        <v>63</v>
      </c>
      <c r="F224" t="s">
        <v>4</v>
      </c>
      <c r="G224" t="s">
        <v>78</v>
      </c>
      <c r="H224">
        <v>9</v>
      </c>
      <c r="I224" t="s">
        <v>5</v>
      </c>
      <c r="J224" t="s">
        <v>107</v>
      </c>
      <c r="K224">
        <v>1</v>
      </c>
      <c r="L224">
        <v>0</v>
      </c>
      <c r="M224">
        <v>0</v>
      </c>
      <c r="N224">
        <v>1</v>
      </c>
    </row>
    <row r="225" spans="1:14">
      <c r="A225" t="s">
        <v>27</v>
      </c>
      <c r="B225" t="s">
        <v>21</v>
      </c>
      <c r="C225" t="s">
        <v>16</v>
      </c>
      <c r="D225" s="11">
        <v>45770</v>
      </c>
      <c r="E225">
        <v>63</v>
      </c>
      <c r="F225" t="s">
        <v>5</v>
      </c>
      <c r="G225" t="s">
        <v>120</v>
      </c>
      <c r="H225">
        <v>4</v>
      </c>
      <c r="I225" t="s">
        <v>4</v>
      </c>
      <c r="J225" t="s">
        <v>106</v>
      </c>
      <c r="K225">
        <v>0</v>
      </c>
      <c r="L225">
        <v>1</v>
      </c>
      <c r="M225">
        <v>0</v>
      </c>
      <c r="N225">
        <v>1</v>
      </c>
    </row>
    <row r="226" spans="1:14">
      <c r="A226" t="s">
        <v>27</v>
      </c>
      <c r="B226" t="s">
        <v>21</v>
      </c>
      <c r="C226" t="s">
        <v>16</v>
      </c>
      <c r="D226" s="11">
        <v>45770</v>
      </c>
      <c r="E226">
        <v>64</v>
      </c>
      <c r="F226" t="s">
        <v>5</v>
      </c>
      <c r="G226" t="s">
        <v>120</v>
      </c>
      <c r="H226">
        <v>9</v>
      </c>
      <c r="I226" t="s">
        <v>6</v>
      </c>
      <c r="J226" t="s">
        <v>107</v>
      </c>
      <c r="K226">
        <v>1</v>
      </c>
      <c r="L226">
        <v>0</v>
      </c>
      <c r="M226">
        <v>0</v>
      </c>
      <c r="N226">
        <v>1</v>
      </c>
    </row>
    <row r="227" spans="1:14">
      <c r="A227" t="s">
        <v>27</v>
      </c>
      <c r="B227" t="s">
        <v>21</v>
      </c>
      <c r="C227" t="s">
        <v>16</v>
      </c>
      <c r="D227" s="11">
        <v>45770</v>
      </c>
      <c r="E227">
        <v>64</v>
      </c>
      <c r="F227" t="s">
        <v>6</v>
      </c>
      <c r="G227" t="s">
        <v>78</v>
      </c>
      <c r="H227">
        <v>7</v>
      </c>
      <c r="I227" t="s">
        <v>5</v>
      </c>
      <c r="J227" t="s">
        <v>106</v>
      </c>
      <c r="K227">
        <v>0</v>
      </c>
      <c r="L227">
        <v>1</v>
      </c>
      <c r="M227">
        <v>0</v>
      </c>
      <c r="N227">
        <v>1</v>
      </c>
    </row>
    <row r="228" spans="1:14">
      <c r="A228" t="s">
        <v>27</v>
      </c>
      <c r="B228" t="s">
        <v>21</v>
      </c>
      <c r="C228" t="s">
        <v>16</v>
      </c>
      <c r="D228" s="11">
        <v>45770</v>
      </c>
      <c r="E228">
        <v>65</v>
      </c>
      <c r="F228" t="s">
        <v>4</v>
      </c>
      <c r="G228" t="s">
        <v>78</v>
      </c>
      <c r="H228">
        <v>7</v>
      </c>
      <c r="I228" t="s">
        <v>5</v>
      </c>
      <c r="J228" t="s">
        <v>107</v>
      </c>
      <c r="K228">
        <v>1</v>
      </c>
      <c r="L228">
        <v>0</v>
      </c>
      <c r="M228">
        <v>0</v>
      </c>
      <c r="N228">
        <v>1</v>
      </c>
    </row>
    <row r="229" spans="1:14">
      <c r="A229" t="s">
        <v>27</v>
      </c>
      <c r="B229" t="s">
        <v>21</v>
      </c>
      <c r="C229" t="s">
        <v>16</v>
      </c>
      <c r="D229" s="11">
        <v>45770</v>
      </c>
      <c r="E229">
        <v>65</v>
      </c>
      <c r="F229" t="s">
        <v>4</v>
      </c>
      <c r="G229" t="s">
        <v>120</v>
      </c>
      <c r="H229">
        <v>7</v>
      </c>
      <c r="I229" t="s">
        <v>7</v>
      </c>
      <c r="J229" t="s">
        <v>107</v>
      </c>
      <c r="K229">
        <v>1</v>
      </c>
      <c r="L229">
        <v>0</v>
      </c>
      <c r="M229">
        <v>0</v>
      </c>
      <c r="N229">
        <v>1</v>
      </c>
    </row>
    <row r="230" spans="1:14">
      <c r="A230" t="s">
        <v>27</v>
      </c>
      <c r="B230" t="s">
        <v>21</v>
      </c>
      <c r="C230" t="s">
        <v>16</v>
      </c>
      <c r="D230" s="11">
        <v>45770</v>
      </c>
      <c r="E230">
        <v>65</v>
      </c>
      <c r="F230" t="s">
        <v>7</v>
      </c>
      <c r="G230" t="s">
        <v>78</v>
      </c>
      <c r="H230">
        <v>4</v>
      </c>
      <c r="I230" t="s">
        <v>4</v>
      </c>
      <c r="J230" t="s">
        <v>106</v>
      </c>
      <c r="K230">
        <v>0</v>
      </c>
      <c r="L230">
        <v>1</v>
      </c>
      <c r="M230">
        <v>0</v>
      </c>
      <c r="N230">
        <v>1</v>
      </c>
    </row>
    <row r="231" spans="1:14">
      <c r="A231" t="s">
        <v>27</v>
      </c>
      <c r="B231" t="s">
        <v>21</v>
      </c>
      <c r="C231" t="s">
        <v>16</v>
      </c>
      <c r="D231" s="11">
        <v>45770</v>
      </c>
      <c r="E231">
        <v>65</v>
      </c>
      <c r="F231" t="s">
        <v>7</v>
      </c>
      <c r="G231" t="s">
        <v>78</v>
      </c>
      <c r="H231">
        <v>4</v>
      </c>
      <c r="I231" t="s">
        <v>5</v>
      </c>
      <c r="J231" t="s">
        <v>107</v>
      </c>
      <c r="K231">
        <v>1</v>
      </c>
      <c r="L231">
        <v>0</v>
      </c>
      <c r="M231">
        <v>0</v>
      </c>
      <c r="N231">
        <v>1</v>
      </c>
    </row>
    <row r="232" spans="1:14">
      <c r="A232" t="s">
        <v>27</v>
      </c>
      <c r="B232" t="s">
        <v>21</v>
      </c>
      <c r="C232" t="s">
        <v>16</v>
      </c>
      <c r="D232" s="11">
        <v>45770</v>
      </c>
      <c r="E232">
        <v>65</v>
      </c>
      <c r="F232" t="s">
        <v>5</v>
      </c>
      <c r="G232" t="s">
        <v>120</v>
      </c>
      <c r="H232">
        <v>3</v>
      </c>
      <c r="I232" t="s">
        <v>4</v>
      </c>
      <c r="J232" t="s">
        <v>106</v>
      </c>
      <c r="K232">
        <v>0</v>
      </c>
      <c r="L232">
        <v>1</v>
      </c>
      <c r="M232">
        <v>0</v>
      </c>
      <c r="N232">
        <v>1</v>
      </c>
    </row>
    <row r="233" spans="1:14">
      <c r="A233" t="s">
        <v>27</v>
      </c>
      <c r="B233" t="s">
        <v>21</v>
      </c>
      <c r="C233" t="s">
        <v>16</v>
      </c>
      <c r="D233" s="11">
        <v>45770</v>
      </c>
      <c r="E233">
        <v>65</v>
      </c>
      <c r="F233" t="s">
        <v>5</v>
      </c>
      <c r="G233" t="s">
        <v>120</v>
      </c>
      <c r="H233">
        <v>3</v>
      </c>
      <c r="I233" t="s">
        <v>7</v>
      </c>
      <c r="J233" t="s">
        <v>106</v>
      </c>
      <c r="K233">
        <v>0</v>
      </c>
      <c r="L233">
        <v>1</v>
      </c>
      <c r="M233">
        <v>0</v>
      </c>
      <c r="N233">
        <v>1</v>
      </c>
    </row>
    <row r="234" spans="1:14">
      <c r="A234" t="s">
        <v>27</v>
      </c>
      <c r="B234" t="s">
        <v>22</v>
      </c>
      <c r="C234" t="s">
        <v>16</v>
      </c>
      <c r="D234" s="11">
        <v>45771</v>
      </c>
      <c r="E234">
        <v>66</v>
      </c>
      <c r="F234" t="s">
        <v>5</v>
      </c>
      <c r="G234" t="s">
        <v>78</v>
      </c>
      <c r="H234">
        <v>3</v>
      </c>
      <c r="I234" t="s">
        <v>4</v>
      </c>
      <c r="J234" t="s">
        <v>106</v>
      </c>
      <c r="K234">
        <v>0</v>
      </c>
      <c r="L234">
        <v>1</v>
      </c>
      <c r="M234">
        <v>0</v>
      </c>
      <c r="N234">
        <v>1</v>
      </c>
    </row>
    <row r="235" spans="1:14">
      <c r="A235" t="s">
        <v>27</v>
      </c>
      <c r="B235" t="s">
        <v>22</v>
      </c>
      <c r="C235" t="s">
        <v>16</v>
      </c>
      <c r="D235" s="11">
        <v>45771</v>
      </c>
      <c r="E235">
        <v>66</v>
      </c>
      <c r="F235" t="s">
        <v>4</v>
      </c>
      <c r="G235" t="s">
        <v>120</v>
      </c>
      <c r="H235">
        <v>6</v>
      </c>
      <c r="I235" t="s">
        <v>5</v>
      </c>
      <c r="J235" t="s">
        <v>107</v>
      </c>
      <c r="K235">
        <v>1</v>
      </c>
      <c r="L235">
        <v>0</v>
      </c>
      <c r="M235">
        <v>0</v>
      </c>
      <c r="N235">
        <v>1</v>
      </c>
    </row>
    <row r="236" spans="1:14">
      <c r="A236" t="s">
        <v>27</v>
      </c>
      <c r="B236" t="s">
        <v>20</v>
      </c>
      <c r="C236" t="s">
        <v>16</v>
      </c>
      <c r="D236" s="11">
        <v>45771</v>
      </c>
      <c r="E236">
        <v>67</v>
      </c>
      <c r="F236" t="s">
        <v>4</v>
      </c>
      <c r="G236" t="s">
        <v>78</v>
      </c>
      <c r="H236">
        <v>11</v>
      </c>
      <c r="I236" t="s">
        <v>5</v>
      </c>
      <c r="J236" t="s">
        <v>107</v>
      </c>
      <c r="K236">
        <v>1</v>
      </c>
      <c r="L236">
        <v>0</v>
      </c>
      <c r="M236">
        <v>0</v>
      </c>
      <c r="N236">
        <v>1</v>
      </c>
    </row>
    <row r="237" spans="1:14">
      <c r="A237" t="s">
        <v>27</v>
      </c>
      <c r="B237" t="s">
        <v>20</v>
      </c>
      <c r="C237" t="s">
        <v>16</v>
      </c>
      <c r="D237" s="11">
        <v>45771</v>
      </c>
      <c r="E237">
        <v>67</v>
      </c>
      <c r="F237" t="s">
        <v>5</v>
      </c>
      <c r="G237" t="s">
        <v>120</v>
      </c>
      <c r="H237">
        <v>3</v>
      </c>
      <c r="I237" t="s">
        <v>4</v>
      </c>
      <c r="J237" t="s">
        <v>106</v>
      </c>
      <c r="K237">
        <v>0</v>
      </c>
      <c r="L237">
        <v>1</v>
      </c>
      <c r="M237">
        <v>0</v>
      </c>
      <c r="N237">
        <v>1</v>
      </c>
    </row>
    <row r="238" spans="1:14">
      <c r="A238" t="s">
        <v>27</v>
      </c>
      <c r="B238" t="s">
        <v>21</v>
      </c>
      <c r="C238" t="s">
        <v>16</v>
      </c>
      <c r="D238" s="11">
        <v>45771</v>
      </c>
      <c r="E238">
        <v>68</v>
      </c>
      <c r="F238" t="s">
        <v>4</v>
      </c>
      <c r="G238" t="s">
        <v>78</v>
      </c>
      <c r="H238">
        <v>10</v>
      </c>
      <c r="I238" t="s">
        <v>6</v>
      </c>
      <c r="J238" t="s">
        <v>107</v>
      </c>
      <c r="K238">
        <v>1</v>
      </c>
      <c r="L238">
        <v>0</v>
      </c>
      <c r="M238">
        <v>0</v>
      </c>
      <c r="N238">
        <v>1</v>
      </c>
    </row>
    <row r="239" spans="1:14">
      <c r="A239" t="s">
        <v>27</v>
      </c>
      <c r="B239" t="s">
        <v>21</v>
      </c>
      <c r="C239" t="s">
        <v>16</v>
      </c>
      <c r="D239" s="11">
        <v>45771</v>
      </c>
      <c r="E239">
        <v>68</v>
      </c>
      <c r="F239" t="s">
        <v>5</v>
      </c>
      <c r="G239" t="s">
        <v>78</v>
      </c>
      <c r="H239">
        <v>1</v>
      </c>
      <c r="I239" t="s">
        <v>4</v>
      </c>
      <c r="J239" t="s">
        <v>106</v>
      </c>
      <c r="K239">
        <v>0</v>
      </c>
      <c r="L239">
        <v>1</v>
      </c>
      <c r="M239">
        <v>0</v>
      </c>
      <c r="N239">
        <v>1</v>
      </c>
    </row>
    <row r="240" spans="1:14">
      <c r="A240" t="s">
        <v>27</v>
      </c>
      <c r="B240" t="s">
        <v>21</v>
      </c>
      <c r="C240" t="s">
        <v>16</v>
      </c>
      <c r="D240" s="11">
        <v>45771</v>
      </c>
      <c r="E240">
        <v>68</v>
      </c>
      <c r="F240" t="s">
        <v>4</v>
      </c>
      <c r="G240" t="s">
        <v>120</v>
      </c>
      <c r="H240">
        <v>10</v>
      </c>
      <c r="I240" t="s">
        <v>5</v>
      </c>
      <c r="J240" t="s">
        <v>107</v>
      </c>
      <c r="K240">
        <v>1</v>
      </c>
      <c r="L240">
        <v>0</v>
      </c>
      <c r="M240">
        <v>0</v>
      </c>
      <c r="N240">
        <v>1</v>
      </c>
    </row>
    <row r="241" spans="1:14">
      <c r="A241" t="s">
        <v>27</v>
      </c>
      <c r="B241" t="s">
        <v>21</v>
      </c>
      <c r="C241" t="s">
        <v>16</v>
      </c>
      <c r="D241" s="11">
        <v>45771</v>
      </c>
      <c r="E241">
        <v>68</v>
      </c>
      <c r="F241" t="s">
        <v>5</v>
      </c>
      <c r="G241" t="s">
        <v>78</v>
      </c>
      <c r="H241">
        <v>1</v>
      </c>
      <c r="I241" t="s">
        <v>6</v>
      </c>
      <c r="J241" t="s">
        <v>106</v>
      </c>
      <c r="K241">
        <v>0</v>
      </c>
      <c r="L241">
        <v>1</v>
      </c>
      <c r="M241">
        <v>0</v>
      </c>
      <c r="N241">
        <v>1</v>
      </c>
    </row>
    <row r="242" spans="1:14">
      <c r="A242" t="s">
        <v>27</v>
      </c>
      <c r="B242" t="s">
        <v>21</v>
      </c>
      <c r="C242" t="s">
        <v>16</v>
      </c>
      <c r="D242" s="11">
        <v>45771</v>
      </c>
      <c r="E242">
        <v>68</v>
      </c>
      <c r="F242" t="s">
        <v>6</v>
      </c>
      <c r="G242" t="s">
        <v>120</v>
      </c>
      <c r="H242">
        <v>4</v>
      </c>
      <c r="I242" t="s">
        <v>4</v>
      </c>
      <c r="J242" t="s">
        <v>106</v>
      </c>
      <c r="K242">
        <v>0</v>
      </c>
      <c r="L242">
        <v>1</v>
      </c>
      <c r="M242">
        <v>0</v>
      </c>
      <c r="N242">
        <v>1</v>
      </c>
    </row>
    <row r="243" spans="1:14">
      <c r="A243" t="s">
        <v>27</v>
      </c>
      <c r="B243" t="s">
        <v>21</v>
      </c>
      <c r="C243" t="s">
        <v>16</v>
      </c>
      <c r="D243" s="11">
        <v>45771</v>
      </c>
      <c r="E243">
        <v>68</v>
      </c>
      <c r="F243" t="s">
        <v>6</v>
      </c>
      <c r="G243" t="s">
        <v>120</v>
      </c>
      <c r="H243">
        <v>4</v>
      </c>
      <c r="I243" t="s">
        <v>5</v>
      </c>
      <c r="J243" t="s">
        <v>107</v>
      </c>
      <c r="K243">
        <v>1</v>
      </c>
      <c r="L243">
        <v>0</v>
      </c>
      <c r="M243">
        <v>0</v>
      </c>
      <c r="N243">
        <v>1</v>
      </c>
    </row>
    <row r="244" spans="1:14">
      <c r="A244" t="s">
        <v>27</v>
      </c>
      <c r="B244" t="s">
        <v>21</v>
      </c>
      <c r="C244" t="s">
        <v>16</v>
      </c>
      <c r="D244" s="11">
        <v>45771</v>
      </c>
      <c r="E244">
        <v>69</v>
      </c>
      <c r="F244" t="s">
        <v>4</v>
      </c>
      <c r="G244" t="s">
        <v>78</v>
      </c>
      <c r="H244">
        <v>11</v>
      </c>
      <c r="I244" t="s">
        <v>5</v>
      </c>
      <c r="J244" t="s">
        <v>107</v>
      </c>
      <c r="K244">
        <v>1</v>
      </c>
      <c r="L244">
        <v>0</v>
      </c>
      <c r="M244">
        <v>0</v>
      </c>
      <c r="N244">
        <v>1</v>
      </c>
    </row>
    <row r="245" spans="1:14">
      <c r="A245" t="s">
        <v>27</v>
      </c>
      <c r="B245" t="s">
        <v>21</v>
      </c>
      <c r="C245" t="s">
        <v>16</v>
      </c>
      <c r="D245" s="11">
        <v>45771</v>
      </c>
      <c r="E245">
        <v>69</v>
      </c>
      <c r="F245" t="s">
        <v>5</v>
      </c>
      <c r="G245" t="s">
        <v>78</v>
      </c>
      <c r="H245">
        <v>5</v>
      </c>
      <c r="I245" t="s">
        <v>6</v>
      </c>
      <c r="J245" t="s">
        <v>107</v>
      </c>
      <c r="K245">
        <v>1</v>
      </c>
      <c r="L245">
        <v>0</v>
      </c>
      <c r="M245">
        <v>0</v>
      </c>
      <c r="N245">
        <v>1</v>
      </c>
    </row>
    <row r="246" spans="1:14">
      <c r="A246" t="s">
        <v>27</v>
      </c>
      <c r="B246" t="s">
        <v>21</v>
      </c>
      <c r="C246" t="s">
        <v>16</v>
      </c>
      <c r="D246" s="11">
        <v>45771</v>
      </c>
      <c r="E246">
        <v>69</v>
      </c>
      <c r="F246" t="s">
        <v>5</v>
      </c>
      <c r="G246" t="s">
        <v>120</v>
      </c>
      <c r="H246">
        <v>5</v>
      </c>
      <c r="I246" t="s">
        <v>4</v>
      </c>
      <c r="J246" t="s">
        <v>106</v>
      </c>
      <c r="K246">
        <v>0</v>
      </c>
      <c r="L246">
        <v>1</v>
      </c>
      <c r="M246">
        <v>0</v>
      </c>
      <c r="N246">
        <v>1</v>
      </c>
    </row>
    <row r="247" spans="1:14">
      <c r="A247" t="s">
        <v>27</v>
      </c>
      <c r="B247" t="s">
        <v>21</v>
      </c>
      <c r="C247" t="s">
        <v>16</v>
      </c>
      <c r="D247" s="11">
        <v>45771</v>
      </c>
      <c r="E247">
        <v>69</v>
      </c>
      <c r="F247" t="s">
        <v>6</v>
      </c>
      <c r="G247" t="s">
        <v>120</v>
      </c>
      <c r="H247">
        <v>4</v>
      </c>
      <c r="I247" t="s">
        <v>4</v>
      </c>
      <c r="J247" t="s">
        <v>106</v>
      </c>
      <c r="K247">
        <v>0</v>
      </c>
      <c r="L247">
        <v>1</v>
      </c>
      <c r="M247">
        <v>0</v>
      </c>
      <c r="N247">
        <v>1</v>
      </c>
    </row>
    <row r="248" spans="1:14">
      <c r="A248" t="s">
        <v>27</v>
      </c>
      <c r="B248" t="s">
        <v>21</v>
      </c>
      <c r="C248" t="s">
        <v>16</v>
      </c>
      <c r="D248" s="11">
        <v>45771</v>
      </c>
      <c r="E248">
        <v>69</v>
      </c>
      <c r="F248" t="s">
        <v>6</v>
      </c>
      <c r="G248" t="s">
        <v>120</v>
      </c>
      <c r="H248">
        <v>4</v>
      </c>
      <c r="I248" t="s">
        <v>5</v>
      </c>
      <c r="J248" t="s">
        <v>106</v>
      </c>
      <c r="K248">
        <v>0</v>
      </c>
      <c r="L248">
        <v>1</v>
      </c>
      <c r="M248">
        <v>0</v>
      </c>
      <c r="N248">
        <v>1</v>
      </c>
    </row>
    <row r="249" spans="1:14">
      <c r="A249" t="s">
        <v>27</v>
      </c>
      <c r="B249" t="s">
        <v>21</v>
      </c>
      <c r="C249" t="s">
        <v>16</v>
      </c>
      <c r="D249" s="11">
        <v>45771</v>
      </c>
      <c r="E249">
        <v>69</v>
      </c>
      <c r="F249" t="s">
        <v>4</v>
      </c>
      <c r="G249" t="s">
        <v>78</v>
      </c>
      <c r="H249">
        <v>11</v>
      </c>
      <c r="I249" t="s">
        <v>6</v>
      </c>
      <c r="J249" t="s">
        <v>107</v>
      </c>
      <c r="K249">
        <v>1</v>
      </c>
      <c r="L249">
        <v>0</v>
      </c>
      <c r="M249">
        <v>0</v>
      </c>
      <c r="N249">
        <v>1</v>
      </c>
    </row>
    <row r="250" spans="1:14">
      <c r="A250" t="s">
        <v>27</v>
      </c>
      <c r="B250" t="s">
        <v>21</v>
      </c>
      <c r="C250" t="s">
        <v>16</v>
      </c>
      <c r="D250" s="11">
        <v>45772</v>
      </c>
      <c r="E250">
        <v>70</v>
      </c>
      <c r="F250" t="s">
        <v>4</v>
      </c>
      <c r="G250" t="s">
        <v>120</v>
      </c>
      <c r="H250">
        <v>9</v>
      </c>
      <c r="I250" t="s">
        <v>5</v>
      </c>
      <c r="J250" t="s">
        <v>107</v>
      </c>
      <c r="K250">
        <v>1</v>
      </c>
      <c r="L250">
        <v>0</v>
      </c>
      <c r="M250">
        <v>0</v>
      </c>
      <c r="N250">
        <v>1</v>
      </c>
    </row>
    <row r="251" spans="1:14">
      <c r="A251" t="s">
        <v>27</v>
      </c>
      <c r="B251" t="s">
        <v>21</v>
      </c>
      <c r="C251" t="s">
        <v>16</v>
      </c>
      <c r="D251" s="11">
        <v>45772</v>
      </c>
      <c r="E251">
        <v>70</v>
      </c>
      <c r="F251" t="s">
        <v>5</v>
      </c>
      <c r="G251" t="s">
        <v>78</v>
      </c>
      <c r="H251">
        <v>7</v>
      </c>
      <c r="I251" t="s">
        <v>4</v>
      </c>
      <c r="J251" t="s">
        <v>106</v>
      </c>
      <c r="K251">
        <v>0</v>
      </c>
      <c r="L251">
        <v>1</v>
      </c>
      <c r="M251">
        <v>0</v>
      </c>
      <c r="N251">
        <v>1</v>
      </c>
    </row>
    <row r="252" spans="1:14">
      <c r="A252" t="s">
        <v>27</v>
      </c>
      <c r="B252" t="s">
        <v>20</v>
      </c>
      <c r="C252" t="s">
        <v>16</v>
      </c>
      <c r="D252" s="11">
        <v>45772</v>
      </c>
      <c r="E252">
        <v>71</v>
      </c>
      <c r="F252" t="s">
        <v>5</v>
      </c>
      <c r="G252" t="s">
        <v>120</v>
      </c>
      <c r="H252">
        <v>8</v>
      </c>
      <c r="I252" t="s">
        <v>4</v>
      </c>
      <c r="J252" t="s">
        <v>106</v>
      </c>
      <c r="K252">
        <v>0</v>
      </c>
      <c r="L252">
        <v>1</v>
      </c>
      <c r="M252">
        <v>0</v>
      </c>
      <c r="N252">
        <v>1</v>
      </c>
    </row>
    <row r="253" spans="1:14">
      <c r="A253" t="s">
        <v>27</v>
      </c>
      <c r="B253" t="s">
        <v>20</v>
      </c>
      <c r="C253" t="s">
        <v>16</v>
      </c>
      <c r="D253" s="11">
        <v>45772</v>
      </c>
      <c r="E253">
        <v>71</v>
      </c>
      <c r="F253" t="s">
        <v>4</v>
      </c>
      <c r="G253" t="s">
        <v>78</v>
      </c>
      <c r="H253">
        <v>13</v>
      </c>
      <c r="I253" t="s">
        <v>5</v>
      </c>
      <c r="J253" t="s">
        <v>107</v>
      </c>
      <c r="K253">
        <v>1</v>
      </c>
      <c r="L253">
        <v>0</v>
      </c>
      <c r="M253">
        <v>0</v>
      </c>
      <c r="N253">
        <v>1</v>
      </c>
    </row>
    <row r="254" spans="1:14">
      <c r="A254" t="s">
        <v>27</v>
      </c>
      <c r="B254" t="s">
        <v>21</v>
      </c>
      <c r="C254" t="s">
        <v>16</v>
      </c>
      <c r="D254" s="11">
        <v>45775</v>
      </c>
      <c r="E254">
        <v>72</v>
      </c>
      <c r="F254" t="s">
        <v>5</v>
      </c>
      <c r="G254" t="s">
        <v>120</v>
      </c>
      <c r="H254">
        <v>1</v>
      </c>
      <c r="I254" t="s">
        <v>4</v>
      </c>
      <c r="J254" t="s">
        <v>106</v>
      </c>
      <c r="K254">
        <v>0</v>
      </c>
      <c r="L254">
        <v>1</v>
      </c>
      <c r="M254">
        <v>0</v>
      </c>
      <c r="N254">
        <v>1</v>
      </c>
    </row>
    <row r="255" spans="1:14">
      <c r="A255" t="s">
        <v>27</v>
      </c>
      <c r="B255" t="s">
        <v>21</v>
      </c>
      <c r="C255" t="s">
        <v>16</v>
      </c>
      <c r="D255" s="11">
        <v>45775</v>
      </c>
      <c r="E255">
        <v>72</v>
      </c>
      <c r="F255" t="s">
        <v>7</v>
      </c>
      <c r="G255" t="s">
        <v>78</v>
      </c>
      <c r="H255">
        <v>0</v>
      </c>
      <c r="I255" t="s">
        <v>5</v>
      </c>
      <c r="J255" t="s">
        <v>106</v>
      </c>
      <c r="K255">
        <v>0</v>
      </c>
      <c r="L255">
        <v>1</v>
      </c>
      <c r="M255">
        <v>0</v>
      </c>
      <c r="N255">
        <v>1</v>
      </c>
    </row>
    <row r="256" spans="1:14">
      <c r="A256" t="s">
        <v>27</v>
      </c>
      <c r="B256" t="s">
        <v>21</v>
      </c>
      <c r="C256" t="s">
        <v>16</v>
      </c>
      <c r="D256" s="11">
        <v>45775</v>
      </c>
      <c r="E256">
        <v>72</v>
      </c>
      <c r="F256" t="s">
        <v>7</v>
      </c>
      <c r="G256" t="s">
        <v>78</v>
      </c>
      <c r="H256">
        <v>0</v>
      </c>
      <c r="I256" t="s">
        <v>4</v>
      </c>
      <c r="J256" t="s">
        <v>106</v>
      </c>
      <c r="K256">
        <v>0</v>
      </c>
      <c r="L256">
        <v>1</v>
      </c>
      <c r="M256">
        <v>0</v>
      </c>
      <c r="N256">
        <v>1</v>
      </c>
    </row>
    <row r="257" spans="1:14">
      <c r="A257" t="s">
        <v>27</v>
      </c>
      <c r="B257" t="s">
        <v>21</v>
      </c>
      <c r="C257" t="s">
        <v>16</v>
      </c>
      <c r="D257" s="11">
        <v>45775</v>
      </c>
      <c r="E257">
        <v>72</v>
      </c>
      <c r="F257" t="s">
        <v>5</v>
      </c>
      <c r="G257" t="s">
        <v>120</v>
      </c>
      <c r="H257">
        <v>1</v>
      </c>
      <c r="I257" t="s">
        <v>7</v>
      </c>
      <c r="J257" t="s">
        <v>107</v>
      </c>
      <c r="K257">
        <v>1</v>
      </c>
      <c r="L257">
        <v>0</v>
      </c>
      <c r="M257">
        <v>0</v>
      </c>
      <c r="N257">
        <v>1</v>
      </c>
    </row>
    <row r="258" spans="1:14">
      <c r="A258" t="s">
        <v>27</v>
      </c>
      <c r="B258" t="s">
        <v>21</v>
      </c>
      <c r="C258" t="s">
        <v>16</v>
      </c>
      <c r="D258" s="11">
        <v>45775</v>
      </c>
      <c r="E258">
        <v>72</v>
      </c>
      <c r="F258" t="s">
        <v>4</v>
      </c>
      <c r="G258" t="s">
        <v>120</v>
      </c>
      <c r="H258">
        <v>4</v>
      </c>
      <c r="I258" t="s">
        <v>7</v>
      </c>
      <c r="J258" t="s">
        <v>107</v>
      </c>
      <c r="K258">
        <v>1</v>
      </c>
      <c r="L258">
        <v>0</v>
      </c>
      <c r="M258">
        <v>0</v>
      </c>
      <c r="N258">
        <v>1</v>
      </c>
    </row>
    <row r="259" spans="1:14">
      <c r="A259" t="s">
        <v>27</v>
      </c>
      <c r="B259" t="s">
        <v>21</v>
      </c>
      <c r="C259" t="s">
        <v>16</v>
      </c>
      <c r="D259" s="11">
        <v>45775</v>
      </c>
      <c r="E259">
        <v>72</v>
      </c>
      <c r="F259" t="s">
        <v>4</v>
      </c>
      <c r="G259" t="s">
        <v>78</v>
      </c>
      <c r="H259">
        <v>4</v>
      </c>
      <c r="I259" t="s">
        <v>5</v>
      </c>
      <c r="J259" t="s">
        <v>107</v>
      </c>
      <c r="K259">
        <v>1</v>
      </c>
      <c r="L259">
        <v>0</v>
      </c>
      <c r="M259">
        <v>0</v>
      </c>
      <c r="N259">
        <v>1</v>
      </c>
    </row>
    <row r="260" spans="1:14">
      <c r="A260" t="s">
        <v>27</v>
      </c>
      <c r="B260" t="s">
        <v>20</v>
      </c>
      <c r="C260" t="s">
        <v>16</v>
      </c>
      <c r="D260" s="11">
        <v>45775</v>
      </c>
      <c r="E260">
        <v>73</v>
      </c>
      <c r="F260" t="s">
        <v>5</v>
      </c>
      <c r="G260" t="s">
        <v>78</v>
      </c>
      <c r="H260">
        <v>10</v>
      </c>
      <c r="I260" t="s">
        <v>4</v>
      </c>
      <c r="J260" t="s">
        <v>107</v>
      </c>
      <c r="K260">
        <v>1</v>
      </c>
      <c r="L260">
        <v>0</v>
      </c>
      <c r="M260">
        <v>0</v>
      </c>
      <c r="N260">
        <v>1</v>
      </c>
    </row>
    <row r="261" spans="1:14">
      <c r="A261" t="s">
        <v>27</v>
      </c>
      <c r="B261" t="s">
        <v>20</v>
      </c>
      <c r="C261" t="s">
        <v>16</v>
      </c>
      <c r="D261" s="11">
        <v>45775</v>
      </c>
      <c r="E261">
        <v>73</v>
      </c>
      <c r="F261" t="s">
        <v>4</v>
      </c>
      <c r="G261" t="s">
        <v>120</v>
      </c>
      <c r="H261">
        <v>2</v>
      </c>
      <c r="I261" t="s">
        <v>5</v>
      </c>
      <c r="J261" t="s">
        <v>106</v>
      </c>
      <c r="K261">
        <v>0</v>
      </c>
      <c r="L261">
        <v>1</v>
      </c>
      <c r="M261">
        <v>0</v>
      </c>
      <c r="N261">
        <v>1</v>
      </c>
    </row>
    <row r="262" spans="1:14">
      <c r="A262" t="s">
        <v>27</v>
      </c>
      <c r="B262" t="s">
        <v>22</v>
      </c>
      <c r="C262" t="s">
        <v>16</v>
      </c>
      <c r="D262" s="11">
        <v>45775</v>
      </c>
      <c r="E262">
        <v>74</v>
      </c>
      <c r="F262" t="s">
        <v>5</v>
      </c>
      <c r="G262" t="s">
        <v>78</v>
      </c>
      <c r="H262">
        <v>1</v>
      </c>
      <c r="I262" t="s">
        <v>4</v>
      </c>
      <c r="J262" t="s">
        <v>106</v>
      </c>
      <c r="K262">
        <v>0</v>
      </c>
      <c r="L262">
        <v>1</v>
      </c>
      <c r="M262">
        <v>0</v>
      </c>
      <c r="N262">
        <v>1</v>
      </c>
    </row>
    <row r="263" spans="1:14">
      <c r="A263" t="s">
        <v>27</v>
      </c>
      <c r="B263" t="s">
        <v>22</v>
      </c>
      <c r="C263" t="s">
        <v>16</v>
      </c>
      <c r="D263" s="11">
        <v>45775</v>
      </c>
      <c r="E263">
        <v>74</v>
      </c>
      <c r="F263" t="s">
        <v>4</v>
      </c>
      <c r="G263" t="s">
        <v>120</v>
      </c>
      <c r="H263">
        <v>7</v>
      </c>
      <c r="I263" t="s">
        <v>5</v>
      </c>
      <c r="J263" t="s">
        <v>107</v>
      </c>
      <c r="K263">
        <v>1</v>
      </c>
      <c r="L263">
        <v>0</v>
      </c>
      <c r="M263">
        <v>0</v>
      </c>
      <c r="N263">
        <v>1</v>
      </c>
    </row>
    <row r="264" spans="1:14">
      <c r="A264" t="s">
        <v>27</v>
      </c>
      <c r="B264" t="s">
        <v>22</v>
      </c>
      <c r="C264" t="s">
        <v>16</v>
      </c>
      <c r="D264" s="11">
        <v>45775</v>
      </c>
      <c r="E264">
        <v>74</v>
      </c>
      <c r="F264" t="s">
        <v>4</v>
      </c>
      <c r="G264" t="s">
        <v>78</v>
      </c>
      <c r="H264">
        <v>7</v>
      </c>
      <c r="I264" t="s">
        <v>7</v>
      </c>
      <c r="J264" t="s">
        <v>107</v>
      </c>
      <c r="K264">
        <v>1</v>
      </c>
      <c r="L264">
        <v>0</v>
      </c>
      <c r="M264">
        <v>0</v>
      </c>
      <c r="N264">
        <v>1</v>
      </c>
    </row>
    <row r="265" spans="1:14">
      <c r="A265" t="s">
        <v>27</v>
      </c>
      <c r="B265" t="s">
        <v>22</v>
      </c>
      <c r="C265" t="s">
        <v>16</v>
      </c>
      <c r="D265" s="11">
        <v>45775</v>
      </c>
      <c r="E265">
        <v>74</v>
      </c>
      <c r="F265" t="s">
        <v>7</v>
      </c>
      <c r="G265" t="s">
        <v>120</v>
      </c>
      <c r="H265">
        <v>3</v>
      </c>
      <c r="I265" t="s">
        <v>4</v>
      </c>
      <c r="J265" t="s">
        <v>106</v>
      </c>
      <c r="K265">
        <v>0</v>
      </c>
      <c r="L265">
        <v>1</v>
      </c>
      <c r="M265">
        <v>0</v>
      </c>
      <c r="N265">
        <v>1</v>
      </c>
    </row>
    <row r="266" spans="1:14">
      <c r="A266" t="s">
        <v>27</v>
      </c>
      <c r="B266" t="s">
        <v>22</v>
      </c>
      <c r="C266" t="s">
        <v>16</v>
      </c>
      <c r="D266" s="11">
        <v>45775</v>
      </c>
      <c r="E266">
        <v>74</v>
      </c>
      <c r="F266" t="s">
        <v>7</v>
      </c>
      <c r="G266" t="s">
        <v>120</v>
      </c>
      <c r="H266">
        <v>3</v>
      </c>
      <c r="I266" t="s">
        <v>5</v>
      </c>
      <c r="J266" t="s">
        <v>107</v>
      </c>
      <c r="K266">
        <v>1</v>
      </c>
      <c r="L266">
        <v>0</v>
      </c>
      <c r="M266">
        <v>0</v>
      </c>
      <c r="N266">
        <v>1</v>
      </c>
    </row>
    <row r="267" spans="1:14">
      <c r="A267" t="s">
        <v>27</v>
      </c>
      <c r="B267" t="s">
        <v>22</v>
      </c>
      <c r="C267" t="s">
        <v>16</v>
      </c>
      <c r="D267" s="11">
        <v>45775</v>
      </c>
      <c r="E267">
        <v>74</v>
      </c>
      <c r="F267" t="s">
        <v>5</v>
      </c>
      <c r="G267" t="s">
        <v>78</v>
      </c>
      <c r="H267">
        <v>1</v>
      </c>
      <c r="I267" t="s">
        <v>7</v>
      </c>
      <c r="J267" t="s">
        <v>106</v>
      </c>
      <c r="K267">
        <v>0</v>
      </c>
      <c r="L267">
        <v>1</v>
      </c>
      <c r="M267">
        <v>0</v>
      </c>
      <c r="N267">
        <v>1</v>
      </c>
    </row>
    <row r="268" spans="1:14">
      <c r="A268" t="s">
        <v>27</v>
      </c>
      <c r="B268" t="s">
        <v>21</v>
      </c>
      <c r="C268" t="s">
        <v>16</v>
      </c>
      <c r="D268" s="11">
        <v>45775</v>
      </c>
      <c r="E268">
        <v>75</v>
      </c>
      <c r="F268" t="s">
        <v>4</v>
      </c>
      <c r="G268" t="s">
        <v>78</v>
      </c>
      <c r="H268">
        <v>10</v>
      </c>
      <c r="I268" t="s">
        <v>5</v>
      </c>
      <c r="J268" t="s">
        <v>107</v>
      </c>
      <c r="K268">
        <v>1</v>
      </c>
      <c r="L268">
        <v>0</v>
      </c>
      <c r="M268">
        <v>0</v>
      </c>
      <c r="N268">
        <v>1</v>
      </c>
    </row>
    <row r="269" spans="1:14">
      <c r="A269" t="s">
        <v>27</v>
      </c>
      <c r="B269" t="s">
        <v>21</v>
      </c>
      <c r="C269" t="s">
        <v>16</v>
      </c>
      <c r="D269" s="11">
        <v>45775</v>
      </c>
      <c r="E269">
        <v>75</v>
      </c>
      <c r="F269" t="s">
        <v>5</v>
      </c>
      <c r="G269" t="s">
        <v>120</v>
      </c>
      <c r="H269">
        <v>8</v>
      </c>
      <c r="I269" t="s">
        <v>4</v>
      </c>
      <c r="J269" t="s">
        <v>106</v>
      </c>
      <c r="K269">
        <v>0</v>
      </c>
      <c r="L269">
        <v>1</v>
      </c>
      <c r="M269">
        <v>0</v>
      </c>
      <c r="N269">
        <v>1</v>
      </c>
    </row>
    <row r="270" spans="1:14">
      <c r="A270" t="s">
        <v>27</v>
      </c>
      <c r="B270" t="s">
        <v>21</v>
      </c>
      <c r="C270" t="s">
        <v>16</v>
      </c>
      <c r="D270" s="11">
        <v>45776</v>
      </c>
      <c r="E270">
        <v>76</v>
      </c>
      <c r="F270" t="s">
        <v>5</v>
      </c>
      <c r="G270" t="s">
        <v>78</v>
      </c>
      <c r="H270">
        <v>0</v>
      </c>
      <c r="I270" t="s">
        <v>4</v>
      </c>
      <c r="J270" t="s">
        <v>106</v>
      </c>
      <c r="K270">
        <v>0</v>
      </c>
      <c r="L270">
        <v>1</v>
      </c>
      <c r="M270">
        <v>0</v>
      </c>
      <c r="N270">
        <v>1</v>
      </c>
    </row>
    <row r="271" spans="1:14">
      <c r="A271" t="s">
        <v>27</v>
      </c>
      <c r="B271" t="s">
        <v>21</v>
      </c>
      <c r="C271" t="s">
        <v>16</v>
      </c>
      <c r="D271" s="11">
        <v>45776</v>
      </c>
      <c r="E271">
        <v>76</v>
      </c>
      <c r="F271" t="s">
        <v>4</v>
      </c>
      <c r="G271" t="s">
        <v>120</v>
      </c>
      <c r="H271">
        <v>5</v>
      </c>
      <c r="I271" t="s">
        <v>5</v>
      </c>
      <c r="J271" t="s">
        <v>107</v>
      </c>
      <c r="K271">
        <v>1</v>
      </c>
      <c r="L271">
        <v>0</v>
      </c>
      <c r="M271">
        <v>0</v>
      </c>
      <c r="N271">
        <v>1</v>
      </c>
    </row>
    <row r="272" spans="1:14">
      <c r="A272" t="s">
        <v>27</v>
      </c>
      <c r="B272" t="s">
        <v>21</v>
      </c>
      <c r="C272" t="s">
        <v>16</v>
      </c>
      <c r="D272" s="11">
        <v>45776</v>
      </c>
      <c r="E272">
        <v>77</v>
      </c>
      <c r="F272" t="s">
        <v>4</v>
      </c>
      <c r="G272" t="s">
        <v>120</v>
      </c>
      <c r="H272">
        <v>1</v>
      </c>
      <c r="I272" t="s">
        <v>6</v>
      </c>
      <c r="J272" t="s">
        <v>106</v>
      </c>
      <c r="K272">
        <v>0</v>
      </c>
      <c r="L272">
        <v>1</v>
      </c>
      <c r="M272">
        <v>0</v>
      </c>
      <c r="N272">
        <v>1</v>
      </c>
    </row>
    <row r="273" spans="1:14">
      <c r="A273" t="s">
        <v>27</v>
      </c>
      <c r="B273" t="s">
        <v>21</v>
      </c>
      <c r="C273" t="s">
        <v>16</v>
      </c>
      <c r="D273" s="11">
        <v>45776</v>
      </c>
      <c r="E273">
        <v>77</v>
      </c>
      <c r="F273" t="s">
        <v>5</v>
      </c>
      <c r="G273" t="s">
        <v>120</v>
      </c>
      <c r="H273">
        <v>5</v>
      </c>
      <c r="I273" t="s">
        <v>6</v>
      </c>
      <c r="J273" t="s">
        <v>106</v>
      </c>
      <c r="K273">
        <v>0</v>
      </c>
      <c r="L273">
        <v>1</v>
      </c>
      <c r="M273">
        <v>0</v>
      </c>
      <c r="N273">
        <v>1</v>
      </c>
    </row>
    <row r="274" spans="1:14">
      <c r="A274" t="s">
        <v>27</v>
      </c>
      <c r="B274" t="s">
        <v>21</v>
      </c>
      <c r="C274" t="s">
        <v>16</v>
      </c>
      <c r="D274" s="11">
        <v>45776</v>
      </c>
      <c r="E274">
        <v>77</v>
      </c>
      <c r="F274" t="s">
        <v>6</v>
      </c>
      <c r="G274" t="s">
        <v>78</v>
      </c>
      <c r="H274">
        <v>8</v>
      </c>
      <c r="I274" t="s">
        <v>4</v>
      </c>
      <c r="J274" t="s">
        <v>107</v>
      </c>
      <c r="K274">
        <v>1</v>
      </c>
      <c r="L274">
        <v>0</v>
      </c>
      <c r="M274">
        <v>0</v>
      </c>
      <c r="N274">
        <v>1</v>
      </c>
    </row>
    <row r="275" spans="1:14">
      <c r="A275" t="s">
        <v>27</v>
      </c>
      <c r="B275" t="s">
        <v>21</v>
      </c>
      <c r="C275" t="s">
        <v>16</v>
      </c>
      <c r="D275" s="11">
        <v>45776</v>
      </c>
      <c r="E275">
        <v>77</v>
      </c>
      <c r="F275" t="s">
        <v>6</v>
      </c>
      <c r="G275" t="s">
        <v>78</v>
      </c>
      <c r="H275">
        <v>8</v>
      </c>
      <c r="I275" t="s">
        <v>5</v>
      </c>
      <c r="J275" t="s">
        <v>107</v>
      </c>
      <c r="K275">
        <v>1</v>
      </c>
      <c r="L275">
        <v>0</v>
      </c>
      <c r="M275">
        <v>0</v>
      </c>
      <c r="N275">
        <v>1</v>
      </c>
    </row>
    <row r="276" spans="1:14">
      <c r="A276" t="s">
        <v>27</v>
      </c>
      <c r="B276" t="s">
        <v>21</v>
      </c>
      <c r="C276" t="s">
        <v>16</v>
      </c>
      <c r="D276" s="11">
        <v>45776</v>
      </c>
      <c r="E276">
        <v>77</v>
      </c>
      <c r="F276" t="s">
        <v>4</v>
      </c>
      <c r="G276" t="s">
        <v>78</v>
      </c>
      <c r="H276">
        <v>1</v>
      </c>
      <c r="I276" t="s">
        <v>5</v>
      </c>
      <c r="J276" t="s">
        <v>106</v>
      </c>
      <c r="K276">
        <v>0</v>
      </c>
      <c r="L276">
        <v>1</v>
      </c>
      <c r="M276">
        <v>0</v>
      </c>
      <c r="N276">
        <v>1</v>
      </c>
    </row>
    <row r="277" spans="1:14">
      <c r="A277" t="s">
        <v>27</v>
      </c>
      <c r="B277" t="s">
        <v>21</v>
      </c>
      <c r="C277" t="s">
        <v>16</v>
      </c>
      <c r="D277" s="11">
        <v>45776</v>
      </c>
      <c r="E277">
        <v>77</v>
      </c>
      <c r="F277" t="s">
        <v>5</v>
      </c>
      <c r="G277" t="s">
        <v>120</v>
      </c>
      <c r="H277">
        <v>5</v>
      </c>
      <c r="I277" t="s">
        <v>4</v>
      </c>
      <c r="J277" t="s">
        <v>107</v>
      </c>
      <c r="K277">
        <v>1</v>
      </c>
      <c r="L277">
        <v>0</v>
      </c>
      <c r="M277">
        <v>0</v>
      </c>
      <c r="N277">
        <v>1</v>
      </c>
    </row>
    <row r="278" spans="1:14">
      <c r="A278" t="s">
        <v>27</v>
      </c>
      <c r="B278" t="s">
        <v>21</v>
      </c>
      <c r="C278" t="s">
        <v>16</v>
      </c>
      <c r="D278" s="11">
        <v>45776</v>
      </c>
      <c r="E278">
        <v>78</v>
      </c>
      <c r="F278" t="s">
        <v>4</v>
      </c>
      <c r="G278" t="s">
        <v>78</v>
      </c>
      <c r="H278">
        <v>9</v>
      </c>
      <c r="I278" t="s">
        <v>7</v>
      </c>
      <c r="J278" t="s">
        <v>107</v>
      </c>
      <c r="K278">
        <v>1</v>
      </c>
      <c r="L278">
        <v>0</v>
      </c>
      <c r="M278">
        <v>0</v>
      </c>
      <c r="N278">
        <v>1</v>
      </c>
    </row>
    <row r="279" spans="1:14">
      <c r="A279" t="s">
        <v>27</v>
      </c>
      <c r="B279" t="s">
        <v>21</v>
      </c>
      <c r="C279" t="s">
        <v>16</v>
      </c>
      <c r="D279" s="11">
        <v>45776</v>
      </c>
      <c r="E279">
        <v>78</v>
      </c>
      <c r="F279" t="s">
        <v>7</v>
      </c>
      <c r="G279" t="s">
        <v>120</v>
      </c>
      <c r="H279">
        <v>4</v>
      </c>
      <c r="I279" t="s">
        <v>4</v>
      </c>
      <c r="J279" t="s">
        <v>106</v>
      </c>
      <c r="K279">
        <v>0</v>
      </c>
      <c r="L279">
        <v>1</v>
      </c>
      <c r="M279">
        <v>0</v>
      </c>
      <c r="N279">
        <v>1</v>
      </c>
    </row>
    <row r="280" spans="1:14">
      <c r="A280" t="s">
        <v>27</v>
      </c>
      <c r="B280" t="s">
        <v>21</v>
      </c>
      <c r="C280" t="s">
        <v>16</v>
      </c>
      <c r="D280" s="11">
        <v>45776</v>
      </c>
      <c r="E280">
        <v>79</v>
      </c>
      <c r="F280" t="s">
        <v>4</v>
      </c>
      <c r="G280" t="s">
        <v>78</v>
      </c>
      <c r="H280">
        <v>7</v>
      </c>
      <c r="I280" t="s">
        <v>5</v>
      </c>
      <c r="J280" t="s">
        <v>107</v>
      </c>
      <c r="K280">
        <v>1</v>
      </c>
      <c r="L280">
        <v>0</v>
      </c>
      <c r="M280">
        <v>0</v>
      </c>
      <c r="N280">
        <v>1</v>
      </c>
    </row>
    <row r="281" spans="1:14">
      <c r="A281" t="s">
        <v>27</v>
      </c>
      <c r="B281" t="s">
        <v>21</v>
      </c>
      <c r="C281" t="s">
        <v>16</v>
      </c>
      <c r="D281" s="11">
        <v>45776</v>
      </c>
      <c r="E281">
        <v>79</v>
      </c>
      <c r="F281" t="s">
        <v>4</v>
      </c>
      <c r="G281" t="s">
        <v>78</v>
      </c>
      <c r="H281">
        <v>7</v>
      </c>
      <c r="I281" t="s">
        <v>6</v>
      </c>
      <c r="J281" t="s">
        <v>107</v>
      </c>
      <c r="K281">
        <v>1</v>
      </c>
      <c r="L281">
        <v>0</v>
      </c>
      <c r="M281">
        <v>0</v>
      </c>
      <c r="N281">
        <v>1</v>
      </c>
    </row>
    <row r="282" spans="1:14">
      <c r="A282" t="s">
        <v>27</v>
      </c>
      <c r="B282" t="s">
        <v>21</v>
      </c>
      <c r="C282" t="s">
        <v>16</v>
      </c>
      <c r="D282" s="11">
        <v>45776</v>
      </c>
      <c r="E282">
        <v>79</v>
      </c>
      <c r="F282" t="s">
        <v>7</v>
      </c>
      <c r="G282" t="s">
        <v>120</v>
      </c>
      <c r="H282">
        <v>5</v>
      </c>
      <c r="I282" t="s">
        <v>4</v>
      </c>
      <c r="J282" t="s">
        <v>106</v>
      </c>
      <c r="K282">
        <v>0</v>
      </c>
      <c r="L282">
        <v>1</v>
      </c>
      <c r="M282">
        <v>0</v>
      </c>
      <c r="N282">
        <v>1</v>
      </c>
    </row>
    <row r="283" spans="1:14">
      <c r="A283" t="s">
        <v>27</v>
      </c>
      <c r="B283" t="s">
        <v>21</v>
      </c>
      <c r="C283" t="s">
        <v>16</v>
      </c>
      <c r="D283" s="11">
        <v>45776</v>
      </c>
      <c r="E283">
        <v>79</v>
      </c>
      <c r="F283" t="s">
        <v>7</v>
      </c>
      <c r="G283" t="s">
        <v>120</v>
      </c>
      <c r="H283">
        <v>5</v>
      </c>
      <c r="I283" t="s">
        <v>6</v>
      </c>
      <c r="J283" t="s">
        <v>107</v>
      </c>
      <c r="K283">
        <v>1</v>
      </c>
      <c r="L283">
        <v>0</v>
      </c>
      <c r="M283">
        <v>0</v>
      </c>
      <c r="N283">
        <v>1</v>
      </c>
    </row>
    <row r="284" spans="1:14">
      <c r="A284" t="s">
        <v>27</v>
      </c>
      <c r="B284" t="s">
        <v>21</v>
      </c>
      <c r="C284" t="s">
        <v>16</v>
      </c>
      <c r="D284" s="11">
        <v>45776</v>
      </c>
      <c r="E284">
        <v>79</v>
      </c>
      <c r="F284" t="s">
        <v>5</v>
      </c>
      <c r="G284" t="s">
        <v>120</v>
      </c>
      <c r="H284">
        <v>1</v>
      </c>
      <c r="I284" t="s">
        <v>4</v>
      </c>
      <c r="J284" t="s">
        <v>106</v>
      </c>
      <c r="K284">
        <v>0</v>
      </c>
      <c r="L284">
        <v>1</v>
      </c>
      <c r="M284">
        <v>0</v>
      </c>
      <c r="N284">
        <v>1</v>
      </c>
    </row>
    <row r="285" spans="1:14">
      <c r="A285" t="s">
        <v>27</v>
      </c>
      <c r="B285" t="s">
        <v>21</v>
      </c>
      <c r="C285" t="s">
        <v>16</v>
      </c>
      <c r="D285" s="11">
        <v>45776</v>
      </c>
      <c r="E285">
        <v>79</v>
      </c>
      <c r="F285" t="s">
        <v>5</v>
      </c>
      <c r="G285" t="s">
        <v>78</v>
      </c>
      <c r="H285">
        <v>1</v>
      </c>
      <c r="I285" t="s">
        <v>6</v>
      </c>
      <c r="J285" t="s">
        <v>105</v>
      </c>
      <c r="K285">
        <v>0</v>
      </c>
      <c r="L285">
        <v>0</v>
      </c>
      <c r="M285">
        <v>1</v>
      </c>
      <c r="N285">
        <v>1</v>
      </c>
    </row>
    <row r="286" spans="1:14">
      <c r="A286" t="s">
        <v>27</v>
      </c>
      <c r="B286" t="s">
        <v>21</v>
      </c>
      <c r="C286" t="s">
        <v>16</v>
      </c>
      <c r="D286" s="11">
        <v>45776</v>
      </c>
      <c r="E286">
        <v>79</v>
      </c>
      <c r="F286" t="s">
        <v>5</v>
      </c>
      <c r="G286" t="s">
        <v>78</v>
      </c>
      <c r="H286">
        <v>1</v>
      </c>
      <c r="I286" t="s">
        <v>7</v>
      </c>
      <c r="J286" t="s">
        <v>106</v>
      </c>
      <c r="K286">
        <v>0</v>
      </c>
      <c r="L286">
        <v>1</v>
      </c>
      <c r="M286">
        <v>0</v>
      </c>
      <c r="N286">
        <v>1</v>
      </c>
    </row>
    <row r="287" spans="1:14">
      <c r="A287" t="s">
        <v>27</v>
      </c>
      <c r="B287" t="s">
        <v>21</v>
      </c>
      <c r="C287" t="s">
        <v>16</v>
      </c>
      <c r="D287" s="11">
        <v>45776</v>
      </c>
      <c r="E287">
        <v>79</v>
      </c>
      <c r="F287" t="s">
        <v>6</v>
      </c>
      <c r="G287" t="s">
        <v>120</v>
      </c>
      <c r="H287">
        <v>1</v>
      </c>
      <c r="I287" t="s">
        <v>4</v>
      </c>
      <c r="J287" t="s">
        <v>106</v>
      </c>
      <c r="K287">
        <v>0</v>
      </c>
      <c r="L287">
        <v>1</v>
      </c>
      <c r="M287">
        <v>0</v>
      </c>
      <c r="N287">
        <v>1</v>
      </c>
    </row>
    <row r="288" spans="1:14">
      <c r="A288" t="s">
        <v>27</v>
      </c>
      <c r="B288" t="s">
        <v>21</v>
      </c>
      <c r="C288" t="s">
        <v>16</v>
      </c>
      <c r="D288" s="11">
        <v>45776</v>
      </c>
      <c r="E288">
        <v>79</v>
      </c>
      <c r="F288" t="s">
        <v>7</v>
      </c>
      <c r="G288" t="s">
        <v>120</v>
      </c>
      <c r="H288">
        <v>5</v>
      </c>
      <c r="I288" t="s">
        <v>5</v>
      </c>
      <c r="J288" t="s">
        <v>107</v>
      </c>
      <c r="K288">
        <v>1</v>
      </c>
      <c r="L288">
        <v>0</v>
      </c>
      <c r="M288">
        <v>0</v>
      </c>
      <c r="N288">
        <v>1</v>
      </c>
    </row>
    <row r="289" spans="1:14">
      <c r="A289" t="s">
        <v>27</v>
      </c>
      <c r="B289" t="s">
        <v>21</v>
      </c>
      <c r="C289" t="s">
        <v>16</v>
      </c>
      <c r="D289" s="11">
        <v>45776</v>
      </c>
      <c r="E289">
        <v>79</v>
      </c>
      <c r="F289" t="s">
        <v>6</v>
      </c>
      <c r="G289" t="s">
        <v>120</v>
      </c>
      <c r="H289">
        <v>1</v>
      </c>
      <c r="I289" t="s">
        <v>5</v>
      </c>
      <c r="J289" t="s">
        <v>105</v>
      </c>
      <c r="K289">
        <v>0</v>
      </c>
      <c r="L289">
        <v>0</v>
      </c>
      <c r="M289">
        <v>1</v>
      </c>
      <c r="N289">
        <v>1</v>
      </c>
    </row>
    <row r="290" spans="1:14">
      <c r="A290" t="s">
        <v>27</v>
      </c>
      <c r="B290" t="s">
        <v>21</v>
      </c>
      <c r="C290" t="s">
        <v>16</v>
      </c>
      <c r="D290" s="11">
        <v>45776</v>
      </c>
      <c r="E290">
        <v>79</v>
      </c>
      <c r="F290" t="s">
        <v>6</v>
      </c>
      <c r="G290" t="s">
        <v>78</v>
      </c>
      <c r="H290">
        <v>1</v>
      </c>
      <c r="I290" t="s">
        <v>7</v>
      </c>
      <c r="J290" t="s">
        <v>106</v>
      </c>
      <c r="K290">
        <v>0</v>
      </c>
      <c r="L290">
        <v>1</v>
      </c>
      <c r="M290">
        <v>0</v>
      </c>
      <c r="N290">
        <v>1</v>
      </c>
    </row>
    <row r="291" spans="1:14">
      <c r="A291" t="s">
        <v>27</v>
      </c>
      <c r="B291" t="s">
        <v>21</v>
      </c>
      <c r="C291" t="s">
        <v>16</v>
      </c>
      <c r="D291" s="11">
        <v>45776</v>
      </c>
      <c r="E291">
        <v>79</v>
      </c>
      <c r="F291" t="s">
        <v>4</v>
      </c>
      <c r="G291" t="s">
        <v>78</v>
      </c>
      <c r="H291">
        <v>7</v>
      </c>
      <c r="I291" t="s">
        <v>7</v>
      </c>
      <c r="J291" t="s">
        <v>107</v>
      </c>
      <c r="K291">
        <v>1</v>
      </c>
      <c r="L291">
        <v>0</v>
      </c>
      <c r="M291">
        <v>0</v>
      </c>
      <c r="N291">
        <v>1</v>
      </c>
    </row>
    <row r="292" spans="1:14">
      <c r="A292" t="s">
        <v>27</v>
      </c>
      <c r="B292" t="s">
        <v>21</v>
      </c>
      <c r="C292" t="s">
        <v>16</v>
      </c>
      <c r="D292" s="11">
        <v>45777</v>
      </c>
      <c r="E292">
        <v>80</v>
      </c>
      <c r="F292" t="s">
        <v>6</v>
      </c>
      <c r="G292" t="s">
        <v>120</v>
      </c>
      <c r="H292">
        <v>4</v>
      </c>
      <c r="I292" t="s">
        <v>5</v>
      </c>
      <c r="J292" t="s">
        <v>107</v>
      </c>
      <c r="K292">
        <v>1</v>
      </c>
      <c r="L292">
        <v>0</v>
      </c>
      <c r="M292">
        <v>0</v>
      </c>
      <c r="N292">
        <v>1</v>
      </c>
    </row>
    <row r="293" spans="1:14">
      <c r="A293" t="s">
        <v>27</v>
      </c>
      <c r="B293" t="s">
        <v>21</v>
      </c>
      <c r="C293" t="s">
        <v>16</v>
      </c>
      <c r="D293" s="11">
        <v>45777</v>
      </c>
      <c r="E293">
        <v>80</v>
      </c>
      <c r="F293" t="s">
        <v>6</v>
      </c>
      <c r="G293" t="s">
        <v>120</v>
      </c>
      <c r="H293">
        <v>4</v>
      </c>
      <c r="I293" t="s">
        <v>4</v>
      </c>
      <c r="J293" t="s">
        <v>106</v>
      </c>
      <c r="K293">
        <v>0</v>
      </c>
      <c r="L293">
        <v>1</v>
      </c>
      <c r="M293">
        <v>0</v>
      </c>
      <c r="N293">
        <v>1</v>
      </c>
    </row>
    <row r="294" spans="1:14">
      <c r="A294" t="s">
        <v>27</v>
      </c>
      <c r="B294" t="s">
        <v>21</v>
      </c>
      <c r="C294" t="s">
        <v>16</v>
      </c>
      <c r="D294" s="11">
        <v>45777</v>
      </c>
      <c r="E294">
        <v>80</v>
      </c>
      <c r="F294" t="s">
        <v>5</v>
      </c>
      <c r="G294" t="s">
        <v>78</v>
      </c>
      <c r="H294">
        <v>3</v>
      </c>
      <c r="I294" t="s">
        <v>6</v>
      </c>
      <c r="J294" t="s">
        <v>106</v>
      </c>
      <c r="K294">
        <v>0</v>
      </c>
      <c r="L294">
        <v>1</v>
      </c>
      <c r="M294">
        <v>0</v>
      </c>
      <c r="N294">
        <v>1</v>
      </c>
    </row>
    <row r="295" spans="1:14">
      <c r="A295" t="s">
        <v>27</v>
      </c>
      <c r="B295" t="s">
        <v>21</v>
      </c>
      <c r="C295" t="s">
        <v>16</v>
      </c>
      <c r="D295" s="11">
        <v>45777</v>
      </c>
      <c r="E295">
        <v>80</v>
      </c>
      <c r="F295" t="s">
        <v>5</v>
      </c>
      <c r="G295" t="s">
        <v>120</v>
      </c>
      <c r="H295">
        <v>3</v>
      </c>
      <c r="I295" t="s">
        <v>4</v>
      </c>
      <c r="J295" t="s">
        <v>106</v>
      </c>
      <c r="K295">
        <v>0</v>
      </c>
      <c r="L295">
        <v>1</v>
      </c>
      <c r="M295">
        <v>0</v>
      </c>
      <c r="N295">
        <v>1</v>
      </c>
    </row>
    <row r="296" spans="1:14">
      <c r="A296" t="s">
        <v>27</v>
      </c>
      <c r="B296" t="s">
        <v>21</v>
      </c>
      <c r="C296" t="s">
        <v>16</v>
      </c>
      <c r="D296" s="11">
        <v>45777</v>
      </c>
      <c r="E296">
        <v>80</v>
      </c>
      <c r="F296" t="s">
        <v>4</v>
      </c>
      <c r="G296" t="s">
        <v>78</v>
      </c>
      <c r="H296">
        <v>12</v>
      </c>
      <c r="I296" t="s">
        <v>6</v>
      </c>
      <c r="J296" t="s">
        <v>107</v>
      </c>
      <c r="K296">
        <v>1</v>
      </c>
      <c r="L296">
        <v>0</v>
      </c>
      <c r="M296">
        <v>0</v>
      </c>
      <c r="N296">
        <v>1</v>
      </c>
    </row>
    <row r="297" spans="1:14">
      <c r="A297" t="s">
        <v>27</v>
      </c>
      <c r="B297" t="s">
        <v>21</v>
      </c>
      <c r="C297" t="s">
        <v>16</v>
      </c>
      <c r="D297" s="11">
        <v>45777</v>
      </c>
      <c r="E297">
        <v>80</v>
      </c>
      <c r="F297" t="s">
        <v>4</v>
      </c>
      <c r="G297" t="s">
        <v>78</v>
      </c>
      <c r="H297">
        <v>12</v>
      </c>
      <c r="I297" t="s">
        <v>5</v>
      </c>
      <c r="J297" t="s">
        <v>107</v>
      </c>
      <c r="K297">
        <v>1</v>
      </c>
      <c r="L297">
        <v>0</v>
      </c>
      <c r="M297">
        <v>0</v>
      </c>
      <c r="N297">
        <v>1</v>
      </c>
    </row>
    <row r="298" spans="1:14">
      <c r="A298" t="s">
        <v>27</v>
      </c>
      <c r="B298" t="s">
        <v>20</v>
      </c>
      <c r="C298" t="s">
        <v>16</v>
      </c>
      <c r="D298" s="11">
        <v>45777</v>
      </c>
      <c r="E298">
        <v>81</v>
      </c>
      <c r="F298" t="s">
        <v>5</v>
      </c>
      <c r="G298" t="s">
        <v>120</v>
      </c>
      <c r="H298">
        <v>0</v>
      </c>
      <c r="I298" t="s">
        <v>4</v>
      </c>
      <c r="J298" t="s">
        <v>106</v>
      </c>
      <c r="K298">
        <v>0</v>
      </c>
      <c r="L298">
        <v>1</v>
      </c>
      <c r="M298">
        <v>0</v>
      </c>
      <c r="N298">
        <v>1</v>
      </c>
    </row>
    <row r="299" spans="1:14">
      <c r="A299" t="s">
        <v>27</v>
      </c>
      <c r="B299" t="s">
        <v>20</v>
      </c>
      <c r="C299" t="s">
        <v>16</v>
      </c>
      <c r="D299" s="11">
        <v>45777</v>
      </c>
      <c r="E299">
        <v>81</v>
      </c>
      <c r="F299" t="s">
        <v>4</v>
      </c>
      <c r="G299" t="s">
        <v>78</v>
      </c>
      <c r="H299">
        <v>6</v>
      </c>
      <c r="I299" t="s">
        <v>5</v>
      </c>
      <c r="J299" t="s">
        <v>107</v>
      </c>
      <c r="K299">
        <v>1</v>
      </c>
      <c r="L299">
        <v>0</v>
      </c>
      <c r="M299">
        <v>0</v>
      </c>
      <c r="N299">
        <v>1</v>
      </c>
    </row>
    <row r="300" spans="1:14">
      <c r="A300" t="s">
        <v>27</v>
      </c>
      <c r="B300" t="s">
        <v>22</v>
      </c>
      <c r="C300" t="s">
        <v>16</v>
      </c>
      <c r="D300" s="11">
        <v>45777</v>
      </c>
      <c r="E300">
        <v>82</v>
      </c>
      <c r="F300" t="s">
        <v>5</v>
      </c>
      <c r="G300" t="s">
        <v>78</v>
      </c>
      <c r="H300">
        <v>5</v>
      </c>
      <c r="I300" t="s">
        <v>4</v>
      </c>
      <c r="J300" t="s">
        <v>106</v>
      </c>
      <c r="K300">
        <v>0</v>
      </c>
      <c r="L300">
        <v>1</v>
      </c>
      <c r="M300">
        <v>0</v>
      </c>
      <c r="N300">
        <v>1</v>
      </c>
    </row>
    <row r="301" spans="1:14">
      <c r="A301" t="s">
        <v>27</v>
      </c>
      <c r="B301" t="s">
        <v>22</v>
      </c>
      <c r="C301" t="s">
        <v>16</v>
      </c>
      <c r="D301" s="11">
        <v>45777</v>
      </c>
      <c r="E301">
        <v>82</v>
      </c>
      <c r="F301" t="s">
        <v>5</v>
      </c>
      <c r="G301" t="s">
        <v>78</v>
      </c>
      <c r="H301">
        <v>5</v>
      </c>
      <c r="I301" t="s">
        <v>7</v>
      </c>
      <c r="J301" t="s">
        <v>107</v>
      </c>
      <c r="K301">
        <v>1</v>
      </c>
      <c r="L301">
        <v>0</v>
      </c>
      <c r="M301">
        <v>0</v>
      </c>
      <c r="N301">
        <v>1</v>
      </c>
    </row>
    <row r="302" spans="1:14">
      <c r="A302" t="s">
        <v>27</v>
      </c>
      <c r="B302" t="s">
        <v>22</v>
      </c>
      <c r="C302" t="s">
        <v>16</v>
      </c>
      <c r="D302" s="11">
        <v>45777</v>
      </c>
      <c r="E302">
        <v>82</v>
      </c>
      <c r="F302" t="s">
        <v>7</v>
      </c>
      <c r="G302" t="s">
        <v>120</v>
      </c>
      <c r="H302">
        <v>2</v>
      </c>
      <c r="I302" t="s">
        <v>5</v>
      </c>
      <c r="J302" t="s">
        <v>106</v>
      </c>
      <c r="K302">
        <v>0</v>
      </c>
      <c r="L302">
        <v>1</v>
      </c>
      <c r="M302">
        <v>0</v>
      </c>
      <c r="N302">
        <v>1</v>
      </c>
    </row>
    <row r="303" spans="1:14">
      <c r="A303" t="s">
        <v>27</v>
      </c>
      <c r="B303" t="s">
        <v>22</v>
      </c>
      <c r="C303" t="s">
        <v>16</v>
      </c>
      <c r="D303" s="11">
        <v>45777</v>
      </c>
      <c r="E303">
        <v>82</v>
      </c>
      <c r="F303" t="s">
        <v>7</v>
      </c>
      <c r="G303" t="s">
        <v>78</v>
      </c>
      <c r="H303">
        <v>2</v>
      </c>
      <c r="I303" t="s">
        <v>4</v>
      </c>
      <c r="J303" t="s">
        <v>106</v>
      </c>
      <c r="K303">
        <v>0</v>
      </c>
      <c r="L303">
        <v>1</v>
      </c>
      <c r="M303">
        <v>0</v>
      </c>
      <c r="N303">
        <v>1</v>
      </c>
    </row>
    <row r="304" spans="1:14">
      <c r="A304" t="s">
        <v>27</v>
      </c>
      <c r="B304" t="s">
        <v>22</v>
      </c>
      <c r="C304" t="s">
        <v>16</v>
      </c>
      <c r="D304" s="11">
        <v>45777</v>
      </c>
      <c r="E304">
        <v>82</v>
      </c>
      <c r="F304" t="s">
        <v>4</v>
      </c>
      <c r="G304" t="s">
        <v>120</v>
      </c>
      <c r="H304">
        <v>12</v>
      </c>
      <c r="I304" t="s">
        <v>5</v>
      </c>
      <c r="J304" t="s">
        <v>107</v>
      </c>
      <c r="K304">
        <v>1</v>
      </c>
      <c r="L304">
        <v>0</v>
      </c>
      <c r="M304">
        <v>0</v>
      </c>
      <c r="N304">
        <v>1</v>
      </c>
    </row>
    <row r="305" spans="1:14">
      <c r="A305" t="s">
        <v>27</v>
      </c>
      <c r="B305" t="s">
        <v>22</v>
      </c>
      <c r="C305" t="s">
        <v>16</v>
      </c>
      <c r="D305" s="11">
        <v>45777</v>
      </c>
      <c r="E305">
        <v>82</v>
      </c>
      <c r="F305" t="s">
        <v>4</v>
      </c>
      <c r="G305" t="s">
        <v>120</v>
      </c>
      <c r="H305">
        <v>12</v>
      </c>
      <c r="I305" t="s">
        <v>7</v>
      </c>
      <c r="J305" t="s">
        <v>107</v>
      </c>
      <c r="K305">
        <v>1</v>
      </c>
      <c r="L305">
        <v>0</v>
      </c>
      <c r="M305">
        <v>0</v>
      </c>
      <c r="N305">
        <v>1</v>
      </c>
    </row>
    <row r="306" spans="1:14">
      <c r="A306" t="s">
        <v>27</v>
      </c>
      <c r="B306" t="s">
        <v>21</v>
      </c>
      <c r="C306" t="s">
        <v>16</v>
      </c>
      <c r="D306" s="11">
        <v>45777</v>
      </c>
      <c r="E306">
        <v>83</v>
      </c>
      <c r="F306" t="s">
        <v>4</v>
      </c>
      <c r="G306" t="s">
        <v>78</v>
      </c>
      <c r="H306">
        <v>12</v>
      </c>
      <c r="I306" t="s">
        <v>5</v>
      </c>
      <c r="J306" t="s">
        <v>107</v>
      </c>
      <c r="K306">
        <v>1</v>
      </c>
      <c r="L306">
        <v>0</v>
      </c>
      <c r="M306">
        <v>0</v>
      </c>
      <c r="N306">
        <v>1</v>
      </c>
    </row>
    <row r="307" spans="1:14">
      <c r="A307" t="s">
        <v>27</v>
      </c>
      <c r="B307" t="s">
        <v>21</v>
      </c>
      <c r="C307" t="s">
        <v>16</v>
      </c>
      <c r="D307" s="11">
        <v>45777</v>
      </c>
      <c r="E307">
        <v>83</v>
      </c>
      <c r="F307" t="s">
        <v>5</v>
      </c>
      <c r="G307" t="s">
        <v>120</v>
      </c>
      <c r="H307">
        <v>5</v>
      </c>
      <c r="I307" t="s">
        <v>4</v>
      </c>
      <c r="J307" t="s">
        <v>106</v>
      </c>
      <c r="K307">
        <v>0</v>
      </c>
      <c r="L307">
        <v>1</v>
      </c>
      <c r="M307">
        <v>0</v>
      </c>
      <c r="N307">
        <v>1</v>
      </c>
    </row>
    <row r="308" spans="1:14">
      <c r="A308" t="s">
        <v>27</v>
      </c>
      <c r="B308" t="s">
        <v>21</v>
      </c>
      <c r="C308" t="s">
        <v>16</v>
      </c>
      <c r="D308" s="11">
        <v>45778</v>
      </c>
      <c r="E308">
        <v>84</v>
      </c>
      <c r="F308" t="s">
        <v>5</v>
      </c>
      <c r="G308" t="s">
        <v>78</v>
      </c>
      <c r="H308">
        <v>5</v>
      </c>
      <c r="I308" t="s">
        <v>4</v>
      </c>
      <c r="J308" t="s">
        <v>106</v>
      </c>
      <c r="K308">
        <v>0</v>
      </c>
      <c r="L308">
        <v>1</v>
      </c>
      <c r="M308">
        <v>0</v>
      </c>
      <c r="N308">
        <v>1</v>
      </c>
    </row>
    <row r="309" spans="1:14">
      <c r="A309" t="s">
        <v>27</v>
      </c>
      <c r="B309" t="s">
        <v>21</v>
      </c>
      <c r="C309" t="s">
        <v>16</v>
      </c>
      <c r="D309" s="11">
        <v>45778</v>
      </c>
      <c r="E309">
        <v>84</v>
      </c>
      <c r="F309" t="s">
        <v>4</v>
      </c>
      <c r="G309" t="s">
        <v>120</v>
      </c>
      <c r="H309">
        <v>10</v>
      </c>
      <c r="I309" t="s">
        <v>5</v>
      </c>
      <c r="J309" t="s">
        <v>107</v>
      </c>
      <c r="K309">
        <v>1</v>
      </c>
      <c r="L309">
        <v>0</v>
      </c>
      <c r="M309">
        <v>0</v>
      </c>
      <c r="N309">
        <v>1</v>
      </c>
    </row>
    <row r="310" spans="1:14">
      <c r="A310" t="s">
        <v>27</v>
      </c>
      <c r="B310" t="s">
        <v>20</v>
      </c>
      <c r="C310" t="s">
        <v>16</v>
      </c>
      <c r="D310" s="11">
        <v>45778</v>
      </c>
      <c r="E310">
        <v>85</v>
      </c>
      <c r="F310" t="s">
        <v>5</v>
      </c>
      <c r="G310" t="s">
        <v>78</v>
      </c>
      <c r="H310">
        <v>6</v>
      </c>
      <c r="I310" t="s">
        <v>4</v>
      </c>
      <c r="J310" t="s">
        <v>106</v>
      </c>
      <c r="K310">
        <v>0</v>
      </c>
      <c r="L310">
        <v>1</v>
      </c>
      <c r="M310">
        <v>0</v>
      </c>
      <c r="N310">
        <v>1</v>
      </c>
    </row>
    <row r="311" spans="1:14">
      <c r="A311" t="s">
        <v>27</v>
      </c>
      <c r="B311" t="s">
        <v>20</v>
      </c>
      <c r="C311" t="s">
        <v>16</v>
      </c>
      <c r="D311" s="11">
        <v>45778</v>
      </c>
      <c r="E311">
        <v>85</v>
      </c>
      <c r="F311" t="s">
        <v>4</v>
      </c>
      <c r="G311" t="s">
        <v>120</v>
      </c>
      <c r="H311">
        <v>10</v>
      </c>
      <c r="I311" t="s">
        <v>5</v>
      </c>
      <c r="J311" t="s">
        <v>107</v>
      </c>
      <c r="K311">
        <v>1</v>
      </c>
      <c r="L311">
        <v>0</v>
      </c>
      <c r="M311">
        <v>0</v>
      </c>
      <c r="N311">
        <v>1</v>
      </c>
    </row>
    <row r="312" spans="1:14">
      <c r="A312" t="s">
        <v>27</v>
      </c>
      <c r="B312" t="s">
        <v>22</v>
      </c>
      <c r="C312" t="s">
        <v>16</v>
      </c>
      <c r="D312" s="11">
        <v>45778</v>
      </c>
      <c r="E312">
        <v>86</v>
      </c>
      <c r="F312" t="s">
        <v>4</v>
      </c>
      <c r="G312" t="s">
        <v>78</v>
      </c>
      <c r="H312">
        <v>8</v>
      </c>
      <c r="I312" t="s">
        <v>5</v>
      </c>
      <c r="J312" t="s">
        <v>107</v>
      </c>
      <c r="K312">
        <v>1</v>
      </c>
      <c r="L312">
        <v>0</v>
      </c>
      <c r="M312">
        <v>0</v>
      </c>
      <c r="N312">
        <v>1</v>
      </c>
    </row>
    <row r="313" spans="1:14">
      <c r="A313" t="s">
        <v>27</v>
      </c>
      <c r="B313" t="s">
        <v>22</v>
      </c>
      <c r="C313" t="s">
        <v>16</v>
      </c>
      <c r="D313" s="11">
        <v>45778</v>
      </c>
      <c r="E313">
        <v>86</v>
      </c>
      <c r="F313" t="s">
        <v>5</v>
      </c>
      <c r="G313" t="s">
        <v>120</v>
      </c>
      <c r="H313">
        <v>4</v>
      </c>
      <c r="I313" t="s">
        <v>4</v>
      </c>
      <c r="J313" t="s">
        <v>106</v>
      </c>
      <c r="K313">
        <v>0</v>
      </c>
      <c r="L313">
        <v>1</v>
      </c>
      <c r="M313">
        <v>0</v>
      </c>
      <c r="N313">
        <v>1</v>
      </c>
    </row>
    <row r="314" spans="1:14">
      <c r="A314" t="s">
        <v>27</v>
      </c>
      <c r="B314" t="s">
        <v>22</v>
      </c>
      <c r="C314" t="s">
        <v>16</v>
      </c>
      <c r="D314" s="11">
        <v>45778</v>
      </c>
      <c r="E314">
        <v>87</v>
      </c>
      <c r="F314" t="s">
        <v>4</v>
      </c>
      <c r="G314" t="s">
        <v>120</v>
      </c>
      <c r="H314">
        <v>4</v>
      </c>
      <c r="I314" t="s">
        <v>5</v>
      </c>
      <c r="J314" t="s">
        <v>107</v>
      </c>
      <c r="K314">
        <v>1</v>
      </c>
      <c r="L314">
        <v>0</v>
      </c>
      <c r="M314">
        <v>0</v>
      </c>
      <c r="N314">
        <v>1</v>
      </c>
    </row>
    <row r="315" spans="1:14">
      <c r="A315" t="s">
        <v>27</v>
      </c>
      <c r="B315" t="s">
        <v>22</v>
      </c>
      <c r="C315" t="s">
        <v>16</v>
      </c>
      <c r="D315" s="11">
        <v>45778</v>
      </c>
      <c r="E315">
        <v>87</v>
      </c>
      <c r="F315" t="s">
        <v>5</v>
      </c>
      <c r="G315" t="s">
        <v>78</v>
      </c>
      <c r="H315">
        <v>3</v>
      </c>
      <c r="I315" t="s">
        <v>4</v>
      </c>
      <c r="J315" t="s">
        <v>106</v>
      </c>
      <c r="K315">
        <v>0</v>
      </c>
      <c r="L315">
        <v>1</v>
      </c>
      <c r="M315">
        <v>0</v>
      </c>
      <c r="N315">
        <v>1</v>
      </c>
    </row>
    <row r="316" spans="1:14">
      <c r="A316" t="s">
        <v>27</v>
      </c>
      <c r="B316" t="s">
        <v>21</v>
      </c>
      <c r="C316" t="s">
        <v>16</v>
      </c>
      <c r="D316" s="11">
        <v>45779</v>
      </c>
      <c r="E316">
        <v>88</v>
      </c>
      <c r="F316" t="s">
        <v>4</v>
      </c>
      <c r="G316" t="s">
        <v>78</v>
      </c>
      <c r="H316">
        <v>9</v>
      </c>
      <c r="I316" t="s">
        <v>5</v>
      </c>
      <c r="J316" t="s">
        <v>107</v>
      </c>
      <c r="K316">
        <v>1</v>
      </c>
      <c r="L316">
        <v>0</v>
      </c>
      <c r="M316">
        <v>0</v>
      </c>
      <c r="N316">
        <v>1</v>
      </c>
    </row>
    <row r="317" spans="1:14">
      <c r="A317" t="s">
        <v>27</v>
      </c>
      <c r="B317" t="s">
        <v>21</v>
      </c>
      <c r="C317" t="s">
        <v>16</v>
      </c>
      <c r="D317" s="11">
        <v>45779</v>
      </c>
      <c r="E317">
        <v>88</v>
      </c>
      <c r="F317" t="s">
        <v>5</v>
      </c>
      <c r="G317" t="s">
        <v>120</v>
      </c>
      <c r="H317">
        <v>8</v>
      </c>
      <c r="I317" t="s">
        <v>4</v>
      </c>
      <c r="J317" t="s">
        <v>106</v>
      </c>
      <c r="K317">
        <v>0</v>
      </c>
      <c r="L317">
        <v>1</v>
      </c>
      <c r="M317">
        <v>0</v>
      </c>
      <c r="N317">
        <v>1</v>
      </c>
    </row>
    <row r="318" spans="1:14">
      <c r="A318" t="s">
        <v>27</v>
      </c>
      <c r="B318" t="s">
        <v>20</v>
      </c>
      <c r="C318" t="s">
        <v>16</v>
      </c>
      <c r="D318" s="11">
        <v>45779</v>
      </c>
      <c r="E318">
        <v>89</v>
      </c>
      <c r="F318" t="s">
        <v>4</v>
      </c>
      <c r="G318" t="s">
        <v>120</v>
      </c>
      <c r="H318">
        <v>2</v>
      </c>
      <c r="I318" t="s">
        <v>5</v>
      </c>
      <c r="J318" t="s">
        <v>106</v>
      </c>
      <c r="K318">
        <v>0</v>
      </c>
      <c r="L318">
        <v>1</v>
      </c>
      <c r="M318">
        <v>0</v>
      </c>
      <c r="N318">
        <v>1</v>
      </c>
    </row>
    <row r="319" spans="1:14">
      <c r="A319" t="s">
        <v>27</v>
      </c>
      <c r="B319" t="s">
        <v>20</v>
      </c>
      <c r="C319" t="s">
        <v>16</v>
      </c>
      <c r="D319" s="11">
        <v>45779</v>
      </c>
      <c r="E319">
        <v>89</v>
      </c>
      <c r="F319" t="s">
        <v>4</v>
      </c>
      <c r="G319" t="s">
        <v>120</v>
      </c>
      <c r="H319">
        <v>2</v>
      </c>
      <c r="I319" t="s">
        <v>25</v>
      </c>
      <c r="J319" t="s">
        <v>105</v>
      </c>
      <c r="K319">
        <v>0</v>
      </c>
      <c r="L319">
        <v>0</v>
      </c>
      <c r="M319">
        <v>1</v>
      </c>
      <c r="N319">
        <v>1</v>
      </c>
    </row>
    <row r="320" spans="1:14">
      <c r="A320" t="s">
        <v>27</v>
      </c>
      <c r="B320" t="s">
        <v>20</v>
      </c>
      <c r="C320" t="s">
        <v>16</v>
      </c>
      <c r="D320" s="11">
        <v>45779</v>
      </c>
      <c r="E320">
        <v>89</v>
      </c>
      <c r="F320" t="s">
        <v>5</v>
      </c>
      <c r="G320" t="s">
        <v>78</v>
      </c>
      <c r="H320">
        <v>4</v>
      </c>
      <c r="I320" t="s">
        <v>4</v>
      </c>
      <c r="J320" t="s">
        <v>107</v>
      </c>
      <c r="K320">
        <v>1</v>
      </c>
      <c r="L320">
        <v>0</v>
      </c>
      <c r="M320">
        <v>0</v>
      </c>
      <c r="N320">
        <v>1</v>
      </c>
    </row>
    <row r="321" spans="1:14">
      <c r="A321" t="s">
        <v>27</v>
      </c>
      <c r="B321" t="s">
        <v>20</v>
      </c>
      <c r="C321" t="s">
        <v>16</v>
      </c>
      <c r="D321" s="11">
        <v>45779</v>
      </c>
      <c r="E321">
        <v>89</v>
      </c>
      <c r="F321" t="s">
        <v>5</v>
      </c>
      <c r="G321" t="s">
        <v>78</v>
      </c>
      <c r="H321">
        <v>4</v>
      </c>
      <c r="I321" t="s">
        <v>25</v>
      </c>
      <c r="J321" t="s">
        <v>107</v>
      </c>
      <c r="K321">
        <v>1</v>
      </c>
      <c r="L321">
        <v>0</v>
      </c>
      <c r="M321">
        <v>0</v>
      </c>
      <c r="N321">
        <v>1</v>
      </c>
    </row>
    <row r="322" spans="1:14">
      <c r="A322" t="s">
        <v>27</v>
      </c>
      <c r="B322" t="s">
        <v>20</v>
      </c>
      <c r="C322" t="s">
        <v>16</v>
      </c>
      <c r="D322" s="11">
        <v>45779</v>
      </c>
      <c r="E322">
        <v>89</v>
      </c>
      <c r="F322" t="s">
        <v>25</v>
      </c>
      <c r="G322" t="s">
        <v>78</v>
      </c>
      <c r="H322">
        <v>2</v>
      </c>
      <c r="I322" t="s">
        <v>4</v>
      </c>
      <c r="J322" t="s">
        <v>105</v>
      </c>
      <c r="K322">
        <v>0</v>
      </c>
      <c r="L322">
        <v>0</v>
      </c>
      <c r="M322">
        <v>1</v>
      </c>
      <c r="N322">
        <v>1</v>
      </c>
    </row>
    <row r="323" spans="1:14">
      <c r="A323" t="s">
        <v>27</v>
      </c>
      <c r="B323" t="s">
        <v>20</v>
      </c>
      <c r="C323" t="s">
        <v>16</v>
      </c>
      <c r="D323" s="11">
        <v>45779</v>
      </c>
      <c r="E323">
        <v>89</v>
      </c>
      <c r="F323" t="s">
        <v>25</v>
      </c>
      <c r="G323" t="s">
        <v>120</v>
      </c>
      <c r="H323">
        <v>2</v>
      </c>
      <c r="I323" t="s">
        <v>5</v>
      </c>
      <c r="J323" t="s">
        <v>106</v>
      </c>
      <c r="K323">
        <v>0</v>
      </c>
      <c r="L323">
        <v>1</v>
      </c>
      <c r="M323">
        <v>0</v>
      </c>
      <c r="N323">
        <v>1</v>
      </c>
    </row>
    <row r="324" spans="1:14">
      <c r="A324" t="s">
        <v>27</v>
      </c>
      <c r="B324" t="s">
        <v>21</v>
      </c>
      <c r="C324" t="s">
        <v>16</v>
      </c>
      <c r="D324" s="11">
        <v>45782</v>
      </c>
      <c r="E324">
        <v>90</v>
      </c>
      <c r="F324" t="s">
        <v>4</v>
      </c>
      <c r="G324" t="s">
        <v>120</v>
      </c>
      <c r="H324">
        <v>2</v>
      </c>
      <c r="I324" t="s">
        <v>5</v>
      </c>
      <c r="J324" t="s">
        <v>107</v>
      </c>
      <c r="K324">
        <v>1</v>
      </c>
      <c r="L324">
        <v>0</v>
      </c>
      <c r="M324">
        <v>0</v>
      </c>
      <c r="N324">
        <v>1</v>
      </c>
    </row>
    <row r="325" spans="1:14">
      <c r="A325" t="s">
        <v>27</v>
      </c>
      <c r="B325" t="s">
        <v>21</v>
      </c>
      <c r="C325" t="s">
        <v>16</v>
      </c>
      <c r="D325" s="11">
        <v>45782</v>
      </c>
      <c r="E325">
        <v>90</v>
      </c>
      <c r="F325" t="s">
        <v>5</v>
      </c>
      <c r="G325" t="s">
        <v>78</v>
      </c>
      <c r="H325">
        <v>1</v>
      </c>
      <c r="I325" t="s">
        <v>4</v>
      </c>
      <c r="J325" t="s">
        <v>106</v>
      </c>
      <c r="K325">
        <v>0</v>
      </c>
      <c r="L325">
        <v>1</v>
      </c>
      <c r="M325">
        <v>0</v>
      </c>
      <c r="N325">
        <v>1</v>
      </c>
    </row>
    <row r="326" spans="1:14">
      <c r="A326" t="s">
        <v>27</v>
      </c>
      <c r="B326" t="s">
        <v>21</v>
      </c>
      <c r="C326" t="s">
        <v>16</v>
      </c>
      <c r="D326" s="11">
        <v>45782</v>
      </c>
      <c r="E326">
        <v>91</v>
      </c>
      <c r="F326" t="s">
        <v>4</v>
      </c>
      <c r="G326" t="s">
        <v>120</v>
      </c>
      <c r="H326">
        <v>7</v>
      </c>
      <c r="I326" t="s">
        <v>5</v>
      </c>
      <c r="J326" t="s">
        <v>106</v>
      </c>
      <c r="K326">
        <v>0</v>
      </c>
      <c r="L326">
        <v>1</v>
      </c>
      <c r="M326">
        <v>0</v>
      </c>
      <c r="N326">
        <v>1</v>
      </c>
    </row>
    <row r="327" spans="1:14">
      <c r="A327" t="s">
        <v>27</v>
      </c>
      <c r="B327" t="s">
        <v>21</v>
      </c>
      <c r="C327" t="s">
        <v>16</v>
      </c>
      <c r="D327" s="11">
        <v>45782</v>
      </c>
      <c r="E327">
        <v>91</v>
      </c>
      <c r="F327" t="s">
        <v>5</v>
      </c>
      <c r="G327" t="s">
        <v>78</v>
      </c>
      <c r="H327">
        <v>11</v>
      </c>
      <c r="I327" t="s">
        <v>4</v>
      </c>
      <c r="J327" t="s">
        <v>107</v>
      </c>
      <c r="K327">
        <v>1</v>
      </c>
      <c r="L327">
        <v>0</v>
      </c>
      <c r="M327">
        <v>0</v>
      </c>
      <c r="N327">
        <v>1</v>
      </c>
    </row>
    <row r="328" spans="1:14">
      <c r="A328" t="s">
        <v>27</v>
      </c>
      <c r="B328" t="s">
        <v>21</v>
      </c>
      <c r="C328" t="s">
        <v>16</v>
      </c>
      <c r="D328" s="11">
        <v>45783</v>
      </c>
      <c r="E328">
        <v>92</v>
      </c>
      <c r="F328" t="s">
        <v>5</v>
      </c>
      <c r="G328" t="s">
        <v>120</v>
      </c>
      <c r="H328">
        <v>3</v>
      </c>
      <c r="I328" t="s">
        <v>4</v>
      </c>
      <c r="J328" t="s">
        <v>106</v>
      </c>
      <c r="K328">
        <v>0</v>
      </c>
      <c r="L328">
        <v>1</v>
      </c>
      <c r="M328">
        <v>0</v>
      </c>
      <c r="N328">
        <v>1</v>
      </c>
    </row>
    <row r="329" spans="1:14">
      <c r="A329" t="s">
        <v>27</v>
      </c>
      <c r="B329" t="s">
        <v>21</v>
      </c>
      <c r="C329" t="s">
        <v>16</v>
      </c>
      <c r="D329" s="11">
        <v>45783</v>
      </c>
      <c r="E329">
        <v>92</v>
      </c>
      <c r="F329" t="s">
        <v>4</v>
      </c>
      <c r="G329" t="s">
        <v>78</v>
      </c>
      <c r="H329">
        <v>7</v>
      </c>
      <c r="I329" t="s">
        <v>5</v>
      </c>
      <c r="J329" t="s">
        <v>107</v>
      </c>
      <c r="K329">
        <v>1</v>
      </c>
      <c r="L329">
        <v>0</v>
      </c>
      <c r="M329">
        <v>0</v>
      </c>
      <c r="N329">
        <v>1</v>
      </c>
    </row>
    <row r="330" spans="1:14">
      <c r="A330" t="s">
        <v>27</v>
      </c>
      <c r="B330" t="s">
        <v>21</v>
      </c>
      <c r="C330" t="s">
        <v>16</v>
      </c>
      <c r="D330" s="11">
        <v>45784</v>
      </c>
      <c r="E330">
        <v>93</v>
      </c>
      <c r="F330" t="s">
        <v>5</v>
      </c>
      <c r="G330" t="s">
        <v>120</v>
      </c>
      <c r="H330">
        <v>1</v>
      </c>
      <c r="I330" t="s">
        <v>4</v>
      </c>
      <c r="J330" t="s">
        <v>106</v>
      </c>
      <c r="K330">
        <v>0</v>
      </c>
      <c r="L330">
        <v>1</v>
      </c>
      <c r="M330">
        <v>0</v>
      </c>
      <c r="N330">
        <v>1</v>
      </c>
    </row>
    <row r="331" spans="1:14">
      <c r="A331" t="s">
        <v>27</v>
      </c>
      <c r="B331" t="s">
        <v>21</v>
      </c>
      <c r="C331" t="s">
        <v>16</v>
      </c>
      <c r="D331" s="11">
        <v>45784</v>
      </c>
      <c r="E331">
        <v>93</v>
      </c>
      <c r="F331" t="s">
        <v>4</v>
      </c>
      <c r="G331" t="s">
        <v>78</v>
      </c>
      <c r="H331">
        <v>14</v>
      </c>
      <c r="I331" t="s">
        <v>5</v>
      </c>
      <c r="J331" t="s">
        <v>107</v>
      </c>
      <c r="K331">
        <v>1</v>
      </c>
      <c r="L331">
        <v>0</v>
      </c>
      <c r="M331">
        <v>0</v>
      </c>
      <c r="N331">
        <v>1</v>
      </c>
    </row>
    <row r="332" spans="1:14">
      <c r="A332" t="s">
        <v>27</v>
      </c>
      <c r="B332" t="s">
        <v>20</v>
      </c>
      <c r="C332" t="s">
        <v>16</v>
      </c>
      <c r="D332" s="11">
        <v>45784</v>
      </c>
      <c r="E332">
        <v>94</v>
      </c>
      <c r="F332" t="s">
        <v>4</v>
      </c>
      <c r="G332" t="s">
        <v>120</v>
      </c>
      <c r="H332">
        <v>7</v>
      </c>
      <c r="I332" t="s">
        <v>5</v>
      </c>
      <c r="J332" t="s">
        <v>106</v>
      </c>
      <c r="K332">
        <v>0</v>
      </c>
      <c r="L332">
        <v>1</v>
      </c>
      <c r="M332">
        <v>0</v>
      </c>
      <c r="N332">
        <v>1</v>
      </c>
    </row>
    <row r="333" spans="1:14">
      <c r="A333" t="s">
        <v>27</v>
      </c>
      <c r="B333" t="s">
        <v>20</v>
      </c>
      <c r="C333" t="s">
        <v>16</v>
      </c>
      <c r="D333" s="11">
        <v>45784</v>
      </c>
      <c r="E333">
        <v>94</v>
      </c>
      <c r="F333" t="s">
        <v>5</v>
      </c>
      <c r="G333" t="s">
        <v>78</v>
      </c>
      <c r="H333">
        <v>8</v>
      </c>
      <c r="I333" t="s">
        <v>4</v>
      </c>
      <c r="J333" t="s">
        <v>107</v>
      </c>
      <c r="K333">
        <v>1</v>
      </c>
      <c r="L333">
        <v>0</v>
      </c>
      <c r="M333">
        <v>0</v>
      </c>
      <c r="N333">
        <v>1</v>
      </c>
    </row>
    <row r="334" spans="1:14">
      <c r="A334" t="s">
        <v>27</v>
      </c>
      <c r="B334" t="s">
        <v>22</v>
      </c>
      <c r="C334" t="s">
        <v>16</v>
      </c>
      <c r="D334" s="11">
        <v>45784</v>
      </c>
      <c r="E334">
        <v>95</v>
      </c>
      <c r="F334" t="s">
        <v>4</v>
      </c>
      <c r="G334" t="s">
        <v>120</v>
      </c>
      <c r="H334">
        <v>2</v>
      </c>
      <c r="I334" t="s">
        <v>5</v>
      </c>
      <c r="J334" t="s">
        <v>107</v>
      </c>
      <c r="K334">
        <v>1</v>
      </c>
      <c r="L334">
        <v>0</v>
      </c>
      <c r="M334">
        <v>0</v>
      </c>
      <c r="N334">
        <v>1</v>
      </c>
    </row>
    <row r="335" spans="1:14">
      <c r="A335" t="s">
        <v>27</v>
      </c>
      <c r="B335" t="s">
        <v>22</v>
      </c>
      <c r="C335" t="s">
        <v>16</v>
      </c>
      <c r="D335" s="11">
        <v>45784</v>
      </c>
      <c r="E335">
        <v>95</v>
      </c>
      <c r="F335" t="s">
        <v>5</v>
      </c>
      <c r="G335" t="s">
        <v>78</v>
      </c>
      <c r="H335">
        <v>1</v>
      </c>
      <c r="I335" t="s">
        <v>4</v>
      </c>
      <c r="J335" t="s">
        <v>106</v>
      </c>
      <c r="K335">
        <v>0</v>
      </c>
      <c r="L335">
        <v>1</v>
      </c>
      <c r="M335">
        <v>0</v>
      </c>
      <c r="N335">
        <v>1</v>
      </c>
    </row>
    <row r="336" spans="1:14">
      <c r="A336" t="s">
        <v>27</v>
      </c>
      <c r="B336" t="s">
        <v>21</v>
      </c>
      <c r="C336" t="s">
        <v>16</v>
      </c>
      <c r="D336" s="11">
        <v>45790</v>
      </c>
      <c r="E336">
        <v>96</v>
      </c>
      <c r="F336" t="s">
        <v>4</v>
      </c>
      <c r="G336" t="s">
        <v>120</v>
      </c>
      <c r="H336">
        <v>5</v>
      </c>
      <c r="I336" t="s">
        <v>5</v>
      </c>
      <c r="J336" t="s">
        <v>107</v>
      </c>
      <c r="K336">
        <v>1</v>
      </c>
      <c r="L336">
        <v>0</v>
      </c>
      <c r="M336">
        <v>0</v>
      </c>
      <c r="N336">
        <v>1</v>
      </c>
    </row>
    <row r="337" spans="1:14">
      <c r="A337" t="s">
        <v>27</v>
      </c>
      <c r="B337" t="s">
        <v>21</v>
      </c>
      <c r="C337" t="s">
        <v>16</v>
      </c>
      <c r="D337" s="11">
        <v>45790</v>
      </c>
      <c r="E337">
        <v>96</v>
      </c>
      <c r="F337" t="s">
        <v>5</v>
      </c>
      <c r="G337" t="s">
        <v>78</v>
      </c>
      <c r="H337">
        <v>3</v>
      </c>
      <c r="I337" t="s">
        <v>4</v>
      </c>
      <c r="J337" t="s">
        <v>106</v>
      </c>
      <c r="K337">
        <v>0</v>
      </c>
      <c r="L337">
        <v>1</v>
      </c>
      <c r="M337">
        <v>0</v>
      </c>
      <c r="N337">
        <v>1</v>
      </c>
    </row>
    <row r="338" spans="1:14">
      <c r="A338" t="s">
        <v>27</v>
      </c>
      <c r="B338" t="s">
        <v>21</v>
      </c>
      <c r="C338" t="s">
        <v>16</v>
      </c>
      <c r="D338" s="11">
        <v>45790</v>
      </c>
      <c r="E338">
        <v>97</v>
      </c>
      <c r="F338" t="s">
        <v>5</v>
      </c>
      <c r="G338" t="s">
        <v>120</v>
      </c>
      <c r="H338">
        <v>5</v>
      </c>
      <c r="I338" t="s">
        <v>4</v>
      </c>
      <c r="J338" t="s">
        <v>106</v>
      </c>
      <c r="K338">
        <v>0</v>
      </c>
      <c r="L338">
        <v>1</v>
      </c>
      <c r="M338">
        <v>0</v>
      </c>
      <c r="N338">
        <v>1</v>
      </c>
    </row>
    <row r="339" spans="1:14">
      <c r="A339" t="s">
        <v>27</v>
      </c>
      <c r="B339" t="s">
        <v>21</v>
      </c>
      <c r="C339" t="s">
        <v>16</v>
      </c>
      <c r="D339" s="11">
        <v>45790</v>
      </c>
      <c r="E339">
        <v>97</v>
      </c>
      <c r="F339" t="s">
        <v>4</v>
      </c>
      <c r="G339" t="s">
        <v>78</v>
      </c>
      <c r="H339">
        <v>6</v>
      </c>
      <c r="I339" t="s">
        <v>5</v>
      </c>
      <c r="J339" t="s">
        <v>107</v>
      </c>
      <c r="K339">
        <v>1</v>
      </c>
      <c r="L339">
        <v>0</v>
      </c>
      <c r="M339">
        <v>0</v>
      </c>
      <c r="N339">
        <v>1</v>
      </c>
    </row>
    <row r="340" spans="1:14">
      <c r="A340" t="s">
        <v>27</v>
      </c>
      <c r="B340" t="s">
        <v>21</v>
      </c>
      <c r="C340" t="s">
        <v>16</v>
      </c>
      <c r="D340" s="11">
        <v>45791</v>
      </c>
      <c r="E340">
        <v>98</v>
      </c>
      <c r="F340" t="s">
        <v>5</v>
      </c>
      <c r="G340" t="s">
        <v>120</v>
      </c>
      <c r="H340">
        <v>2</v>
      </c>
      <c r="I340" t="s">
        <v>4</v>
      </c>
      <c r="J340" t="s">
        <v>106</v>
      </c>
      <c r="K340">
        <v>0</v>
      </c>
      <c r="L340">
        <v>1</v>
      </c>
      <c r="M340">
        <v>0</v>
      </c>
      <c r="N340">
        <v>1</v>
      </c>
    </row>
    <row r="341" spans="1:14">
      <c r="A341" t="s">
        <v>27</v>
      </c>
      <c r="B341" t="s">
        <v>21</v>
      </c>
      <c r="C341" t="s">
        <v>16</v>
      </c>
      <c r="D341" s="11">
        <v>45791</v>
      </c>
      <c r="E341">
        <v>98</v>
      </c>
      <c r="F341" t="s">
        <v>6</v>
      </c>
      <c r="G341" t="s">
        <v>120</v>
      </c>
      <c r="H341">
        <v>3</v>
      </c>
      <c r="I341" t="s">
        <v>5</v>
      </c>
      <c r="J341" t="s">
        <v>107</v>
      </c>
      <c r="K341">
        <v>1</v>
      </c>
      <c r="L341">
        <v>0</v>
      </c>
      <c r="M341">
        <v>0</v>
      </c>
      <c r="N341">
        <v>1</v>
      </c>
    </row>
    <row r="342" spans="1:14">
      <c r="A342" t="s">
        <v>27</v>
      </c>
      <c r="B342" t="s">
        <v>21</v>
      </c>
      <c r="C342" t="s">
        <v>16</v>
      </c>
      <c r="D342" s="11">
        <v>45791</v>
      </c>
      <c r="E342">
        <v>98</v>
      </c>
      <c r="F342" t="s">
        <v>4</v>
      </c>
      <c r="G342" t="s">
        <v>78</v>
      </c>
      <c r="H342">
        <v>11</v>
      </c>
      <c r="I342" t="s">
        <v>5</v>
      </c>
      <c r="J342" t="s">
        <v>107</v>
      </c>
      <c r="K342">
        <v>1</v>
      </c>
      <c r="L342">
        <v>0</v>
      </c>
      <c r="M342">
        <v>0</v>
      </c>
      <c r="N342">
        <v>1</v>
      </c>
    </row>
    <row r="343" spans="1:14">
      <c r="A343" t="s">
        <v>27</v>
      </c>
      <c r="B343" t="s">
        <v>21</v>
      </c>
      <c r="C343" t="s">
        <v>16</v>
      </c>
      <c r="D343" s="11">
        <v>45791</v>
      </c>
      <c r="E343">
        <v>98</v>
      </c>
      <c r="F343" t="s">
        <v>5</v>
      </c>
      <c r="G343" t="s">
        <v>78</v>
      </c>
      <c r="H343">
        <v>2</v>
      </c>
      <c r="I343" t="s">
        <v>6</v>
      </c>
      <c r="J343" t="s">
        <v>106</v>
      </c>
      <c r="K343">
        <v>0</v>
      </c>
      <c r="L343">
        <v>1</v>
      </c>
      <c r="M343">
        <v>0</v>
      </c>
      <c r="N343">
        <v>1</v>
      </c>
    </row>
    <row r="344" spans="1:14">
      <c r="A344" t="s">
        <v>27</v>
      </c>
      <c r="B344" t="s">
        <v>21</v>
      </c>
      <c r="C344" t="s">
        <v>16</v>
      </c>
      <c r="D344" s="11">
        <v>45791</v>
      </c>
      <c r="E344">
        <v>98</v>
      </c>
      <c r="F344" t="s">
        <v>4</v>
      </c>
      <c r="G344" t="s">
        <v>78</v>
      </c>
      <c r="H344">
        <v>11</v>
      </c>
      <c r="I344" t="s">
        <v>6</v>
      </c>
      <c r="J344" t="s">
        <v>107</v>
      </c>
      <c r="K344">
        <v>1</v>
      </c>
      <c r="L344">
        <v>0</v>
      </c>
      <c r="M344">
        <v>0</v>
      </c>
      <c r="N344">
        <v>1</v>
      </c>
    </row>
    <row r="345" spans="1:14">
      <c r="A345" t="s">
        <v>27</v>
      </c>
      <c r="B345" t="s">
        <v>21</v>
      </c>
      <c r="C345" t="s">
        <v>16</v>
      </c>
      <c r="D345" s="11">
        <v>45791</v>
      </c>
      <c r="E345">
        <v>98</v>
      </c>
      <c r="F345" t="s">
        <v>6</v>
      </c>
      <c r="G345" t="s">
        <v>120</v>
      </c>
      <c r="H345">
        <v>3</v>
      </c>
      <c r="I345" t="s">
        <v>4</v>
      </c>
      <c r="J345" t="s">
        <v>106</v>
      </c>
      <c r="K345">
        <v>0</v>
      </c>
      <c r="L345">
        <v>1</v>
      </c>
      <c r="M345">
        <v>0</v>
      </c>
      <c r="N345">
        <v>1</v>
      </c>
    </row>
    <row r="346" spans="1:14">
      <c r="A346" t="s">
        <v>27</v>
      </c>
      <c r="B346" t="s">
        <v>21</v>
      </c>
      <c r="C346" t="s">
        <v>16</v>
      </c>
      <c r="D346" s="11">
        <v>45791</v>
      </c>
      <c r="E346">
        <v>99</v>
      </c>
      <c r="F346" t="s">
        <v>4</v>
      </c>
      <c r="G346" t="s">
        <v>78</v>
      </c>
      <c r="H346">
        <v>3</v>
      </c>
      <c r="I346" t="s">
        <v>6</v>
      </c>
      <c r="J346" t="s">
        <v>106</v>
      </c>
      <c r="K346">
        <v>0</v>
      </c>
      <c r="L346">
        <v>1</v>
      </c>
      <c r="M346">
        <v>0</v>
      </c>
      <c r="N346">
        <v>1</v>
      </c>
    </row>
    <row r="347" spans="1:14">
      <c r="A347" t="s">
        <v>27</v>
      </c>
      <c r="B347" t="s">
        <v>21</v>
      </c>
      <c r="C347" t="s">
        <v>16</v>
      </c>
      <c r="D347" s="11">
        <v>45791</v>
      </c>
      <c r="E347">
        <v>99</v>
      </c>
      <c r="F347" t="s">
        <v>6</v>
      </c>
      <c r="G347" t="s">
        <v>120</v>
      </c>
      <c r="H347">
        <v>9</v>
      </c>
      <c r="I347" t="s">
        <v>4</v>
      </c>
      <c r="J347" t="s">
        <v>107</v>
      </c>
      <c r="K347">
        <v>1</v>
      </c>
      <c r="L347">
        <v>0</v>
      </c>
      <c r="M347">
        <v>0</v>
      </c>
      <c r="N347">
        <v>1</v>
      </c>
    </row>
    <row r="348" spans="1:14">
      <c r="A348" t="s">
        <v>27</v>
      </c>
      <c r="B348" t="s">
        <v>21</v>
      </c>
      <c r="C348" t="s">
        <v>16</v>
      </c>
      <c r="D348" s="11">
        <v>45791</v>
      </c>
      <c r="E348">
        <v>99</v>
      </c>
      <c r="F348" t="s">
        <v>7</v>
      </c>
      <c r="G348" t="s">
        <v>120</v>
      </c>
      <c r="H348">
        <v>5</v>
      </c>
      <c r="I348" t="s">
        <v>4</v>
      </c>
      <c r="J348" t="s">
        <v>107</v>
      </c>
      <c r="K348">
        <v>1</v>
      </c>
      <c r="L348">
        <v>0</v>
      </c>
      <c r="M348">
        <v>0</v>
      </c>
      <c r="N348">
        <v>1</v>
      </c>
    </row>
    <row r="349" spans="1:14">
      <c r="A349" t="s">
        <v>27</v>
      </c>
      <c r="B349" t="s">
        <v>21</v>
      </c>
      <c r="C349" t="s">
        <v>16</v>
      </c>
      <c r="D349" s="11">
        <v>45791</v>
      </c>
      <c r="E349">
        <v>99</v>
      </c>
      <c r="F349" t="s">
        <v>7</v>
      </c>
      <c r="G349" t="s">
        <v>120</v>
      </c>
      <c r="H349">
        <v>5</v>
      </c>
      <c r="I349" t="s">
        <v>5</v>
      </c>
      <c r="J349" t="s">
        <v>106</v>
      </c>
      <c r="K349">
        <v>0</v>
      </c>
      <c r="L349">
        <v>1</v>
      </c>
      <c r="M349">
        <v>0</v>
      </c>
      <c r="N349">
        <v>1</v>
      </c>
    </row>
    <row r="350" spans="1:14">
      <c r="A350" t="s">
        <v>27</v>
      </c>
      <c r="B350" t="s">
        <v>21</v>
      </c>
      <c r="C350" t="s">
        <v>16</v>
      </c>
      <c r="D350" s="11">
        <v>45791</v>
      </c>
      <c r="E350">
        <v>99</v>
      </c>
      <c r="F350" t="s">
        <v>7</v>
      </c>
      <c r="G350" t="s">
        <v>78</v>
      </c>
      <c r="H350">
        <v>5</v>
      </c>
      <c r="I350" t="s">
        <v>6</v>
      </c>
      <c r="J350" t="s">
        <v>106</v>
      </c>
      <c r="K350">
        <v>0</v>
      </c>
      <c r="L350">
        <v>1</v>
      </c>
      <c r="M350">
        <v>0</v>
      </c>
      <c r="N350">
        <v>1</v>
      </c>
    </row>
    <row r="351" spans="1:14">
      <c r="A351" t="s">
        <v>27</v>
      </c>
      <c r="B351" t="s">
        <v>21</v>
      </c>
      <c r="C351" t="s">
        <v>16</v>
      </c>
      <c r="D351" s="11">
        <v>45791</v>
      </c>
      <c r="E351">
        <v>99</v>
      </c>
      <c r="F351" t="s">
        <v>5</v>
      </c>
      <c r="G351" t="s">
        <v>78</v>
      </c>
      <c r="H351">
        <v>7</v>
      </c>
      <c r="I351" t="s">
        <v>4</v>
      </c>
      <c r="J351" t="s">
        <v>107</v>
      </c>
      <c r="K351">
        <v>1</v>
      </c>
      <c r="L351">
        <v>0</v>
      </c>
      <c r="M351">
        <v>0</v>
      </c>
      <c r="N351">
        <v>1</v>
      </c>
    </row>
    <row r="352" spans="1:14">
      <c r="A352" t="s">
        <v>27</v>
      </c>
      <c r="B352" t="s">
        <v>21</v>
      </c>
      <c r="C352" t="s">
        <v>16</v>
      </c>
      <c r="D352" s="11">
        <v>45791</v>
      </c>
      <c r="E352">
        <v>99</v>
      </c>
      <c r="F352" t="s">
        <v>4</v>
      </c>
      <c r="G352" t="s">
        <v>120</v>
      </c>
      <c r="H352">
        <v>3</v>
      </c>
      <c r="I352" t="s">
        <v>5</v>
      </c>
      <c r="J352" t="s">
        <v>106</v>
      </c>
      <c r="K352">
        <v>0</v>
      </c>
      <c r="L352">
        <v>1</v>
      </c>
      <c r="M352">
        <v>0</v>
      </c>
      <c r="N352">
        <v>1</v>
      </c>
    </row>
    <row r="353" spans="1:14">
      <c r="A353" t="s">
        <v>27</v>
      </c>
      <c r="B353" t="s">
        <v>21</v>
      </c>
      <c r="C353" t="s">
        <v>16</v>
      </c>
      <c r="D353" s="11">
        <v>45791</v>
      </c>
      <c r="E353">
        <v>99</v>
      </c>
      <c r="F353" t="s">
        <v>4</v>
      </c>
      <c r="G353" t="s">
        <v>78</v>
      </c>
      <c r="H353">
        <v>3</v>
      </c>
      <c r="I353" t="s">
        <v>7</v>
      </c>
      <c r="J353" t="s">
        <v>106</v>
      </c>
      <c r="K353">
        <v>0</v>
      </c>
      <c r="L353">
        <v>1</v>
      </c>
      <c r="M353">
        <v>0</v>
      </c>
      <c r="N353">
        <v>1</v>
      </c>
    </row>
    <row r="354" spans="1:14">
      <c r="A354" t="s">
        <v>27</v>
      </c>
      <c r="B354" t="s">
        <v>21</v>
      </c>
      <c r="C354" t="s">
        <v>16</v>
      </c>
      <c r="D354" s="11">
        <v>45791</v>
      </c>
      <c r="E354">
        <v>99</v>
      </c>
      <c r="F354" t="s">
        <v>6</v>
      </c>
      <c r="G354" t="s">
        <v>120</v>
      </c>
      <c r="H354">
        <v>9</v>
      </c>
      <c r="I354" t="s">
        <v>5</v>
      </c>
      <c r="J354" t="s">
        <v>107</v>
      </c>
      <c r="K354">
        <v>1</v>
      </c>
      <c r="L354">
        <v>0</v>
      </c>
      <c r="M354">
        <v>0</v>
      </c>
      <c r="N354">
        <v>1</v>
      </c>
    </row>
    <row r="355" spans="1:14">
      <c r="A355" t="s">
        <v>27</v>
      </c>
      <c r="B355" t="s">
        <v>21</v>
      </c>
      <c r="C355" t="s">
        <v>16</v>
      </c>
      <c r="D355" s="11">
        <v>45791</v>
      </c>
      <c r="E355">
        <v>99</v>
      </c>
      <c r="F355" t="s">
        <v>6</v>
      </c>
      <c r="G355" t="s">
        <v>120</v>
      </c>
      <c r="H355">
        <v>9</v>
      </c>
      <c r="I355" t="s">
        <v>7</v>
      </c>
      <c r="J355" t="s">
        <v>107</v>
      </c>
      <c r="K355">
        <v>1</v>
      </c>
      <c r="L355">
        <v>0</v>
      </c>
      <c r="M355">
        <v>0</v>
      </c>
      <c r="N355">
        <v>1</v>
      </c>
    </row>
    <row r="356" spans="1:14">
      <c r="A356" t="s">
        <v>27</v>
      </c>
      <c r="B356" t="s">
        <v>21</v>
      </c>
      <c r="C356" t="s">
        <v>16</v>
      </c>
      <c r="D356" s="11">
        <v>45791</v>
      </c>
      <c r="E356">
        <v>99</v>
      </c>
      <c r="F356" t="s">
        <v>5</v>
      </c>
      <c r="G356" t="s">
        <v>78</v>
      </c>
      <c r="H356">
        <v>7</v>
      </c>
      <c r="I356" t="s">
        <v>6</v>
      </c>
      <c r="J356" t="s">
        <v>106</v>
      </c>
      <c r="K356">
        <v>0</v>
      </c>
      <c r="L356">
        <v>1</v>
      </c>
      <c r="M356">
        <v>0</v>
      </c>
      <c r="N356">
        <v>1</v>
      </c>
    </row>
    <row r="357" spans="1:14">
      <c r="A357" t="s">
        <v>27</v>
      </c>
      <c r="B357" t="s">
        <v>21</v>
      </c>
      <c r="C357" t="s">
        <v>16</v>
      </c>
      <c r="D357" s="11">
        <v>45791</v>
      </c>
      <c r="E357">
        <v>99</v>
      </c>
      <c r="F357" t="s">
        <v>5</v>
      </c>
      <c r="G357" t="s">
        <v>78</v>
      </c>
      <c r="H357">
        <v>7</v>
      </c>
      <c r="I357" t="s">
        <v>7</v>
      </c>
      <c r="J357" t="s">
        <v>107</v>
      </c>
      <c r="K357">
        <v>1</v>
      </c>
      <c r="L357">
        <v>0</v>
      </c>
      <c r="M357">
        <v>0</v>
      </c>
      <c r="N357">
        <v>1</v>
      </c>
    </row>
    <row r="358" spans="1:14">
      <c r="A358" t="s">
        <v>27</v>
      </c>
      <c r="B358" t="s">
        <v>20</v>
      </c>
      <c r="C358" t="s">
        <v>16</v>
      </c>
      <c r="D358" s="11">
        <v>45791</v>
      </c>
      <c r="E358">
        <v>100</v>
      </c>
      <c r="F358" t="s">
        <v>5</v>
      </c>
      <c r="G358" t="s">
        <v>120</v>
      </c>
      <c r="H358">
        <v>7</v>
      </c>
      <c r="I358" t="s">
        <v>4</v>
      </c>
      <c r="J358" t="s">
        <v>106</v>
      </c>
      <c r="K358">
        <v>0</v>
      </c>
      <c r="L358">
        <v>1</v>
      </c>
      <c r="M358">
        <v>0</v>
      </c>
      <c r="N358">
        <v>1</v>
      </c>
    </row>
    <row r="359" spans="1:14">
      <c r="A359" t="s">
        <v>27</v>
      </c>
      <c r="B359" t="s">
        <v>20</v>
      </c>
      <c r="C359" t="s">
        <v>16</v>
      </c>
      <c r="D359" s="11">
        <v>45791</v>
      </c>
      <c r="E359">
        <v>100</v>
      </c>
      <c r="F359" t="s">
        <v>4</v>
      </c>
      <c r="G359" t="s">
        <v>78</v>
      </c>
      <c r="H359">
        <v>9</v>
      </c>
      <c r="I359" t="s">
        <v>5</v>
      </c>
      <c r="J359" t="s">
        <v>107</v>
      </c>
      <c r="K359">
        <v>1</v>
      </c>
      <c r="L359">
        <v>0</v>
      </c>
      <c r="M359">
        <v>0</v>
      </c>
      <c r="N359">
        <v>1</v>
      </c>
    </row>
    <row r="360" spans="1:14">
      <c r="A360" t="s">
        <v>27</v>
      </c>
      <c r="B360" t="s">
        <v>21</v>
      </c>
      <c r="C360" t="s">
        <v>16</v>
      </c>
      <c r="D360" s="11">
        <v>45797</v>
      </c>
      <c r="E360">
        <v>101</v>
      </c>
      <c r="F360" t="s">
        <v>5</v>
      </c>
      <c r="G360" t="s">
        <v>78</v>
      </c>
      <c r="H360">
        <v>9</v>
      </c>
      <c r="I360" t="s">
        <v>6</v>
      </c>
      <c r="J360" t="s">
        <v>107</v>
      </c>
      <c r="K360">
        <v>1</v>
      </c>
      <c r="L360">
        <v>0</v>
      </c>
      <c r="M360">
        <v>0</v>
      </c>
      <c r="N360">
        <v>1</v>
      </c>
    </row>
    <row r="361" spans="1:14">
      <c r="A361" t="s">
        <v>27</v>
      </c>
      <c r="B361" t="s">
        <v>21</v>
      </c>
      <c r="C361" t="s">
        <v>16</v>
      </c>
      <c r="D361" s="11">
        <v>45797</v>
      </c>
      <c r="E361">
        <v>101</v>
      </c>
      <c r="F361" t="s">
        <v>6</v>
      </c>
      <c r="G361" t="s">
        <v>120</v>
      </c>
      <c r="H361">
        <v>6</v>
      </c>
      <c r="I361" t="s">
        <v>5</v>
      </c>
      <c r="J361" t="s">
        <v>106</v>
      </c>
      <c r="K361">
        <v>0</v>
      </c>
      <c r="L361">
        <v>1</v>
      </c>
      <c r="M361">
        <v>0</v>
      </c>
      <c r="N361">
        <v>1</v>
      </c>
    </row>
    <row r="362" spans="1:14">
      <c r="A362" t="s">
        <v>27</v>
      </c>
      <c r="B362" t="s">
        <v>21</v>
      </c>
      <c r="C362" t="s">
        <v>16</v>
      </c>
      <c r="D362" s="11">
        <v>45797</v>
      </c>
      <c r="E362">
        <v>102</v>
      </c>
      <c r="F362" t="s">
        <v>7</v>
      </c>
      <c r="G362" t="s">
        <v>120</v>
      </c>
      <c r="H362">
        <v>1</v>
      </c>
      <c r="I362" t="s">
        <v>5</v>
      </c>
      <c r="J362" t="s">
        <v>106</v>
      </c>
      <c r="K362">
        <v>0</v>
      </c>
      <c r="L362">
        <v>1</v>
      </c>
      <c r="M362">
        <v>0</v>
      </c>
      <c r="N362">
        <v>1</v>
      </c>
    </row>
    <row r="363" spans="1:14">
      <c r="A363" t="s">
        <v>27</v>
      </c>
      <c r="B363" t="s">
        <v>21</v>
      </c>
      <c r="C363" t="s">
        <v>16</v>
      </c>
      <c r="D363" s="11">
        <v>45797</v>
      </c>
      <c r="E363">
        <v>102</v>
      </c>
      <c r="F363" t="s">
        <v>5</v>
      </c>
      <c r="G363" t="s">
        <v>78</v>
      </c>
      <c r="H363">
        <v>8</v>
      </c>
      <c r="I363" t="s">
        <v>7</v>
      </c>
      <c r="J363" t="s">
        <v>107</v>
      </c>
      <c r="K363">
        <v>1</v>
      </c>
      <c r="L363">
        <v>0</v>
      </c>
      <c r="M363">
        <v>0</v>
      </c>
      <c r="N363">
        <v>1</v>
      </c>
    </row>
    <row r="364" spans="1:14">
      <c r="A364" t="s">
        <v>27</v>
      </c>
      <c r="B364" t="s">
        <v>21</v>
      </c>
      <c r="C364" t="s">
        <v>16</v>
      </c>
      <c r="D364" s="11">
        <v>45798</v>
      </c>
      <c r="E364">
        <v>103</v>
      </c>
      <c r="F364" t="s">
        <v>5</v>
      </c>
      <c r="G364" t="s">
        <v>78</v>
      </c>
      <c r="H364">
        <v>12</v>
      </c>
      <c r="I364" t="s">
        <v>6</v>
      </c>
      <c r="J364" t="s">
        <v>107</v>
      </c>
      <c r="K364">
        <v>1</v>
      </c>
      <c r="L364">
        <v>0</v>
      </c>
      <c r="M364">
        <v>0</v>
      </c>
      <c r="N364">
        <v>1</v>
      </c>
    </row>
    <row r="365" spans="1:14">
      <c r="A365" t="s">
        <v>27</v>
      </c>
      <c r="B365" t="s">
        <v>21</v>
      </c>
      <c r="C365" t="s">
        <v>16</v>
      </c>
      <c r="D365" s="11">
        <v>45798</v>
      </c>
      <c r="E365">
        <v>103</v>
      </c>
      <c r="F365" t="s">
        <v>6</v>
      </c>
      <c r="G365" t="s">
        <v>120</v>
      </c>
      <c r="H365">
        <v>5</v>
      </c>
      <c r="I365" t="s">
        <v>5</v>
      </c>
      <c r="J365" t="s">
        <v>106</v>
      </c>
      <c r="K365">
        <v>0</v>
      </c>
      <c r="L365">
        <v>1</v>
      </c>
      <c r="M365">
        <v>0</v>
      </c>
      <c r="N365">
        <v>1</v>
      </c>
    </row>
    <row r="366" spans="1:14">
      <c r="A366" t="s">
        <v>27</v>
      </c>
      <c r="B366" t="s">
        <v>21</v>
      </c>
      <c r="C366" t="s">
        <v>16</v>
      </c>
      <c r="D366" s="11">
        <v>45799</v>
      </c>
      <c r="E366">
        <v>104</v>
      </c>
      <c r="F366" t="s">
        <v>5</v>
      </c>
      <c r="G366" t="s">
        <v>78</v>
      </c>
      <c r="H366">
        <v>4</v>
      </c>
      <c r="I366" t="s">
        <v>6</v>
      </c>
      <c r="J366" t="s">
        <v>107</v>
      </c>
      <c r="K366">
        <v>1</v>
      </c>
      <c r="L366">
        <v>0</v>
      </c>
      <c r="M366">
        <v>0</v>
      </c>
      <c r="N366">
        <v>1</v>
      </c>
    </row>
    <row r="367" spans="1:14">
      <c r="A367" t="s">
        <v>27</v>
      </c>
      <c r="B367" t="s">
        <v>21</v>
      </c>
      <c r="C367" t="s">
        <v>16</v>
      </c>
      <c r="D367" s="11">
        <v>45799</v>
      </c>
      <c r="E367">
        <v>104</v>
      </c>
      <c r="F367" t="s">
        <v>6</v>
      </c>
      <c r="G367" t="s">
        <v>120</v>
      </c>
      <c r="H367">
        <v>1</v>
      </c>
      <c r="I367" t="s">
        <v>5</v>
      </c>
      <c r="J367" t="s">
        <v>106</v>
      </c>
      <c r="K367">
        <v>0</v>
      </c>
      <c r="L367">
        <v>1</v>
      </c>
      <c r="M367">
        <v>0</v>
      </c>
      <c r="N367">
        <v>1</v>
      </c>
    </row>
    <row r="368" spans="1:14">
      <c r="A368" t="s">
        <v>27</v>
      </c>
      <c r="B368" t="s">
        <v>21</v>
      </c>
      <c r="C368" t="s">
        <v>16</v>
      </c>
      <c r="D368" s="11">
        <v>45811</v>
      </c>
      <c r="E368">
        <v>105</v>
      </c>
      <c r="F368" t="s">
        <v>5</v>
      </c>
      <c r="G368" t="s">
        <v>78</v>
      </c>
      <c r="H368">
        <v>3</v>
      </c>
      <c r="I368" t="s">
        <v>6</v>
      </c>
      <c r="J368" t="s">
        <v>107</v>
      </c>
      <c r="K368">
        <v>1</v>
      </c>
      <c r="L368">
        <v>0</v>
      </c>
      <c r="M368">
        <v>0</v>
      </c>
      <c r="N368">
        <v>1</v>
      </c>
    </row>
    <row r="369" spans="1:14">
      <c r="A369" t="s">
        <v>27</v>
      </c>
      <c r="B369" t="s">
        <v>21</v>
      </c>
      <c r="C369" t="s">
        <v>16</v>
      </c>
      <c r="D369" s="11">
        <v>45811</v>
      </c>
      <c r="E369">
        <v>105</v>
      </c>
      <c r="F369" t="s">
        <v>6</v>
      </c>
      <c r="G369" t="s">
        <v>120</v>
      </c>
      <c r="H369">
        <v>1</v>
      </c>
      <c r="I369" t="s">
        <v>5</v>
      </c>
      <c r="J369" t="s">
        <v>106</v>
      </c>
      <c r="K369">
        <v>0</v>
      </c>
      <c r="L369">
        <v>1</v>
      </c>
      <c r="M369">
        <v>0</v>
      </c>
      <c r="N369">
        <v>1</v>
      </c>
    </row>
    <row r="370" spans="1:14">
      <c r="A370" t="s">
        <v>27</v>
      </c>
      <c r="B370" t="s">
        <v>21</v>
      </c>
      <c r="C370" t="s">
        <v>16</v>
      </c>
      <c r="D370" s="11">
        <v>45811</v>
      </c>
      <c r="E370">
        <v>106</v>
      </c>
      <c r="F370" t="s">
        <v>6</v>
      </c>
      <c r="G370" t="s">
        <v>78</v>
      </c>
      <c r="H370">
        <v>2</v>
      </c>
      <c r="I370" t="s">
        <v>5</v>
      </c>
      <c r="J370" t="s">
        <v>106</v>
      </c>
      <c r="K370">
        <v>0</v>
      </c>
      <c r="L370">
        <v>1</v>
      </c>
      <c r="M370">
        <v>0</v>
      </c>
      <c r="N370">
        <v>1</v>
      </c>
    </row>
    <row r="371" spans="1:14">
      <c r="A371" t="s">
        <v>27</v>
      </c>
      <c r="B371" t="s">
        <v>21</v>
      </c>
      <c r="C371" t="s">
        <v>16</v>
      </c>
      <c r="D371" s="11">
        <v>45811</v>
      </c>
      <c r="E371">
        <v>106</v>
      </c>
      <c r="F371" t="s">
        <v>5</v>
      </c>
      <c r="G371" t="s">
        <v>120</v>
      </c>
      <c r="H371">
        <v>3</v>
      </c>
      <c r="I371" t="s">
        <v>6</v>
      </c>
      <c r="J371" t="s">
        <v>107</v>
      </c>
      <c r="K371">
        <v>1</v>
      </c>
      <c r="L371">
        <v>0</v>
      </c>
      <c r="M371">
        <v>0</v>
      </c>
      <c r="N371">
        <v>1</v>
      </c>
    </row>
    <row r="372" spans="1:14">
      <c r="A372" t="s">
        <v>27</v>
      </c>
      <c r="B372" t="s">
        <v>21</v>
      </c>
      <c r="C372" t="s">
        <v>16</v>
      </c>
      <c r="D372" s="11">
        <v>45818</v>
      </c>
      <c r="E372">
        <v>107</v>
      </c>
      <c r="F372" t="s">
        <v>5</v>
      </c>
      <c r="G372" t="s">
        <v>120</v>
      </c>
      <c r="H372">
        <v>5</v>
      </c>
      <c r="I372" t="s">
        <v>4</v>
      </c>
      <c r="J372" t="s">
        <v>106</v>
      </c>
      <c r="K372">
        <v>0</v>
      </c>
      <c r="L372">
        <v>1</v>
      </c>
      <c r="M372">
        <v>0</v>
      </c>
      <c r="N372">
        <v>1</v>
      </c>
    </row>
    <row r="373" spans="1:14">
      <c r="A373" t="s">
        <v>27</v>
      </c>
      <c r="B373" t="s">
        <v>21</v>
      </c>
      <c r="C373" t="s">
        <v>16</v>
      </c>
      <c r="D373" s="11">
        <v>45818</v>
      </c>
      <c r="E373">
        <v>107</v>
      </c>
      <c r="F373" t="s">
        <v>4</v>
      </c>
      <c r="G373" t="s">
        <v>78</v>
      </c>
      <c r="H373">
        <v>6</v>
      </c>
      <c r="I373" t="s">
        <v>5</v>
      </c>
      <c r="J373" t="s">
        <v>107</v>
      </c>
      <c r="K373">
        <v>1</v>
      </c>
      <c r="L373">
        <v>0</v>
      </c>
      <c r="M373">
        <v>0</v>
      </c>
      <c r="N373">
        <v>1</v>
      </c>
    </row>
    <row r="374" spans="1:14">
      <c r="A374" t="s">
        <v>27</v>
      </c>
      <c r="B374" t="s">
        <v>21</v>
      </c>
      <c r="C374" t="s">
        <v>16</v>
      </c>
      <c r="D374" s="11">
        <v>45819</v>
      </c>
      <c r="E374">
        <v>108</v>
      </c>
      <c r="F374" t="s">
        <v>5</v>
      </c>
      <c r="G374" t="s">
        <v>78</v>
      </c>
      <c r="H374">
        <v>6</v>
      </c>
      <c r="I374" t="s">
        <v>4</v>
      </c>
      <c r="J374" t="s">
        <v>106</v>
      </c>
      <c r="K374">
        <v>0</v>
      </c>
      <c r="L374">
        <v>1</v>
      </c>
      <c r="M374">
        <v>0</v>
      </c>
      <c r="N374">
        <v>1</v>
      </c>
    </row>
    <row r="375" spans="1:14">
      <c r="A375" t="s">
        <v>27</v>
      </c>
      <c r="B375" t="s">
        <v>21</v>
      </c>
      <c r="C375" t="s">
        <v>16</v>
      </c>
      <c r="D375" s="11">
        <v>45819</v>
      </c>
      <c r="E375">
        <v>108</v>
      </c>
      <c r="F375" t="s">
        <v>4</v>
      </c>
      <c r="G375" t="s">
        <v>120</v>
      </c>
      <c r="H375">
        <v>8</v>
      </c>
      <c r="I375" t="s">
        <v>5</v>
      </c>
      <c r="J375" t="s">
        <v>107</v>
      </c>
      <c r="K375">
        <v>1</v>
      </c>
      <c r="L375">
        <v>0</v>
      </c>
      <c r="M375">
        <v>0</v>
      </c>
      <c r="N375">
        <v>1</v>
      </c>
    </row>
    <row r="376" spans="1:14">
      <c r="A376" t="s">
        <v>27</v>
      </c>
      <c r="B376" t="s">
        <v>21</v>
      </c>
      <c r="C376" t="s">
        <v>16</v>
      </c>
      <c r="D376" s="11">
        <v>45820</v>
      </c>
      <c r="E376">
        <v>109</v>
      </c>
      <c r="F376" t="s">
        <v>4</v>
      </c>
      <c r="G376" t="s">
        <v>78</v>
      </c>
      <c r="H376">
        <v>5</v>
      </c>
      <c r="I376" t="s">
        <v>5</v>
      </c>
      <c r="J376" t="s">
        <v>106</v>
      </c>
      <c r="K376">
        <v>0</v>
      </c>
      <c r="L376">
        <v>1</v>
      </c>
      <c r="M376">
        <v>0</v>
      </c>
      <c r="N376">
        <v>1</v>
      </c>
    </row>
    <row r="377" spans="1:14">
      <c r="A377" t="s">
        <v>27</v>
      </c>
      <c r="B377" t="s">
        <v>21</v>
      </c>
      <c r="C377" t="s">
        <v>16</v>
      </c>
      <c r="D377" s="11">
        <v>45820</v>
      </c>
      <c r="E377">
        <v>109</v>
      </c>
      <c r="F377" t="s">
        <v>5</v>
      </c>
      <c r="G377" t="s">
        <v>120</v>
      </c>
      <c r="H377">
        <v>8</v>
      </c>
      <c r="I377" t="s">
        <v>4</v>
      </c>
      <c r="J377" t="s">
        <v>107</v>
      </c>
      <c r="K377">
        <v>1</v>
      </c>
      <c r="L377">
        <v>0</v>
      </c>
      <c r="M377">
        <v>0</v>
      </c>
      <c r="N377">
        <v>1</v>
      </c>
    </row>
    <row r="378" spans="1:14">
      <c r="A378" t="s">
        <v>27</v>
      </c>
      <c r="B378" t="s">
        <v>21</v>
      </c>
      <c r="C378" t="s">
        <v>16</v>
      </c>
      <c r="D378" s="11">
        <v>45821</v>
      </c>
      <c r="E378">
        <v>110</v>
      </c>
      <c r="F378" t="s">
        <v>4</v>
      </c>
      <c r="G378" t="s">
        <v>78</v>
      </c>
      <c r="H378">
        <v>5</v>
      </c>
      <c r="I378" t="s">
        <v>5</v>
      </c>
      <c r="J378" t="s">
        <v>107</v>
      </c>
      <c r="K378">
        <v>1</v>
      </c>
      <c r="L378">
        <v>0</v>
      </c>
      <c r="M378">
        <v>0</v>
      </c>
      <c r="N378">
        <v>1</v>
      </c>
    </row>
    <row r="379" spans="1:14">
      <c r="A379" t="s">
        <v>27</v>
      </c>
      <c r="B379" t="s">
        <v>21</v>
      </c>
      <c r="C379" t="s">
        <v>16</v>
      </c>
      <c r="D379" s="11">
        <v>45821</v>
      </c>
      <c r="E379">
        <v>110</v>
      </c>
      <c r="F379" t="s">
        <v>5</v>
      </c>
      <c r="G379" t="s">
        <v>120</v>
      </c>
      <c r="H379">
        <v>3</v>
      </c>
      <c r="I379" t="s">
        <v>4</v>
      </c>
      <c r="J379" t="s">
        <v>106</v>
      </c>
      <c r="K379">
        <v>0</v>
      </c>
      <c r="L379">
        <v>1</v>
      </c>
      <c r="M379">
        <v>0</v>
      </c>
      <c r="N379">
        <v>1</v>
      </c>
    </row>
    <row r="380" spans="1:14">
      <c r="A380" t="s">
        <v>27</v>
      </c>
      <c r="B380" t="s">
        <v>21</v>
      </c>
      <c r="C380" t="s">
        <v>16</v>
      </c>
      <c r="D380" s="11">
        <v>45824</v>
      </c>
      <c r="E380">
        <v>111</v>
      </c>
      <c r="F380" t="s">
        <v>4</v>
      </c>
      <c r="G380" t="s">
        <v>120</v>
      </c>
      <c r="H380">
        <v>7</v>
      </c>
      <c r="I380" t="s">
        <v>5</v>
      </c>
      <c r="J380" t="s">
        <v>107</v>
      </c>
      <c r="K380">
        <v>1</v>
      </c>
      <c r="L380">
        <v>0</v>
      </c>
      <c r="M380">
        <v>0</v>
      </c>
      <c r="N380">
        <v>1</v>
      </c>
    </row>
    <row r="381" spans="1:14">
      <c r="A381" t="s">
        <v>27</v>
      </c>
      <c r="B381" t="s">
        <v>21</v>
      </c>
      <c r="C381" t="s">
        <v>16</v>
      </c>
      <c r="D381" s="11">
        <v>45824</v>
      </c>
      <c r="E381">
        <v>111</v>
      </c>
      <c r="F381" t="s">
        <v>5</v>
      </c>
      <c r="G381" t="s">
        <v>78</v>
      </c>
      <c r="H381">
        <v>4</v>
      </c>
      <c r="I381" t="s">
        <v>4</v>
      </c>
      <c r="J381" t="s">
        <v>106</v>
      </c>
      <c r="K381">
        <v>0</v>
      </c>
      <c r="L381">
        <v>1</v>
      </c>
      <c r="M381">
        <v>0</v>
      </c>
      <c r="N381">
        <v>1</v>
      </c>
    </row>
    <row r="382" spans="1:14">
      <c r="A382" t="s">
        <v>27</v>
      </c>
      <c r="B382" t="s">
        <v>21</v>
      </c>
      <c r="C382" t="s">
        <v>16</v>
      </c>
      <c r="D382" s="11">
        <v>45824</v>
      </c>
      <c r="E382">
        <v>112</v>
      </c>
      <c r="F382" t="s">
        <v>7</v>
      </c>
      <c r="G382" t="s">
        <v>120</v>
      </c>
      <c r="H382">
        <v>6</v>
      </c>
      <c r="I382" t="s">
        <v>6</v>
      </c>
      <c r="J382" t="s">
        <v>107</v>
      </c>
      <c r="K382">
        <v>1</v>
      </c>
      <c r="L382">
        <v>0</v>
      </c>
      <c r="M382">
        <v>0</v>
      </c>
      <c r="N382">
        <v>1</v>
      </c>
    </row>
    <row r="383" spans="1:14">
      <c r="A383" t="s">
        <v>27</v>
      </c>
      <c r="B383" t="s">
        <v>21</v>
      </c>
      <c r="C383" t="s">
        <v>16</v>
      </c>
      <c r="D383" s="11">
        <v>45824</v>
      </c>
      <c r="E383">
        <v>112</v>
      </c>
      <c r="F383" t="s">
        <v>7</v>
      </c>
      <c r="G383" t="s">
        <v>120</v>
      </c>
      <c r="H383">
        <v>6</v>
      </c>
      <c r="I383" t="s">
        <v>5</v>
      </c>
      <c r="J383" t="s">
        <v>107</v>
      </c>
      <c r="K383">
        <v>1</v>
      </c>
      <c r="L383">
        <v>0</v>
      </c>
      <c r="M383">
        <v>0</v>
      </c>
      <c r="N383">
        <v>1</v>
      </c>
    </row>
    <row r="384" spans="1:14">
      <c r="A384" t="s">
        <v>27</v>
      </c>
      <c r="B384" t="s">
        <v>21</v>
      </c>
      <c r="C384" t="s">
        <v>16</v>
      </c>
      <c r="D384" s="11">
        <v>45824</v>
      </c>
      <c r="E384">
        <v>112</v>
      </c>
      <c r="F384" t="s">
        <v>7</v>
      </c>
      <c r="G384" t="s">
        <v>120</v>
      </c>
      <c r="H384">
        <v>6</v>
      </c>
      <c r="I384" t="s">
        <v>4</v>
      </c>
      <c r="J384" t="s">
        <v>107</v>
      </c>
      <c r="K384">
        <v>1</v>
      </c>
      <c r="L384">
        <v>0</v>
      </c>
      <c r="M384">
        <v>0</v>
      </c>
      <c r="N384">
        <v>1</v>
      </c>
    </row>
    <row r="385" spans="1:14">
      <c r="A385" t="s">
        <v>27</v>
      </c>
      <c r="B385" t="s">
        <v>21</v>
      </c>
      <c r="C385" t="s">
        <v>16</v>
      </c>
      <c r="D385" s="11">
        <v>45824</v>
      </c>
      <c r="E385">
        <v>112</v>
      </c>
      <c r="F385" t="s">
        <v>4</v>
      </c>
      <c r="G385" t="s">
        <v>78</v>
      </c>
      <c r="H385">
        <v>3</v>
      </c>
      <c r="I385" t="s">
        <v>7</v>
      </c>
      <c r="J385" t="s">
        <v>106</v>
      </c>
      <c r="K385">
        <v>0</v>
      </c>
      <c r="L385">
        <v>1</v>
      </c>
      <c r="M385">
        <v>0</v>
      </c>
      <c r="N385">
        <v>1</v>
      </c>
    </row>
    <row r="386" spans="1:14">
      <c r="A386" t="s">
        <v>27</v>
      </c>
      <c r="B386" t="s">
        <v>21</v>
      </c>
      <c r="C386" t="s">
        <v>16</v>
      </c>
      <c r="D386" s="11">
        <v>45824</v>
      </c>
      <c r="E386">
        <v>112</v>
      </c>
      <c r="F386" t="s">
        <v>4</v>
      </c>
      <c r="G386" t="s">
        <v>78</v>
      </c>
      <c r="H386">
        <v>3</v>
      </c>
      <c r="I386" t="s">
        <v>6</v>
      </c>
      <c r="J386" t="s">
        <v>106</v>
      </c>
      <c r="K386">
        <v>0</v>
      </c>
      <c r="L386">
        <v>1</v>
      </c>
      <c r="M386">
        <v>0</v>
      </c>
      <c r="N386">
        <v>1</v>
      </c>
    </row>
    <row r="387" spans="1:14">
      <c r="A387" t="s">
        <v>27</v>
      </c>
      <c r="B387" t="s">
        <v>21</v>
      </c>
      <c r="C387" t="s">
        <v>16</v>
      </c>
      <c r="D387" s="11">
        <v>45824</v>
      </c>
      <c r="E387">
        <v>112</v>
      </c>
      <c r="F387" t="s">
        <v>4</v>
      </c>
      <c r="G387" t="s">
        <v>78</v>
      </c>
      <c r="H387">
        <v>3</v>
      </c>
      <c r="I387" t="s">
        <v>5</v>
      </c>
      <c r="J387" t="s">
        <v>107</v>
      </c>
      <c r="K387">
        <v>1</v>
      </c>
      <c r="L387">
        <v>0</v>
      </c>
      <c r="M387">
        <v>0</v>
      </c>
      <c r="N387">
        <v>1</v>
      </c>
    </row>
    <row r="388" spans="1:14">
      <c r="A388" t="s">
        <v>27</v>
      </c>
      <c r="B388" t="s">
        <v>21</v>
      </c>
      <c r="C388" t="s">
        <v>16</v>
      </c>
      <c r="D388" s="11">
        <v>45824</v>
      </c>
      <c r="E388">
        <v>112</v>
      </c>
      <c r="F388" t="s">
        <v>6</v>
      </c>
      <c r="G388" t="s">
        <v>120</v>
      </c>
      <c r="H388">
        <v>4</v>
      </c>
      <c r="I388" t="s">
        <v>5</v>
      </c>
      <c r="J388" t="s">
        <v>107</v>
      </c>
      <c r="K388">
        <v>1</v>
      </c>
      <c r="L388">
        <v>0</v>
      </c>
      <c r="M388">
        <v>0</v>
      </c>
      <c r="N388">
        <v>1</v>
      </c>
    </row>
    <row r="389" spans="1:14">
      <c r="A389" t="s">
        <v>27</v>
      </c>
      <c r="B389" t="s">
        <v>21</v>
      </c>
      <c r="C389" t="s">
        <v>16</v>
      </c>
      <c r="D389" s="11">
        <v>45824</v>
      </c>
      <c r="E389">
        <v>112</v>
      </c>
      <c r="F389" t="s">
        <v>5</v>
      </c>
      <c r="G389" t="s">
        <v>78</v>
      </c>
      <c r="H389">
        <v>1</v>
      </c>
      <c r="I389" t="s">
        <v>7</v>
      </c>
      <c r="J389" t="s">
        <v>106</v>
      </c>
      <c r="K389">
        <v>0</v>
      </c>
      <c r="L389">
        <v>1</v>
      </c>
      <c r="M389">
        <v>0</v>
      </c>
      <c r="N389">
        <v>1</v>
      </c>
    </row>
    <row r="390" spans="1:14">
      <c r="A390" t="s">
        <v>27</v>
      </c>
      <c r="B390" t="s">
        <v>21</v>
      </c>
      <c r="C390" t="s">
        <v>16</v>
      </c>
      <c r="D390" s="11">
        <v>45824</v>
      </c>
      <c r="E390">
        <v>112</v>
      </c>
      <c r="F390" t="s">
        <v>6</v>
      </c>
      <c r="G390" t="s">
        <v>78</v>
      </c>
      <c r="H390">
        <v>4</v>
      </c>
      <c r="I390" t="s">
        <v>7</v>
      </c>
      <c r="J390" t="s">
        <v>106</v>
      </c>
      <c r="K390">
        <v>0</v>
      </c>
      <c r="L390">
        <v>1</v>
      </c>
      <c r="M390">
        <v>0</v>
      </c>
      <c r="N390">
        <v>1</v>
      </c>
    </row>
    <row r="391" spans="1:14">
      <c r="A391" t="s">
        <v>27</v>
      </c>
      <c r="B391" t="s">
        <v>21</v>
      </c>
      <c r="C391" t="s">
        <v>16</v>
      </c>
      <c r="D391" s="11">
        <v>45824</v>
      </c>
      <c r="E391">
        <v>112</v>
      </c>
      <c r="F391" t="s">
        <v>5</v>
      </c>
      <c r="G391" t="s">
        <v>120</v>
      </c>
      <c r="H391">
        <v>1</v>
      </c>
      <c r="I391" t="s">
        <v>4</v>
      </c>
      <c r="J391" t="s">
        <v>106</v>
      </c>
      <c r="K391">
        <v>0</v>
      </c>
      <c r="L391">
        <v>1</v>
      </c>
      <c r="M391">
        <v>0</v>
      </c>
      <c r="N391">
        <v>1</v>
      </c>
    </row>
    <row r="392" spans="1:14">
      <c r="A392" t="s">
        <v>27</v>
      </c>
      <c r="B392" t="s">
        <v>21</v>
      </c>
      <c r="C392" t="s">
        <v>16</v>
      </c>
      <c r="D392" s="11">
        <v>45824</v>
      </c>
      <c r="E392">
        <v>112</v>
      </c>
      <c r="F392" t="s">
        <v>6</v>
      </c>
      <c r="G392" t="s">
        <v>120</v>
      </c>
      <c r="H392">
        <v>4</v>
      </c>
      <c r="I392" t="s">
        <v>4</v>
      </c>
      <c r="J392" t="s">
        <v>107</v>
      </c>
      <c r="K392">
        <v>1</v>
      </c>
      <c r="L392">
        <v>0</v>
      </c>
      <c r="M392">
        <v>0</v>
      </c>
      <c r="N392">
        <v>1</v>
      </c>
    </row>
    <row r="393" spans="1:14">
      <c r="A393" t="s">
        <v>27</v>
      </c>
      <c r="B393" t="s">
        <v>21</v>
      </c>
      <c r="C393" t="s">
        <v>16</v>
      </c>
      <c r="D393" s="11">
        <v>45824</v>
      </c>
      <c r="E393">
        <v>112</v>
      </c>
      <c r="F393" t="s">
        <v>5</v>
      </c>
      <c r="G393" t="s">
        <v>78</v>
      </c>
      <c r="H393">
        <v>1</v>
      </c>
      <c r="I393" t="s">
        <v>6</v>
      </c>
      <c r="J393" t="s">
        <v>106</v>
      </c>
      <c r="K393">
        <v>0</v>
      </c>
      <c r="L393">
        <v>1</v>
      </c>
      <c r="M393">
        <v>0</v>
      </c>
      <c r="N393">
        <v>1</v>
      </c>
    </row>
    <row r="394" spans="1:14">
      <c r="A394" t="s">
        <v>27</v>
      </c>
      <c r="B394" t="s">
        <v>21</v>
      </c>
      <c r="C394" t="s">
        <v>16</v>
      </c>
      <c r="D394" s="11">
        <v>45825</v>
      </c>
      <c r="E394">
        <v>113</v>
      </c>
      <c r="F394" t="s">
        <v>5</v>
      </c>
      <c r="G394" t="s">
        <v>120</v>
      </c>
      <c r="H394">
        <v>7</v>
      </c>
      <c r="I394" t="s">
        <v>4</v>
      </c>
      <c r="J394" t="s">
        <v>106</v>
      </c>
      <c r="K394">
        <v>0</v>
      </c>
      <c r="L394">
        <v>1</v>
      </c>
      <c r="M394">
        <v>0</v>
      </c>
      <c r="N394">
        <v>1</v>
      </c>
    </row>
    <row r="395" spans="1:14">
      <c r="A395" t="s">
        <v>27</v>
      </c>
      <c r="B395" t="s">
        <v>21</v>
      </c>
      <c r="C395" t="s">
        <v>16</v>
      </c>
      <c r="D395" s="11">
        <v>45825</v>
      </c>
      <c r="E395">
        <v>113</v>
      </c>
      <c r="F395" t="s">
        <v>4</v>
      </c>
      <c r="G395" t="s">
        <v>78</v>
      </c>
      <c r="H395">
        <v>12</v>
      </c>
      <c r="I395" t="s">
        <v>5</v>
      </c>
      <c r="J395" t="s">
        <v>107</v>
      </c>
      <c r="K395">
        <v>1</v>
      </c>
      <c r="L395">
        <v>0</v>
      </c>
      <c r="M395">
        <v>0</v>
      </c>
      <c r="N395">
        <v>1</v>
      </c>
    </row>
    <row r="396" spans="1:14">
      <c r="A396" t="s">
        <v>27</v>
      </c>
      <c r="B396" t="s">
        <v>21</v>
      </c>
      <c r="C396" t="s">
        <v>16</v>
      </c>
      <c r="D396" s="11">
        <v>45825</v>
      </c>
      <c r="E396">
        <v>114</v>
      </c>
      <c r="F396" t="s">
        <v>5</v>
      </c>
      <c r="G396" t="s">
        <v>78</v>
      </c>
      <c r="H396">
        <v>11</v>
      </c>
      <c r="I396" t="s">
        <v>6</v>
      </c>
      <c r="J396" t="s">
        <v>107</v>
      </c>
      <c r="K396">
        <v>1</v>
      </c>
      <c r="L396">
        <v>0</v>
      </c>
      <c r="M396">
        <v>0</v>
      </c>
      <c r="N396">
        <v>1</v>
      </c>
    </row>
    <row r="397" spans="1:14">
      <c r="A397" t="s">
        <v>27</v>
      </c>
      <c r="B397" t="s">
        <v>21</v>
      </c>
      <c r="C397" t="s">
        <v>16</v>
      </c>
      <c r="D397" s="11">
        <v>45825</v>
      </c>
      <c r="E397">
        <v>114</v>
      </c>
      <c r="F397" t="s">
        <v>4</v>
      </c>
      <c r="G397" t="s">
        <v>78</v>
      </c>
      <c r="H397">
        <v>0</v>
      </c>
      <c r="I397" t="s">
        <v>5</v>
      </c>
      <c r="J397" t="s">
        <v>106</v>
      </c>
      <c r="K397">
        <v>0</v>
      </c>
      <c r="L397">
        <v>1</v>
      </c>
      <c r="M397">
        <v>0</v>
      </c>
      <c r="N397">
        <v>1</v>
      </c>
    </row>
    <row r="398" spans="1:14">
      <c r="A398" t="s">
        <v>27</v>
      </c>
      <c r="B398" t="s">
        <v>21</v>
      </c>
      <c r="C398" t="s">
        <v>16</v>
      </c>
      <c r="D398" s="11">
        <v>45825</v>
      </c>
      <c r="E398">
        <v>114</v>
      </c>
      <c r="F398" t="s">
        <v>6</v>
      </c>
      <c r="G398" t="s">
        <v>120</v>
      </c>
      <c r="H398">
        <v>1</v>
      </c>
      <c r="I398" t="s">
        <v>5</v>
      </c>
      <c r="J398" t="s">
        <v>106</v>
      </c>
      <c r="K398">
        <v>0</v>
      </c>
      <c r="L398">
        <v>1</v>
      </c>
      <c r="M398">
        <v>0</v>
      </c>
      <c r="N398">
        <v>1</v>
      </c>
    </row>
    <row r="399" spans="1:14">
      <c r="A399" t="s">
        <v>27</v>
      </c>
      <c r="B399" t="s">
        <v>21</v>
      </c>
      <c r="C399" t="s">
        <v>16</v>
      </c>
      <c r="D399" s="11">
        <v>45825</v>
      </c>
      <c r="E399">
        <v>114</v>
      </c>
      <c r="F399" t="s">
        <v>6</v>
      </c>
      <c r="G399" t="s">
        <v>120</v>
      </c>
      <c r="H399">
        <v>1</v>
      </c>
      <c r="I399" t="s">
        <v>4</v>
      </c>
      <c r="J399" t="s">
        <v>107</v>
      </c>
      <c r="K399">
        <v>1</v>
      </c>
      <c r="L399">
        <v>0</v>
      </c>
      <c r="M399">
        <v>0</v>
      </c>
      <c r="N399">
        <v>1</v>
      </c>
    </row>
    <row r="400" spans="1:14">
      <c r="A400" t="s">
        <v>27</v>
      </c>
      <c r="B400" t="s">
        <v>21</v>
      </c>
      <c r="C400" t="s">
        <v>16</v>
      </c>
      <c r="D400" s="11">
        <v>45825</v>
      </c>
      <c r="E400">
        <v>114</v>
      </c>
      <c r="F400" t="s">
        <v>5</v>
      </c>
      <c r="G400" t="s">
        <v>120</v>
      </c>
      <c r="H400">
        <v>11</v>
      </c>
      <c r="I400" t="s">
        <v>4</v>
      </c>
      <c r="J400" t="s">
        <v>107</v>
      </c>
      <c r="K400">
        <v>1</v>
      </c>
      <c r="L400">
        <v>0</v>
      </c>
      <c r="M400">
        <v>0</v>
      </c>
      <c r="N400">
        <v>1</v>
      </c>
    </row>
    <row r="401" spans="1:14">
      <c r="A401" t="s">
        <v>27</v>
      </c>
      <c r="B401" t="s">
        <v>21</v>
      </c>
      <c r="C401" t="s">
        <v>16</v>
      </c>
      <c r="D401" s="11">
        <v>45825</v>
      </c>
      <c r="E401">
        <v>114</v>
      </c>
      <c r="F401" t="s">
        <v>4</v>
      </c>
      <c r="G401" t="s">
        <v>78</v>
      </c>
      <c r="H401">
        <v>0</v>
      </c>
      <c r="I401" t="s">
        <v>6</v>
      </c>
      <c r="J401" t="s">
        <v>106</v>
      </c>
      <c r="K401">
        <v>0</v>
      </c>
      <c r="L401">
        <v>1</v>
      </c>
      <c r="M401">
        <v>0</v>
      </c>
      <c r="N401">
        <v>1</v>
      </c>
    </row>
    <row r="402" spans="1:14">
      <c r="A402" t="s">
        <v>27</v>
      </c>
      <c r="B402" t="s">
        <v>20</v>
      </c>
      <c r="C402" t="s">
        <v>16</v>
      </c>
      <c r="D402" s="11">
        <v>45825</v>
      </c>
      <c r="E402">
        <v>115</v>
      </c>
      <c r="F402" t="s">
        <v>4</v>
      </c>
      <c r="G402" t="s">
        <v>78</v>
      </c>
      <c r="H402">
        <v>14</v>
      </c>
      <c r="I402" t="s">
        <v>5</v>
      </c>
      <c r="J402" t="s">
        <v>107</v>
      </c>
      <c r="K402">
        <v>1</v>
      </c>
      <c r="L402">
        <v>0</v>
      </c>
      <c r="M402">
        <v>0</v>
      </c>
      <c r="N402">
        <v>1</v>
      </c>
    </row>
    <row r="403" spans="1:14">
      <c r="A403" t="s">
        <v>27</v>
      </c>
      <c r="B403" t="s">
        <v>20</v>
      </c>
      <c r="C403" t="s">
        <v>16</v>
      </c>
      <c r="D403" s="11">
        <v>45825</v>
      </c>
      <c r="E403">
        <v>115</v>
      </c>
      <c r="F403" t="s">
        <v>4</v>
      </c>
      <c r="G403" t="s">
        <v>78</v>
      </c>
      <c r="H403">
        <v>14</v>
      </c>
      <c r="I403" t="s">
        <v>6</v>
      </c>
      <c r="J403" t="s">
        <v>107</v>
      </c>
      <c r="K403">
        <v>1</v>
      </c>
      <c r="L403">
        <v>0</v>
      </c>
      <c r="M403">
        <v>0</v>
      </c>
      <c r="N403">
        <v>1</v>
      </c>
    </row>
    <row r="404" spans="1:14">
      <c r="A404" t="s">
        <v>27</v>
      </c>
      <c r="B404" t="s">
        <v>20</v>
      </c>
      <c r="C404" t="s">
        <v>16</v>
      </c>
      <c r="D404" s="11">
        <v>45825</v>
      </c>
      <c r="E404">
        <v>115</v>
      </c>
      <c r="F404" t="s">
        <v>5</v>
      </c>
      <c r="G404" t="s">
        <v>120</v>
      </c>
      <c r="H404">
        <v>10</v>
      </c>
      <c r="I404" t="s">
        <v>4</v>
      </c>
      <c r="J404" t="s">
        <v>106</v>
      </c>
      <c r="K404">
        <v>0</v>
      </c>
      <c r="L404">
        <v>1</v>
      </c>
      <c r="M404">
        <v>0</v>
      </c>
      <c r="N404">
        <v>1</v>
      </c>
    </row>
    <row r="405" spans="1:14">
      <c r="A405" t="s">
        <v>27</v>
      </c>
      <c r="B405" t="s">
        <v>20</v>
      </c>
      <c r="C405" t="s">
        <v>16</v>
      </c>
      <c r="D405" s="11">
        <v>45825</v>
      </c>
      <c r="E405">
        <v>115</v>
      </c>
      <c r="F405" t="s">
        <v>6</v>
      </c>
      <c r="G405" t="s">
        <v>120</v>
      </c>
      <c r="H405">
        <v>2</v>
      </c>
      <c r="I405" t="s">
        <v>5</v>
      </c>
      <c r="J405" t="s">
        <v>106</v>
      </c>
      <c r="K405">
        <v>0</v>
      </c>
      <c r="L405">
        <v>1</v>
      </c>
      <c r="M405">
        <v>0</v>
      </c>
      <c r="N405">
        <v>1</v>
      </c>
    </row>
    <row r="406" spans="1:14">
      <c r="A406" t="s">
        <v>27</v>
      </c>
      <c r="B406" t="s">
        <v>20</v>
      </c>
      <c r="C406" t="s">
        <v>16</v>
      </c>
      <c r="D406" s="11">
        <v>45825</v>
      </c>
      <c r="E406">
        <v>115</v>
      </c>
      <c r="F406" t="s">
        <v>5</v>
      </c>
      <c r="G406" t="s">
        <v>78</v>
      </c>
      <c r="H406">
        <v>10</v>
      </c>
      <c r="I406" t="s">
        <v>6</v>
      </c>
      <c r="J406" t="s">
        <v>107</v>
      </c>
      <c r="K406">
        <v>1</v>
      </c>
      <c r="L406">
        <v>0</v>
      </c>
      <c r="M406">
        <v>0</v>
      </c>
      <c r="N406">
        <v>1</v>
      </c>
    </row>
    <row r="407" spans="1:14">
      <c r="A407" t="s">
        <v>27</v>
      </c>
      <c r="B407" t="s">
        <v>20</v>
      </c>
      <c r="C407" t="s">
        <v>16</v>
      </c>
      <c r="D407" s="11">
        <v>45825</v>
      </c>
      <c r="E407">
        <v>115</v>
      </c>
      <c r="F407" t="s">
        <v>6</v>
      </c>
      <c r="G407" t="s">
        <v>120</v>
      </c>
      <c r="H407">
        <v>2</v>
      </c>
      <c r="I407" t="s">
        <v>4</v>
      </c>
      <c r="J407" t="s">
        <v>106</v>
      </c>
      <c r="K407">
        <v>0</v>
      </c>
      <c r="L407">
        <v>1</v>
      </c>
      <c r="M407">
        <v>0</v>
      </c>
      <c r="N407">
        <v>1</v>
      </c>
    </row>
    <row r="408" spans="1:14">
      <c r="A408" t="s">
        <v>27</v>
      </c>
      <c r="B408" t="s">
        <v>21</v>
      </c>
      <c r="C408" t="s">
        <v>16</v>
      </c>
      <c r="D408" s="11">
        <v>45826</v>
      </c>
      <c r="E408">
        <v>116</v>
      </c>
      <c r="F408" t="s">
        <v>4</v>
      </c>
      <c r="G408" t="s">
        <v>120</v>
      </c>
      <c r="H408">
        <v>7</v>
      </c>
      <c r="I408" t="s">
        <v>5</v>
      </c>
      <c r="J408" t="s">
        <v>106</v>
      </c>
      <c r="K408">
        <v>0</v>
      </c>
      <c r="L408">
        <v>1</v>
      </c>
      <c r="M408">
        <v>0</v>
      </c>
      <c r="N408">
        <v>1</v>
      </c>
    </row>
    <row r="409" spans="1:14">
      <c r="A409" t="s">
        <v>27</v>
      </c>
      <c r="B409" t="s">
        <v>21</v>
      </c>
      <c r="C409" t="s">
        <v>16</v>
      </c>
      <c r="D409" s="11">
        <v>45826</v>
      </c>
      <c r="E409">
        <v>116</v>
      </c>
      <c r="F409" t="s">
        <v>5</v>
      </c>
      <c r="G409" t="s">
        <v>78</v>
      </c>
      <c r="H409">
        <v>10</v>
      </c>
      <c r="I409" t="s">
        <v>4</v>
      </c>
      <c r="J409" t="s">
        <v>107</v>
      </c>
      <c r="K409">
        <v>1</v>
      </c>
      <c r="L409">
        <v>0</v>
      </c>
      <c r="M409">
        <v>0</v>
      </c>
      <c r="N409">
        <v>1</v>
      </c>
    </row>
    <row r="410" spans="1:14">
      <c r="A410" t="s">
        <v>27</v>
      </c>
      <c r="B410" t="s">
        <v>22</v>
      </c>
      <c r="C410" t="s">
        <v>16</v>
      </c>
      <c r="D410" s="11">
        <v>45826</v>
      </c>
      <c r="E410">
        <v>117</v>
      </c>
      <c r="F410" t="s">
        <v>5</v>
      </c>
      <c r="G410" t="s">
        <v>120</v>
      </c>
      <c r="H410">
        <v>2</v>
      </c>
      <c r="I410" t="s">
        <v>4</v>
      </c>
      <c r="J410" t="s">
        <v>106</v>
      </c>
      <c r="K410">
        <v>0</v>
      </c>
      <c r="L410">
        <v>1</v>
      </c>
      <c r="M410">
        <v>0</v>
      </c>
      <c r="N410">
        <v>1</v>
      </c>
    </row>
    <row r="411" spans="1:14">
      <c r="A411" t="s">
        <v>27</v>
      </c>
      <c r="B411" t="s">
        <v>22</v>
      </c>
      <c r="C411" t="s">
        <v>16</v>
      </c>
      <c r="D411" s="11">
        <v>45826</v>
      </c>
      <c r="E411">
        <v>117</v>
      </c>
      <c r="F411" t="s">
        <v>4</v>
      </c>
      <c r="G411" t="s">
        <v>78</v>
      </c>
      <c r="H411">
        <v>14</v>
      </c>
      <c r="I411" t="s">
        <v>5</v>
      </c>
      <c r="J411" t="s">
        <v>107</v>
      </c>
      <c r="K411">
        <v>1</v>
      </c>
      <c r="L411">
        <v>0</v>
      </c>
      <c r="M411">
        <v>0</v>
      </c>
      <c r="N411">
        <v>1</v>
      </c>
    </row>
    <row r="412" spans="1:14">
      <c r="A412" t="s">
        <v>27</v>
      </c>
      <c r="B412" t="s">
        <v>20</v>
      </c>
      <c r="C412" t="s">
        <v>16</v>
      </c>
      <c r="D412" s="11">
        <v>45826</v>
      </c>
      <c r="E412">
        <v>118</v>
      </c>
      <c r="F412" t="s">
        <v>5</v>
      </c>
      <c r="G412" t="s">
        <v>78</v>
      </c>
      <c r="H412">
        <v>5</v>
      </c>
      <c r="I412" t="s">
        <v>4</v>
      </c>
      <c r="J412" t="s">
        <v>106</v>
      </c>
      <c r="K412">
        <v>0</v>
      </c>
      <c r="L412">
        <v>1</v>
      </c>
      <c r="M412">
        <v>0</v>
      </c>
      <c r="N412">
        <v>1</v>
      </c>
    </row>
    <row r="413" spans="1:14">
      <c r="A413" t="s">
        <v>27</v>
      </c>
      <c r="B413" t="s">
        <v>20</v>
      </c>
      <c r="C413" t="s">
        <v>16</v>
      </c>
      <c r="D413" s="11">
        <v>45826</v>
      </c>
      <c r="E413">
        <v>118</v>
      </c>
      <c r="F413" t="s">
        <v>4</v>
      </c>
      <c r="G413" t="s">
        <v>120</v>
      </c>
      <c r="H413">
        <v>9</v>
      </c>
      <c r="I413" t="s">
        <v>5</v>
      </c>
      <c r="J413" t="s">
        <v>107</v>
      </c>
      <c r="K413">
        <v>1</v>
      </c>
      <c r="L413">
        <v>0</v>
      </c>
      <c r="M413">
        <v>0</v>
      </c>
      <c r="N413">
        <v>1</v>
      </c>
    </row>
    <row r="414" spans="1:14">
      <c r="A414" t="s">
        <v>27</v>
      </c>
      <c r="B414" t="s">
        <v>21</v>
      </c>
      <c r="C414" t="s">
        <v>16</v>
      </c>
      <c r="D414" s="11">
        <v>45827</v>
      </c>
      <c r="E414">
        <v>119</v>
      </c>
      <c r="F414" t="s">
        <v>4</v>
      </c>
      <c r="G414" t="s">
        <v>120</v>
      </c>
      <c r="H414">
        <v>8</v>
      </c>
      <c r="I414" t="s">
        <v>5</v>
      </c>
      <c r="J414" t="s">
        <v>106</v>
      </c>
      <c r="K414">
        <v>0</v>
      </c>
      <c r="L414">
        <v>1</v>
      </c>
      <c r="M414">
        <v>0</v>
      </c>
      <c r="N414">
        <v>1</v>
      </c>
    </row>
    <row r="415" spans="1:14">
      <c r="A415" t="s">
        <v>27</v>
      </c>
      <c r="B415" t="s">
        <v>21</v>
      </c>
      <c r="C415" t="s">
        <v>16</v>
      </c>
      <c r="D415" s="11">
        <v>45827</v>
      </c>
      <c r="E415">
        <v>119</v>
      </c>
      <c r="F415" t="s">
        <v>5</v>
      </c>
      <c r="G415" t="s">
        <v>78</v>
      </c>
      <c r="H415">
        <v>13</v>
      </c>
      <c r="I415" t="s">
        <v>4</v>
      </c>
      <c r="J415" t="s">
        <v>107</v>
      </c>
      <c r="K415">
        <v>1</v>
      </c>
      <c r="L415">
        <v>0</v>
      </c>
      <c r="M415">
        <v>0</v>
      </c>
      <c r="N415">
        <v>1</v>
      </c>
    </row>
    <row r="416" spans="1:14">
      <c r="A416" t="s">
        <v>27</v>
      </c>
      <c r="B416" t="s">
        <v>21</v>
      </c>
      <c r="C416" t="s">
        <v>16</v>
      </c>
      <c r="D416" s="11">
        <v>45827</v>
      </c>
      <c r="E416">
        <v>120</v>
      </c>
      <c r="F416" t="s">
        <v>4</v>
      </c>
      <c r="G416" t="s">
        <v>78</v>
      </c>
      <c r="H416">
        <v>12</v>
      </c>
      <c r="I416" t="s">
        <v>5</v>
      </c>
      <c r="J416" t="s">
        <v>107</v>
      </c>
      <c r="K416">
        <v>1</v>
      </c>
      <c r="L416">
        <v>0</v>
      </c>
      <c r="M416">
        <v>0</v>
      </c>
      <c r="N416">
        <v>1</v>
      </c>
    </row>
    <row r="417" spans="1:14">
      <c r="A417" t="s">
        <v>27</v>
      </c>
      <c r="B417" t="s">
        <v>21</v>
      </c>
      <c r="C417" t="s">
        <v>16</v>
      </c>
      <c r="D417" s="11">
        <v>45827</v>
      </c>
      <c r="E417">
        <v>120</v>
      </c>
      <c r="F417" t="s">
        <v>5</v>
      </c>
      <c r="G417" t="s">
        <v>120</v>
      </c>
      <c r="H417">
        <v>8</v>
      </c>
      <c r="I417" t="s">
        <v>4</v>
      </c>
      <c r="J417" t="s">
        <v>106</v>
      </c>
      <c r="K417">
        <v>0</v>
      </c>
      <c r="L417">
        <v>1</v>
      </c>
      <c r="M417">
        <v>0</v>
      </c>
      <c r="N417">
        <v>1</v>
      </c>
    </row>
    <row r="418" spans="1:14">
      <c r="A418" t="s">
        <v>27</v>
      </c>
      <c r="B418" t="s">
        <v>21</v>
      </c>
      <c r="C418" t="s">
        <v>16</v>
      </c>
      <c r="D418" s="11">
        <v>45828</v>
      </c>
      <c r="E418">
        <v>121</v>
      </c>
      <c r="F418" t="s">
        <v>4</v>
      </c>
      <c r="G418" t="s">
        <v>120</v>
      </c>
      <c r="H418">
        <v>10</v>
      </c>
      <c r="I418" t="s">
        <v>5</v>
      </c>
      <c r="J418" t="s">
        <v>107</v>
      </c>
      <c r="K418">
        <v>1</v>
      </c>
      <c r="L418">
        <v>0</v>
      </c>
      <c r="M418">
        <v>0</v>
      </c>
      <c r="N418">
        <v>1</v>
      </c>
    </row>
    <row r="419" spans="1:14">
      <c r="A419" t="s">
        <v>27</v>
      </c>
      <c r="B419" t="s">
        <v>21</v>
      </c>
      <c r="C419" t="s">
        <v>16</v>
      </c>
      <c r="D419" s="11">
        <v>45828</v>
      </c>
      <c r="E419">
        <v>121</v>
      </c>
      <c r="F419" t="s">
        <v>5</v>
      </c>
      <c r="G419" t="s">
        <v>78</v>
      </c>
      <c r="H419">
        <v>6</v>
      </c>
      <c r="I419" t="s">
        <v>4</v>
      </c>
      <c r="J419" t="s">
        <v>106</v>
      </c>
      <c r="K419">
        <v>0</v>
      </c>
      <c r="L419">
        <v>1</v>
      </c>
      <c r="M419">
        <v>0</v>
      </c>
      <c r="N419">
        <v>1</v>
      </c>
    </row>
    <row r="420" spans="1:14">
      <c r="A420" t="s">
        <v>27</v>
      </c>
      <c r="B420" t="s">
        <v>20</v>
      </c>
      <c r="C420" t="s">
        <v>16</v>
      </c>
      <c r="D420" s="11">
        <v>45828</v>
      </c>
      <c r="E420">
        <v>122</v>
      </c>
      <c r="F420" t="s">
        <v>5</v>
      </c>
      <c r="G420" t="s">
        <v>120</v>
      </c>
      <c r="H420">
        <v>11</v>
      </c>
      <c r="I420" t="s">
        <v>4</v>
      </c>
      <c r="J420" t="s">
        <v>107</v>
      </c>
      <c r="K420">
        <v>1</v>
      </c>
      <c r="L420">
        <v>0</v>
      </c>
      <c r="M420">
        <v>0</v>
      </c>
      <c r="N420">
        <v>1</v>
      </c>
    </row>
    <row r="421" spans="1:14">
      <c r="A421" t="s">
        <v>27</v>
      </c>
      <c r="B421" t="s">
        <v>20</v>
      </c>
      <c r="C421" t="s">
        <v>16</v>
      </c>
      <c r="D421" s="11">
        <v>45828</v>
      </c>
      <c r="E421">
        <v>122</v>
      </c>
      <c r="F421" t="s">
        <v>4</v>
      </c>
      <c r="G421" t="s">
        <v>78</v>
      </c>
      <c r="H421">
        <v>7</v>
      </c>
      <c r="I421" t="s">
        <v>5</v>
      </c>
      <c r="J421" t="s">
        <v>106</v>
      </c>
      <c r="K421">
        <v>0</v>
      </c>
      <c r="L421">
        <v>1</v>
      </c>
      <c r="M421">
        <v>0</v>
      </c>
      <c r="N421">
        <v>1</v>
      </c>
    </row>
    <row r="422" spans="1:14">
      <c r="A422" t="s">
        <v>27</v>
      </c>
      <c r="B422" t="s">
        <v>22</v>
      </c>
      <c r="C422" t="s">
        <v>16</v>
      </c>
      <c r="D422" s="11">
        <v>45828</v>
      </c>
      <c r="E422">
        <v>123</v>
      </c>
      <c r="F422" t="s">
        <v>5</v>
      </c>
      <c r="G422" t="s">
        <v>78</v>
      </c>
      <c r="H422">
        <v>3</v>
      </c>
      <c r="I422" t="s">
        <v>4</v>
      </c>
      <c r="J422" t="s">
        <v>106</v>
      </c>
      <c r="K422">
        <v>0</v>
      </c>
      <c r="L422">
        <v>1</v>
      </c>
      <c r="M422">
        <v>0</v>
      </c>
      <c r="N422">
        <v>1</v>
      </c>
    </row>
    <row r="423" spans="1:14">
      <c r="A423" t="s">
        <v>27</v>
      </c>
      <c r="B423" t="s">
        <v>22</v>
      </c>
      <c r="C423" t="s">
        <v>16</v>
      </c>
      <c r="D423" s="11">
        <v>45828</v>
      </c>
      <c r="E423">
        <v>123</v>
      </c>
      <c r="F423" t="s">
        <v>4</v>
      </c>
      <c r="G423" t="s">
        <v>120</v>
      </c>
      <c r="H423">
        <v>11</v>
      </c>
      <c r="I423" t="s">
        <v>5</v>
      </c>
      <c r="J423" t="s">
        <v>107</v>
      </c>
      <c r="K423">
        <v>1</v>
      </c>
      <c r="L423">
        <v>0</v>
      </c>
      <c r="M423">
        <v>0</v>
      </c>
      <c r="N423">
        <v>1</v>
      </c>
    </row>
    <row r="424" spans="1:14">
      <c r="A424" t="s">
        <v>27</v>
      </c>
      <c r="B424" t="s">
        <v>21</v>
      </c>
      <c r="C424" t="s">
        <v>16</v>
      </c>
      <c r="D424" s="11">
        <v>45831</v>
      </c>
      <c r="E424">
        <v>124</v>
      </c>
      <c r="F424" t="s">
        <v>96</v>
      </c>
      <c r="G424" t="s">
        <v>120</v>
      </c>
      <c r="H424">
        <v>2</v>
      </c>
      <c r="I424" t="s">
        <v>5</v>
      </c>
      <c r="J424" t="s">
        <v>106</v>
      </c>
      <c r="K424">
        <v>0</v>
      </c>
      <c r="L424">
        <v>1</v>
      </c>
      <c r="M424">
        <v>0</v>
      </c>
      <c r="N424">
        <v>1</v>
      </c>
    </row>
    <row r="425" spans="1:14">
      <c r="A425" t="s">
        <v>27</v>
      </c>
      <c r="B425" t="s">
        <v>21</v>
      </c>
      <c r="C425" t="s">
        <v>16</v>
      </c>
      <c r="D425" s="11">
        <v>45831</v>
      </c>
      <c r="E425">
        <v>124</v>
      </c>
      <c r="F425" t="s">
        <v>5</v>
      </c>
      <c r="G425" t="s">
        <v>78</v>
      </c>
      <c r="H425">
        <v>12</v>
      </c>
      <c r="I425" t="s">
        <v>96</v>
      </c>
      <c r="J425" t="s">
        <v>107</v>
      </c>
      <c r="K425">
        <v>1</v>
      </c>
      <c r="L425">
        <v>0</v>
      </c>
      <c r="M425">
        <v>0</v>
      </c>
      <c r="N425">
        <v>1</v>
      </c>
    </row>
    <row r="426" spans="1:14">
      <c r="A426" t="s">
        <v>27</v>
      </c>
      <c r="B426" t="s">
        <v>21</v>
      </c>
      <c r="C426" t="s">
        <v>16</v>
      </c>
      <c r="D426" s="11">
        <v>45831</v>
      </c>
      <c r="E426">
        <v>125</v>
      </c>
      <c r="F426" t="s">
        <v>5</v>
      </c>
      <c r="G426" t="s">
        <v>120</v>
      </c>
      <c r="H426">
        <v>10</v>
      </c>
      <c r="I426" t="s">
        <v>4</v>
      </c>
      <c r="J426" t="s">
        <v>107</v>
      </c>
      <c r="K426">
        <v>1</v>
      </c>
      <c r="L426">
        <v>0</v>
      </c>
      <c r="M426">
        <v>0</v>
      </c>
      <c r="N426">
        <v>1</v>
      </c>
    </row>
    <row r="427" spans="1:14">
      <c r="A427" t="s">
        <v>27</v>
      </c>
      <c r="B427" t="s">
        <v>21</v>
      </c>
      <c r="C427" t="s">
        <v>16</v>
      </c>
      <c r="D427" s="11">
        <v>45831</v>
      </c>
      <c r="E427">
        <v>125</v>
      </c>
      <c r="F427" t="s">
        <v>4</v>
      </c>
      <c r="G427" t="s">
        <v>78</v>
      </c>
      <c r="H427">
        <v>9</v>
      </c>
      <c r="I427" t="s">
        <v>5</v>
      </c>
      <c r="J427" t="s">
        <v>106</v>
      </c>
      <c r="K427">
        <v>0</v>
      </c>
      <c r="L427">
        <v>1</v>
      </c>
      <c r="M427">
        <v>0</v>
      </c>
      <c r="N427">
        <v>1</v>
      </c>
    </row>
    <row r="428" spans="1:14">
      <c r="A428" t="s">
        <v>27</v>
      </c>
      <c r="B428" t="s">
        <v>21</v>
      </c>
      <c r="C428" t="s">
        <v>16</v>
      </c>
      <c r="D428" s="11">
        <v>45832</v>
      </c>
      <c r="E428">
        <v>126</v>
      </c>
      <c r="F428" t="s">
        <v>5</v>
      </c>
      <c r="G428" t="s">
        <v>78</v>
      </c>
      <c r="H428">
        <v>5</v>
      </c>
      <c r="I428" t="s">
        <v>4</v>
      </c>
      <c r="J428" t="s">
        <v>106</v>
      </c>
      <c r="K428">
        <v>0</v>
      </c>
      <c r="L428">
        <v>1</v>
      </c>
      <c r="M428">
        <v>0</v>
      </c>
      <c r="N428">
        <v>1</v>
      </c>
    </row>
    <row r="429" spans="1:14">
      <c r="A429" t="s">
        <v>27</v>
      </c>
      <c r="B429" t="s">
        <v>21</v>
      </c>
      <c r="C429" t="s">
        <v>16</v>
      </c>
      <c r="D429" s="11">
        <v>45832</v>
      </c>
      <c r="E429">
        <v>126</v>
      </c>
      <c r="F429" t="s">
        <v>4</v>
      </c>
      <c r="G429" t="s">
        <v>120</v>
      </c>
      <c r="H429">
        <v>9</v>
      </c>
      <c r="I429" t="s">
        <v>5</v>
      </c>
      <c r="J429" t="s">
        <v>107</v>
      </c>
      <c r="K429">
        <v>1</v>
      </c>
      <c r="L429">
        <v>0</v>
      </c>
      <c r="M429">
        <v>0</v>
      </c>
      <c r="N429">
        <v>1</v>
      </c>
    </row>
    <row r="430" spans="1:14">
      <c r="A430" t="s">
        <v>27</v>
      </c>
      <c r="B430" t="s">
        <v>21</v>
      </c>
      <c r="C430" t="s">
        <v>16</v>
      </c>
      <c r="D430" s="11">
        <v>45832</v>
      </c>
      <c r="E430">
        <v>127</v>
      </c>
      <c r="F430" t="s">
        <v>4</v>
      </c>
      <c r="G430" t="s">
        <v>78</v>
      </c>
      <c r="H430">
        <v>2</v>
      </c>
      <c r="I430" t="s">
        <v>5</v>
      </c>
      <c r="J430" t="s">
        <v>106</v>
      </c>
      <c r="K430">
        <v>0</v>
      </c>
      <c r="L430">
        <v>1</v>
      </c>
      <c r="M430">
        <v>0</v>
      </c>
      <c r="N430">
        <v>1</v>
      </c>
    </row>
    <row r="431" spans="1:14">
      <c r="A431" t="s">
        <v>27</v>
      </c>
      <c r="B431" t="s">
        <v>21</v>
      </c>
      <c r="C431" t="s">
        <v>16</v>
      </c>
      <c r="D431" s="11">
        <v>45832</v>
      </c>
      <c r="E431">
        <v>127</v>
      </c>
      <c r="F431" t="s">
        <v>4</v>
      </c>
      <c r="G431" t="s">
        <v>78</v>
      </c>
      <c r="H431">
        <v>2</v>
      </c>
      <c r="I431" t="s">
        <v>6</v>
      </c>
      <c r="J431" t="s">
        <v>106</v>
      </c>
      <c r="K431">
        <v>0</v>
      </c>
      <c r="L431">
        <v>1</v>
      </c>
      <c r="M431">
        <v>0</v>
      </c>
      <c r="N431">
        <v>1</v>
      </c>
    </row>
    <row r="432" spans="1:14">
      <c r="A432" t="s">
        <v>27</v>
      </c>
      <c r="B432" t="s">
        <v>21</v>
      </c>
      <c r="C432" t="s">
        <v>16</v>
      </c>
      <c r="D432" s="11">
        <v>45832</v>
      </c>
      <c r="E432">
        <v>127</v>
      </c>
      <c r="F432" t="s">
        <v>5</v>
      </c>
      <c r="G432" t="s">
        <v>120</v>
      </c>
      <c r="H432">
        <v>11</v>
      </c>
      <c r="I432" t="s">
        <v>4</v>
      </c>
      <c r="J432" t="s">
        <v>107</v>
      </c>
      <c r="K432">
        <v>1</v>
      </c>
      <c r="L432">
        <v>0</v>
      </c>
      <c r="M432">
        <v>0</v>
      </c>
      <c r="N432">
        <v>1</v>
      </c>
    </row>
    <row r="433" spans="1:14">
      <c r="A433" t="s">
        <v>27</v>
      </c>
      <c r="B433" t="s">
        <v>21</v>
      </c>
      <c r="C433" t="s">
        <v>16</v>
      </c>
      <c r="D433" s="11">
        <v>45832</v>
      </c>
      <c r="E433">
        <v>127</v>
      </c>
      <c r="F433" t="s">
        <v>5</v>
      </c>
      <c r="G433" t="s">
        <v>120</v>
      </c>
      <c r="H433">
        <v>11</v>
      </c>
      <c r="I433" t="s">
        <v>6</v>
      </c>
      <c r="J433" t="s">
        <v>107</v>
      </c>
      <c r="K433">
        <v>1</v>
      </c>
      <c r="L433">
        <v>0</v>
      </c>
      <c r="M433">
        <v>0</v>
      </c>
      <c r="N433">
        <v>1</v>
      </c>
    </row>
    <row r="434" spans="1:14">
      <c r="A434" t="s">
        <v>27</v>
      </c>
      <c r="B434" t="s">
        <v>21</v>
      </c>
      <c r="C434" t="s">
        <v>16</v>
      </c>
      <c r="D434" s="11">
        <v>45832</v>
      </c>
      <c r="E434">
        <v>127</v>
      </c>
      <c r="F434" t="s">
        <v>6</v>
      </c>
      <c r="G434" t="s">
        <v>120</v>
      </c>
      <c r="H434">
        <v>4</v>
      </c>
      <c r="I434" t="s">
        <v>4</v>
      </c>
      <c r="J434" t="s">
        <v>107</v>
      </c>
      <c r="K434">
        <v>1</v>
      </c>
      <c r="L434">
        <v>0</v>
      </c>
      <c r="M434">
        <v>0</v>
      </c>
      <c r="N434">
        <v>1</v>
      </c>
    </row>
    <row r="435" spans="1:14">
      <c r="A435" t="s">
        <v>27</v>
      </c>
      <c r="B435" t="s">
        <v>21</v>
      </c>
      <c r="C435" t="s">
        <v>16</v>
      </c>
      <c r="D435" s="11">
        <v>45832</v>
      </c>
      <c r="E435">
        <v>127</v>
      </c>
      <c r="F435" t="s">
        <v>6</v>
      </c>
      <c r="G435" t="s">
        <v>78</v>
      </c>
      <c r="H435">
        <v>4</v>
      </c>
      <c r="I435" t="s">
        <v>5</v>
      </c>
      <c r="J435" t="s">
        <v>106</v>
      </c>
      <c r="K435">
        <v>0</v>
      </c>
      <c r="L435">
        <v>1</v>
      </c>
      <c r="M435">
        <v>0</v>
      </c>
      <c r="N435">
        <v>1</v>
      </c>
    </row>
    <row r="436" spans="1:14">
      <c r="A436" t="s">
        <v>27</v>
      </c>
      <c r="B436" t="s">
        <v>21</v>
      </c>
      <c r="C436" t="s">
        <v>16</v>
      </c>
      <c r="D436" s="11">
        <v>45832</v>
      </c>
      <c r="E436">
        <v>128</v>
      </c>
      <c r="F436" t="s">
        <v>5</v>
      </c>
      <c r="G436" t="s">
        <v>78</v>
      </c>
      <c r="H436">
        <v>2</v>
      </c>
      <c r="I436" t="s">
        <v>4</v>
      </c>
      <c r="J436" t="s">
        <v>106</v>
      </c>
      <c r="K436">
        <v>0</v>
      </c>
      <c r="L436">
        <v>1</v>
      </c>
      <c r="M436">
        <v>0</v>
      </c>
      <c r="N436">
        <v>1</v>
      </c>
    </row>
    <row r="437" spans="1:14">
      <c r="A437" t="s">
        <v>27</v>
      </c>
      <c r="B437" t="s">
        <v>21</v>
      </c>
      <c r="C437" t="s">
        <v>16</v>
      </c>
      <c r="D437" s="11">
        <v>45832</v>
      </c>
      <c r="E437">
        <v>128</v>
      </c>
      <c r="F437" t="s">
        <v>4</v>
      </c>
      <c r="G437" t="s">
        <v>120</v>
      </c>
      <c r="H437">
        <v>7</v>
      </c>
      <c r="I437" t="s">
        <v>5</v>
      </c>
      <c r="J437" t="s">
        <v>107</v>
      </c>
      <c r="K437">
        <v>1</v>
      </c>
      <c r="L437">
        <v>0</v>
      </c>
      <c r="M437">
        <v>0</v>
      </c>
      <c r="N437">
        <v>1</v>
      </c>
    </row>
    <row r="438" spans="1:14">
      <c r="A438" t="s">
        <v>27</v>
      </c>
      <c r="B438" t="s">
        <v>21</v>
      </c>
      <c r="C438" t="s">
        <v>16</v>
      </c>
      <c r="D438" s="11">
        <v>45833</v>
      </c>
      <c r="E438">
        <v>129</v>
      </c>
      <c r="F438" t="s">
        <v>4</v>
      </c>
      <c r="G438" t="s">
        <v>78</v>
      </c>
      <c r="H438">
        <v>0</v>
      </c>
      <c r="I438" t="s">
        <v>5</v>
      </c>
      <c r="J438" t="s">
        <v>106</v>
      </c>
      <c r="K438">
        <v>0</v>
      </c>
      <c r="L438">
        <v>1</v>
      </c>
      <c r="M438">
        <v>0</v>
      </c>
      <c r="N438">
        <v>1</v>
      </c>
    </row>
    <row r="439" spans="1:14">
      <c r="A439" t="s">
        <v>27</v>
      </c>
      <c r="B439" t="s">
        <v>21</v>
      </c>
      <c r="C439" t="s">
        <v>16</v>
      </c>
      <c r="D439" s="11">
        <v>45833</v>
      </c>
      <c r="E439">
        <v>129</v>
      </c>
      <c r="F439" t="s">
        <v>5</v>
      </c>
      <c r="G439" t="s">
        <v>120</v>
      </c>
      <c r="H439">
        <v>7</v>
      </c>
      <c r="I439" t="s">
        <v>4</v>
      </c>
      <c r="J439" t="s">
        <v>107</v>
      </c>
      <c r="K439">
        <v>1</v>
      </c>
      <c r="L439">
        <v>0</v>
      </c>
      <c r="M439">
        <v>0</v>
      </c>
      <c r="N439">
        <v>1</v>
      </c>
    </row>
    <row r="440" spans="1:14">
      <c r="A440" t="s">
        <v>27</v>
      </c>
      <c r="B440" t="s">
        <v>21</v>
      </c>
      <c r="C440" t="s">
        <v>16</v>
      </c>
      <c r="D440" s="11">
        <v>45833</v>
      </c>
      <c r="E440">
        <v>130</v>
      </c>
      <c r="F440" t="s">
        <v>96</v>
      </c>
      <c r="G440" t="s">
        <v>78</v>
      </c>
      <c r="H440">
        <v>1</v>
      </c>
      <c r="I440" t="s">
        <v>5</v>
      </c>
      <c r="J440" t="s">
        <v>107</v>
      </c>
      <c r="K440">
        <v>1</v>
      </c>
      <c r="L440">
        <v>0</v>
      </c>
      <c r="M440">
        <v>0</v>
      </c>
      <c r="N440">
        <v>1</v>
      </c>
    </row>
    <row r="441" spans="1:14">
      <c r="A441" t="s">
        <v>27</v>
      </c>
      <c r="B441" t="s">
        <v>21</v>
      </c>
      <c r="C441" t="s">
        <v>16</v>
      </c>
      <c r="D441" s="11">
        <v>45833</v>
      </c>
      <c r="E441">
        <v>130</v>
      </c>
      <c r="F441" t="s">
        <v>4</v>
      </c>
      <c r="G441" t="s">
        <v>120</v>
      </c>
      <c r="H441">
        <v>14</v>
      </c>
      <c r="I441" t="s">
        <v>5</v>
      </c>
      <c r="J441" t="s">
        <v>107</v>
      </c>
      <c r="K441">
        <v>1</v>
      </c>
      <c r="L441">
        <v>0</v>
      </c>
      <c r="M441">
        <v>0</v>
      </c>
      <c r="N441">
        <v>1</v>
      </c>
    </row>
    <row r="442" spans="1:14">
      <c r="A442" t="s">
        <v>27</v>
      </c>
      <c r="B442" t="s">
        <v>21</v>
      </c>
      <c r="C442" t="s">
        <v>16</v>
      </c>
      <c r="D442" s="11">
        <v>45833</v>
      </c>
      <c r="E442">
        <v>130</v>
      </c>
      <c r="F442" t="s">
        <v>4</v>
      </c>
      <c r="G442" t="s">
        <v>120</v>
      </c>
      <c r="H442">
        <v>14</v>
      </c>
      <c r="I442" t="s">
        <v>96</v>
      </c>
      <c r="J442" t="s">
        <v>107</v>
      </c>
      <c r="K442">
        <v>1</v>
      </c>
      <c r="L442">
        <v>0</v>
      </c>
      <c r="M442">
        <v>0</v>
      </c>
      <c r="N442">
        <v>1</v>
      </c>
    </row>
    <row r="443" spans="1:14">
      <c r="A443" t="s">
        <v>27</v>
      </c>
      <c r="B443" t="s">
        <v>21</v>
      </c>
      <c r="C443" t="s">
        <v>16</v>
      </c>
      <c r="D443" s="11">
        <v>45833</v>
      </c>
      <c r="E443">
        <v>130</v>
      </c>
      <c r="F443" t="s">
        <v>96</v>
      </c>
      <c r="G443" t="s">
        <v>78</v>
      </c>
      <c r="H443">
        <v>1</v>
      </c>
      <c r="I443" t="s">
        <v>4</v>
      </c>
      <c r="J443" t="s">
        <v>106</v>
      </c>
      <c r="K443">
        <v>0</v>
      </c>
      <c r="L443">
        <v>1</v>
      </c>
      <c r="M443">
        <v>0</v>
      </c>
      <c r="N443">
        <v>1</v>
      </c>
    </row>
    <row r="444" spans="1:14">
      <c r="A444" t="s">
        <v>27</v>
      </c>
      <c r="B444" t="s">
        <v>21</v>
      </c>
      <c r="C444" t="s">
        <v>16</v>
      </c>
      <c r="D444" s="11">
        <v>45833</v>
      </c>
      <c r="E444">
        <v>130</v>
      </c>
      <c r="F444" t="s">
        <v>5</v>
      </c>
      <c r="G444" t="s">
        <v>78</v>
      </c>
      <c r="H444">
        <v>0</v>
      </c>
      <c r="I444" t="s">
        <v>4</v>
      </c>
      <c r="J444" t="s">
        <v>106</v>
      </c>
      <c r="K444">
        <v>0</v>
      </c>
      <c r="L444">
        <v>1</v>
      </c>
      <c r="M444">
        <v>0</v>
      </c>
      <c r="N444">
        <v>1</v>
      </c>
    </row>
    <row r="445" spans="1:14">
      <c r="A445" t="s">
        <v>27</v>
      </c>
      <c r="B445" t="s">
        <v>21</v>
      </c>
      <c r="C445" t="s">
        <v>16</v>
      </c>
      <c r="D445" s="11">
        <v>45833</v>
      </c>
      <c r="E445">
        <v>130</v>
      </c>
      <c r="F445" t="s">
        <v>5</v>
      </c>
      <c r="G445" t="s">
        <v>120</v>
      </c>
      <c r="H445">
        <v>0</v>
      </c>
      <c r="I445" t="s">
        <v>96</v>
      </c>
      <c r="J445" t="s">
        <v>106</v>
      </c>
      <c r="K445">
        <v>0</v>
      </c>
      <c r="L445">
        <v>1</v>
      </c>
      <c r="M445">
        <v>0</v>
      </c>
      <c r="N445">
        <v>1</v>
      </c>
    </row>
    <row r="446" spans="1:14">
      <c r="A446" t="s">
        <v>27</v>
      </c>
      <c r="B446" t="s">
        <v>21</v>
      </c>
      <c r="C446" t="s">
        <v>16</v>
      </c>
      <c r="D446" s="11">
        <v>45833</v>
      </c>
      <c r="E446">
        <v>131</v>
      </c>
      <c r="F446" t="s">
        <v>5</v>
      </c>
      <c r="G446" t="s">
        <v>78</v>
      </c>
      <c r="H446">
        <v>7</v>
      </c>
      <c r="I446" t="s">
        <v>4</v>
      </c>
      <c r="J446" t="s">
        <v>106</v>
      </c>
      <c r="K446">
        <v>0</v>
      </c>
      <c r="L446">
        <v>1</v>
      </c>
      <c r="M446">
        <v>0</v>
      </c>
      <c r="N446">
        <v>1</v>
      </c>
    </row>
    <row r="447" spans="1:14">
      <c r="A447" t="s">
        <v>27</v>
      </c>
      <c r="B447" t="s">
        <v>21</v>
      </c>
      <c r="C447" t="s">
        <v>16</v>
      </c>
      <c r="D447" s="11">
        <v>45833</v>
      </c>
      <c r="E447">
        <v>131</v>
      </c>
      <c r="F447" t="s">
        <v>4</v>
      </c>
      <c r="G447" t="s">
        <v>120</v>
      </c>
      <c r="H447">
        <v>9</v>
      </c>
      <c r="I447" t="s">
        <v>5</v>
      </c>
      <c r="J447" t="s">
        <v>107</v>
      </c>
      <c r="K447">
        <v>1</v>
      </c>
      <c r="L447">
        <v>0</v>
      </c>
      <c r="M447">
        <v>0</v>
      </c>
      <c r="N447">
        <v>1</v>
      </c>
    </row>
    <row r="448" spans="1:14">
      <c r="A448" t="s">
        <v>27</v>
      </c>
      <c r="B448" t="s">
        <v>21</v>
      </c>
      <c r="C448" t="s">
        <v>16</v>
      </c>
      <c r="D448" s="11">
        <v>45834</v>
      </c>
      <c r="E448">
        <v>132</v>
      </c>
      <c r="F448" t="s">
        <v>96</v>
      </c>
      <c r="G448" t="s">
        <v>120</v>
      </c>
      <c r="H448">
        <v>4</v>
      </c>
      <c r="I448" t="s">
        <v>5</v>
      </c>
      <c r="J448" t="s">
        <v>105</v>
      </c>
      <c r="K448">
        <v>0</v>
      </c>
      <c r="L448">
        <v>0</v>
      </c>
      <c r="M448">
        <v>1</v>
      </c>
      <c r="N448">
        <v>1</v>
      </c>
    </row>
    <row r="449" spans="1:14">
      <c r="A449" t="s">
        <v>27</v>
      </c>
      <c r="B449" t="s">
        <v>21</v>
      </c>
      <c r="C449" t="s">
        <v>16</v>
      </c>
      <c r="D449" s="11">
        <v>45834</v>
      </c>
      <c r="E449">
        <v>132</v>
      </c>
      <c r="F449" t="s">
        <v>96</v>
      </c>
      <c r="G449" t="s">
        <v>78</v>
      </c>
      <c r="H449">
        <v>4</v>
      </c>
      <c r="I449" t="s">
        <v>4</v>
      </c>
      <c r="J449" t="s">
        <v>106</v>
      </c>
      <c r="K449">
        <v>0</v>
      </c>
      <c r="L449">
        <v>1</v>
      </c>
      <c r="M449">
        <v>0</v>
      </c>
      <c r="N449">
        <v>1</v>
      </c>
    </row>
    <row r="450" spans="1:14">
      <c r="A450" t="s">
        <v>27</v>
      </c>
      <c r="B450" t="s">
        <v>21</v>
      </c>
      <c r="C450" t="s">
        <v>16</v>
      </c>
      <c r="D450" s="11">
        <v>45834</v>
      </c>
      <c r="E450">
        <v>132</v>
      </c>
      <c r="F450" t="s">
        <v>4</v>
      </c>
      <c r="G450" t="s">
        <v>120</v>
      </c>
      <c r="H450">
        <v>10</v>
      </c>
      <c r="I450" t="s">
        <v>96</v>
      </c>
      <c r="J450" t="s">
        <v>107</v>
      </c>
      <c r="K450">
        <v>1</v>
      </c>
      <c r="L450">
        <v>0</v>
      </c>
      <c r="M450">
        <v>0</v>
      </c>
      <c r="N450">
        <v>1</v>
      </c>
    </row>
    <row r="451" spans="1:14">
      <c r="A451" t="s">
        <v>27</v>
      </c>
      <c r="B451" t="s">
        <v>21</v>
      </c>
      <c r="C451" t="s">
        <v>16</v>
      </c>
      <c r="D451" s="11">
        <v>45834</v>
      </c>
      <c r="E451">
        <v>132</v>
      </c>
      <c r="F451" t="s">
        <v>4</v>
      </c>
      <c r="G451" t="s">
        <v>120</v>
      </c>
      <c r="H451">
        <v>10</v>
      </c>
      <c r="I451" t="s">
        <v>5</v>
      </c>
      <c r="J451" t="s">
        <v>107</v>
      </c>
      <c r="K451">
        <v>1</v>
      </c>
      <c r="L451">
        <v>0</v>
      </c>
      <c r="M451">
        <v>0</v>
      </c>
      <c r="N451">
        <v>1</v>
      </c>
    </row>
    <row r="452" spans="1:14">
      <c r="A452" t="s">
        <v>27</v>
      </c>
      <c r="B452" t="s">
        <v>21</v>
      </c>
      <c r="C452" t="s">
        <v>16</v>
      </c>
      <c r="D452" s="11">
        <v>45834</v>
      </c>
      <c r="E452">
        <v>132</v>
      </c>
      <c r="F452" t="s">
        <v>5</v>
      </c>
      <c r="G452" t="s">
        <v>78</v>
      </c>
      <c r="H452">
        <v>4</v>
      </c>
      <c r="I452" t="s">
        <v>4</v>
      </c>
      <c r="J452" t="s">
        <v>106</v>
      </c>
      <c r="K452">
        <v>0</v>
      </c>
      <c r="L452">
        <v>1</v>
      </c>
      <c r="M452">
        <v>0</v>
      </c>
      <c r="N452">
        <v>1</v>
      </c>
    </row>
    <row r="453" spans="1:14">
      <c r="A453" t="s">
        <v>27</v>
      </c>
      <c r="B453" t="s">
        <v>21</v>
      </c>
      <c r="C453" t="s">
        <v>16</v>
      </c>
      <c r="D453" s="11">
        <v>45834</v>
      </c>
      <c r="E453">
        <v>132</v>
      </c>
      <c r="F453" t="s">
        <v>5</v>
      </c>
      <c r="G453" t="s">
        <v>78</v>
      </c>
      <c r="H453">
        <v>4</v>
      </c>
      <c r="I453" t="s">
        <v>96</v>
      </c>
      <c r="J453" t="s">
        <v>105</v>
      </c>
      <c r="K453">
        <v>0</v>
      </c>
      <c r="L453">
        <v>0</v>
      </c>
      <c r="M453">
        <v>1</v>
      </c>
      <c r="N453">
        <v>1</v>
      </c>
    </row>
    <row r="454" spans="1:14">
      <c r="A454" t="s">
        <v>27</v>
      </c>
      <c r="B454" t="s">
        <v>21</v>
      </c>
      <c r="C454" t="s">
        <v>16</v>
      </c>
      <c r="D454" s="11">
        <v>45834</v>
      </c>
      <c r="E454">
        <v>133</v>
      </c>
      <c r="F454" t="s">
        <v>4</v>
      </c>
      <c r="G454" t="s">
        <v>78</v>
      </c>
      <c r="H454">
        <v>10</v>
      </c>
      <c r="I454" t="s">
        <v>5</v>
      </c>
      <c r="J454" t="s">
        <v>107</v>
      </c>
      <c r="K454">
        <v>1</v>
      </c>
      <c r="L454">
        <v>0</v>
      </c>
      <c r="M454">
        <v>0</v>
      </c>
      <c r="N454">
        <v>1</v>
      </c>
    </row>
    <row r="455" spans="1:14">
      <c r="A455" t="s">
        <v>27</v>
      </c>
      <c r="B455" t="s">
        <v>21</v>
      </c>
      <c r="C455" t="s">
        <v>16</v>
      </c>
      <c r="D455" s="11">
        <v>45834</v>
      </c>
      <c r="E455">
        <v>133</v>
      </c>
      <c r="F455" t="s">
        <v>5</v>
      </c>
      <c r="G455" t="s">
        <v>120</v>
      </c>
      <c r="H455">
        <v>4</v>
      </c>
      <c r="I455" t="s">
        <v>4</v>
      </c>
      <c r="J455" t="s">
        <v>106</v>
      </c>
      <c r="K455">
        <v>0</v>
      </c>
      <c r="L455">
        <v>1</v>
      </c>
      <c r="M455">
        <v>0</v>
      </c>
      <c r="N455">
        <v>1</v>
      </c>
    </row>
    <row r="456" spans="1:14">
      <c r="A456" t="s">
        <v>27</v>
      </c>
      <c r="B456" t="s">
        <v>21</v>
      </c>
      <c r="C456" t="s">
        <v>16</v>
      </c>
      <c r="D456" s="11">
        <v>45835</v>
      </c>
      <c r="E456">
        <v>134</v>
      </c>
      <c r="F456" t="s">
        <v>96</v>
      </c>
      <c r="G456" t="s">
        <v>78</v>
      </c>
      <c r="H456">
        <v>3</v>
      </c>
      <c r="I456" t="s">
        <v>4</v>
      </c>
      <c r="J456" t="s">
        <v>106</v>
      </c>
      <c r="K456">
        <v>0</v>
      </c>
      <c r="L456">
        <v>1</v>
      </c>
      <c r="M456">
        <v>0</v>
      </c>
      <c r="N456">
        <v>1</v>
      </c>
    </row>
    <row r="457" spans="1:14">
      <c r="A457" t="s">
        <v>27</v>
      </c>
      <c r="B457" t="s">
        <v>21</v>
      </c>
      <c r="C457" t="s">
        <v>16</v>
      </c>
      <c r="D457" s="11">
        <v>45835</v>
      </c>
      <c r="E457">
        <v>134</v>
      </c>
      <c r="F457" t="s">
        <v>4</v>
      </c>
      <c r="G457" t="s">
        <v>120</v>
      </c>
      <c r="H457">
        <v>6</v>
      </c>
      <c r="I457" t="s">
        <v>96</v>
      </c>
      <c r="J457" t="s">
        <v>107</v>
      </c>
      <c r="K457">
        <v>1</v>
      </c>
      <c r="L457">
        <v>0</v>
      </c>
      <c r="M457">
        <v>0</v>
      </c>
      <c r="N457">
        <v>1</v>
      </c>
    </row>
    <row r="458" spans="1:14">
      <c r="A458" t="s">
        <v>27</v>
      </c>
      <c r="B458" t="s">
        <v>21</v>
      </c>
      <c r="C458" t="s">
        <v>16</v>
      </c>
      <c r="D458" s="11">
        <v>45835</v>
      </c>
      <c r="E458">
        <v>135</v>
      </c>
      <c r="F458" t="s">
        <v>5</v>
      </c>
      <c r="G458" t="s">
        <v>120</v>
      </c>
      <c r="H458">
        <v>0</v>
      </c>
      <c r="I458" t="s">
        <v>4</v>
      </c>
      <c r="J458" t="s">
        <v>106</v>
      </c>
      <c r="K458">
        <v>0</v>
      </c>
      <c r="L458">
        <v>1</v>
      </c>
      <c r="M458">
        <v>0</v>
      </c>
      <c r="N458">
        <v>1</v>
      </c>
    </row>
    <row r="459" spans="1:14">
      <c r="A459" t="s">
        <v>27</v>
      </c>
      <c r="B459" t="s">
        <v>21</v>
      </c>
      <c r="C459" t="s">
        <v>16</v>
      </c>
      <c r="D459" s="11">
        <v>45835</v>
      </c>
      <c r="E459">
        <v>135</v>
      </c>
      <c r="F459" t="s">
        <v>4</v>
      </c>
      <c r="G459" t="s">
        <v>78</v>
      </c>
      <c r="H459">
        <v>16</v>
      </c>
      <c r="I459" t="s">
        <v>5</v>
      </c>
      <c r="J459" t="s">
        <v>107</v>
      </c>
      <c r="K459">
        <v>1</v>
      </c>
      <c r="L459">
        <v>0</v>
      </c>
      <c r="M459">
        <v>0</v>
      </c>
      <c r="N459">
        <v>1</v>
      </c>
    </row>
    <row r="460" spans="1:14">
      <c r="A460" t="s">
        <v>27</v>
      </c>
      <c r="B460" t="s">
        <v>20</v>
      </c>
      <c r="C460" t="s">
        <v>16</v>
      </c>
      <c r="D460" s="11">
        <v>45835</v>
      </c>
      <c r="E460">
        <v>136</v>
      </c>
      <c r="F460" t="s">
        <v>5</v>
      </c>
      <c r="G460" t="s">
        <v>78</v>
      </c>
      <c r="H460">
        <v>9</v>
      </c>
      <c r="I460" t="s">
        <v>4</v>
      </c>
      <c r="J460" t="s">
        <v>107</v>
      </c>
      <c r="K460">
        <v>1</v>
      </c>
      <c r="L460">
        <v>0</v>
      </c>
      <c r="M460">
        <v>0</v>
      </c>
      <c r="N460">
        <v>1</v>
      </c>
    </row>
    <row r="461" spans="1:14">
      <c r="A461" t="s">
        <v>27</v>
      </c>
      <c r="B461" t="s">
        <v>20</v>
      </c>
      <c r="C461" t="s">
        <v>16</v>
      </c>
      <c r="D461" s="11">
        <v>45835</v>
      </c>
      <c r="E461">
        <v>136</v>
      </c>
      <c r="F461" t="s">
        <v>4</v>
      </c>
      <c r="G461" t="s">
        <v>120</v>
      </c>
      <c r="H461">
        <v>4</v>
      </c>
      <c r="I461" t="s">
        <v>5</v>
      </c>
      <c r="J461" t="s">
        <v>106</v>
      </c>
      <c r="K461">
        <v>0</v>
      </c>
      <c r="L461">
        <v>1</v>
      </c>
      <c r="M461">
        <v>0</v>
      </c>
      <c r="N461">
        <v>1</v>
      </c>
    </row>
    <row r="462" spans="1:14">
      <c r="A462" t="s">
        <v>27</v>
      </c>
      <c r="B462" t="s">
        <v>21</v>
      </c>
      <c r="C462" t="s">
        <v>16</v>
      </c>
      <c r="D462" s="11">
        <v>45838</v>
      </c>
      <c r="E462">
        <v>137</v>
      </c>
      <c r="F462" t="s">
        <v>4</v>
      </c>
      <c r="G462" t="s">
        <v>78</v>
      </c>
      <c r="H462">
        <v>5</v>
      </c>
      <c r="I462" t="s">
        <v>5</v>
      </c>
      <c r="J462" t="s">
        <v>106</v>
      </c>
      <c r="K462">
        <v>0</v>
      </c>
      <c r="L462">
        <v>1</v>
      </c>
      <c r="M462">
        <v>0</v>
      </c>
      <c r="N462">
        <v>1</v>
      </c>
    </row>
    <row r="463" spans="1:14">
      <c r="A463" t="s">
        <v>27</v>
      </c>
      <c r="B463" t="s">
        <v>21</v>
      </c>
      <c r="C463" t="s">
        <v>16</v>
      </c>
      <c r="D463" s="11">
        <v>45838</v>
      </c>
      <c r="E463">
        <v>137</v>
      </c>
      <c r="F463" t="s">
        <v>4</v>
      </c>
      <c r="G463" t="s">
        <v>120</v>
      </c>
      <c r="H463">
        <v>5</v>
      </c>
      <c r="I463" t="s">
        <v>96</v>
      </c>
      <c r="J463" t="s">
        <v>107</v>
      </c>
      <c r="K463">
        <v>1</v>
      </c>
      <c r="L463">
        <v>0</v>
      </c>
      <c r="M463">
        <v>0</v>
      </c>
      <c r="N463">
        <v>1</v>
      </c>
    </row>
    <row r="464" spans="1:14">
      <c r="A464" t="s">
        <v>27</v>
      </c>
      <c r="B464" t="s">
        <v>21</v>
      </c>
      <c r="C464" t="s">
        <v>16</v>
      </c>
      <c r="D464" s="11">
        <v>45838</v>
      </c>
      <c r="E464">
        <v>137</v>
      </c>
      <c r="F464" t="s">
        <v>96</v>
      </c>
      <c r="G464" t="s">
        <v>78</v>
      </c>
      <c r="H464">
        <v>1</v>
      </c>
      <c r="I464" t="s">
        <v>5</v>
      </c>
      <c r="J464" t="s">
        <v>106</v>
      </c>
      <c r="K464">
        <v>0</v>
      </c>
      <c r="L464">
        <v>1</v>
      </c>
      <c r="M464">
        <v>0</v>
      </c>
      <c r="N464">
        <v>1</v>
      </c>
    </row>
    <row r="465" spans="1:14">
      <c r="A465" t="s">
        <v>27</v>
      </c>
      <c r="B465" t="s">
        <v>21</v>
      </c>
      <c r="C465" t="s">
        <v>16</v>
      </c>
      <c r="D465" s="11">
        <v>45838</v>
      </c>
      <c r="E465">
        <v>137</v>
      </c>
      <c r="F465" t="s">
        <v>96</v>
      </c>
      <c r="G465" t="s">
        <v>78</v>
      </c>
      <c r="H465">
        <v>1</v>
      </c>
      <c r="I465" t="s">
        <v>4</v>
      </c>
      <c r="J465" t="s">
        <v>106</v>
      </c>
      <c r="K465">
        <v>0</v>
      </c>
      <c r="L465">
        <v>1</v>
      </c>
      <c r="M465">
        <v>0</v>
      </c>
      <c r="N465">
        <v>1</v>
      </c>
    </row>
    <row r="466" spans="1:14">
      <c r="A466" t="s">
        <v>27</v>
      </c>
      <c r="B466" t="s">
        <v>21</v>
      </c>
      <c r="C466" t="s">
        <v>16</v>
      </c>
      <c r="D466" s="11">
        <v>45838</v>
      </c>
      <c r="E466">
        <v>137</v>
      </c>
      <c r="F466" t="s">
        <v>5</v>
      </c>
      <c r="G466" t="s">
        <v>120</v>
      </c>
      <c r="H466">
        <v>9</v>
      </c>
      <c r="I466" t="s">
        <v>4</v>
      </c>
      <c r="J466" t="s">
        <v>107</v>
      </c>
      <c r="K466">
        <v>1</v>
      </c>
      <c r="L466">
        <v>0</v>
      </c>
      <c r="M466">
        <v>0</v>
      </c>
      <c r="N466">
        <v>1</v>
      </c>
    </row>
    <row r="467" spans="1:14">
      <c r="A467" t="s">
        <v>27</v>
      </c>
      <c r="B467" t="s">
        <v>21</v>
      </c>
      <c r="C467" t="s">
        <v>16</v>
      </c>
      <c r="D467" s="11">
        <v>45838</v>
      </c>
      <c r="E467">
        <v>137</v>
      </c>
      <c r="F467" t="s">
        <v>5</v>
      </c>
      <c r="G467" t="s">
        <v>120</v>
      </c>
      <c r="H467">
        <v>9</v>
      </c>
      <c r="I467" t="s">
        <v>96</v>
      </c>
      <c r="J467" t="s">
        <v>107</v>
      </c>
      <c r="K467">
        <v>1</v>
      </c>
      <c r="L467">
        <v>0</v>
      </c>
      <c r="M467">
        <v>0</v>
      </c>
      <c r="N467">
        <v>1</v>
      </c>
    </row>
    <row r="468" spans="1:14">
      <c r="A468" t="s">
        <v>27</v>
      </c>
      <c r="B468" t="s">
        <v>20</v>
      </c>
      <c r="C468" t="s">
        <v>16</v>
      </c>
      <c r="D468" s="11">
        <v>45838</v>
      </c>
      <c r="E468">
        <v>138</v>
      </c>
      <c r="F468" t="s">
        <v>4</v>
      </c>
      <c r="G468" t="s">
        <v>120</v>
      </c>
      <c r="H468">
        <v>13</v>
      </c>
      <c r="I468" t="s">
        <v>5</v>
      </c>
      <c r="J468" t="s">
        <v>107</v>
      </c>
      <c r="K468">
        <v>1</v>
      </c>
      <c r="L468">
        <v>0</v>
      </c>
      <c r="M468">
        <v>0</v>
      </c>
      <c r="N468">
        <v>1</v>
      </c>
    </row>
    <row r="469" spans="1:14">
      <c r="A469" t="s">
        <v>27</v>
      </c>
      <c r="B469" t="s">
        <v>20</v>
      </c>
      <c r="C469" t="s">
        <v>16</v>
      </c>
      <c r="D469" s="11">
        <v>45838</v>
      </c>
      <c r="E469">
        <v>138</v>
      </c>
      <c r="F469" t="s">
        <v>4</v>
      </c>
      <c r="G469" t="s">
        <v>120</v>
      </c>
      <c r="H469">
        <v>13</v>
      </c>
      <c r="I469" t="s">
        <v>96</v>
      </c>
      <c r="J469" t="s">
        <v>107</v>
      </c>
      <c r="K469">
        <v>1</v>
      </c>
      <c r="L469">
        <v>0</v>
      </c>
      <c r="M469">
        <v>0</v>
      </c>
      <c r="N469">
        <v>1</v>
      </c>
    </row>
    <row r="470" spans="1:14">
      <c r="A470" t="s">
        <v>27</v>
      </c>
      <c r="B470" t="s">
        <v>20</v>
      </c>
      <c r="C470" t="s">
        <v>16</v>
      </c>
      <c r="D470" s="11">
        <v>45838</v>
      </c>
      <c r="E470">
        <v>138</v>
      </c>
      <c r="F470" t="s">
        <v>96</v>
      </c>
      <c r="G470" t="s">
        <v>78</v>
      </c>
      <c r="H470">
        <v>3</v>
      </c>
      <c r="I470" t="s">
        <v>4</v>
      </c>
      <c r="J470" t="s">
        <v>106</v>
      </c>
      <c r="K470">
        <v>0</v>
      </c>
      <c r="L470">
        <v>1</v>
      </c>
      <c r="M470">
        <v>0</v>
      </c>
      <c r="N470">
        <v>1</v>
      </c>
    </row>
    <row r="471" spans="1:14">
      <c r="A471" t="s">
        <v>27</v>
      </c>
      <c r="B471" t="s">
        <v>20</v>
      </c>
      <c r="C471" t="s">
        <v>16</v>
      </c>
      <c r="D471" s="11">
        <v>45838</v>
      </c>
      <c r="E471">
        <v>138</v>
      </c>
      <c r="F471" t="s">
        <v>96</v>
      </c>
      <c r="G471" t="s">
        <v>78</v>
      </c>
      <c r="H471">
        <v>3</v>
      </c>
      <c r="I471" t="s">
        <v>5</v>
      </c>
      <c r="J471" t="s">
        <v>105</v>
      </c>
      <c r="K471">
        <v>0</v>
      </c>
      <c r="L471">
        <v>0</v>
      </c>
      <c r="M471">
        <v>1</v>
      </c>
      <c r="N471">
        <v>1</v>
      </c>
    </row>
    <row r="472" spans="1:14">
      <c r="A472" t="s">
        <v>27</v>
      </c>
      <c r="B472" t="s">
        <v>20</v>
      </c>
      <c r="C472" t="s">
        <v>16</v>
      </c>
      <c r="D472" s="11">
        <v>45838</v>
      </c>
      <c r="E472">
        <v>138</v>
      </c>
      <c r="F472" t="s">
        <v>5</v>
      </c>
      <c r="G472" t="s">
        <v>78</v>
      </c>
      <c r="H472">
        <v>3</v>
      </c>
      <c r="I472" t="s">
        <v>4</v>
      </c>
      <c r="J472" t="s">
        <v>106</v>
      </c>
      <c r="K472">
        <v>0</v>
      </c>
      <c r="L472">
        <v>1</v>
      </c>
      <c r="M472">
        <v>0</v>
      </c>
      <c r="N472">
        <v>1</v>
      </c>
    </row>
    <row r="473" spans="1:14">
      <c r="A473" t="s">
        <v>27</v>
      </c>
      <c r="B473" t="s">
        <v>20</v>
      </c>
      <c r="C473" t="s">
        <v>16</v>
      </c>
      <c r="D473" s="11">
        <v>45838</v>
      </c>
      <c r="E473">
        <v>138</v>
      </c>
      <c r="F473" t="s">
        <v>5</v>
      </c>
      <c r="G473" t="s">
        <v>120</v>
      </c>
      <c r="H473">
        <v>3</v>
      </c>
      <c r="I473" t="s">
        <v>96</v>
      </c>
      <c r="J473" t="s">
        <v>105</v>
      </c>
      <c r="K473">
        <v>0</v>
      </c>
      <c r="L473">
        <v>0</v>
      </c>
      <c r="M473">
        <v>1</v>
      </c>
      <c r="N473">
        <v>1</v>
      </c>
    </row>
    <row r="474" spans="1:14">
      <c r="A474" t="s">
        <v>27</v>
      </c>
      <c r="B474" t="s">
        <v>21</v>
      </c>
      <c r="C474" t="s">
        <v>16</v>
      </c>
      <c r="D474" s="11">
        <v>45838</v>
      </c>
      <c r="E474">
        <v>139</v>
      </c>
      <c r="F474" t="s">
        <v>4</v>
      </c>
      <c r="G474" t="s">
        <v>78</v>
      </c>
      <c r="H474">
        <v>4</v>
      </c>
      <c r="I474" t="s">
        <v>5</v>
      </c>
      <c r="J474" t="s">
        <v>105</v>
      </c>
      <c r="K474">
        <v>0</v>
      </c>
      <c r="L474">
        <v>0</v>
      </c>
      <c r="M474">
        <v>1</v>
      </c>
      <c r="N474">
        <v>1</v>
      </c>
    </row>
    <row r="475" spans="1:14">
      <c r="A475" t="s">
        <v>27</v>
      </c>
      <c r="B475" t="s">
        <v>21</v>
      </c>
      <c r="C475" t="s">
        <v>16</v>
      </c>
      <c r="D475" s="11">
        <v>45838</v>
      </c>
      <c r="E475">
        <v>139</v>
      </c>
      <c r="F475" t="s">
        <v>5</v>
      </c>
      <c r="G475" t="s">
        <v>120</v>
      </c>
      <c r="H475">
        <v>4</v>
      </c>
      <c r="I475" t="s">
        <v>4</v>
      </c>
      <c r="J475" t="s">
        <v>105</v>
      </c>
      <c r="K475">
        <v>0</v>
      </c>
      <c r="L475">
        <v>0</v>
      </c>
      <c r="M475">
        <v>1</v>
      </c>
      <c r="N475">
        <v>1</v>
      </c>
    </row>
    <row r="476" spans="1:14">
      <c r="A476" t="s">
        <v>27</v>
      </c>
      <c r="B476" t="s">
        <v>21</v>
      </c>
      <c r="C476" t="s">
        <v>16</v>
      </c>
      <c r="D476" s="11">
        <v>45838</v>
      </c>
      <c r="E476">
        <v>139</v>
      </c>
      <c r="F476" t="s">
        <v>5</v>
      </c>
      <c r="G476" t="s">
        <v>78</v>
      </c>
      <c r="H476">
        <v>4</v>
      </c>
      <c r="I476" t="s">
        <v>6</v>
      </c>
      <c r="J476" t="s">
        <v>106</v>
      </c>
      <c r="K476">
        <v>0</v>
      </c>
      <c r="L476">
        <v>1</v>
      </c>
      <c r="M476">
        <v>0</v>
      </c>
      <c r="N476">
        <v>1</v>
      </c>
    </row>
    <row r="477" spans="1:14">
      <c r="A477" t="s">
        <v>27</v>
      </c>
      <c r="B477" t="s">
        <v>21</v>
      </c>
      <c r="C477" t="s">
        <v>16</v>
      </c>
      <c r="D477" s="11">
        <v>45838</v>
      </c>
      <c r="E477">
        <v>139</v>
      </c>
      <c r="F477" t="s">
        <v>4</v>
      </c>
      <c r="G477" t="s">
        <v>78</v>
      </c>
      <c r="H477">
        <v>4</v>
      </c>
      <c r="I477" t="s">
        <v>6</v>
      </c>
      <c r="J477" t="s">
        <v>106</v>
      </c>
      <c r="K477">
        <v>0</v>
      </c>
      <c r="L477">
        <v>1</v>
      </c>
      <c r="M477">
        <v>0</v>
      </c>
      <c r="N477">
        <v>1</v>
      </c>
    </row>
    <row r="478" spans="1:14">
      <c r="A478" t="s">
        <v>27</v>
      </c>
      <c r="B478" t="s">
        <v>21</v>
      </c>
      <c r="C478" t="s">
        <v>16</v>
      </c>
      <c r="D478" s="11">
        <v>45838</v>
      </c>
      <c r="E478">
        <v>139</v>
      </c>
      <c r="F478" t="s">
        <v>6</v>
      </c>
      <c r="G478" t="s">
        <v>120</v>
      </c>
      <c r="H478">
        <v>5</v>
      </c>
      <c r="I478" t="s">
        <v>5</v>
      </c>
      <c r="J478" t="s">
        <v>107</v>
      </c>
      <c r="K478">
        <v>1</v>
      </c>
      <c r="L478">
        <v>0</v>
      </c>
      <c r="M478">
        <v>0</v>
      </c>
      <c r="N478">
        <v>1</v>
      </c>
    </row>
    <row r="479" spans="1:14">
      <c r="A479" t="s">
        <v>27</v>
      </c>
      <c r="B479" t="s">
        <v>21</v>
      </c>
      <c r="C479" t="s">
        <v>16</v>
      </c>
      <c r="D479" s="11">
        <v>45838</v>
      </c>
      <c r="E479">
        <v>139</v>
      </c>
      <c r="F479" t="s">
        <v>6</v>
      </c>
      <c r="G479" t="s">
        <v>120</v>
      </c>
      <c r="H479">
        <v>5</v>
      </c>
      <c r="I479" t="s">
        <v>4</v>
      </c>
      <c r="J479" t="s">
        <v>107</v>
      </c>
      <c r="K479">
        <v>1</v>
      </c>
      <c r="L479">
        <v>0</v>
      </c>
      <c r="M479">
        <v>0</v>
      </c>
      <c r="N479">
        <v>1</v>
      </c>
    </row>
    <row r="480" spans="1:14">
      <c r="A480" t="s">
        <v>27</v>
      </c>
      <c r="B480" t="s">
        <v>21</v>
      </c>
      <c r="C480" t="s">
        <v>16</v>
      </c>
      <c r="D480" s="11">
        <v>45839</v>
      </c>
      <c r="E480">
        <v>140</v>
      </c>
      <c r="F480" t="s">
        <v>96</v>
      </c>
      <c r="G480" t="s">
        <v>78</v>
      </c>
      <c r="H480">
        <v>2</v>
      </c>
      <c r="I480" t="s">
        <v>4</v>
      </c>
      <c r="J480" t="s">
        <v>106</v>
      </c>
      <c r="K480">
        <v>0</v>
      </c>
      <c r="L480">
        <v>1</v>
      </c>
      <c r="M480">
        <v>0</v>
      </c>
      <c r="N480">
        <v>1</v>
      </c>
    </row>
    <row r="481" spans="1:14">
      <c r="A481" t="s">
        <v>27</v>
      </c>
      <c r="B481" t="s">
        <v>21</v>
      </c>
      <c r="C481" t="s">
        <v>16</v>
      </c>
      <c r="D481" s="11">
        <v>45839</v>
      </c>
      <c r="E481">
        <v>140</v>
      </c>
      <c r="F481" t="s">
        <v>96</v>
      </c>
      <c r="G481" t="s">
        <v>120</v>
      </c>
      <c r="H481">
        <v>2</v>
      </c>
      <c r="I481" t="s">
        <v>5</v>
      </c>
      <c r="J481" t="s">
        <v>106</v>
      </c>
      <c r="K481">
        <v>0</v>
      </c>
      <c r="L481">
        <v>1</v>
      </c>
      <c r="M481">
        <v>0</v>
      </c>
      <c r="N481">
        <v>1</v>
      </c>
    </row>
    <row r="482" spans="1:14">
      <c r="A482" t="s">
        <v>27</v>
      </c>
      <c r="B482" t="s">
        <v>21</v>
      </c>
      <c r="C482" t="s">
        <v>16</v>
      </c>
      <c r="D482" s="11">
        <v>45839</v>
      </c>
      <c r="E482">
        <v>140</v>
      </c>
      <c r="F482" t="s">
        <v>5</v>
      </c>
      <c r="G482" t="s">
        <v>78</v>
      </c>
      <c r="H482">
        <v>14</v>
      </c>
      <c r="I482" t="s">
        <v>4</v>
      </c>
      <c r="J482" t="s">
        <v>107</v>
      </c>
      <c r="K482">
        <v>1</v>
      </c>
      <c r="L482">
        <v>0</v>
      </c>
      <c r="M482">
        <v>0</v>
      </c>
      <c r="N482">
        <v>1</v>
      </c>
    </row>
    <row r="483" spans="1:14">
      <c r="A483" t="s">
        <v>27</v>
      </c>
      <c r="B483" t="s">
        <v>21</v>
      </c>
      <c r="C483" t="s">
        <v>16</v>
      </c>
      <c r="D483" s="11">
        <v>45839</v>
      </c>
      <c r="E483">
        <v>140</v>
      </c>
      <c r="F483" t="s">
        <v>5</v>
      </c>
      <c r="G483" t="s">
        <v>78</v>
      </c>
      <c r="H483">
        <v>14</v>
      </c>
      <c r="I483" t="s">
        <v>96</v>
      </c>
      <c r="J483" t="s">
        <v>107</v>
      </c>
      <c r="K483">
        <v>1</v>
      </c>
      <c r="L483">
        <v>0</v>
      </c>
      <c r="M483">
        <v>0</v>
      </c>
      <c r="N483">
        <v>1</v>
      </c>
    </row>
    <row r="484" spans="1:14">
      <c r="A484" t="s">
        <v>27</v>
      </c>
      <c r="B484" t="s">
        <v>21</v>
      </c>
      <c r="C484" t="s">
        <v>16</v>
      </c>
      <c r="D484" s="11">
        <v>45839</v>
      </c>
      <c r="E484">
        <v>140</v>
      </c>
      <c r="F484" t="s">
        <v>4</v>
      </c>
      <c r="G484" t="s">
        <v>120</v>
      </c>
      <c r="H484">
        <v>8</v>
      </c>
      <c r="I484" t="s">
        <v>96</v>
      </c>
      <c r="J484" t="s">
        <v>107</v>
      </c>
      <c r="K484">
        <v>1</v>
      </c>
      <c r="L484">
        <v>0</v>
      </c>
      <c r="M484">
        <v>0</v>
      </c>
      <c r="N484">
        <v>1</v>
      </c>
    </row>
    <row r="485" spans="1:14">
      <c r="A485" t="s">
        <v>27</v>
      </c>
      <c r="B485" t="s">
        <v>21</v>
      </c>
      <c r="C485" t="s">
        <v>16</v>
      </c>
      <c r="D485" s="11">
        <v>45839</v>
      </c>
      <c r="E485">
        <v>140</v>
      </c>
      <c r="F485" t="s">
        <v>4</v>
      </c>
      <c r="G485" t="s">
        <v>120</v>
      </c>
      <c r="H485">
        <v>8</v>
      </c>
      <c r="I485" t="s">
        <v>5</v>
      </c>
      <c r="J485" t="s">
        <v>106</v>
      </c>
      <c r="K485">
        <v>0</v>
      </c>
      <c r="L485">
        <v>1</v>
      </c>
      <c r="M485">
        <v>0</v>
      </c>
      <c r="N485">
        <v>1</v>
      </c>
    </row>
    <row r="486" spans="1:14">
      <c r="A486" t="s">
        <v>27</v>
      </c>
      <c r="B486" t="s">
        <v>20</v>
      </c>
      <c r="C486" t="s">
        <v>16</v>
      </c>
      <c r="D486" s="11">
        <v>45839</v>
      </c>
      <c r="E486">
        <v>141</v>
      </c>
      <c r="F486" t="s">
        <v>4</v>
      </c>
      <c r="G486" t="s">
        <v>78</v>
      </c>
      <c r="H486">
        <v>3</v>
      </c>
      <c r="I486" t="s">
        <v>6</v>
      </c>
      <c r="J486" t="s">
        <v>106</v>
      </c>
      <c r="K486">
        <v>0</v>
      </c>
      <c r="L486">
        <v>1</v>
      </c>
      <c r="M486">
        <v>0</v>
      </c>
      <c r="N486">
        <v>1</v>
      </c>
    </row>
    <row r="487" spans="1:14">
      <c r="A487" t="s">
        <v>27</v>
      </c>
      <c r="B487" t="s">
        <v>20</v>
      </c>
      <c r="C487" t="s">
        <v>16</v>
      </c>
      <c r="D487" s="11">
        <v>45839</v>
      </c>
      <c r="E487">
        <v>141</v>
      </c>
      <c r="F487" t="s">
        <v>4</v>
      </c>
      <c r="G487" t="s">
        <v>78</v>
      </c>
      <c r="H487">
        <v>3</v>
      </c>
      <c r="I487" t="s">
        <v>5</v>
      </c>
      <c r="J487" t="s">
        <v>106</v>
      </c>
      <c r="K487">
        <v>0</v>
      </c>
      <c r="L487">
        <v>1</v>
      </c>
      <c r="M487">
        <v>0</v>
      </c>
      <c r="N487">
        <v>1</v>
      </c>
    </row>
    <row r="488" spans="1:14">
      <c r="A488" t="s">
        <v>27</v>
      </c>
      <c r="B488" t="s">
        <v>20</v>
      </c>
      <c r="C488" t="s">
        <v>16</v>
      </c>
      <c r="D488" s="11">
        <v>45839</v>
      </c>
      <c r="E488">
        <v>141</v>
      </c>
      <c r="F488" t="s">
        <v>5</v>
      </c>
      <c r="G488" t="s">
        <v>78</v>
      </c>
      <c r="H488">
        <v>14</v>
      </c>
      <c r="I488" t="s">
        <v>6</v>
      </c>
      <c r="J488" t="s">
        <v>107</v>
      </c>
      <c r="K488">
        <v>1</v>
      </c>
      <c r="L488">
        <v>0</v>
      </c>
      <c r="M488">
        <v>0</v>
      </c>
      <c r="N488">
        <v>1</v>
      </c>
    </row>
    <row r="489" spans="1:14">
      <c r="A489" t="s">
        <v>27</v>
      </c>
      <c r="B489" t="s">
        <v>20</v>
      </c>
      <c r="C489" t="s">
        <v>16</v>
      </c>
      <c r="D489" s="11">
        <v>45839</v>
      </c>
      <c r="E489">
        <v>141</v>
      </c>
      <c r="F489" t="s">
        <v>6</v>
      </c>
      <c r="G489" t="s">
        <v>120</v>
      </c>
      <c r="H489">
        <v>5</v>
      </c>
      <c r="I489" t="s">
        <v>4</v>
      </c>
      <c r="J489" t="s">
        <v>107</v>
      </c>
      <c r="K489">
        <v>1</v>
      </c>
      <c r="L489">
        <v>0</v>
      </c>
      <c r="M489">
        <v>0</v>
      </c>
      <c r="N489">
        <v>1</v>
      </c>
    </row>
    <row r="490" spans="1:14">
      <c r="A490" t="s">
        <v>27</v>
      </c>
      <c r="B490" t="s">
        <v>20</v>
      </c>
      <c r="C490" t="s">
        <v>16</v>
      </c>
      <c r="D490" s="11">
        <v>45839</v>
      </c>
      <c r="E490">
        <v>141</v>
      </c>
      <c r="F490" t="s">
        <v>6</v>
      </c>
      <c r="G490" t="s">
        <v>120</v>
      </c>
      <c r="H490">
        <v>5</v>
      </c>
      <c r="I490" t="s">
        <v>5</v>
      </c>
      <c r="J490" t="s">
        <v>106</v>
      </c>
      <c r="K490">
        <v>0</v>
      </c>
      <c r="L490">
        <v>1</v>
      </c>
      <c r="M490">
        <v>0</v>
      </c>
      <c r="N490">
        <v>1</v>
      </c>
    </row>
    <row r="491" spans="1:14">
      <c r="A491" t="s">
        <v>27</v>
      </c>
      <c r="B491" t="s">
        <v>20</v>
      </c>
      <c r="C491" t="s">
        <v>16</v>
      </c>
      <c r="D491" s="11">
        <v>45839</v>
      </c>
      <c r="E491">
        <v>141</v>
      </c>
      <c r="F491" t="s">
        <v>5</v>
      </c>
      <c r="G491" t="s">
        <v>120</v>
      </c>
      <c r="H491">
        <v>14</v>
      </c>
      <c r="I491" t="s">
        <v>4</v>
      </c>
      <c r="J491" t="s">
        <v>107</v>
      </c>
      <c r="K491">
        <v>1</v>
      </c>
      <c r="L491">
        <v>0</v>
      </c>
      <c r="M491">
        <v>0</v>
      </c>
      <c r="N491">
        <v>1</v>
      </c>
    </row>
    <row r="492" spans="1:14">
      <c r="A492" t="s">
        <v>27</v>
      </c>
      <c r="B492" t="s">
        <v>21</v>
      </c>
      <c r="C492" t="s">
        <v>16</v>
      </c>
      <c r="D492" s="11">
        <v>45839</v>
      </c>
      <c r="E492">
        <v>142</v>
      </c>
      <c r="F492" t="s">
        <v>5</v>
      </c>
      <c r="G492" t="s">
        <v>78</v>
      </c>
      <c r="H492">
        <v>8</v>
      </c>
      <c r="I492" t="s">
        <v>6</v>
      </c>
      <c r="J492" t="s">
        <v>107</v>
      </c>
      <c r="K492">
        <v>1</v>
      </c>
      <c r="L492">
        <v>0</v>
      </c>
      <c r="M492">
        <v>0</v>
      </c>
      <c r="N492">
        <v>1</v>
      </c>
    </row>
    <row r="493" spans="1:14">
      <c r="A493" t="s">
        <v>27</v>
      </c>
      <c r="B493" t="s">
        <v>21</v>
      </c>
      <c r="C493" t="s">
        <v>16</v>
      </c>
      <c r="D493" s="11">
        <v>45839</v>
      </c>
      <c r="E493">
        <v>142</v>
      </c>
      <c r="F493" t="s">
        <v>5</v>
      </c>
      <c r="G493" t="s">
        <v>78</v>
      </c>
      <c r="H493">
        <v>8</v>
      </c>
      <c r="I493" t="s">
        <v>4</v>
      </c>
      <c r="J493" t="s">
        <v>107</v>
      </c>
      <c r="K493">
        <v>1</v>
      </c>
      <c r="L493">
        <v>0</v>
      </c>
      <c r="M493">
        <v>0</v>
      </c>
      <c r="N493">
        <v>1</v>
      </c>
    </row>
    <row r="494" spans="1:14">
      <c r="A494" t="s">
        <v>27</v>
      </c>
      <c r="B494" t="s">
        <v>21</v>
      </c>
      <c r="C494" t="s">
        <v>16</v>
      </c>
      <c r="D494" s="11">
        <v>45839</v>
      </c>
      <c r="E494">
        <v>142</v>
      </c>
      <c r="F494" t="s">
        <v>4</v>
      </c>
      <c r="G494" t="s">
        <v>120</v>
      </c>
      <c r="H494">
        <v>6</v>
      </c>
      <c r="I494" t="s">
        <v>6</v>
      </c>
      <c r="J494" t="s">
        <v>107</v>
      </c>
      <c r="K494">
        <v>1</v>
      </c>
      <c r="L494">
        <v>0</v>
      </c>
      <c r="M494">
        <v>0</v>
      </c>
      <c r="N494">
        <v>1</v>
      </c>
    </row>
    <row r="495" spans="1:14">
      <c r="A495" t="s">
        <v>27</v>
      </c>
      <c r="B495" t="s">
        <v>21</v>
      </c>
      <c r="C495" t="s">
        <v>16</v>
      </c>
      <c r="D495" s="11">
        <v>45839</v>
      </c>
      <c r="E495">
        <v>142</v>
      </c>
      <c r="F495" t="s">
        <v>4</v>
      </c>
      <c r="G495" t="s">
        <v>120</v>
      </c>
      <c r="H495">
        <v>6</v>
      </c>
      <c r="I495" t="s">
        <v>5</v>
      </c>
      <c r="J495" t="s">
        <v>106</v>
      </c>
      <c r="K495">
        <v>0</v>
      </c>
      <c r="L495">
        <v>1</v>
      </c>
      <c r="M495">
        <v>0</v>
      </c>
      <c r="N495">
        <v>1</v>
      </c>
    </row>
    <row r="496" spans="1:14">
      <c r="A496" t="s">
        <v>27</v>
      </c>
      <c r="B496" t="s">
        <v>21</v>
      </c>
      <c r="C496" t="s">
        <v>16</v>
      </c>
      <c r="D496" s="11">
        <v>45839</v>
      </c>
      <c r="E496">
        <v>142</v>
      </c>
      <c r="F496" t="s">
        <v>6</v>
      </c>
      <c r="G496" t="s">
        <v>120</v>
      </c>
      <c r="H496">
        <v>4</v>
      </c>
      <c r="I496" t="s">
        <v>5</v>
      </c>
      <c r="J496" t="s">
        <v>106</v>
      </c>
      <c r="K496">
        <v>0</v>
      </c>
      <c r="L496">
        <v>1</v>
      </c>
      <c r="M496">
        <v>0</v>
      </c>
      <c r="N496">
        <v>1</v>
      </c>
    </row>
    <row r="497" spans="1:14">
      <c r="A497" t="s">
        <v>27</v>
      </c>
      <c r="B497" t="s">
        <v>21</v>
      </c>
      <c r="C497" t="s">
        <v>16</v>
      </c>
      <c r="D497" s="11">
        <v>45839</v>
      </c>
      <c r="E497">
        <v>142</v>
      </c>
      <c r="F497" t="s">
        <v>6</v>
      </c>
      <c r="G497" t="s">
        <v>78</v>
      </c>
      <c r="H497">
        <v>4</v>
      </c>
      <c r="I497" t="s">
        <v>4</v>
      </c>
      <c r="J497" t="s">
        <v>106</v>
      </c>
      <c r="K497">
        <v>0</v>
      </c>
      <c r="L497">
        <v>1</v>
      </c>
      <c r="M497">
        <v>0</v>
      </c>
      <c r="N497">
        <v>1</v>
      </c>
    </row>
    <row r="498" spans="1:14">
      <c r="A498" t="s">
        <v>27</v>
      </c>
      <c r="B498" t="s">
        <v>21</v>
      </c>
      <c r="C498" t="s">
        <v>16</v>
      </c>
      <c r="D498" s="11">
        <v>45840</v>
      </c>
      <c r="E498">
        <v>143</v>
      </c>
      <c r="F498" t="s">
        <v>96</v>
      </c>
      <c r="G498" t="s">
        <v>78</v>
      </c>
      <c r="H498">
        <v>8</v>
      </c>
      <c r="I498" t="s">
        <v>6</v>
      </c>
      <c r="J498" t="s">
        <v>107</v>
      </c>
      <c r="K498">
        <v>1</v>
      </c>
      <c r="L498">
        <v>0</v>
      </c>
      <c r="M498">
        <v>0</v>
      </c>
      <c r="N498">
        <v>1</v>
      </c>
    </row>
    <row r="499" spans="1:14">
      <c r="A499" t="s">
        <v>27</v>
      </c>
      <c r="B499" t="s">
        <v>21</v>
      </c>
      <c r="C499" t="s">
        <v>16</v>
      </c>
      <c r="D499" s="11">
        <v>45840</v>
      </c>
      <c r="E499">
        <v>143</v>
      </c>
      <c r="F499" t="s">
        <v>5</v>
      </c>
      <c r="G499" t="s">
        <v>78</v>
      </c>
      <c r="H499">
        <v>10</v>
      </c>
      <c r="I499" t="s">
        <v>96</v>
      </c>
      <c r="J499" t="s">
        <v>107</v>
      </c>
      <c r="K499">
        <v>1</v>
      </c>
      <c r="L499">
        <v>0</v>
      </c>
      <c r="M499">
        <v>0</v>
      </c>
      <c r="N499">
        <v>1</v>
      </c>
    </row>
    <row r="500" spans="1:14">
      <c r="A500" t="s">
        <v>27</v>
      </c>
      <c r="B500" t="s">
        <v>21</v>
      </c>
      <c r="C500" t="s">
        <v>16</v>
      </c>
      <c r="D500" s="11">
        <v>45840</v>
      </c>
      <c r="E500">
        <v>143</v>
      </c>
      <c r="F500" t="s">
        <v>6</v>
      </c>
      <c r="G500" t="s">
        <v>120</v>
      </c>
      <c r="H500">
        <v>3</v>
      </c>
      <c r="I500" t="s">
        <v>96</v>
      </c>
      <c r="J500" t="s">
        <v>106</v>
      </c>
      <c r="K500">
        <v>0</v>
      </c>
      <c r="L500">
        <v>1</v>
      </c>
      <c r="M500">
        <v>0</v>
      </c>
      <c r="N500">
        <v>1</v>
      </c>
    </row>
    <row r="501" spans="1:14">
      <c r="A501" t="s">
        <v>27</v>
      </c>
      <c r="B501" t="s">
        <v>21</v>
      </c>
      <c r="C501" t="s">
        <v>16</v>
      </c>
      <c r="D501" s="11">
        <v>45840</v>
      </c>
      <c r="E501">
        <v>143</v>
      </c>
      <c r="F501" t="s">
        <v>6</v>
      </c>
      <c r="G501" t="s">
        <v>120</v>
      </c>
      <c r="H501">
        <v>3</v>
      </c>
      <c r="I501" t="s">
        <v>5</v>
      </c>
      <c r="J501" t="s">
        <v>106</v>
      </c>
      <c r="K501">
        <v>0</v>
      </c>
      <c r="L501">
        <v>1</v>
      </c>
      <c r="M501">
        <v>0</v>
      </c>
      <c r="N501">
        <v>1</v>
      </c>
    </row>
    <row r="502" spans="1:14">
      <c r="A502" t="s">
        <v>27</v>
      </c>
      <c r="B502" t="s">
        <v>21</v>
      </c>
      <c r="C502" t="s">
        <v>16</v>
      </c>
      <c r="D502" s="11">
        <v>45840</v>
      </c>
      <c r="E502">
        <v>143</v>
      </c>
      <c r="F502" t="s">
        <v>5</v>
      </c>
      <c r="G502" t="s">
        <v>78</v>
      </c>
      <c r="H502">
        <v>10</v>
      </c>
      <c r="I502" t="s">
        <v>6</v>
      </c>
      <c r="J502" t="s">
        <v>107</v>
      </c>
      <c r="K502">
        <v>1</v>
      </c>
      <c r="L502">
        <v>0</v>
      </c>
      <c r="M502">
        <v>0</v>
      </c>
      <c r="N502">
        <v>1</v>
      </c>
    </row>
    <row r="503" spans="1:14">
      <c r="A503" t="s">
        <v>27</v>
      </c>
      <c r="B503" t="s">
        <v>21</v>
      </c>
      <c r="C503" t="s">
        <v>16</v>
      </c>
      <c r="D503" s="11">
        <v>45840</v>
      </c>
      <c r="E503">
        <v>143</v>
      </c>
      <c r="F503" t="s">
        <v>5</v>
      </c>
      <c r="G503" t="s">
        <v>78</v>
      </c>
      <c r="H503">
        <v>10</v>
      </c>
      <c r="I503" t="s">
        <v>4</v>
      </c>
      <c r="J503" t="s">
        <v>107</v>
      </c>
      <c r="K503">
        <v>1</v>
      </c>
      <c r="L503">
        <v>0</v>
      </c>
      <c r="M503">
        <v>0</v>
      </c>
      <c r="N503">
        <v>1</v>
      </c>
    </row>
    <row r="504" spans="1:14">
      <c r="A504" t="s">
        <v>27</v>
      </c>
      <c r="B504" t="s">
        <v>21</v>
      </c>
      <c r="C504" t="s">
        <v>16</v>
      </c>
      <c r="D504" s="11">
        <v>45840</v>
      </c>
      <c r="E504">
        <v>143</v>
      </c>
      <c r="F504" t="s">
        <v>6</v>
      </c>
      <c r="G504" t="s">
        <v>120</v>
      </c>
      <c r="H504">
        <v>3</v>
      </c>
      <c r="I504" t="s">
        <v>4</v>
      </c>
      <c r="J504" t="s">
        <v>106</v>
      </c>
      <c r="K504">
        <v>0</v>
      </c>
      <c r="L504">
        <v>1</v>
      </c>
      <c r="M504">
        <v>0</v>
      </c>
      <c r="N504">
        <v>1</v>
      </c>
    </row>
    <row r="505" spans="1:14">
      <c r="A505" t="s">
        <v>27</v>
      </c>
      <c r="B505" t="s">
        <v>21</v>
      </c>
      <c r="C505" t="s">
        <v>16</v>
      </c>
      <c r="D505" s="11">
        <v>45840</v>
      </c>
      <c r="E505">
        <v>143</v>
      </c>
      <c r="F505" t="s">
        <v>96</v>
      </c>
      <c r="G505" t="s">
        <v>120</v>
      </c>
      <c r="H505">
        <v>8</v>
      </c>
      <c r="I505" t="s">
        <v>4</v>
      </c>
      <c r="J505" t="s">
        <v>107</v>
      </c>
      <c r="K505">
        <v>1</v>
      </c>
      <c r="L505">
        <v>0</v>
      </c>
      <c r="M505">
        <v>0</v>
      </c>
      <c r="N505">
        <v>1</v>
      </c>
    </row>
    <row r="506" spans="1:14">
      <c r="A506" t="s">
        <v>27</v>
      </c>
      <c r="B506" t="s">
        <v>21</v>
      </c>
      <c r="C506" t="s">
        <v>16</v>
      </c>
      <c r="D506" s="11">
        <v>45840</v>
      </c>
      <c r="E506">
        <v>143</v>
      </c>
      <c r="F506" t="s">
        <v>4</v>
      </c>
      <c r="G506" t="s">
        <v>78</v>
      </c>
      <c r="H506">
        <v>4</v>
      </c>
      <c r="I506" t="s">
        <v>96</v>
      </c>
      <c r="J506" t="s">
        <v>106</v>
      </c>
      <c r="K506">
        <v>0</v>
      </c>
      <c r="L506">
        <v>1</v>
      </c>
      <c r="M506">
        <v>0</v>
      </c>
      <c r="N506">
        <v>1</v>
      </c>
    </row>
    <row r="507" spans="1:14">
      <c r="A507" t="s">
        <v>27</v>
      </c>
      <c r="B507" t="s">
        <v>21</v>
      </c>
      <c r="C507" t="s">
        <v>16</v>
      </c>
      <c r="D507" s="11">
        <v>45840</v>
      </c>
      <c r="E507">
        <v>143</v>
      </c>
      <c r="F507" t="s">
        <v>4</v>
      </c>
      <c r="G507" t="s">
        <v>78</v>
      </c>
      <c r="H507">
        <v>4</v>
      </c>
      <c r="I507" t="s">
        <v>6</v>
      </c>
      <c r="J507" t="s">
        <v>107</v>
      </c>
      <c r="K507">
        <v>1</v>
      </c>
      <c r="L507">
        <v>0</v>
      </c>
      <c r="M507">
        <v>0</v>
      </c>
      <c r="N507">
        <v>1</v>
      </c>
    </row>
    <row r="508" spans="1:14">
      <c r="A508" t="s">
        <v>27</v>
      </c>
      <c r="B508" t="s">
        <v>21</v>
      </c>
      <c r="C508" t="s">
        <v>16</v>
      </c>
      <c r="D508" s="11">
        <v>45840</v>
      </c>
      <c r="E508">
        <v>143</v>
      </c>
      <c r="F508" t="s">
        <v>4</v>
      </c>
      <c r="G508" t="s">
        <v>120</v>
      </c>
      <c r="H508">
        <v>4</v>
      </c>
      <c r="I508" t="s">
        <v>5</v>
      </c>
      <c r="J508" t="s">
        <v>106</v>
      </c>
      <c r="K508">
        <v>0</v>
      </c>
      <c r="L508">
        <v>1</v>
      </c>
      <c r="M508">
        <v>0</v>
      </c>
      <c r="N508">
        <v>1</v>
      </c>
    </row>
    <row r="509" spans="1:14">
      <c r="A509" t="s">
        <v>27</v>
      </c>
      <c r="B509" t="s">
        <v>21</v>
      </c>
      <c r="C509" t="s">
        <v>16</v>
      </c>
      <c r="D509" s="11">
        <v>45840</v>
      </c>
      <c r="E509">
        <v>143</v>
      </c>
      <c r="F509" t="s">
        <v>96</v>
      </c>
      <c r="G509" t="s">
        <v>120</v>
      </c>
      <c r="H509">
        <v>8</v>
      </c>
      <c r="I509" t="s">
        <v>5</v>
      </c>
      <c r="J509" t="s">
        <v>106</v>
      </c>
      <c r="K509">
        <v>0</v>
      </c>
      <c r="L509">
        <v>1</v>
      </c>
      <c r="M509">
        <v>0</v>
      </c>
      <c r="N509">
        <v>1</v>
      </c>
    </row>
    <row r="510" spans="1:14">
      <c r="A510" t="s">
        <v>27</v>
      </c>
      <c r="B510" t="s">
        <v>21</v>
      </c>
      <c r="C510" t="s">
        <v>16</v>
      </c>
      <c r="D510" s="11">
        <v>45840</v>
      </c>
      <c r="E510">
        <v>144</v>
      </c>
      <c r="F510" t="s">
        <v>6</v>
      </c>
      <c r="G510" t="s">
        <v>120</v>
      </c>
      <c r="H510">
        <v>2</v>
      </c>
      <c r="I510" t="s">
        <v>5</v>
      </c>
      <c r="J510" t="s">
        <v>106</v>
      </c>
      <c r="K510">
        <v>0</v>
      </c>
      <c r="L510">
        <v>1</v>
      </c>
      <c r="M510">
        <v>0</v>
      </c>
      <c r="N510">
        <v>1</v>
      </c>
    </row>
    <row r="511" spans="1:14">
      <c r="A511" t="s">
        <v>27</v>
      </c>
      <c r="B511" t="s">
        <v>21</v>
      </c>
      <c r="C511" t="s">
        <v>16</v>
      </c>
      <c r="D511" s="11">
        <v>45840</v>
      </c>
      <c r="E511">
        <v>144</v>
      </c>
      <c r="F511" t="s">
        <v>4</v>
      </c>
      <c r="G511" t="s">
        <v>78</v>
      </c>
      <c r="H511">
        <v>17</v>
      </c>
      <c r="I511" t="s">
        <v>5</v>
      </c>
      <c r="J511" t="s">
        <v>107</v>
      </c>
      <c r="K511">
        <v>1</v>
      </c>
      <c r="L511">
        <v>0</v>
      </c>
      <c r="M511">
        <v>0</v>
      </c>
      <c r="N511">
        <v>1</v>
      </c>
    </row>
    <row r="512" spans="1:14">
      <c r="A512" t="s">
        <v>27</v>
      </c>
      <c r="B512" t="s">
        <v>21</v>
      </c>
      <c r="C512" t="s">
        <v>16</v>
      </c>
      <c r="D512" s="11">
        <v>45840</v>
      </c>
      <c r="E512">
        <v>144</v>
      </c>
      <c r="F512" t="s">
        <v>4</v>
      </c>
      <c r="G512" t="s">
        <v>78</v>
      </c>
      <c r="H512">
        <v>17</v>
      </c>
      <c r="I512" t="s">
        <v>6</v>
      </c>
      <c r="J512" t="s">
        <v>107</v>
      </c>
      <c r="K512">
        <v>1</v>
      </c>
      <c r="L512">
        <v>0</v>
      </c>
      <c r="M512">
        <v>0</v>
      </c>
      <c r="N512">
        <v>1</v>
      </c>
    </row>
    <row r="513" spans="1:14">
      <c r="A513" t="s">
        <v>27</v>
      </c>
      <c r="B513" t="s">
        <v>21</v>
      </c>
      <c r="C513" t="s">
        <v>16</v>
      </c>
      <c r="D513" s="11">
        <v>45840</v>
      </c>
      <c r="E513">
        <v>144</v>
      </c>
      <c r="F513" t="s">
        <v>5</v>
      </c>
      <c r="G513" t="s">
        <v>120</v>
      </c>
      <c r="H513">
        <v>9</v>
      </c>
      <c r="I513" t="s">
        <v>4</v>
      </c>
      <c r="J513" t="s">
        <v>106</v>
      </c>
      <c r="K513">
        <v>0</v>
      </c>
      <c r="L513">
        <v>1</v>
      </c>
      <c r="M513">
        <v>0</v>
      </c>
      <c r="N513">
        <v>1</v>
      </c>
    </row>
    <row r="514" spans="1:14">
      <c r="A514" t="s">
        <v>27</v>
      </c>
      <c r="B514" t="s">
        <v>21</v>
      </c>
      <c r="C514" t="s">
        <v>16</v>
      </c>
      <c r="D514" s="11">
        <v>45840</v>
      </c>
      <c r="E514">
        <v>144</v>
      </c>
      <c r="F514" t="s">
        <v>5</v>
      </c>
      <c r="G514" t="s">
        <v>78</v>
      </c>
      <c r="H514">
        <v>9</v>
      </c>
      <c r="I514" t="s">
        <v>6</v>
      </c>
      <c r="J514" t="s">
        <v>107</v>
      </c>
      <c r="K514">
        <v>1</v>
      </c>
      <c r="L514">
        <v>0</v>
      </c>
      <c r="M514">
        <v>0</v>
      </c>
      <c r="N514">
        <v>1</v>
      </c>
    </row>
    <row r="515" spans="1:14">
      <c r="A515" t="s">
        <v>27</v>
      </c>
      <c r="B515" t="s">
        <v>21</v>
      </c>
      <c r="C515" t="s">
        <v>16</v>
      </c>
      <c r="D515" s="11">
        <v>45840</v>
      </c>
      <c r="E515">
        <v>144</v>
      </c>
      <c r="F515" t="s">
        <v>6</v>
      </c>
      <c r="G515" t="s">
        <v>120</v>
      </c>
      <c r="H515">
        <v>2</v>
      </c>
      <c r="I515" t="s">
        <v>4</v>
      </c>
      <c r="J515" t="s">
        <v>106</v>
      </c>
      <c r="K515">
        <v>0</v>
      </c>
      <c r="L515">
        <v>1</v>
      </c>
      <c r="M515">
        <v>0</v>
      </c>
      <c r="N515">
        <v>1</v>
      </c>
    </row>
    <row r="516" spans="1:14">
      <c r="A516" t="s">
        <v>27</v>
      </c>
      <c r="B516" t="s">
        <v>21</v>
      </c>
      <c r="C516" t="s">
        <v>16</v>
      </c>
      <c r="D516" s="11">
        <v>45841</v>
      </c>
      <c r="E516">
        <v>145</v>
      </c>
      <c r="F516" t="s">
        <v>5</v>
      </c>
      <c r="G516" t="s">
        <v>120</v>
      </c>
      <c r="H516">
        <v>4</v>
      </c>
      <c r="I516" t="s">
        <v>4</v>
      </c>
      <c r="J516" t="s">
        <v>106</v>
      </c>
      <c r="K516">
        <v>0</v>
      </c>
      <c r="L516">
        <v>1</v>
      </c>
      <c r="M516">
        <v>0</v>
      </c>
      <c r="N516">
        <v>1</v>
      </c>
    </row>
    <row r="517" spans="1:14">
      <c r="A517" t="s">
        <v>27</v>
      </c>
      <c r="B517" t="s">
        <v>21</v>
      </c>
      <c r="C517" t="s">
        <v>16</v>
      </c>
      <c r="D517" s="11">
        <v>45841</v>
      </c>
      <c r="E517">
        <v>145</v>
      </c>
      <c r="F517" t="s">
        <v>4</v>
      </c>
      <c r="G517" t="s">
        <v>78</v>
      </c>
      <c r="H517">
        <v>5</v>
      </c>
      <c r="I517" t="s">
        <v>5</v>
      </c>
      <c r="J517" t="s">
        <v>107</v>
      </c>
      <c r="K517">
        <v>1</v>
      </c>
      <c r="L517">
        <v>0</v>
      </c>
      <c r="M517">
        <v>0</v>
      </c>
      <c r="N517">
        <v>1</v>
      </c>
    </row>
    <row r="518" spans="1:14">
      <c r="A518" t="s">
        <v>27</v>
      </c>
      <c r="B518" t="s">
        <v>21</v>
      </c>
      <c r="C518" t="s">
        <v>16</v>
      </c>
      <c r="D518" s="11">
        <v>45841</v>
      </c>
      <c r="E518">
        <v>145</v>
      </c>
      <c r="F518" t="s">
        <v>5</v>
      </c>
      <c r="G518" t="s">
        <v>78</v>
      </c>
      <c r="H518">
        <v>4</v>
      </c>
      <c r="I518" t="s">
        <v>96</v>
      </c>
      <c r="J518" t="s">
        <v>107</v>
      </c>
      <c r="K518">
        <v>1</v>
      </c>
      <c r="L518">
        <v>0</v>
      </c>
      <c r="M518">
        <v>0</v>
      </c>
      <c r="N518">
        <v>1</v>
      </c>
    </row>
    <row r="519" spans="1:14">
      <c r="A519" t="s">
        <v>27</v>
      </c>
      <c r="B519" t="s">
        <v>21</v>
      </c>
      <c r="C519" t="s">
        <v>16</v>
      </c>
      <c r="D519" s="11">
        <v>45841</v>
      </c>
      <c r="E519">
        <v>145</v>
      </c>
      <c r="F519" t="s">
        <v>96</v>
      </c>
      <c r="G519" t="s">
        <v>120</v>
      </c>
      <c r="H519">
        <v>1</v>
      </c>
      <c r="I519" t="s">
        <v>4</v>
      </c>
      <c r="J519" t="s">
        <v>106</v>
      </c>
      <c r="K519">
        <v>0</v>
      </c>
      <c r="L519">
        <v>1</v>
      </c>
      <c r="M519">
        <v>0</v>
      </c>
      <c r="N519">
        <v>1</v>
      </c>
    </row>
    <row r="520" spans="1:14">
      <c r="A520" t="s">
        <v>27</v>
      </c>
      <c r="B520" t="s">
        <v>21</v>
      </c>
      <c r="C520" t="s">
        <v>16</v>
      </c>
      <c r="D520" s="11">
        <v>45841</v>
      </c>
      <c r="E520">
        <v>145</v>
      </c>
      <c r="F520" t="s">
        <v>4</v>
      </c>
      <c r="G520" t="s">
        <v>78</v>
      </c>
      <c r="H520">
        <v>5</v>
      </c>
      <c r="I520" t="s">
        <v>96</v>
      </c>
      <c r="J520" t="s">
        <v>107</v>
      </c>
      <c r="K520">
        <v>1</v>
      </c>
      <c r="L520">
        <v>0</v>
      </c>
      <c r="M520">
        <v>0</v>
      </c>
      <c r="N520">
        <v>1</v>
      </c>
    </row>
    <row r="521" spans="1:14">
      <c r="A521" t="s">
        <v>27</v>
      </c>
      <c r="B521" t="s">
        <v>21</v>
      </c>
      <c r="C521" t="s">
        <v>16</v>
      </c>
      <c r="D521" s="11">
        <v>45841</v>
      </c>
      <c r="E521">
        <v>145</v>
      </c>
      <c r="F521" t="s">
        <v>96</v>
      </c>
      <c r="G521" t="s">
        <v>120</v>
      </c>
      <c r="H521">
        <v>1</v>
      </c>
      <c r="I521" t="s">
        <v>5</v>
      </c>
      <c r="J521" t="s">
        <v>106</v>
      </c>
      <c r="K521">
        <v>0</v>
      </c>
      <c r="L521">
        <v>1</v>
      </c>
      <c r="M521">
        <v>0</v>
      </c>
      <c r="N521">
        <v>1</v>
      </c>
    </row>
    <row r="522" spans="1:14">
      <c r="A522" t="s">
        <v>27</v>
      </c>
      <c r="B522" t="s">
        <v>20</v>
      </c>
      <c r="C522" t="s">
        <v>16</v>
      </c>
      <c r="D522" s="11">
        <v>45841</v>
      </c>
      <c r="E522">
        <v>146</v>
      </c>
      <c r="F522" t="s">
        <v>5</v>
      </c>
      <c r="G522" t="s">
        <v>120</v>
      </c>
      <c r="H522">
        <v>13</v>
      </c>
      <c r="I522" t="s">
        <v>96</v>
      </c>
      <c r="J522" t="s">
        <v>107</v>
      </c>
      <c r="K522">
        <v>1</v>
      </c>
      <c r="L522">
        <v>0</v>
      </c>
      <c r="M522">
        <v>0</v>
      </c>
      <c r="N522">
        <v>1</v>
      </c>
    </row>
    <row r="523" spans="1:14">
      <c r="A523" t="s">
        <v>27</v>
      </c>
      <c r="B523" t="s">
        <v>20</v>
      </c>
      <c r="C523" t="s">
        <v>16</v>
      </c>
      <c r="D523" s="11">
        <v>45841</v>
      </c>
      <c r="E523">
        <v>146</v>
      </c>
      <c r="F523" t="s">
        <v>5</v>
      </c>
      <c r="G523" t="s">
        <v>120</v>
      </c>
      <c r="H523">
        <v>13</v>
      </c>
      <c r="I523" t="s">
        <v>4</v>
      </c>
      <c r="J523" t="s">
        <v>107</v>
      </c>
      <c r="K523">
        <v>1</v>
      </c>
      <c r="L523">
        <v>0</v>
      </c>
      <c r="M523">
        <v>0</v>
      </c>
      <c r="N523">
        <v>1</v>
      </c>
    </row>
    <row r="524" spans="1:14">
      <c r="A524" t="s">
        <v>27</v>
      </c>
      <c r="B524" t="s">
        <v>20</v>
      </c>
      <c r="C524" t="s">
        <v>16</v>
      </c>
      <c r="D524" s="11">
        <v>45841</v>
      </c>
      <c r="E524">
        <v>146</v>
      </c>
      <c r="F524" t="s">
        <v>96</v>
      </c>
      <c r="G524" t="s">
        <v>78</v>
      </c>
      <c r="H524">
        <v>3</v>
      </c>
      <c r="I524" t="s">
        <v>5</v>
      </c>
      <c r="J524" t="s">
        <v>106</v>
      </c>
      <c r="K524">
        <v>0</v>
      </c>
      <c r="L524">
        <v>1</v>
      </c>
      <c r="M524">
        <v>0</v>
      </c>
      <c r="N524">
        <v>1</v>
      </c>
    </row>
    <row r="525" spans="1:14">
      <c r="A525" t="s">
        <v>27</v>
      </c>
      <c r="B525" t="s">
        <v>20</v>
      </c>
      <c r="C525" t="s">
        <v>16</v>
      </c>
      <c r="D525" s="11">
        <v>45841</v>
      </c>
      <c r="E525">
        <v>146</v>
      </c>
      <c r="F525" t="s">
        <v>96</v>
      </c>
      <c r="G525" t="s">
        <v>78</v>
      </c>
      <c r="H525">
        <v>3</v>
      </c>
      <c r="I525" t="s">
        <v>4</v>
      </c>
      <c r="J525" t="s">
        <v>106</v>
      </c>
      <c r="K525">
        <v>0</v>
      </c>
      <c r="L525">
        <v>1</v>
      </c>
      <c r="M525">
        <v>0</v>
      </c>
      <c r="N525">
        <v>1</v>
      </c>
    </row>
    <row r="526" spans="1:14">
      <c r="A526" t="s">
        <v>27</v>
      </c>
      <c r="B526" t="s">
        <v>20</v>
      </c>
      <c r="C526" t="s">
        <v>16</v>
      </c>
      <c r="D526" s="11">
        <v>45841</v>
      </c>
      <c r="E526">
        <v>146</v>
      </c>
      <c r="F526" t="s">
        <v>4</v>
      </c>
      <c r="G526" t="s">
        <v>120</v>
      </c>
      <c r="H526">
        <v>9</v>
      </c>
      <c r="I526" t="s">
        <v>96</v>
      </c>
      <c r="J526" t="s">
        <v>107</v>
      </c>
      <c r="K526">
        <v>1</v>
      </c>
      <c r="L526">
        <v>0</v>
      </c>
      <c r="M526">
        <v>0</v>
      </c>
      <c r="N526">
        <v>1</v>
      </c>
    </row>
    <row r="527" spans="1:14">
      <c r="A527" t="s">
        <v>27</v>
      </c>
      <c r="B527" t="s">
        <v>20</v>
      </c>
      <c r="C527" t="s">
        <v>16</v>
      </c>
      <c r="D527" s="11">
        <v>45841</v>
      </c>
      <c r="E527">
        <v>146</v>
      </c>
      <c r="F527" t="s">
        <v>4</v>
      </c>
      <c r="G527" t="s">
        <v>78</v>
      </c>
      <c r="H527">
        <v>9</v>
      </c>
      <c r="I527" t="s">
        <v>5</v>
      </c>
      <c r="J527" t="s">
        <v>106</v>
      </c>
      <c r="K527">
        <v>0</v>
      </c>
      <c r="L527">
        <v>1</v>
      </c>
      <c r="M527">
        <v>0</v>
      </c>
      <c r="N527">
        <v>1</v>
      </c>
    </row>
    <row r="528" spans="1:14">
      <c r="A528" t="s">
        <v>27</v>
      </c>
      <c r="B528" t="s">
        <v>22</v>
      </c>
      <c r="C528" t="s">
        <v>16</v>
      </c>
      <c r="D528" s="11">
        <v>45841</v>
      </c>
      <c r="E528">
        <v>147</v>
      </c>
      <c r="F528" t="s">
        <v>5</v>
      </c>
      <c r="G528" t="s">
        <v>78</v>
      </c>
      <c r="H528">
        <v>4</v>
      </c>
      <c r="I528" t="s">
        <v>4</v>
      </c>
      <c r="J528" t="s">
        <v>106</v>
      </c>
      <c r="K528">
        <v>0</v>
      </c>
      <c r="L528">
        <v>1</v>
      </c>
      <c r="M528">
        <v>0</v>
      </c>
      <c r="N528">
        <v>1</v>
      </c>
    </row>
    <row r="529" spans="1:14">
      <c r="A529" t="s">
        <v>27</v>
      </c>
      <c r="B529" t="s">
        <v>22</v>
      </c>
      <c r="C529" t="s">
        <v>16</v>
      </c>
      <c r="D529" s="11">
        <v>45841</v>
      </c>
      <c r="E529">
        <v>147</v>
      </c>
      <c r="F529" t="s">
        <v>96</v>
      </c>
      <c r="G529" t="s">
        <v>78</v>
      </c>
      <c r="H529">
        <v>3</v>
      </c>
      <c r="I529" t="s">
        <v>4</v>
      </c>
      <c r="J529" t="s">
        <v>106</v>
      </c>
      <c r="K529">
        <v>0</v>
      </c>
      <c r="L529">
        <v>1</v>
      </c>
      <c r="M529">
        <v>0</v>
      </c>
      <c r="N529">
        <v>1</v>
      </c>
    </row>
    <row r="530" spans="1:14">
      <c r="A530" t="s">
        <v>27</v>
      </c>
      <c r="B530" t="s">
        <v>22</v>
      </c>
      <c r="C530" t="s">
        <v>16</v>
      </c>
      <c r="D530" s="11">
        <v>45841</v>
      </c>
      <c r="E530">
        <v>147</v>
      </c>
      <c r="F530" t="s">
        <v>4</v>
      </c>
      <c r="G530" t="s">
        <v>120</v>
      </c>
      <c r="H530">
        <v>15</v>
      </c>
      <c r="I530" t="s">
        <v>96</v>
      </c>
      <c r="J530" t="s">
        <v>107</v>
      </c>
      <c r="K530">
        <v>1</v>
      </c>
      <c r="L530">
        <v>0</v>
      </c>
      <c r="M530">
        <v>0</v>
      </c>
      <c r="N530">
        <v>1</v>
      </c>
    </row>
    <row r="531" spans="1:14">
      <c r="A531" t="s">
        <v>27</v>
      </c>
      <c r="B531" t="s">
        <v>22</v>
      </c>
      <c r="C531" t="s">
        <v>16</v>
      </c>
      <c r="D531" s="11">
        <v>45841</v>
      </c>
      <c r="E531">
        <v>147</v>
      </c>
      <c r="F531" t="s">
        <v>4</v>
      </c>
      <c r="G531" t="s">
        <v>120</v>
      </c>
      <c r="H531">
        <v>15</v>
      </c>
      <c r="I531" t="s">
        <v>5</v>
      </c>
      <c r="J531" t="s">
        <v>107</v>
      </c>
      <c r="K531">
        <v>1</v>
      </c>
      <c r="L531">
        <v>0</v>
      </c>
      <c r="M531">
        <v>0</v>
      </c>
      <c r="N531">
        <v>1</v>
      </c>
    </row>
    <row r="532" spans="1:14">
      <c r="A532" t="s">
        <v>27</v>
      </c>
      <c r="B532" t="s">
        <v>22</v>
      </c>
      <c r="C532" t="s">
        <v>16</v>
      </c>
      <c r="D532" s="11">
        <v>45841</v>
      </c>
      <c r="E532">
        <v>147</v>
      </c>
      <c r="F532" t="s">
        <v>96</v>
      </c>
      <c r="G532" t="s">
        <v>120</v>
      </c>
      <c r="H532">
        <v>3</v>
      </c>
      <c r="I532" t="s">
        <v>5</v>
      </c>
      <c r="J532" t="s">
        <v>106</v>
      </c>
      <c r="K532">
        <v>0</v>
      </c>
      <c r="L532">
        <v>1</v>
      </c>
      <c r="M532">
        <v>0</v>
      </c>
      <c r="N532">
        <v>1</v>
      </c>
    </row>
    <row r="533" spans="1:14">
      <c r="A533" t="s">
        <v>27</v>
      </c>
      <c r="B533" t="s">
        <v>22</v>
      </c>
      <c r="C533" t="s">
        <v>16</v>
      </c>
      <c r="D533" s="11">
        <v>45841</v>
      </c>
      <c r="E533">
        <v>147</v>
      </c>
      <c r="F533" t="s">
        <v>5</v>
      </c>
      <c r="G533" t="s">
        <v>78</v>
      </c>
      <c r="H533">
        <v>4</v>
      </c>
      <c r="I533" t="s">
        <v>96</v>
      </c>
      <c r="J533" t="s">
        <v>107</v>
      </c>
      <c r="K533">
        <v>1</v>
      </c>
      <c r="L533">
        <v>0</v>
      </c>
      <c r="M533">
        <v>0</v>
      </c>
      <c r="N533">
        <v>1</v>
      </c>
    </row>
    <row r="534" spans="1:14">
      <c r="A534" t="s">
        <v>27</v>
      </c>
      <c r="B534" t="s">
        <v>21</v>
      </c>
      <c r="C534" t="s">
        <v>17</v>
      </c>
      <c r="D534" s="11">
        <v>45845</v>
      </c>
      <c r="E534">
        <v>148</v>
      </c>
      <c r="F534" t="s">
        <v>96</v>
      </c>
      <c r="G534" t="s">
        <v>120</v>
      </c>
      <c r="H534">
        <v>1</v>
      </c>
      <c r="I534" t="s">
        <v>4</v>
      </c>
      <c r="J534" t="s">
        <v>107</v>
      </c>
      <c r="K534">
        <v>1</v>
      </c>
      <c r="L534">
        <v>0</v>
      </c>
      <c r="M534">
        <v>0</v>
      </c>
      <c r="N534">
        <v>1</v>
      </c>
    </row>
    <row r="535" spans="1:14">
      <c r="A535" t="s">
        <v>27</v>
      </c>
      <c r="B535" t="s">
        <v>21</v>
      </c>
      <c r="C535" t="s">
        <v>17</v>
      </c>
      <c r="D535" s="11">
        <v>45845</v>
      </c>
      <c r="E535">
        <v>148</v>
      </c>
      <c r="F535" t="s">
        <v>96</v>
      </c>
      <c r="G535" t="s">
        <v>78</v>
      </c>
      <c r="H535">
        <v>1</v>
      </c>
      <c r="I535" t="s">
        <v>6</v>
      </c>
      <c r="J535" t="s">
        <v>106</v>
      </c>
      <c r="K535">
        <v>0</v>
      </c>
      <c r="L535">
        <v>1</v>
      </c>
      <c r="M535">
        <v>0</v>
      </c>
      <c r="N535">
        <v>1</v>
      </c>
    </row>
    <row r="536" spans="1:14">
      <c r="A536" t="s">
        <v>27</v>
      </c>
      <c r="B536" t="s">
        <v>21</v>
      </c>
      <c r="C536" t="s">
        <v>17</v>
      </c>
      <c r="D536" s="11">
        <v>45845</v>
      </c>
      <c r="E536">
        <v>148</v>
      </c>
      <c r="F536" t="s">
        <v>6</v>
      </c>
      <c r="G536" t="s">
        <v>120</v>
      </c>
      <c r="H536">
        <v>3</v>
      </c>
      <c r="I536" t="s">
        <v>4</v>
      </c>
      <c r="J536" t="s">
        <v>107</v>
      </c>
      <c r="K536">
        <v>1</v>
      </c>
      <c r="L536">
        <v>0</v>
      </c>
      <c r="M536">
        <v>0</v>
      </c>
      <c r="N536">
        <v>1</v>
      </c>
    </row>
    <row r="537" spans="1:14">
      <c r="A537" t="s">
        <v>27</v>
      </c>
      <c r="B537" t="s">
        <v>21</v>
      </c>
      <c r="C537" t="s">
        <v>17</v>
      </c>
      <c r="D537" s="11">
        <v>45845</v>
      </c>
      <c r="E537">
        <v>148</v>
      </c>
      <c r="F537" t="s">
        <v>6</v>
      </c>
      <c r="G537" t="s">
        <v>120</v>
      </c>
      <c r="H537">
        <v>3</v>
      </c>
      <c r="I537" t="s">
        <v>96</v>
      </c>
      <c r="J537" t="s">
        <v>107</v>
      </c>
      <c r="K537">
        <v>1</v>
      </c>
      <c r="L537">
        <v>0</v>
      </c>
      <c r="M537">
        <v>0</v>
      </c>
      <c r="N537">
        <v>1</v>
      </c>
    </row>
    <row r="538" spans="1:14">
      <c r="A538" t="s">
        <v>27</v>
      </c>
      <c r="B538" t="s">
        <v>21</v>
      </c>
      <c r="C538" t="s">
        <v>16</v>
      </c>
      <c r="D538" s="11">
        <v>45845</v>
      </c>
      <c r="E538">
        <v>148</v>
      </c>
      <c r="F538" t="s">
        <v>96</v>
      </c>
      <c r="G538" t="s">
        <v>120</v>
      </c>
      <c r="H538">
        <v>3</v>
      </c>
      <c r="I538" t="s">
        <v>4</v>
      </c>
      <c r="J538" t="s">
        <v>107</v>
      </c>
      <c r="K538">
        <v>1</v>
      </c>
      <c r="L538">
        <v>0</v>
      </c>
      <c r="M538">
        <v>0</v>
      </c>
      <c r="N538">
        <v>1</v>
      </c>
    </row>
    <row r="539" spans="1:14">
      <c r="A539" t="s">
        <v>27</v>
      </c>
      <c r="B539" t="s">
        <v>21</v>
      </c>
      <c r="C539" t="s">
        <v>16</v>
      </c>
      <c r="D539" s="11">
        <v>45845</v>
      </c>
      <c r="E539">
        <v>148</v>
      </c>
      <c r="F539" t="s">
        <v>4</v>
      </c>
      <c r="G539" t="s">
        <v>78</v>
      </c>
      <c r="H539">
        <v>1</v>
      </c>
      <c r="I539" t="s">
        <v>96</v>
      </c>
      <c r="J539" t="s">
        <v>106</v>
      </c>
      <c r="K539">
        <v>0</v>
      </c>
      <c r="L539">
        <v>1</v>
      </c>
      <c r="M539">
        <v>0</v>
      </c>
      <c r="N539">
        <v>1</v>
      </c>
    </row>
    <row r="540" spans="1:14">
      <c r="A540" t="s">
        <v>27</v>
      </c>
      <c r="B540" t="s">
        <v>21</v>
      </c>
      <c r="C540" t="s">
        <v>16</v>
      </c>
      <c r="D540" s="11">
        <v>45845</v>
      </c>
      <c r="E540">
        <v>148</v>
      </c>
      <c r="F540" t="s">
        <v>96</v>
      </c>
      <c r="G540" t="s">
        <v>78</v>
      </c>
      <c r="H540">
        <v>3</v>
      </c>
      <c r="I540" t="s">
        <v>6</v>
      </c>
      <c r="J540" t="s">
        <v>107</v>
      </c>
      <c r="K540">
        <v>1</v>
      </c>
      <c r="L540">
        <v>0</v>
      </c>
      <c r="M540">
        <v>0</v>
      </c>
      <c r="N540">
        <v>1</v>
      </c>
    </row>
    <row r="541" spans="1:14">
      <c r="A541" t="s">
        <v>27</v>
      </c>
      <c r="B541" t="s">
        <v>21</v>
      </c>
      <c r="C541" t="s">
        <v>17</v>
      </c>
      <c r="D541" s="11">
        <v>45845</v>
      </c>
      <c r="E541">
        <v>148</v>
      </c>
      <c r="F541" t="s">
        <v>4</v>
      </c>
      <c r="G541" t="s">
        <v>78</v>
      </c>
      <c r="H541">
        <v>0</v>
      </c>
      <c r="I541" t="s">
        <v>96</v>
      </c>
      <c r="J541" t="s">
        <v>106</v>
      </c>
      <c r="K541">
        <v>0</v>
      </c>
      <c r="L541">
        <v>1</v>
      </c>
      <c r="M541">
        <v>0</v>
      </c>
      <c r="N541">
        <v>1</v>
      </c>
    </row>
    <row r="542" spans="1:14">
      <c r="A542" t="s">
        <v>27</v>
      </c>
      <c r="B542" t="s">
        <v>21</v>
      </c>
      <c r="C542" t="s">
        <v>16</v>
      </c>
      <c r="D542" s="11">
        <v>45845</v>
      </c>
      <c r="E542">
        <v>148</v>
      </c>
      <c r="F542" t="s">
        <v>6</v>
      </c>
      <c r="G542" t="s">
        <v>120</v>
      </c>
      <c r="H542">
        <v>2</v>
      </c>
      <c r="I542" t="s">
        <v>4</v>
      </c>
      <c r="J542" t="s">
        <v>107</v>
      </c>
      <c r="K542">
        <v>1</v>
      </c>
      <c r="L542">
        <v>0</v>
      </c>
      <c r="M542">
        <v>0</v>
      </c>
      <c r="N542">
        <v>1</v>
      </c>
    </row>
    <row r="543" spans="1:14">
      <c r="A543" t="s">
        <v>27</v>
      </c>
      <c r="B543" t="s">
        <v>21</v>
      </c>
      <c r="C543" t="s">
        <v>16</v>
      </c>
      <c r="D543" s="11">
        <v>45845</v>
      </c>
      <c r="E543">
        <v>148</v>
      </c>
      <c r="F543" t="s">
        <v>6</v>
      </c>
      <c r="G543" t="s">
        <v>120</v>
      </c>
      <c r="H543">
        <v>2</v>
      </c>
      <c r="I543" t="s">
        <v>96</v>
      </c>
      <c r="J543" t="s">
        <v>106</v>
      </c>
      <c r="K543">
        <v>0</v>
      </c>
      <c r="L543">
        <v>1</v>
      </c>
      <c r="M543">
        <v>0</v>
      </c>
      <c r="N543">
        <v>1</v>
      </c>
    </row>
    <row r="544" spans="1:14">
      <c r="A544" t="s">
        <v>27</v>
      </c>
      <c r="B544" t="s">
        <v>21</v>
      </c>
      <c r="C544" t="s">
        <v>16</v>
      </c>
      <c r="D544" s="11">
        <v>45845</v>
      </c>
      <c r="E544">
        <v>148</v>
      </c>
      <c r="F544" t="s">
        <v>4</v>
      </c>
      <c r="G544" t="s">
        <v>78</v>
      </c>
      <c r="H544">
        <v>1</v>
      </c>
      <c r="I544" t="s">
        <v>6</v>
      </c>
      <c r="J544" t="s">
        <v>106</v>
      </c>
      <c r="K544">
        <v>0</v>
      </c>
      <c r="L544">
        <v>1</v>
      </c>
      <c r="M544">
        <v>0</v>
      </c>
      <c r="N544">
        <v>1</v>
      </c>
    </row>
    <row r="545" spans="1:14">
      <c r="A545" t="s">
        <v>27</v>
      </c>
      <c r="B545" t="s">
        <v>21</v>
      </c>
      <c r="C545" t="s">
        <v>17</v>
      </c>
      <c r="D545" s="11">
        <v>45845</v>
      </c>
      <c r="E545">
        <v>148</v>
      </c>
      <c r="F545" t="s">
        <v>4</v>
      </c>
      <c r="G545" t="s">
        <v>78</v>
      </c>
      <c r="H545">
        <v>0</v>
      </c>
      <c r="I545" t="s">
        <v>6</v>
      </c>
      <c r="J545" t="s">
        <v>106</v>
      </c>
      <c r="K545">
        <v>0</v>
      </c>
      <c r="L545">
        <v>1</v>
      </c>
      <c r="M545">
        <v>0</v>
      </c>
      <c r="N545">
        <v>1</v>
      </c>
    </row>
    <row r="546" spans="1:14">
      <c r="A546" t="s">
        <v>27</v>
      </c>
      <c r="B546" t="s">
        <v>21</v>
      </c>
      <c r="C546" t="s">
        <v>16</v>
      </c>
      <c r="D546" s="11">
        <v>45845</v>
      </c>
      <c r="E546">
        <v>149</v>
      </c>
      <c r="F546" t="s">
        <v>4</v>
      </c>
      <c r="G546" t="s">
        <v>120</v>
      </c>
      <c r="H546">
        <v>9</v>
      </c>
      <c r="I546" t="s">
        <v>6</v>
      </c>
      <c r="J546" t="s">
        <v>107</v>
      </c>
      <c r="K546">
        <v>1</v>
      </c>
      <c r="L546">
        <v>0</v>
      </c>
      <c r="M546">
        <v>0</v>
      </c>
      <c r="N546">
        <v>1</v>
      </c>
    </row>
    <row r="547" spans="1:14">
      <c r="A547" t="s">
        <v>27</v>
      </c>
      <c r="B547" t="s">
        <v>21</v>
      </c>
      <c r="C547" t="s">
        <v>16</v>
      </c>
      <c r="D547" s="11">
        <v>45845</v>
      </c>
      <c r="E547">
        <v>149</v>
      </c>
      <c r="F547" t="s">
        <v>4</v>
      </c>
      <c r="G547" t="s">
        <v>120</v>
      </c>
      <c r="H547">
        <v>9</v>
      </c>
      <c r="I547" t="s">
        <v>96</v>
      </c>
      <c r="J547" t="s">
        <v>107</v>
      </c>
      <c r="K547">
        <v>1</v>
      </c>
      <c r="L547">
        <v>0</v>
      </c>
      <c r="M547">
        <v>0</v>
      </c>
      <c r="N547">
        <v>1</v>
      </c>
    </row>
    <row r="548" spans="1:14">
      <c r="A548" t="s">
        <v>27</v>
      </c>
      <c r="B548" t="s">
        <v>21</v>
      </c>
      <c r="C548" t="s">
        <v>16</v>
      </c>
      <c r="D548" s="11">
        <v>45845</v>
      </c>
      <c r="E548">
        <v>149</v>
      </c>
      <c r="F548" t="s">
        <v>96</v>
      </c>
      <c r="G548" t="s">
        <v>78</v>
      </c>
      <c r="H548">
        <v>6</v>
      </c>
      <c r="I548" t="s">
        <v>4</v>
      </c>
      <c r="J548" t="s">
        <v>106</v>
      </c>
      <c r="K548">
        <v>0</v>
      </c>
      <c r="L548">
        <v>1</v>
      </c>
      <c r="M548">
        <v>0</v>
      </c>
      <c r="N548">
        <v>1</v>
      </c>
    </row>
    <row r="549" spans="1:14">
      <c r="A549" t="s">
        <v>27</v>
      </c>
      <c r="B549" t="s">
        <v>21</v>
      </c>
      <c r="C549" t="s">
        <v>16</v>
      </c>
      <c r="D549" s="11">
        <v>45845</v>
      </c>
      <c r="E549">
        <v>149</v>
      </c>
      <c r="F549" t="s">
        <v>96</v>
      </c>
      <c r="G549" t="s">
        <v>78</v>
      </c>
      <c r="H549">
        <v>6</v>
      </c>
      <c r="I549" t="s">
        <v>6</v>
      </c>
      <c r="J549" t="s">
        <v>107</v>
      </c>
      <c r="K549">
        <v>1</v>
      </c>
      <c r="L549">
        <v>0</v>
      </c>
      <c r="M549">
        <v>0</v>
      </c>
      <c r="N549">
        <v>1</v>
      </c>
    </row>
    <row r="550" spans="1:14">
      <c r="A550" t="s">
        <v>27</v>
      </c>
      <c r="B550" t="s">
        <v>21</v>
      </c>
      <c r="C550" t="s">
        <v>16</v>
      </c>
      <c r="D550" s="11">
        <v>45845</v>
      </c>
      <c r="E550">
        <v>149</v>
      </c>
      <c r="F550" t="s">
        <v>6</v>
      </c>
      <c r="G550" t="s">
        <v>78</v>
      </c>
      <c r="H550">
        <v>5</v>
      </c>
      <c r="I550" t="s">
        <v>4</v>
      </c>
      <c r="J550" t="s">
        <v>106</v>
      </c>
      <c r="K550">
        <v>0</v>
      </c>
      <c r="L550">
        <v>1</v>
      </c>
      <c r="M550">
        <v>0</v>
      </c>
      <c r="N550">
        <v>1</v>
      </c>
    </row>
    <row r="551" spans="1:14">
      <c r="A551" t="s">
        <v>27</v>
      </c>
      <c r="B551" t="s">
        <v>21</v>
      </c>
      <c r="C551" t="s">
        <v>16</v>
      </c>
      <c r="D551" s="11">
        <v>45845</v>
      </c>
      <c r="E551">
        <v>149</v>
      </c>
      <c r="F551" t="s">
        <v>6</v>
      </c>
      <c r="G551" t="s">
        <v>120</v>
      </c>
      <c r="H551">
        <v>5</v>
      </c>
      <c r="I551" t="s">
        <v>96</v>
      </c>
      <c r="J551" t="s">
        <v>106</v>
      </c>
      <c r="K551">
        <v>0</v>
      </c>
      <c r="L551">
        <v>1</v>
      </c>
      <c r="M551">
        <v>0</v>
      </c>
      <c r="N551">
        <v>1</v>
      </c>
    </row>
    <row r="552" spans="1:14">
      <c r="A552" t="s">
        <v>27</v>
      </c>
      <c r="B552" t="s">
        <v>21</v>
      </c>
      <c r="C552" t="s">
        <v>16</v>
      </c>
      <c r="D552" s="11">
        <v>45845</v>
      </c>
      <c r="E552">
        <v>150</v>
      </c>
      <c r="F552" t="s">
        <v>4</v>
      </c>
      <c r="G552" t="s">
        <v>78</v>
      </c>
      <c r="H552">
        <v>9</v>
      </c>
      <c r="I552" t="s">
        <v>96</v>
      </c>
      <c r="J552" t="s">
        <v>106</v>
      </c>
      <c r="K552">
        <v>0</v>
      </c>
      <c r="L552">
        <v>1</v>
      </c>
      <c r="M552">
        <v>0</v>
      </c>
      <c r="N552">
        <v>1</v>
      </c>
    </row>
    <row r="553" spans="1:14">
      <c r="A553" t="s">
        <v>27</v>
      </c>
      <c r="B553" t="s">
        <v>21</v>
      </c>
      <c r="C553" t="s">
        <v>16</v>
      </c>
      <c r="D553" s="11">
        <v>45845</v>
      </c>
      <c r="E553">
        <v>150</v>
      </c>
      <c r="F553" t="s">
        <v>96</v>
      </c>
      <c r="G553" t="s">
        <v>120</v>
      </c>
      <c r="H553">
        <v>11</v>
      </c>
      <c r="I553" t="s">
        <v>4</v>
      </c>
      <c r="J553" t="s">
        <v>107</v>
      </c>
      <c r="K553">
        <v>1</v>
      </c>
      <c r="L553">
        <v>0</v>
      </c>
      <c r="M553">
        <v>0</v>
      </c>
      <c r="N553">
        <v>1</v>
      </c>
    </row>
    <row r="554" spans="1:14">
      <c r="A554" t="s">
        <v>27</v>
      </c>
      <c r="B554" t="s">
        <v>21</v>
      </c>
      <c r="C554" t="s">
        <v>16</v>
      </c>
      <c r="D554" s="11">
        <v>45846</v>
      </c>
      <c r="E554">
        <v>151</v>
      </c>
      <c r="F554" t="s">
        <v>4</v>
      </c>
      <c r="G554" t="s">
        <v>120</v>
      </c>
      <c r="H554">
        <v>17</v>
      </c>
      <c r="I554" t="s">
        <v>96</v>
      </c>
      <c r="J554" t="s">
        <v>107</v>
      </c>
      <c r="K554">
        <v>1</v>
      </c>
      <c r="L554">
        <v>0</v>
      </c>
      <c r="M554">
        <v>0</v>
      </c>
      <c r="N554">
        <v>1</v>
      </c>
    </row>
    <row r="555" spans="1:14">
      <c r="A555" t="s">
        <v>27</v>
      </c>
      <c r="B555" t="s">
        <v>21</v>
      </c>
      <c r="C555" t="s">
        <v>16</v>
      </c>
      <c r="D555" s="11">
        <v>45846</v>
      </c>
      <c r="E555">
        <v>151</v>
      </c>
      <c r="F555" t="s">
        <v>96</v>
      </c>
      <c r="G555" t="s">
        <v>78</v>
      </c>
      <c r="H555">
        <v>6</v>
      </c>
      <c r="I555" t="s">
        <v>4</v>
      </c>
      <c r="J555" t="s">
        <v>106</v>
      </c>
      <c r="K555">
        <v>0</v>
      </c>
      <c r="L555">
        <v>1</v>
      </c>
      <c r="M555">
        <v>0</v>
      </c>
      <c r="N555">
        <v>1</v>
      </c>
    </row>
    <row r="556" spans="1:14">
      <c r="A556" t="s">
        <v>27</v>
      </c>
      <c r="B556" t="s">
        <v>20</v>
      </c>
      <c r="C556" t="s">
        <v>16</v>
      </c>
      <c r="D556" s="11">
        <v>45846</v>
      </c>
      <c r="E556">
        <v>152</v>
      </c>
      <c r="F556" t="s">
        <v>96</v>
      </c>
      <c r="G556" t="s">
        <v>120</v>
      </c>
      <c r="H556">
        <v>5</v>
      </c>
      <c r="I556" t="s">
        <v>4</v>
      </c>
      <c r="J556" t="s">
        <v>106</v>
      </c>
      <c r="K556">
        <v>0</v>
      </c>
      <c r="L556">
        <v>1</v>
      </c>
      <c r="M556">
        <v>0</v>
      </c>
      <c r="N556">
        <v>1</v>
      </c>
    </row>
    <row r="557" spans="1:14">
      <c r="A557" t="s">
        <v>27</v>
      </c>
      <c r="B557" t="s">
        <v>20</v>
      </c>
      <c r="C557" t="s">
        <v>16</v>
      </c>
      <c r="D557" s="11">
        <v>45846</v>
      </c>
      <c r="E557">
        <v>152</v>
      </c>
      <c r="F557" t="s">
        <v>4</v>
      </c>
      <c r="G557" t="s">
        <v>78</v>
      </c>
      <c r="H557">
        <v>11</v>
      </c>
      <c r="I557" t="s">
        <v>96</v>
      </c>
      <c r="J557" t="s">
        <v>107</v>
      </c>
      <c r="K557">
        <v>1</v>
      </c>
      <c r="L557">
        <v>0</v>
      </c>
      <c r="M557">
        <v>0</v>
      </c>
      <c r="N557">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185"/>
  <sheetViews>
    <sheetView workbookViewId="0">
      <selection activeCell="E13" sqref="E13"/>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78</v>
      </c>
      <c r="D1" t="s">
        <v>48</v>
      </c>
      <c r="E1" t="s">
        <v>2</v>
      </c>
      <c r="F1" t="s">
        <v>87</v>
      </c>
      <c r="G1" t="s">
        <v>80</v>
      </c>
    </row>
    <row r="2" spans="1:13">
      <c r="A2" s="11">
        <v>45707</v>
      </c>
      <c r="B2">
        <v>1</v>
      </c>
      <c r="C2" t="s">
        <v>4</v>
      </c>
      <c r="D2" t="s">
        <v>5</v>
      </c>
      <c r="E2" t="s">
        <v>86</v>
      </c>
      <c r="F2">
        <v>11</v>
      </c>
      <c r="G2">
        <v>0</v>
      </c>
      <c r="K2" s="7" t="s">
        <v>2</v>
      </c>
      <c r="L2" t="s">
        <v>88</v>
      </c>
    </row>
    <row r="3" spans="1:13">
      <c r="A3" s="11">
        <v>45707</v>
      </c>
      <c r="B3">
        <v>2</v>
      </c>
      <c r="C3" t="s">
        <v>5</v>
      </c>
      <c r="D3" t="s">
        <v>5</v>
      </c>
      <c r="E3" t="s">
        <v>86</v>
      </c>
      <c r="F3">
        <v>13</v>
      </c>
      <c r="G3">
        <v>0</v>
      </c>
      <c r="K3" s="7" t="s">
        <v>78</v>
      </c>
      <c r="L3" t="s">
        <v>88</v>
      </c>
    </row>
    <row r="4" spans="1:13">
      <c r="A4" s="11">
        <v>45708</v>
      </c>
      <c r="B4">
        <v>3</v>
      </c>
      <c r="C4" t="s">
        <v>5</v>
      </c>
      <c r="D4" t="s">
        <v>5</v>
      </c>
      <c r="E4" t="s">
        <v>86</v>
      </c>
      <c r="F4">
        <v>7</v>
      </c>
      <c r="G4">
        <v>0</v>
      </c>
    </row>
    <row r="5" spans="1:13">
      <c r="A5" s="11">
        <v>45708</v>
      </c>
      <c r="B5">
        <v>4</v>
      </c>
      <c r="C5" t="s">
        <v>4</v>
      </c>
      <c r="D5" t="s">
        <v>5</v>
      </c>
      <c r="E5" t="s">
        <v>86</v>
      </c>
      <c r="F5">
        <v>4</v>
      </c>
      <c r="G5">
        <v>0</v>
      </c>
      <c r="K5" s="7" t="s">
        <v>79</v>
      </c>
      <c r="L5" t="s">
        <v>89</v>
      </c>
      <c r="M5" t="s">
        <v>81</v>
      </c>
    </row>
    <row r="6" spans="1:13">
      <c r="A6" s="11">
        <v>45708</v>
      </c>
      <c r="B6">
        <v>5</v>
      </c>
      <c r="C6" t="s">
        <v>5</v>
      </c>
      <c r="D6" t="s">
        <v>5</v>
      </c>
      <c r="E6" t="s">
        <v>86</v>
      </c>
      <c r="F6">
        <v>8</v>
      </c>
      <c r="G6">
        <v>0</v>
      </c>
      <c r="K6" s="8" t="s">
        <v>4</v>
      </c>
      <c r="L6">
        <v>9</v>
      </c>
      <c r="M6" s="12">
        <v>0.55555555555555558</v>
      </c>
    </row>
    <row r="7" spans="1:13">
      <c r="A7" s="11">
        <v>45709</v>
      </c>
      <c r="B7">
        <v>6</v>
      </c>
      <c r="C7" t="s">
        <v>5</v>
      </c>
      <c r="D7" t="s">
        <v>5</v>
      </c>
      <c r="E7" t="s">
        <v>86</v>
      </c>
      <c r="F7">
        <v>5</v>
      </c>
      <c r="G7">
        <v>0</v>
      </c>
      <c r="K7" s="8" t="s">
        <v>5</v>
      </c>
      <c r="L7">
        <v>7</v>
      </c>
      <c r="M7" s="12">
        <v>0.14285714285714285</v>
      </c>
    </row>
    <row r="8" spans="1:13">
      <c r="A8" s="11">
        <v>45712</v>
      </c>
      <c r="B8">
        <v>7</v>
      </c>
      <c r="C8" t="s">
        <v>4</v>
      </c>
      <c r="D8" t="s">
        <v>5</v>
      </c>
      <c r="E8" t="s">
        <v>86</v>
      </c>
      <c r="F8">
        <v>2</v>
      </c>
      <c r="G8">
        <v>1</v>
      </c>
      <c r="K8" s="8" t="s">
        <v>51</v>
      </c>
      <c r="L8">
        <v>16</v>
      </c>
      <c r="M8" s="12">
        <v>0.375</v>
      </c>
    </row>
    <row r="9" spans="1:13">
      <c r="A9" s="11">
        <v>45712</v>
      </c>
      <c r="B9">
        <v>8</v>
      </c>
      <c r="C9" t="s">
        <v>4</v>
      </c>
      <c r="D9" t="s">
        <v>5</v>
      </c>
      <c r="E9" t="s">
        <v>86</v>
      </c>
      <c r="F9">
        <v>4</v>
      </c>
      <c r="G9">
        <v>0</v>
      </c>
    </row>
    <row r="10" spans="1:13">
      <c r="A10" s="11">
        <v>45713</v>
      </c>
      <c r="B10">
        <v>9</v>
      </c>
      <c r="C10" t="s">
        <v>4</v>
      </c>
      <c r="D10" t="s">
        <v>5</v>
      </c>
      <c r="E10" t="s">
        <v>86</v>
      </c>
      <c r="F10">
        <v>5</v>
      </c>
      <c r="G10">
        <v>1</v>
      </c>
    </row>
    <row r="11" spans="1:13">
      <c r="A11" s="11">
        <v>45713</v>
      </c>
      <c r="B11">
        <v>10</v>
      </c>
      <c r="C11" t="s">
        <v>4</v>
      </c>
      <c r="D11" t="s">
        <v>5</v>
      </c>
      <c r="E11" t="s">
        <v>86</v>
      </c>
      <c r="F11">
        <v>5</v>
      </c>
      <c r="G11">
        <v>0</v>
      </c>
    </row>
    <row r="12" spans="1:13">
      <c r="A12" s="11">
        <v>45714</v>
      </c>
      <c r="B12">
        <v>11</v>
      </c>
      <c r="C12" t="s">
        <v>4</v>
      </c>
      <c r="D12" t="s">
        <v>5</v>
      </c>
      <c r="E12" t="s">
        <v>86</v>
      </c>
      <c r="F12">
        <v>12</v>
      </c>
      <c r="G12">
        <v>0</v>
      </c>
    </row>
    <row r="13" spans="1:13">
      <c r="A13" s="11">
        <v>45715</v>
      </c>
      <c r="B13">
        <v>12</v>
      </c>
      <c r="C13" t="s">
        <v>4</v>
      </c>
      <c r="D13" t="s">
        <v>5</v>
      </c>
      <c r="E13" t="s">
        <v>86</v>
      </c>
      <c r="F13">
        <v>9</v>
      </c>
      <c r="G13">
        <v>0</v>
      </c>
    </row>
    <row r="14" spans="1:13">
      <c r="A14" s="11">
        <v>45715</v>
      </c>
      <c r="B14">
        <v>13</v>
      </c>
      <c r="C14" t="s">
        <v>4</v>
      </c>
      <c r="D14" t="s">
        <v>5</v>
      </c>
      <c r="E14" t="s">
        <v>86</v>
      </c>
      <c r="F14">
        <v>10</v>
      </c>
      <c r="G14">
        <v>0</v>
      </c>
    </row>
    <row r="15" spans="1:13">
      <c r="A15" s="11">
        <v>45716</v>
      </c>
      <c r="B15">
        <v>14</v>
      </c>
      <c r="C15" t="s">
        <v>5</v>
      </c>
      <c r="D15" t="s">
        <v>5</v>
      </c>
      <c r="E15" t="s">
        <v>86</v>
      </c>
      <c r="F15">
        <v>6</v>
      </c>
      <c r="G15">
        <v>0</v>
      </c>
    </row>
    <row r="16" spans="1:13">
      <c r="A16" s="11">
        <v>45716</v>
      </c>
      <c r="B16">
        <v>15</v>
      </c>
      <c r="C16" t="s">
        <v>4</v>
      </c>
      <c r="D16" t="s">
        <v>5</v>
      </c>
      <c r="E16" t="s">
        <v>86</v>
      </c>
      <c r="F16">
        <v>4</v>
      </c>
      <c r="G16">
        <v>0</v>
      </c>
    </row>
    <row r="17" spans="1:7">
      <c r="A17" s="11">
        <v>45720</v>
      </c>
      <c r="B17">
        <v>16</v>
      </c>
      <c r="C17" t="s">
        <v>5</v>
      </c>
      <c r="D17" t="s">
        <v>5</v>
      </c>
      <c r="E17" t="s">
        <v>86</v>
      </c>
      <c r="F17">
        <v>8</v>
      </c>
      <c r="G17">
        <v>0</v>
      </c>
    </row>
    <row r="18" spans="1:7">
      <c r="A18" s="11">
        <v>45721</v>
      </c>
      <c r="B18">
        <v>17</v>
      </c>
      <c r="C18" t="s">
        <v>5</v>
      </c>
      <c r="D18" t="s">
        <v>5</v>
      </c>
      <c r="E18" t="s">
        <v>86</v>
      </c>
      <c r="F18">
        <v>4</v>
      </c>
      <c r="G18">
        <v>0</v>
      </c>
    </row>
    <row r="19" spans="1:7">
      <c r="A19" s="11">
        <v>45722</v>
      </c>
      <c r="B19">
        <v>18</v>
      </c>
      <c r="C19" t="s">
        <v>4</v>
      </c>
      <c r="D19" t="s">
        <v>5</v>
      </c>
      <c r="E19" t="s">
        <v>86</v>
      </c>
      <c r="F19">
        <v>8</v>
      </c>
      <c r="G19">
        <v>0</v>
      </c>
    </row>
    <row r="20" spans="1:7">
      <c r="A20" s="11">
        <v>45722</v>
      </c>
      <c r="B20">
        <v>19</v>
      </c>
      <c r="C20" t="s">
        <v>5</v>
      </c>
      <c r="D20" t="s">
        <v>4</v>
      </c>
      <c r="E20" t="s">
        <v>86</v>
      </c>
      <c r="F20">
        <v>6</v>
      </c>
      <c r="G20">
        <v>0</v>
      </c>
    </row>
    <row r="21" spans="1:7">
      <c r="A21" s="11">
        <v>45723</v>
      </c>
      <c r="B21">
        <v>20</v>
      </c>
      <c r="C21" t="s">
        <v>5</v>
      </c>
      <c r="D21" t="s">
        <v>4</v>
      </c>
      <c r="E21" t="s">
        <v>86</v>
      </c>
      <c r="F21">
        <v>0</v>
      </c>
      <c r="G21">
        <v>1</v>
      </c>
    </row>
    <row r="22" spans="1:7">
      <c r="A22" s="11">
        <v>45723</v>
      </c>
      <c r="B22">
        <v>20</v>
      </c>
      <c r="C22" t="s">
        <v>5</v>
      </c>
      <c r="D22" t="s">
        <v>5</v>
      </c>
      <c r="E22" t="s">
        <v>86</v>
      </c>
      <c r="F22">
        <v>1</v>
      </c>
      <c r="G22">
        <v>1</v>
      </c>
    </row>
    <row r="23" spans="1:7">
      <c r="A23" s="11">
        <v>45726</v>
      </c>
      <c r="B23">
        <v>21</v>
      </c>
      <c r="C23" t="s">
        <v>4</v>
      </c>
      <c r="D23" t="s">
        <v>5</v>
      </c>
      <c r="E23" t="s">
        <v>86</v>
      </c>
      <c r="F23">
        <v>5</v>
      </c>
      <c r="G23">
        <v>0</v>
      </c>
    </row>
    <row r="24" spans="1:7">
      <c r="A24" s="11">
        <v>45727</v>
      </c>
      <c r="B24">
        <v>22</v>
      </c>
      <c r="C24" t="s">
        <v>4</v>
      </c>
      <c r="D24" t="s">
        <v>5</v>
      </c>
      <c r="E24" t="s">
        <v>86</v>
      </c>
      <c r="F24">
        <v>4</v>
      </c>
      <c r="G24">
        <v>0</v>
      </c>
    </row>
    <row r="25" spans="1:7">
      <c r="A25" s="11">
        <v>45728</v>
      </c>
      <c r="B25">
        <v>23</v>
      </c>
      <c r="C25" t="s">
        <v>5</v>
      </c>
      <c r="D25" t="s">
        <v>5</v>
      </c>
      <c r="E25" t="s">
        <v>86</v>
      </c>
      <c r="F25">
        <v>3</v>
      </c>
      <c r="G25">
        <v>0</v>
      </c>
    </row>
    <row r="26" spans="1:7">
      <c r="A26" s="11">
        <v>45729</v>
      </c>
      <c r="B26">
        <v>24</v>
      </c>
      <c r="C26" t="s">
        <v>5</v>
      </c>
      <c r="D26" t="s">
        <v>5</v>
      </c>
      <c r="E26" t="s">
        <v>86</v>
      </c>
      <c r="F26">
        <v>8</v>
      </c>
      <c r="G26">
        <v>0</v>
      </c>
    </row>
    <row r="27" spans="1:7">
      <c r="A27" s="11">
        <v>45740</v>
      </c>
      <c r="B27">
        <v>25</v>
      </c>
      <c r="C27" t="s">
        <v>4</v>
      </c>
      <c r="D27" t="s">
        <v>5</v>
      </c>
      <c r="E27" t="s">
        <v>86</v>
      </c>
      <c r="F27">
        <v>4</v>
      </c>
      <c r="G27">
        <v>0</v>
      </c>
    </row>
    <row r="28" spans="1:7">
      <c r="A28" s="11">
        <v>45741</v>
      </c>
      <c r="B28">
        <v>26</v>
      </c>
      <c r="C28" t="s">
        <v>4</v>
      </c>
      <c r="D28" t="s">
        <v>5</v>
      </c>
      <c r="E28" t="s">
        <v>86</v>
      </c>
      <c r="F28">
        <v>4</v>
      </c>
      <c r="G28">
        <v>0</v>
      </c>
    </row>
    <row r="29" spans="1:7">
      <c r="A29" s="11">
        <v>45742</v>
      </c>
      <c r="B29">
        <v>27</v>
      </c>
      <c r="C29" t="s">
        <v>5</v>
      </c>
      <c r="D29" t="s">
        <v>5</v>
      </c>
      <c r="E29" t="s">
        <v>86</v>
      </c>
      <c r="F29">
        <v>6</v>
      </c>
      <c r="G29">
        <v>0</v>
      </c>
    </row>
    <row r="30" spans="1:7">
      <c r="A30" s="11">
        <v>45743</v>
      </c>
      <c r="B30">
        <v>28</v>
      </c>
      <c r="C30" t="s">
        <v>4</v>
      </c>
      <c r="D30" t="s">
        <v>5</v>
      </c>
      <c r="E30" t="s">
        <v>86</v>
      </c>
      <c r="F30">
        <v>4</v>
      </c>
      <c r="G30">
        <v>0</v>
      </c>
    </row>
    <row r="31" spans="1:7">
      <c r="A31" s="11">
        <v>45744</v>
      </c>
      <c r="B31">
        <v>29</v>
      </c>
      <c r="C31" t="s">
        <v>5</v>
      </c>
      <c r="D31" t="s">
        <v>4</v>
      </c>
      <c r="E31" t="s">
        <v>86</v>
      </c>
      <c r="F31">
        <v>8</v>
      </c>
      <c r="G31">
        <v>0</v>
      </c>
    </row>
    <row r="32" spans="1:7">
      <c r="A32" s="11">
        <v>45747</v>
      </c>
      <c r="B32">
        <v>30</v>
      </c>
      <c r="C32" t="s">
        <v>5</v>
      </c>
      <c r="D32" t="s">
        <v>5</v>
      </c>
      <c r="E32" t="s">
        <v>86</v>
      </c>
      <c r="F32">
        <v>2</v>
      </c>
      <c r="G32">
        <v>0</v>
      </c>
    </row>
    <row r="33" spans="1:7">
      <c r="A33" s="11">
        <v>45748</v>
      </c>
      <c r="B33">
        <v>31</v>
      </c>
      <c r="C33" t="s">
        <v>4</v>
      </c>
      <c r="D33" t="s">
        <v>5</v>
      </c>
      <c r="E33" t="s">
        <v>86</v>
      </c>
      <c r="F33">
        <v>4</v>
      </c>
      <c r="G33">
        <v>0</v>
      </c>
    </row>
    <row r="34" spans="1:7">
      <c r="A34" s="11">
        <v>45749</v>
      </c>
      <c r="B34">
        <v>32</v>
      </c>
      <c r="C34" t="s">
        <v>5</v>
      </c>
      <c r="D34" t="s">
        <v>4</v>
      </c>
      <c r="E34" t="s">
        <v>86</v>
      </c>
      <c r="F34">
        <v>3</v>
      </c>
      <c r="G34">
        <v>0</v>
      </c>
    </row>
    <row r="35" spans="1:7">
      <c r="A35" s="11">
        <v>45749</v>
      </c>
      <c r="B35">
        <v>33</v>
      </c>
      <c r="C35" t="s">
        <v>5</v>
      </c>
      <c r="D35" t="s">
        <v>4</v>
      </c>
      <c r="E35" t="s">
        <v>86</v>
      </c>
      <c r="F35">
        <v>1</v>
      </c>
      <c r="G35">
        <v>0</v>
      </c>
    </row>
    <row r="36" spans="1:7">
      <c r="A36" s="11">
        <v>45749</v>
      </c>
      <c r="B36">
        <v>33</v>
      </c>
      <c r="C36" t="s">
        <v>5</v>
      </c>
      <c r="D36" t="s">
        <v>5</v>
      </c>
      <c r="E36" t="s">
        <v>86</v>
      </c>
      <c r="F36">
        <v>1</v>
      </c>
      <c r="G36">
        <v>1</v>
      </c>
    </row>
    <row r="37" spans="1:7">
      <c r="A37" s="11">
        <v>45750</v>
      </c>
      <c r="B37">
        <v>34</v>
      </c>
      <c r="C37" t="s">
        <v>5</v>
      </c>
      <c r="D37" t="s">
        <v>5</v>
      </c>
      <c r="E37" t="s">
        <v>86</v>
      </c>
      <c r="F37">
        <v>5</v>
      </c>
      <c r="G37">
        <v>0</v>
      </c>
    </row>
    <row r="38" spans="1:7">
      <c r="A38" s="11">
        <v>45751</v>
      </c>
      <c r="B38">
        <v>35</v>
      </c>
      <c r="C38" t="s">
        <v>4</v>
      </c>
      <c r="D38" t="s">
        <v>5</v>
      </c>
      <c r="E38" t="s">
        <v>86</v>
      </c>
      <c r="F38">
        <v>6</v>
      </c>
      <c r="G38">
        <v>0</v>
      </c>
    </row>
    <row r="39" spans="1:7">
      <c r="A39" s="11">
        <v>45754</v>
      </c>
      <c r="B39">
        <v>36</v>
      </c>
      <c r="C39" t="s">
        <v>5</v>
      </c>
      <c r="D39" t="s">
        <v>4</v>
      </c>
      <c r="E39" t="s">
        <v>86</v>
      </c>
      <c r="F39">
        <v>1</v>
      </c>
      <c r="G39">
        <v>0</v>
      </c>
    </row>
    <row r="40" spans="1:7">
      <c r="A40" s="11">
        <v>45754</v>
      </c>
      <c r="B40">
        <v>36</v>
      </c>
      <c r="C40" t="s">
        <v>5</v>
      </c>
      <c r="D40" t="s">
        <v>5</v>
      </c>
      <c r="E40" t="s">
        <v>86</v>
      </c>
      <c r="F40">
        <v>0</v>
      </c>
      <c r="G40">
        <v>1</v>
      </c>
    </row>
    <row r="41" spans="1:7">
      <c r="A41" s="11">
        <v>45754</v>
      </c>
      <c r="B41">
        <v>37</v>
      </c>
      <c r="C41" t="s">
        <v>5</v>
      </c>
      <c r="D41" t="s">
        <v>4</v>
      </c>
      <c r="E41" t="s">
        <v>86</v>
      </c>
      <c r="F41">
        <v>3</v>
      </c>
      <c r="G41">
        <v>1</v>
      </c>
    </row>
    <row r="42" spans="1:7">
      <c r="A42" s="11">
        <v>45754</v>
      </c>
      <c r="B42">
        <v>37</v>
      </c>
      <c r="C42" t="s">
        <v>5</v>
      </c>
      <c r="D42" t="s">
        <v>5</v>
      </c>
      <c r="E42" t="s">
        <v>86</v>
      </c>
      <c r="F42">
        <v>0</v>
      </c>
      <c r="G42">
        <v>1</v>
      </c>
    </row>
    <row r="43" spans="1:7">
      <c r="A43" s="11">
        <v>45755</v>
      </c>
      <c r="B43">
        <v>38</v>
      </c>
      <c r="C43" t="s">
        <v>4</v>
      </c>
      <c r="D43" t="s">
        <v>4</v>
      </c>
      <c r="E43" t="s">
        <v>86</v>
      </c>
      <c r="F43">
        <v>3</v>
      </c>
      <c r="G43">
        <v>0</v>
      </c>
    </row>
    <row r="44" spans="1:7">
      <c r="A44" s="11">
        <v>45756</v>
      </c>
      <c r="B44">
        <v>39</v>
      </c>
      <c r="C44" t="s">
        <v>4</v>
      </c>
      <c r="D44" t="s">
        <v>5</v>
      </c>
      <c r="E44" t="s">
        <v>86</v>
      </c>
      <c r="F44">
        <v>11</v>
      </c>
      <c r="G44">
        <v>0</v>
      </c>
    </row>
    <row r="45" spans="1:7">
      <c r="A45" s="11">
        <v>45756</v>
      </c>
      <c r="B45">
        <v>40</v>
      </c>
      <c r="C45" t="s">
        <v>4</v>
      </c>
      <c r="D45" t="s">
        <v>4</v>
      </c>
      <c r="E45" t="s">
        <v>86</v>
      </c>
      <c r="F45">
        <v>3</v>
      </c>
      <c r="G45">
        <v>1</v>
      </c>
    </row>
    <row r="46" spans="1:7">
      <c r="A46" s="11">
        <v>45756</v>
      </c>
      <c r="B46">
        <v>40</v>
      </c>
      <c r="C46" t="s">
        <v>4</v>
      </c>
      <c r="D46" t="s">
        <v>5</v>
      </c>
      <c r="E46" t="s">
        <v>86</v>
      </c>
      <c r="F46">
        <v>2</v>
      </c>
      <c r="G46">
        <v>0</v>
      </c>
    </row>
    <row r="47" spans="1:7">
      <c r="A47" s="11">
        <v>45756</v>
      </c>
      <c r="B47">
        <v>41</v>
      </c>
      <c r="C47" t="s">
        <v>4</v>
      </c>
      <c r="D47" t="s">
        <v>5</v>
      </c>
      <c r="E47" t="s">
        <v>86</v>
      </c>
      <c r="F47">
        <v>2</v>
      </c>
      <c r="G47">
        <v>0</v>
      </c>
    </row>
    <row r="48" spans="1:7">
      <c r="A48" s="11">
        <v>45757</v>
      </c>
      <c r="B48">
        <v>42</v>
      </c>
      <c r="C48" t="s">
        <v>5</v>
      </c>
      <c r="D48" t="s">
        <v>4</v>
      </c>
      <c r="E48" t="s">
        <v>86</v>
      </c>
      <c r="F48">
        <v>2</v>
      </c>
      <c r="G48">
        <v>0</v>
      </c>
    </row>
    <row r="49" spans="1:7">
      <c r="A49" s="11">
        <v>45757</v>
      </c>
      <c r="B49">
        <v>42</v>
      </c>
      <c r="C49" t="s">
        <v>5</v>
      </c>
      <c r="D49" t="s">
        <v>5</v>
      </c>
      <c r="E49" t="s">
        <v>86</v>
      </c>
      <c r="F49">
        <v>1</v>
      </c>
      <c r="G49">
        <v>1</v>
      </c>
    </row>
    <row r="50" spans="1:7">
      <c r="A50" s="11">
        <v>45761</v>
      </c>
      <c r="B50">
        <v>43</v>
      </c>
      <c r="C50" t="s">
        <v>5</v>
      </c>
      <c r="D50" t="s">
        <v>4</v>
      </c>
      <c r="E50" t="s">
        <v>86</v>
      </c>
      <c r="F50">
        <v>0</v>
      </c>
      <c r="G50">
        <v>1</v>
      </c>
    </row>
    <row r="51" spans="1:7">
      <c r="A51" s="11">
        <v>45761</v>
      </c>
      <c r="B51">
        <v>43</v>
      </c>
      <c r="C51" t="s">
        <v>5</v>
      </c>
      <c r="D51" t="s">
        <v>5</v>
      </c>
      <c r="E51" t="s">
        <v>86</v>
      </c>
      <c r="F51">
        <v>4</v>
      </c>
      <c r="G51">
        <v>1</v>
      </c>
    </row>
    <row r="52" spans="1:7">
      <c r="A52" s="11">
        <v>45762</v>
      </c>
      <c r="B52">
        <v>44</v>
      </c>
      <c r="C52" t="s">
        <v>4</v>
      </c>
      <c r="D52" t="s">
        <v>4</v>
      </c>
      <c r="E52" t="s">
        <v>86</v>
      </c>
      <c r="F52">
        <v>1</v>
      </c>
      <c r="G52">
        <v>1</v>
      </c>
    </row>
    <row r="53" spans="1:7">
      <c r="A53" s="11">
        <v>45762</v>
      </c>
      <c r="B53">
        <v>44</v>
      </c>
      <c r="C53" t="s">
        <v>4</v>
      </c>
      <c r="D53" t="s">
        <v>5</v>
      </c>
      <c r="E53" t="s">
        <v>86</v>
      </c>
      <c r="F53">
        <v>5</v>
      </c>
      <c r="G53">
        <v>0</v>
      </c>
    </row>
    <row r="54" spans="1:7">
      <c r="A54" s="11">
        <v>45762</v>
      </c>
      <c r="B54">
        <v>45</v>
      </c>
      <c r="C54" t="s">
        <v>5</v>
      </c>
      <c r="D54" t="s">
        <v>5</v>
      </c>
      <c r="E54" t="s">
        <v>86</v>
      </c>
      <c r="F54">
        <v>3</v>
      </c>
      <c r="G54">
        <v>0</v>
      </c>
    </row>
    <row r="55" spans="1:7">
      <c r="A55" s="11">
        <v>45762</v>
      </c>
      <c r="B55">
        <v>46</v>
      </c>
      <c r="C55" t="s">
        <v>4</v>
      </c>
      <c r="D55" t="s">
        <v>5</v>
      </c>
      <c r="E55" t="s">
        <v>86</v>
      </c>
      <c r="F55">
        <v>9</v>
      </c>
      <c r="G55">
        <v>0</v>
      </c>
    </row>
    <row r="56" spans="1:7">
      <c r="A56" s="11">
        <v>45763</v>
      </c>
      <c r="B56">
        <v>48</v>
      </c>
      <c r="C56" t="s">
        <v>5</v>
      </c>
      <c r="D56" t="s">
        <v>4</v>
      </c>
      <c r="E56" t="s">
        <v>86</v>
      </c>
      <c r="F56">
        <v>2</v>
      </c>
      <c r="G56">
        <v>0</v>
      </c>
    </row>
    <row r="57" spans="1:7">
      <c r="A57" s="11">
        <v>45763</v>
      </c>
      <c r="B57">
        <v>49</v>
      </c>
      <c r="C57" t="s">
        <v>4</v>
      </c>
      <c r="D57" t="s">
        <v>5</v>
      </c>
      <c r="E57" t="s">
        <v>86</v>
      </c>
      <c r="F57">
        <v>6</v>
      </c>
      <c r="G57">
        <v>0</v>
      </c>
    </row>
    <row r="58" spans="1:7">
      <c r="A58" s="11">
        <v>45763</v>
      </c>
      <c r="B58">
        <v>50</v>
      </c>
      <c r="C58" t="s">
        <v>4</v>
      </c>
      <c r="D58" t="s">
        <v>4</v>
      </c>
      <c r="E58" t="s">
        <v>86</v>
      </c>
      <c r="F58">
        <v>1</v>
      </c>
      <c r="G58">
        <v>1</v>
      </c>
    </row>
    <row r="59" spans="1:7">
      <c r="A59" s="11">
        <v>45763</v>
      </c>
      <c r="B59">
        <v>50</v>
      </c>
      <c r="C59" t="s">
        <v>4</v>
      </c>
      <c r="D59" t="s">
        <v>5</v>
      </c>
      <c r="E59" t="s">
        <v>86</v>
      </c>
      <c r="F59">
        <v>2</v>
      </c>
      <c r="G59">
        <v>1</v>
      </c>
    </row>
    <row r="60" spans="1:7">
      <c r="A60" s="11">
        <v>45763</v>
      </c>
      <c r="B60">
        <v>51</v>
      </c>
      <c r="C60" t="s">
        <v>5</v>
      </c>
      <c r="D60" t="s">
        <v>4</v>
      </c>
      <c r="E60" t="s">
        <v>86</v>
      </c>
      <c r="F60">
        <v>4</v>
      </c>
      <c r="G60">
        <v>0</v>
      </c>
    </row>
    <row r="61" spans="1:7">
      <c r="A61" s="11">
        <v>45763</v>
      </c>
      <c r="B61">
        <v>51</v>
      </c>
      <c r="C61" t="s">
        <v>5</v>
      </c>
      <c r="D61" t="s">
        <v>5</v>
      </c>
      <c r="E61" t="s">
        <v>86</v>
      </c>
      <c r="F61">
        <v>1</v>
      </c>
      <c r="G61">
        <v>1</v>
      </c>
    </row>
    <row r="62" spans="1:7">
      <c r="A62" s="11">
        <v>45763</v>
      </c>
      <c r="B62">
        <v>52</v>
      </c>
      <c r="C62" t="s">
        <v>4</v>
      </c>
      <c r="D62" t="s">
        <v>5</v>
      </c>
      <c r="E62" t="s">
        <v>86</v>
      </c>
      <c r="F62">
        <v>7</v>
      </c>
      <c r="G62">
        <v>0</v>
      </c>
    </row>
    <row r="63" spans="1:7">
      <c r="A63" s="11">
        <v>45764</v>
      </c>
      <c r="B63">
        <v>53</v>
      </c>
      <c r="C63" t="s">
        <v>4</v>
      </c>
      <c r="D63" t="s">
        <v>5</v>
      </c>
      <c r="E63" t="s">
        <v>86</v>
      </c>
      <c r="F63">
        <v>10</v>
      </c>
      <c r="G63">
        <v>0</v>
      </c>
    </row>
    <row r="64" spans="1:7">
      <c r="A64" s="11">
        <v>45764</v>
      </c>
      <c r="B64">
        <v>54</v>
      </c>
      <c r="C64" t="s">
        <v>5</v>
      </c>
      <c r="D64" t="s">
        <v>4</v>
      </c>
      <c r="E64" t="s">
        <v>86</v>
      </c>
      <c r="F64">
        <v>0</v>
      </c>
      <c r="G64">
        <v>1</v>
      </c>
    </row>
    <row r="65" spans="1:7">
      <c r="A65" s="11">
        <v>45764</v>
      </c>
      <c r="B65">
        <v>54</v>
      </c>
      <c r="C65" t="s">
        <v>5</v>
      </c>
      <c r="D65" t="s">
        <v>5</v>
      </c>
      <c r="E65" t="s">
        <v>86</v>
      </c>
      <c r="F65">
        <v>1</v>
      </c>
      <c r="G65">
        <v>1</v>
      </c>
    </row>
    <row r="66" spans="1:7">
      <c r="A66" s="11">
        <v>45765</v>
      </c>
      <c r="B66">
        <v>55</v>
      </c>
      <c r="C66" t="s">
        <v>4</v>
      </c>
      <c r="D66" t="s">
        <v>4</v>
      </c>
      <c r="E66" t="s">
        <v>86</v>
      </c>
      <c r="F66">
        <v>2</v>
      </c>
      <c r="G66">
        <v>1</v>
      </c>
    </row>
    <row r="67" spans="1:7">
      <c r="A67" s="11">
        <v>45765</v>
      </c>
      <c r="B67">
        <v>55</v>
      </c>
      <c r="C67" t="s">
        <v>4</v>
      </c>
      <c r="D67" t="s">
        <v>5</v>
      </c>
      <c r="E67" t="s">
        <v>86</v>
      </c>
      <c r="F67">
        <v>4</v>
      </c>
      <c r="G67">
        <v>0</v>
      </c>
    </row>
    <row r="68" spans="1:7">
      <c r="A68" s="11">
        <v>45765</v>
      </c>
      <c r="B68">
        <v>56</v>
      </c>
      <c r="C68" t="s">
        <v>4</v>
      </c>
      <c r="D68" t="s">
        <v>5</v>
      </c>
      <c r="E68" t="s">
        <v>86</v>
      </c>
      <c r="F68">
        <v>7</v>
      </c>
      <c r="G68">
        <v>0</v>
      </c>
    </row>
    <row r="69" spans="1:7">
      <c r="A69" s="11">
        <v>45768</v>
      </c>
      <c r="B69">
        <v>57</v>
      </c>
      <c r="C69" t="s">
        <v>5</v>
      </c>
      <c r="D69" t="s">
        <v>4</v>
      </c>
      <c r="E69" t="s">
        <v>86</v>
      </c>
      <c r="F69">
        <v>2</v>
      </c>
      <c r="G69">
        <v>0</v>
      </c>
    </row>
    <row r="70" spans="1:7">
      <c r="A70" s="11">
        <v>45768</v>
      </c>
      <c r="B70">
        <v>57</v>
      </c>
      <c r="C70" t="s">
        <v>5</v>
      </c>
      <c r="D70" t="s">
        <v>5</v>
      </c>
      <c r="E70" t="s">
        <v>86</v>
      </c>
      <c r="F70">
        <v>1</v>
      </c>
      <c r="G70">
        <v>1</v>
      </c>
    </row>
    <row r="71" spans="1:7">
      <c r="A71" s="11">
        <v>45768</v>
      </c>
      <c r="B71">
        <v>58</v>
      </c>
      <c r="C71" t="s">
        <v>4</v>
      </c>
      <c r="D71" t="s">
        <v>5</v>
      </c>
      <c r="E71" t="s">
        <v>86</v>
      </c>
      <c r="F71">
        <v>3</v>
      </c>
      <c r="G71">
        <v>0</v>
      </c>
    </row>
    <row r="72" spans="1:7">
      <c r="A72" s="11">
        <v>45768</v>
      </c>
      <c r="B72">
        <v>59</v>
      </c>
      <c r="C72" t="s">
        <v>4</v>
      </c>
      <c r="D72" t="s">
        <v>5</v>
      </c>
      <c r="E72" t="s">
        <v>86</v>
      </c>
      <c r="F72">
        <v>11</v>
      </c>
      <c r="G72">
        <v>0</v>
      </c>
    </row>
    <row r="73" spans="1:7">
      <c r="A73" s="11">
        <v>45769</v>
      </c>
      <c r="B73">
        <v>60</v>
      </c>
      <c r="C73" t="s">
        <v>5</v>
      </c>
      <c r="D73" t="s">
        <v>4</v>
      </c>
      <c r="E73" t="s">
        <v>86</v>
      </c>
      <c r="F73">
        <v>7</v>
      </c>
      <c r="G73">
        <v>0</v>
      </c>
    </row>
    <row r="74" spans="1:7">
      <c r="A74" s="11">
        <v>45769</v>
      </c>
      <c r="B74">
        <v>61</v>
      </c>
      <c r="C74" t="s">
        <v>4</v>
      </c>
      <c r="D74" t="s">
        <v>5</v>
      </c>
      <c r="E74" t="s">
        <v>86</v>
      </c>
      <c r="F74">
        <v>11</v>
      </c>
      <c r="G74">
        <v>0</v>
      </c>
    </row>
    <row r="75" spans="1:7">
      <c r="A75" s="11">
        <v>45769</v>
      </c>
      <c r="B75">
        <v>62</v>
      </c>
      <c r="C75" t="s">
        <v>5</v>
      </c>
      <c r="D75" t="s">
        <v>5</v>
      </c>
      <c r="E75" t="s">
        <v>86</v>
      </c>
      <c r="F75">
        <v>5</v>
      </c>
      <c r="G75">
        <v>0</v>
      </c>
    </row>
    <row r="76" spans="1:7">
      <c r="A76" s="11">
        <v>45770</v>
      </c>
      <c r="B76">
        <v>63</v>
      </c>
      <c r="C76" t="s">
        <v>4</v>
      </c>
      <c r="D76" t="s">
        <v>5</v>
      </c>
      <c r="E76" t="s">
        <v>86</v>
      </c>
      <c r="F76">
        <v>5</v>
      </c>
      <c r="G76">
        <v>0</v>
      </c>
    </row>
    <row r="77" spans="1:7">
      <c r="A77" s="11">
        <v>45770</v>
      </c>
      <c r="B77">
        <v>65</v>
      </c>
      <c r="C77" t="s">
        <v>4</v>
      </c>
      <c r="D77" t="s">
        <v>5</v>
      </c>
      <c r="E77" t="s">
        <v>86</v>
      </c>
      <c r="F77">
        <v>4</v>
      </c>
      <c r="G77">
        <v>0</v>
      </c>
    </row>
    <row r="78" spans="1:7">
      <c r="A78" s="11">
        <v>45771</v>
      </c>
      <c r="B78">
        <v>66</v>
      </c>
      <c r="C78" t="s">
        <v>5</v>
      </c>
      <c r="D78" t="s">
        <v>5</v>
      </c>
      <c r="E78" t="s">
        <v>86</v>
      </c>
      <c r="F78">
        <v>2</v>
      </c>
      <c r="G78">
        <v>0</v>
      </c>
    </row>
    <row r="79" spans="1:7">
      <c r="A79" s="11">
        <v>45771</v>
      </c>
      <c r="B79">
        <v>67</v>
      </c>
      <c r="C79" t="s">
        <v>4</v>
      </c>
      <c r="D79" t="s">
        <v>5</v>
      </c>
      <c r="E79" t="s">
        <v>86</v>
      </c>
      <c r="F79">
        <v>9</v>
      </c>
      <c r="G79">
        <v>0</v>
      </c>
    </row>
    <row r="80" spans="1:7">
      <c r="A80" s="11">
        <v>45771</v>
      </c>
      <c r="B80">
        <v>68</v>
      </c>
      <c r="C80" t="s">
        <v>5</v>
      </c>
      <c r="D80" t="s">
        <v>5</v>
      </c>
      <c r="E80" t="s">
        <v>86</v>
      </c>
      <c r="F80">
        <v>5</v>
      </c>
      <c r="G80">
        <v>0</v>
      </c>
    </row>
    <row r="81" spans="1:7">
      <c r="A81" s="11">
        <v>45771</v>
      </c>
      <c r="B81">
        <v>69</v>
      </c>
      <c r="C81" t="s">
        <v>4</v>
      </c>
      <c r="D81" t="s">
        <v>5</v>
      </c>
      <c r="E81" t="s">
        <v>86</v>
      </c>
      <c r="F81">
        <v>9</v>
      </c>
      <c r="G81">
        <v>0</v>
      </c>
    </row>
    <row r="82" spans="1:7">
      <c r="A82" s="11">
        <v>45772</v>
      </c>
      <c r="B82">
        <v>70</v>
      </c>
      <c r="C82" t="s">
        <v>5</v>
      </c>
      <c r="D82" t="s">
        <v>4</v>
      </c>
      <c r="E82" t="s">
        <v>86</v>
      </c>
      <c r="F82">
        <v>2</v>
      </c>
      <c r="G82">
        <v>1</v>
      </c>
    </row>
    <row r="83" spans="1:7">
      <c r="A83" s="11">
        <v>45772</v>
      </c>
      <c r="B83">
        <v>71</v>
      </c>
      <c r="C83" t="s">
        <v>4</v>
      </c>
      <c r="D83" t="s">
        <v>5</v>
      </c>
      <c r="E83" t="s">
        <v>86</v>
      </c>
      <c r="F83">
        <v>8</v>
      </c>
      <c r="G83">
        <v>0</v>
      </c>
    </row>
    <row r="84" spans="1:7">
      <c r="A84" s="11">
        <v>45775</v>
      </c>
      <c r="B84">
        <v>72</v>
      </c>
      <c r="C84" t="s">
        <v>4</v>
      </c>
      <c r="D84" t="s">
        <v>5</v>
      </c>
      <c r="E84" t="s">
        <v>86</v>
      </c>
      <c r="F84">
        <v>3</v>
      </c>
      <c r="G84">
        <v>0</v>
      </c>
    </row>
    <row r="85" spans="1:7">
      <c r="A85" s="11">
        <v>45775</v>
      </c>
      <c r="B85">
        <v>73</v>
      </c>
      <c r="C85" t="s">
        <v>5</v>
      </c>
      <c r="D85" t="s">
        <v>4</v>
      </c>
      <c r="E85" t="s">
        <v>86</v>
      </c>
      <c r="F85">
        <v>9</v>
      </c>
      <c r="G85">
        <v>0</v>
      </c>
    </row>
    <row r="86" spans="1:7">
      <c r="A86" s="11">
        <v>45775</v>
      </c>
      <c r="B86">
        <v>74</v>
      </c>
      <c r="C86" t="s">
        <v>5</v>
      </c>
      <c r="D86" t="s">
        <v>5</v>
      </c>
      <c r="E86" t="s">
        <v>86</v>
      </c>
      <c r="F86">
        <v>4</v>
      </c>
      <c r="G86">
        <v>0</v>
      </c>
    </row>
    <row r="87" spans="1:7">
      <c r="A87" s="11">
        <v>45775</v>
      </c>
      <c r="B87">
        <v>75</v>
      </c>
      <c r="C87" t="s">
        <v>4</v>
      </c>
      <c r="D87" t="s">
        <v>4</v>
      </c>
      <c r="E87" t="s">
        <v>86</v>
      </c>
      <c r="F87">
        <v>0</v>
      </c>
      <c r="G87">
        <v>0</v>
      </c>
    </row>
    <row r="88" spans="1:7">
      <c r="A88" s="11">
        <v>45775</v>
      </c>
      <c r="B88">
        <v>75</v>
      </c>
      <c r="C88" t="s">
        <v>4</v>
      </c>
      <c r="D88" t="s">
        <v>4</v>
      </c>
      <c r="E88" t="s">
        <v>100</v>
      </c>
      <c r="F88">
        <v>0</v>
      </c>
      <c r="G88">
        <v>1</v>
      </c>
    </row>
    <row r="89" spans="1:7">
      <c r="A89" s="11">
        <v>45775</v>
      </c>
      <c r="B89">
        <v>75</v>
      </c>
      <c r="C89" t="s">
        <v>4</v>
      </c>
      <c r="D89" t="s">
        <v>5</v>
      </c>
      <c r="E89" t="s">
        <v>86</v>
      </c>
      <c r="F89">
        <v>0</v>
      </c>
      <c r="G89">
        <v>0</v>
      </c>
    </row>
    <row r="90" spans="1:7">
      <c r="A90" s="11">
        <v>45775</v>
      </c>
      <c r="B90">
        <v>75</v>
      </c>
      <c r="C90" t="s">
        <v>4</v>
      </c>
      <c r="D90" t="s">
        <v>5</v>
      </c>
      <c r="E90" t="s">
        <v>100</v>
      </c>
      <c r="F90">
        <v>3</v>
      </c>
      <c r="G90">
        <v>0</v>
      </c>
    </row>
    <row r="91" spans="1:7">
      <c r="A91" s="11">
        <v>45776</v>
      </c>
      <c r="B91">
        <v>76</v>
      </c>
      <c r="C91" t="s">
        <v>5</v>
      </c>
      <c r="D91" t="s">
        <v>5</v>
      </c>
      <c r="E91" t="s">
        <v>86</v>
      </c>
      <c r="F91">
        <v>1</v>
      </c>
      <c r="G91">
        <v>0</v>
      </c>
    </row>
    <row r="92" spans="1:7">
      <c r="A92" s="11">
        <v>45776</v>
      </c>
      <c r="B92">
        <v>77</v>
      </c>
      <c r="C92" t="s">
        <v>4</v>
      </c>
      <c r="D92" t="s">
        <v>4</v>
      </c>
      <c r="E92" t="s">
        <v>86</v>
      </c>
      <c r="F92">
        <v>4</v>
      </c>
      <c r="G92">
        <v>0</v>
      </c>
    </row>
    <row r="93" spans="1:7">
      <c r="A93" s="11">
        <v>45776</v>
      </c>
      <c r="B93">
        <v>79</v>
      </c>
      <c r="C93" t="s">
        <v>4</v>
      </c>
      <c r="D93" t="s">
        <v>5</v>
      </c>
      <c r="E93" t="s">
        <v>86</v>
      </c>
      <c r="F93">
        <v>6</v>
      </c>
      <c r="G93">
        <v>0</v>
      </c>
    </row>
    <row r="94" spans="1:7">
      <c r="A94" s="11">
        <v>45777</v>
      </c>
      <c r="B94">
        <v>80</v>
      </c>
      <c r="C94" t="s">
        <v>4</v>
      </c>
      <c r="D94" t="s">
        <v>5</v>
      </c>
      <c r="E94" t="s">
        <v>86</v>
      </c>
      <c r="F94">
        <v>9</v>
      </c>
      <c r="G94">
        <v>0</v>
      </c>
    </row>
    <row r="95" spans="1:7">
      <c r="A95" s="11">
        <v>45777</v>
      </c>
      <c r="B95">
        <v>81</v>
      </c>
      <c r="C95" t="s">
        <v>4</v>
      </c>
      <c r="D95" t="s">
        <v>5</v>
      </c>
      <c r="E95" t="s">
        <v>86</v>
      </c>
      <c r="F95">
        <v>6</v>
      </c>
      <c r="G95">
        <v>0</v>
      </c>
    </row>
    <row r="96" spans="1:7">
      <c r="A96" s="11">
        <v>45777</v>
      </c>
      <c r="B96">
        <v>82</v>
      </c>
      <c r="C96" t="s">
        <v>5</v>
      </c>
      <c r="D96" t="s">
        <v>5</v>
      </c>
      <c r="E96" t="s">
        <v>86</v>
      </c>
      <c r="F96">
        <v>7</v>
      </c>
      <c r="G96">
        <v>0</v>
      </c>
    </row>
    <row r="97" spans="1:7">
      <c r="A97" s="11">
        <v>45777</v>
      </c>
      <c r="B97">
        <v>83</v>
      </c>
      <c r="C97" t="s">
        <v>4</v>
      </c>
      <c r="D97" t="s">
        <v>5</v>
      </c>
      <c r="E97" t="s">
        <v>86</v>
      </c>
      <c r="F97">
        <v>8</v>
      </c>
      <c r="G97">
        <v>0</v>
      </c>
    </row>
    <row r="98" spans="1:7">
      <c r="A98" s="11">
        <v>45778</v>
      </c>
      <c r="B98">
        <v>84</v>
      </c>
      <c r="C98" t="s">
        <v>5</v>
      </c>
      <c r="D98" t="s">
        <v>4</v>
      </c>
      <c r="E98" t="s">
        <v>86</v>
      </c>
      <c r="F98">
        <v>2</v>
      </c>
      <c r="G98">
        <v>1</v>
      </c>
    </row>
    <row r="99" spans="1:7">
      <c r="A99" s="11">
        <v>45778</v>
      </c>
      <c r="B99">
        <v>84</v>
      </c>
      <c r="C99" t="s">
        <v>5</v>
      </c>
      <c r="D99" t="s">
        <v>5</v>
      </c>
      <c r="E99" t="s">
        <v>86</v>
      </c>
      <c r="F99">
        <v>0</v>
      </c>
      <c r="G99">
        <v>1</v>
      </c>
    </row>
    <row r="100" spans="1:7">
      <c r="A100" s="11">
        <v>45778</v>
      </c>
      <c r="B100">
        <v>85</v>
      </c>
      <c r="C100" t="s">
        <v>5</v>
      </c>
      <c r="D100" t="s">
        <v>4</v>
      </c>
      <c r="E100" t="s">
        <v>86</v>
      </c>
      <c r="F100">
        <v>4</v>
      </c>
      <c r="G100">
        <v>1</v>
      </c>
    </row>
    <row r="101" spans="1:7">
      <c r="A101" s="11">
        <v>45778</v>
      </c>
      <c r="B101">
        <v>85</v>
      </c>
      <c r="C101" t="s">
        <v>5</v>
      </c>
      <c r="D101" t="s">
        <v>4</v>
      </c>
      <c r="E101" t="s">
        <v>100</v>
      </c>
      <c r="F101">
        <v>1</v>
      </c>
      <c r="G101">
        <v>1</v>
      </c>
    </row>
    <row r="102" spans="1:7">
      <c r="A102" s="11">
        <v>45778</v>
      </c>
      <c r="B102">
        <v>85</v>
      </c>
      <c r="C102" t="s">
        <v>5</v>
      </c>
      <c r="D102" t="s">
        <v>5</v>
      </c>
      <c r="E102" t="s">
        <v>100</v>
      </c>
      <c r="F102">
        <v>0</v>
      </c>
      <c r="G102">
        <v>1</v>
      </c>
    </row>
    <row r="103" spans="1:7">
      <c r="A103" s="11">
        <v>45778</v>
      </c>
      <c r="B103">
        <v>86</v>
      </c>
      <c r="C103" t="s">
        <v>4</v>
      </c>
      <c r="D103" t="s">
        <v>5</v>
      </c>
      <c r="E103" t="s">
        <v>86</v>
      </c>
      <c r="F103">
        <v>8</v>
      </c>
      <c r="G103">
        <v>0</v>
      </c>
    </row>
    <row r="104" spans="1:7">
      <c r="A104" s="11">
        <v>45778</v>
      </c>
      <c r="B104">
        <v>87</v>
      </c>
      <c r="C104" t="s">
        <v>5</v>
      </c>
      <c r="D104" t="s">
        <v>4</v>
      </c>
      <c r="E104" t="s">
        <v>86</v>
      </c>
      <c r="F104">
        <v>0</v>
      </c>
      <c r="G104">
        <v>1</v>
      </c>
    </row>
    <row r="105" spans="1:7">
      <c r="A105" s="11">
        <v>45778</v>
      </c>
      <c r="B105">
        <v>87</v>
      </c>
      <c r="C105" t="s">
        <v>5</v>
      </c>
      <c r="D105" t="s">
        <v>5</v>
      </c>
      <c r="E105" t="s">
        <v>86</v>
      </c>
      <c r="F105">
        <v>3</v>
      </c>
      <c r="G105">
        <v>1</v>
      </c>
    </row>
    <row r="106" spans="1:7">
      <c r="A106" s="11">
        <v>45779</v>
      </c>
      <c r="B106">
        <v>88</v>
      </c>
      <c r="C106" t="s">
        <v>4</v>
      </c>
      <c r="D106" t="s">
        <v>5</v>
      </c>
      <c r="E106" t="s">
        <v>86</v>
      </c>
      <c r="F106">
        <v>5</v>
      </c>
      <c r="G106">
        <v>0</v>
      </c>
    </row>
    <row r="107" spans="1:7">
      <c r="A107" s="11">
        <v>45779</v>
      </c>
      <c r="B107">
        <v>89</v>
      </c>
      <c r="C107" t="s">
        <v>5</v>
      </c>
      <c r="D107" t="s">
        <v>4</v>
      </c>
      <c r="E107" t="s">
        <v>86</v>
      </c>
      <c r="F107">
        <v>3</v>
      </c>
      <c r="G107">
        <v>0</v>
      </c>
    </row>
    <row r="108" spans="1:7">
      <c r="A108" s="11">
        <v>45782</v>
      </c>
      <c r="B108">
        <v>90</v>
      </c>
      <c r="C108" t="s">
        <v>5</v>
      </c>
      <c r="D108" t="s">
        <v>4</v>
      </c>
      <c r="E108" t="s">
        <v>86</v>
      </c>
      <c r="F108">
        <v>0</v>
      </c>
      <c r="G108">
        <v>1</v>
      </c>
    </row>
    <row r="109" spans="1:7">
      <c r="A109" s="11">
        <v>45782</v>
      </c>
      <c r="B109">
        <v>90</v>
      </c>
      <c r="C109" t="s">
        <v>5</v>
      </c>
      <c r="D109" t="s">
        <v>5</v>
      </c>
      <c r="E109" t="s">
        <v>86</v>
      </c>
      <c r="F109">
        <v>1</v>
      </c>
      <c r="G109">
        <v>1</v>
      </c>
    </row>
    <row r="110" spans="1:7">
      <c r="A110" s="11">
        <v>45782</v>
      </c>
      <c r="B110">
        <v>91</v>
      </c>
      <c r="C110" t="s">
        <v>5</v>
      </c>
      <c r="D110" t="s">
        <v>4</v>
      </c>
      <c r="E110" t="s">
        <v>86</v>
      </c>
      <c r="F110">
        <v>6</v>
      </c>
      <c r="G110">
        <v>0</v>
      </c>
    </row>
    <row r="111" spans="1:7">
      <c r="A111" s="11">
        <v>45783</v>
      </c>
      <c r="B111">
        <v>92</v>
      </c>
      <c r="C111" t="s">
        <v>4</v>
      </c>
      <c r="D111" t="s">
        <v>5</v>
      </c>
      <c r="E111" t="s">
        <v>86</v>
      </c>
      <c r="F111">
        <v>4</v>
      </c>
      <c r="G111">
        <v>0</v>
      </c>
    </row>
    <row r="112" spans="1:7">
      <c r="A112" s="11">
        <v>45784</v>
      </c>
      <c r="B112">
        <v>93</v>
      </c>
      <c r="C112" t="s">
        <v>4</v>
      </c>
      <c r="D112" t="s">
        <v>5</v>
      </c>
      <c r="E112" t="s">
        <v>86</v>
      </c>
      <c r="F112">
        <v>14</v>
      </c>
      <c r="G112">
        <v>0</v>
      </c>
    </row>
    <row r="113" spans="1:7">
      <c r="A113" s="11">
        <v>45784</v>
      </c>
      <c r="B113">
        <v>94</v>
      </c>
      <c r="C113" t="s">
        <v>5</v>
      </c>
      <c r="D113" t="s">
        <v>4</v>
      </c>
      <c r="E113" t="s">
        <v>86</v>
      </c>
      <c r="F113">
        <v>3</v>
      </c>
      <c r="G113">
        <v>0</v>
      </c>
    </row>
    <row r="114" spans="1:7">
      <c r="A114" s="11">
        <v>45784</v>
      </c>
      <c r="B114">
        <v>95</v>
      </c>
      <c r="C114" t="s">
        <v>5</v>
      </c>
      <c r="D114" t="s">
        <v>5</v>
      </c>
      <c r="E114" t="s">
        <v>86</v>
      </c>
      <c r="F114">
        <v>1</v>
      </c>
      <c r="G114">
        <v>0</v>
      </c>
    </row>
    <row r="115" spans="1:7">
      <c r="A115" s="11">
        <v>45790</v>
      </c>
      <c r="B115">
        <v>96</v>
      </c>
      <c r="C115" t="s">
        <v>5</v>
      </c>
      <c r="D115" t="s">
        <v>5</v>
      </c>
      <c r="E115" t="s">
        <v>86</v>
      </c>
      <c r="F115">
        <v>2</v>
      </c>
      <c r="G115">
        <v>0</v>
      </c>
    </row>
    <row r="116" spans="1:7">
      <c r="A116" s="11">
        <v>45790</v>
      </c>
      <c r="B116">
        <v>97</v>
      </c>
      <c r="C116" t="s">
        <v>4</v>
      </c>
      <c r="D116" t="s">
        <v>4</v>
      </c>
      <c r="E116" t="s">
        <v>100</v>
      </c>
      <c r="F116">
        <v>0</v>
      </c>
      <c r="G116">
        <v>1</v>
      </c>
    </row>
    <row r="117" spans="1:7">
      <c r="A117" s="11">
        <v>45790</v>
      </c>
      <c r="B117">
        <v>97</v>
      </c>
      <c r="C117" t="s">
        <v>4</v>
      </c>
      <c r="D117" t="s">
        <v>5</v>
      </c>
      <c r="E117" t="s">
        <v>86</v>
      </c>
      <c r="F117">
        <v>2</v>
      </c>
      <c r="G117">
        <v>1</v>
      </c>
    </row>
    <row r="118" spans="1:7">
      <c r="A118" s="11">
        <v>45790</v>
      </c>
      <c r="B118">
        <v>97</v>
      </c>
      <c r="C118" t="s">
        <v>4</v>
      </c>
      <c r="D118" t="s">
        <v>5</v>
      </c>
      <c r="E118" t="s">
        <v>100</v>
      </c>
      <c r="F118">
        <v>3</v>
      </c>
      <c r="G118">
        <v>0</v>
      </c>
    </row>
    <row r="119" spans="1:7">
      <c r="A119" s="11">
        <v>45791</v>
      </c>
      <c r="B119">
        <v>98</v>
      </c>
      <c r="C119" t="s">
        <v>4</v>
      </c>
      <c r="D119" t="s">
        <v>5</v>
      </c>
      <c r="E119" t="s">
        <v>86</v>
      </c>
      <c r="F119">
        <v>10</v>
      </c>
      <c r="G119">
        <v>0</v>
      </c>
    </row>
    <row r="120" spans="1:7">
      <c r="A120" s="11">
        <v>45791</v>
      </c>
      <c r="B120">
        <v>99</v>
      </c>
      <c r="C120" t="s">
        <v>5</v>
      </c>
      <c r="D120" t="s">
        <v>4</v>
      </c>
      <c r="E120" t="s">
        <v>86</v>
      </c>
      <c r="F120">
        <v>7</v>
      </c>
      <c r="G120">
        <v>0</v>
      </c>
    </row>
    <row r="121" spans="1:7">
      <c r="A121" s="11">
        <v>45791</v>
      </c>
      <c r="B121">
        <v>100</v>
      </c>
      <c r="C121" t="s">
        <v>4</v>
      </c>
      <c r="D121" t="s">
        <v>4</v>
      </c>
      <c r="E121" t="s">
        <v>86</v>
      </c>
      <c r="F121">
        <v>1</v>
      </c>
      <c r="G121">
        <v>1</v>
      </c>
    </row>
    <row r="122" spans="1:7">
      <c r="A122" s="11">
        <v>45791</v>
      </c>
      <c r="B122">
        <v>100</v>
      </c>
      <c r="C122" t="s">
        <v>4</v>
      </c>
      <c r="D122" t="s">
        <v>5</v>
      </c>
      <c r="E122" t="s">
        <v>86</v>
      </c>
      <c r="F122">
        <v>2</v>
      </c>
      <c r="G122">
        <v>0</v>
      </c>
    </row>
    <row r="123" spans="1:7">
      <c r="A123" s="11">
        <v>45818</v>
      </c>
      <c r="B123">
        <v>107</v>
      </c>
      <c r="C123" t="s">
        <v>4</v>
      </c>
      <c r="D123" t="s">
        <v>4</v>
      </c>
      <c r="E123" t="s">
        <v>86</v>
      </c>
      <c r="F123">
        <v>1</v>
      </c>
      <c r="G123">
        <v>1</v>
      </c>
    </row>
    <row r="124" spans="1:7">
      <c r="A124" s="11">
        <v>45818</v>
      </c>
      <c r="B124">
        <v>107</v>
      </c>
      <c r="C124" t="s">
        <v>4</v>
      </c>
      <c r="D124" t="s">
        <v>5</v>
      </c>
      <c r="E124" t="s">
        <v>86</v>
      </c>
      <c r="F124">
        <v>2</v>
      </c>
      <c r="G124">
        <v>0</v>
      </c>
    </row>
    <row r="125" spans="1:7">
      <c r="A125" s="11">
        <v>45819</v>
      </c>
      <c r="B125">
        <v>108</v>
      </c>
      <c r="C125" t="s">
        <v>5</v>
      </c>
      <c r="D125" t="s">
        <v>4</v>
      </c>
      <c r="E125" t="s">
        <v>86</v>
      </c>
      <c r="F125">
        <v>3</v>
      </c>
      <c r="G125">
        <v>1</v>
      </c>
    </row>
    <row r="126" spans="1:7">
      <c r="A126" s="11">
        <v>45820</v>
      </c>
      <c r="B126">
        <v>109</v>
      </c>
      <c r="C126" t="s">
        <v>4</v>
      </c>
      <c r="D126" t="s">
        <v>4</v>
      </c>
      <c r="E126" t="s">
        <v>86</v>
      </c>
      <c r="F126">
        <v>0</v>
      </c>
      <c r="G126">
        <v>1</v>
      </c>
    </row>
    <row r="127" spans="1:7">
      <c r="A127" s="11">
        <v>45820</v>
      </c>
      <c r="B127">
        <v>109</v>
      </c>
      <c r="C127" t="s">
        <v>4</v>
      </c>
      <c r="D127" t="s">
        <v>5</v>
      </c>
      <c r="E127" t="s">
        <v>86</v>
      </c>
      <c r="F127">
        <v>2</v>
      </c>
      <c r="G127">
        <v>1</v>
      </c>
    </row>
    <row r="128" spans="1:7">
      <c r="A128" s="11">
        <v>45821</v>
      </c>
      <c r="B128">
        <v>110</v>
      </c>
      <c r="C128" t="s">
        <v>4</v>
      </c>
      <c r="D128" t="s">
        <v>5</v>
      </c>
      <c r="E128" t="s">
        <v>86</v>
      </c>
      <c r="F128">
        <v>2</v>
      </c>
      <c r="G128">
        <v>0</v>
      </c>
    </row>
    <row r="129" spans="1:7">
      <c r="A129" s="11">
        <v>45824</v>
      </c>
      <c r="B129">
        <v>111</v>
      </c>
      <c r="C129" t="s">
        <v>5</v>
      </c>
      <c r="D129" t="s">
        <v>5</v>
      </c>
      <c r="E129" t="s">
        <v>86</v>
      </c>
      <c r="F129">
        <v>7</v>
      </c>
      <c r="G129">
        <v>0</v>
      </c>
    </row>
    <row r="130" spans="1:7">
      <c r="A130" s="11">
        <v>45824</v>
      </c>
      <c r="B130">
        <v>112</v>
      </c>
      <c r="C130" t="s">
        <v>4</v>
      </c>
      <c r="D130" t="s">
        <v>5</v>
      </c>
      <c r="E130" t="s">
        <v>86</v>
      </c>
      <c r="F130">
        <v>2</v>
      </c>
      <c r="G130">
        <v>0</v>
      </c>
    </row>
    <row r="131" spans="1:7">
      <c r="A131" s="11">
        <v>45825</v>
      </c>
      <c r="B131">
        <v>113</v>
      </c>
      <c r="C131" t="s">
        <v>4</v>
      </c>
      <c r="D131" t="s">
        <v>5</v>
      </c>
      <c r="E131" t="s">
        <v>86</v>
      </c>
      <c r="F131">
        <v>10</v>
      </c>
      <c r="G131">
        <v>0</v>
      </c>
    </row>
    <row r="132" spans="1:7">
      <c r="A132" s="11">
        <v>45825</v>
      </c>
      <c r="B132">
        <v>114</v>
      </c>
      <c r="C132" t="s">
        <v>4</v>
      </c>
      <c r="D132" t="s">
        <v>4</v>
      </c>
      <c r="E132" t="s">
        <v>86</v>
      </c>
      <c r="F132">
        <v>8</v>
      </c>
      <c r="G132">
        <v>0</v>
      </c>
    </row>
    <row r="133" spans="1:7">
      <c r="A133" s="11">
        <v>45825</v>
      </c>
      <c r="B133">
        <v>115</v>
      </c>
      <c r="C133" t="s">
        <v>4</v>
      </c>
      <c r="D133" t="s">
        <v>5</v>
      </c>
      <c r="E133" t="s">
        <v>86</v>
      </c>
      <c r="F133">
        <v>7</v>
      </c>
      <c r="G133">
        <v>0</v>
      </c>
    </row>
    <row r="134" spans="1:7">
      <c r="A134" s="11">
        <v>45826</v>
      </c>
      <c r="B134">
        <v>116</v>
      </c>
      <c r="C134" t="s">
        <v>5</v>
      </c>
      <c r="D134" t="s">
        <v>4</v>
      </c>
      <c r="E134" t="s">
        <v>86</v>
      </c>
      <c r="F134">
        <v>1</v>
      </c>
      <c r="G134">
        <v>1</v>
      </c>
    </row>
    <row r="135" spans="1:7">
      <c r="A135" s="11">
        <v>45826</v>
      </c>
      <c r="B135">
        <v>116</v>
      </c>
      <c r="C135" t="s">
        <v>5</v>
      </c>
      <c r="D135" t="s">
        <v>4</v>
      </c>
      <c r="E135" t="s">
        <v>100</v>
      </c>
      <c r="F135">
        <v>5</v>
      </c>
      <c r="G135">
        <v>0</v>
      </c>
    </row>
    <row r="136" spans="1:7">
      <c r="A136" s="11">
        <v>45826</v>
      </c>
      <c r="B136">
        <v>116</v>
      </c>
      <c r="C136" t="s">
        <v>5</v>
      </c>
      <c r="D136" t="s">
        <v>5</v>
      </c>
      <c r="E136" t="s">
        <v>100</v>
      </c>
      <c r="F136">
        <v>0</v>
      </c>
      <c r="G136">
        <v>1</v>
      </c>
    </row>
    <row r="137" spans="1:7">
      <c r="A137" s="11">
        <v>45826</v>
      </c>
      <c r="B137">
        <v>117</v>
      </c>
      <c r="C137" t="s">
        <v>4</v>
      </c>
      <c r="D137" t="s">
        <v>5</v>
      </c>
      <c r="E137" t="s">
        <v>86</v>
      </c>
      <c r="F137">
        <v>14</v>
      </c>
      <c r="G137">
        <v>0</v>
      </c>
    </row>
    <row r="138" spans="1:7">
      <c r="A138" s="11">
        <v>45826</v>
      </c>
      <c r="B138">
        <v>118</v>
      </c>
      <c r="C138" t="s">
        <v>5</v>
      </c>
      <c r="D138" t="s">
        <v>5</v>
      </c>
      <c r="E138" t="s">
        <v>86</v>
      </c>
      <c r="F138">
        <v>6</v>
      </c>
      <c r="G138">
        <v>0</v>
      </c>
    </row>
    <row r="139" spans="1:7">
      <c r="A139" s="11">
        <v>45827</v>
      </c>
      <c r="B139">
        <v>119</v>
      </c>
      <c r="C139" t="s">
        <v>5</v>
      </c>
      <c r="D139" t="s">
        <v>4</v>
      </c>
      <c r="E139" t="s">
        <v>86</v>
      </c>
      <c r="F139">
        <v>5</v>
      </c>
      <c r="G139">
        <v>0</v>
      </c>
    </row>
    <row r="140" spans="1:7">
      <c r="A140" s="11">
        <v>45827</v>
      </c>
      <c r="B140">
        <v>119</v>
      </c>
      <c r="C140" t="s">
        <v>5</v>
      </c>
      <c r="D140" t="s">
        <v>5</v>
      </c>
      <c r="E140" t="s">
        <v>86</v>
      </c>
      <c r="F140">
        <v>0</v>
      </c>
      <c r="G140">
        <v>1</v>
      </c>
    </row>
    <row r="141" spans="1:7">
      <c r="A141" s="11">
        <v>45827</v>
      </c>
      <c r="B141">
        <v>120</v>
      </c>
      <c r="C141" t="s">
        <v>4</v>
      </c>
      <c r="D141" t="s">
        <v>4</v>
      </c>
      <c r="E141" t="s">
        <v>86</v>
      </c>
      <c r="F141">
        <v>1</v>
      </c>
      <c r="G141">
        <v>1</v>
      </c>
    </row>
    <row r="142" spans="1:7">
      <c r="A142" s="11">
        <v>45827</v>
      </c>
      <c r="B142">
        <v>120</v>
      </c>
      <c r="C142" t="s">
        <v>4</v>
      </c>
      <c r="D142" t="s">
        <v>4</v>
      </c>
      <c r="E142" t="s">
        <v>100</v>
      </c>
      <c r="F142">
        <v>0</v>
      </c>
      <c r="G142">
        <v>1</v>
      </c>
    </row>
    <row r="143" spans="1:7">
      <c r="A143" s="11">
        <v>45827</v>
      </c>
      <c r="B143">
        <v>120</v>
      </c>
      <c r="C143" t="s">
        <v>4</v>
      </c>
      <c r="D143" t="s">
        <v>5</v>
      </c>
      <c r="E143" t="s">
        <v>86</v>
      </c>
      <c r="F143">
        <v>1</v>
      </c>
      <c r="G143">
        <v>1</v>
      </c>
    </row>
    <row r="144" spans="1:7">
      <c r="A144" s="11">
        <v>45827</v>
      </c>
      <c r="B144">
        <v>120</v>
      </c>
      <c r="C144" t="s">
        <v>4</v>
      </c>
      <c r="D144" t="s">
        <v>5</v>
      </c>
      <c r="E144" t="s">
        <v>100</v>
      </c>
      <c r="F144">
        <v>5</v>
      </c>
      <c r="G144">
        <v>0</v>
      </c>
    </row>
    <row r="145" spans="1:7">
      <c r="A145" s="11">
        <v>45828</v>
      </c>
      <c r="B145">
        <v>121</v>
      </c>
      <c r="C145" t="s">
        <v>5</v>
      </c>
      <c r="D145" t="s">
        <v>4</v>
      </c>
      <c r="E145" t="s">
        <v>86</v>
      </c>
      <c r="F145">
        <v>3</v>
      </c>
      <c r="G145">
        <v>1</v>
      </c>
    </row>
    <row r="146" spans="1:7">
      <c r="A146" s="11">
        <v>45828</v>
      </c>
      <c r="B146">
        <v>121</v>
      </c>
      <c r="C146" t="s">
        <v>5</v>
      </c>
      <c r="D146" t="s">
        <v>5</v>
      </c>
      <c r="E146" t="s">
        <v>86</v>
      </c>
      <c r="F146">
        <v>1</v>
      </c>
      <c r="G146">
        <v>1</v>
      </c>
    </row>
    <row r="147" spans="1:7">
      <c r="A147" s="11">
        <v>45828</v>
      </c>
      <c r="B147">
        <v>122</v>
      </c>
      <c r="C147" t="s">
        <v>4</v>
      </c>
      <c r="D147" t="s">
        <v>4</v>
      </c>
      <c r="E147" t="s">
        <v>86</v>
      </c>
      <c r="F147">
        <v>1</v>
      </c>
      <c r="G147">
        <v>1</v>
      </c>
    </row>
    <row r="148" spans="1:7">
      <c r="A148" s="11">
        <v>45828</v>
      </c>
      <c r="B148">
        <v>122</v>
      </c>
      <c r="C148" t="s">
        <v>4</v>
      </c>
      <c r="D148" t="s">
        <v>5</v>
      </c>
      <c r="E148" t="s">
        <v>86</v>
      </c>
      <c r="F148">
        <v>2</v>
      </c>
      <c r="G148">
        <v>1</v>
      </c>
    </row>
    <row r="149" spans="1:7">
      <c r="A149" s="11">
        <v>45828</v>
      </c>
      <c r="B149">
        <v>123</v>
      </c>
      <c r="C149" t="s">
        <v>5</v>
      </c>
      <c r="D149" t="s">
        <v>5</v>
      </c>
      <c r="E149" t="s">
        <v>86</v>
      </c>
      <c r="F149">
        <v>5</v>
      </c>
      <c r="G149">
        <v>0</v>
      </c>
    </row>
    <row r="150" spans="1:7">
      <c r="A150" s="11">
        <v>45831</v>
      </c>
      <c r="B150">
        <v>125</v>
      </c>
      <c r="C150" t="s">
        <v>4</v>
      </c>
      <c r="D150" t="s">
        <v>4</v>
      </c>
      <c r="E150" t="s">
        <v>86</v>
      </c>
      <c r="F150">
        <v>1</v>
      </c>
      <c r="G150">
        <v>1</v>
      </c>
    </row>
    <row r="151" spans="1:7">
      <c r="A151" s="11">
        <v>45831</v>
      </c>
      <c r="B151">
        <v>125</v>
      </c>
      <c r="C151" t="s">
        <v>4</v>
      </c>
      <c r="D151" t="s">
        <v>5</v>
      </c>
      <c r="E151" t="s">
        <v>86</v>
      </c>
      <c r="F151">
        <v>2</v>
      </c>
      <c r="G151">
        <v>1</v>
      </c>
    </row>
    <row r="152" spans="1:7">
      <c r="A152" s="11">
        <v>45832</v>
      </c>
      <c r="B152">
        <v>126</v>
      </c>
      <c r="C152" t="s">
        <v>5</v>
      </c>
      <c r="D152" t="s">
        <v>4</v>
      </c>
      <c r="E152" t="s">
        <v>86</v>
      </c>
      <c r="F152">
        <v>2</v>
      </c>
      <c r="G152">
        <v>1</v>
      </c>
    </row>
    <row r="153" spans="1:7">
      <c r="A153" s="11">
        <v>45832</v>
      </c>
      <c r="B153">
        <v>126</v>
      </c>
      <c r="C153" t="s">
        <v>5</v>
      </c>
      <c r="D153" t="s">
        <v>4</v>
      </c>
      <c r="E153" t="s">
        <v>100</v>
      </c>
      <c r="F153">
        <v>0</v>
      </c>
      <c r="G153">
        <v>0</v>
      </c>
    </row>
    <row r="154" spans="1:7">
      <c r="A154" s="11">
        <v>45832</v>
      </c>
      <c r="B154">
        <v>126</v>
      </c>
      <c r="C154" t="s">
        <v>5</v>
      </c>
      <c r="D154" t="s">
        <v>4</v>
      </c>
      <c r="E154" t="s">
        <v>101</v>
      </c>
      <c r="F154">
        <v>1</v>
      </c>
      <c r="G154">
        <v>1</v>
      </c>
    </row>
    <row r="155" spans="1:7">
      <c r="A155" s="11">
        <v>45832</v>
      </c>
      <c r="B155">
        <v>126</v>
      </c>
      <c r="C155" t="s">
        <v>5</v>
      </c>
      <c r="D155" t="s">
        <v>5</v>
      </c>
      <c r="E155" t="s">
        <v>100</v>
      </c>
      <c r="F155">
        <v>0</v>
      </c>
      <c r="G155">
        <v>0</v>
      </c>
    </row>
    <row r="156" spans="1:7">
      <c r="A156" s="11">
        <v>45832</v>
      </c>
      <c r="B156">
        <v>126</v>
      </c>
      <c r="C156" t="s">
        <v>5</v>
      </c>
      <c r="D156" t="s">
        <v>5</v>
      </c>
      <c r="E156" t="s">
        <v>101</v>
      </c>
      <c r="F156">
        <v>0</v>
      </c>
      <c r="G156">
        <v>1</v>
      </c>
    </row>
    <row r="157" spans="1:7">
      <c r="A157" s="11">
        <v>45832</v>
      </c>
      <c r="B157">
        <v>127</v>
      </c>
      <c r="C157" t="s">
        <v>4</v>
      </c>
      <c r="D157" t="s">
        <v>4</v>
      </c>
      <c r="E157" t="s">
        <v>86</v>
      </c>
      <c r="F157">
        <v>6</v>
      </c>
      <c r="G157">
        <v>0</v>
      </c>
    </row>
    <row r="158" spans="1:7">
      <c r="A158" s="11">
        <v>45832</v>
      </c>
      <c r="B158">
        <v>128</v>
      </c>
      <c r="C158" t="s">
        <v>5</v>
      </c>
      <c r="D158" t="s">
        <v>5</v>
      </c>
      <c r="E158" t="s">
        <v>86</v>
      </c>
      <c r="F158">
        <v>4</v>
      </c>
      <c r="G158">
        <v>0</v>
      </c>
    </row>
    <row r="159" spans="1:7">
      <c r="A159" s="11">
        <v>45833</v>
      </c>
      <c r="B159">
        <v>129</v>
      </c>
      <c r="C159" t="s">
        <v>4</v>
      </c>
      <c r="D159" t="s">
        <v>4</v>
      </c>
      <c r="E159" t="s">
        <v>86</v>
      </c>
      <c r="F159">
        <v>5</v>
      </c>
      <c r="G159">
        <v>0</v>
      </c>
    </row>
    <row r="160" spans="1:7">
      <c r="A160" s="11">
        <v>45833</v>
      </c>
      <c r="B160">
        <v>130</v>
      </c>
      <c r="C160" t="s">
        <v>5</v>
      </c>
      <c r="D160" t="s">
        <v>5</v>
      </c>
      <c r="E160" t="s">
        <v>86</v>
      </c>
      <c r="F160">
        <v>10</v>
      </c>
      <c r="G160">
        <v>0</v>
      </c>
    </row>
    <row r="161" spans="1:7">
      <c r="A161" s="11">
        <v>45833</v>
      </c>
      <c r="B161">
        <v>131</v>
      </c>
      <c r="C161" t="s">
        <v>5</v>
      </c>
      <c r="D161" t="s">
        <v>4</v>
      </c>
      <c r="E161" t="s">
        <v>86</v>
      </c>
      <c r="F161">
        <v>1</v>
      </c>
      <c r="G161">
        <v>1</v>
      </c>
    </row>
    <row r="162" spans="1:7">
      <c r="A162" s="11">
        <v>45833</v>
      </c>
      <c r="B162">
        <v>131</v>
      </c>
      <c r="C162" t="s">
        <v>5</v>
      </c>
      <c r="D162" t="s">
        <v>4</v>
      </c>
      <c r="E162" t="s">
        <v>100</v>
      </c>
      <c r="F162">
        <v>3</v>
      </c>
      <c r="G162">
        <v>1</v>
      </c>
    </row>
    <row r="163" spans="1:7">
      <c r="A163" s="11">
        <v>45833</v>
      </c>
      <c r="B163">
        <v>131</v>
      </c>
      <c r="C163" t="s">
        <v>5</v>
      </c>
      <c r="D163" t="s">
        <v>5</v>
      </c>
      <c r="E163" t="s">
        <v>86</v>
      </c>
      <c r="F163">
        <v>1</v>
      </c>
      <c r="G163">
        <v>1</v>
      </c>
    </row>
    <row r="164" spans="1:7">
      <c r="A164" s="11">
        <v>45833</v>
      </c>
      <c r="B164">
        <v>131</v>
      </c>
      <c r="C164" t="s">
        <v>5</v>
      </c>
      <c r="D164" t="s">
        <v>5</v>
      </c>
      <c r="E164" t="s">
        <v>100</v>
      </c>
      <c r="F164">
        <v>0</v>
      </c>
      <c r="G164">
        <v>1</v>
      </c>
    </row>
    <row r="165" spans="1:7">
      <c r="A165" s="11">
        <v>45834</v>
      </c>
      <c r="B165">
        <v>132</v>
      </c>
      <c r="C165" t="s">
        <v>5</v>
      </c>
      <c r="D165" t="s">
        <v>5</v>
      </c>
      <c r="E165" t="s">
        <v>86</v>
      </c>
      <c r="F165">
        <v>1</v>
      </c>
      <c r="G165">
        <v>0</v>
      </c>
    </row>
    <row r="166" spans="1:7">
      <c r="A166" s="11">
        <v>45834</v>
      </c>
      <c r="B166">
        <v>133</v>
      </c>
      <c r="C166" t="s">
        <v>4</v>
      </c>
      <c r="D166" t="s">
        <v>5</v>
      </c>
      <c r="E166" t="s">
        <v>86</v>
      </c>
      <c r="F166">
        <v>7</v>
      </c>
      <c r="G166">
        <v>0</v>
      </c>
    </row>
    <row r="167" spans="1:7">
      <c r="A167" s="11">
        <v>45835</v>
      </c>
      <c r="B167">
        <v>135</v>
      </c>
      <c r="C167" t="s">
        <v>4</v>
      </c>
      <c r="D167" t="s">
        <v>5</v>
      </c>
      <c r="E167" t="s">
        <v>86</v>
      </c>
      <c r="F167">
        <v>16</v>
      </c>
      <c r="G167">
        <v>0</v>
      </c>
    </row>
    <row r="168" spans="1:7">
      <c r="A168" s="11">
        <v>45835</v>
      </c>
      <c r="B168">
        <v>136</v>
      </c>
      <c r="C168" t="s">
        <v>5</v>
      </c>
      <c r="D168" t="s">
        <v>4</v>
      </c>
      <c r="E168" t="s">
        <v>86</v>
      </c>
      <c r="F168">
        <v>6</v>
      </c>
      <c r="G168">
        <v>0</v>
      </c>
    </row>
    <row r="169" spans="1:7">
      <c r="A169" s="11">
        <v>45835</v>
      </c>
      <c r="B169">
        <v>136</v>
      </c>
      <c r="C169" t="s">
        <v>5</v>
      </c>
      <c r="D169" t="s">
        <v>5</v>
      </c>
      <c r="E169" t="s">
        <v>86</v>
      </c>
      <c r="F169">
        <v>1</v>
      </c>
      <c r="G169">
        <v>1</v>
      </c>
    </row>
    <row r="170" spans="1:7">
      <c r="A170" s="11">
        <v>45838</v>
      </c>
      <c r="B170">
        <v>137</v>
      </c>
      <c r="C170" t="s">
        <v>4</v>
      </c>
      <c r="D170" t="s">
        <v>4</v>
      </c>
      <c r="E170" t="s">
        <v>86</v>
      </c>
      <c r="F170">
        <v>6</v>
      </c>
      <c r="G170">
        <v>0</v>
      </c>
    </row>
    <row r="171" spans="1:7">
      <c r="A171" s="11">
        <v>45838</v>
      </c>
      <c r="B171">
        <v>138</v>
      </c>
      <c r="C171" t="s">
        <v>5</v>
      </c>
      <c r="D171" t="s">
        <v>5</v>
      </c>
      <c r="E171" t="s">
        <v>86</v>
      </c>
      <c r="F171">
        <v>6</v>
      </c>
      <c r="G171">
        <v>0</v>
      </c>
    </row>
    <row r="172" spans="1:7">
      <c r="A172" s="11">
        <v>45838</v>
      </c>
      <c r="B172">
        <v>139</v>
      </c>
      <c r="C172" t="s">
        <v>4</v>
      </c>
      <c r="D172" t="s">
        <v>4</v>
      </c>
      <c r="E172" t="s">
        <v>86</v>
      </c>
      <c r="F172">
        <v>1</v>
      </c>
      <c r="G172">
        <v>1</v>
      </c>
    </row>
    <row r="173" spans="1:7">
      <c r="A173" s="11">
        <v>45838</v>
      </c>
      <c r="B173">
        <v>139</v>
      </c>
      <c r="C173" t="s">
        <v>4</v>
      </c>
      <c r="D173" t="s">
        <v>5</v>
      </c>
      <c r="E173" t="s">
        <v>86</v>
      </c>
      <c r="F173">
        <v>2</v>
      </c>
      <c r="G173">
        <v>1</v>
      </c>
    </row>
    <row r="174" spans="1:7">
      <c r="A174" s="11">
        <v>45839</v>
      </c>
      <c r="B174">
        <v>140</v>
      </c>
      <c r="C174" t="s">
        <v>5</v>
      </c>
      <c r="D174" t="s">
        <v>4</v>
      </c>
      <c r="E174" t="s">
        <v>86</v>
      </c>
      <c r="F174">
        <v>3</v>
      </c>
      <c r="G174">
        <v>1</v>
      </c>
    </row>
    <row r="175" spans="1:7">
      <c r="A175" s="11">
        <v>45839</v>
      </c>
      <c r="B175">
        <v>140</v>
      </c>
      <c r="C175" t="s">
        <v>5</v>
      </c>
      <c r="D175" t="s">
        <v>4</v>
      </c>
      <c r="E175" t="s">
        <v>100</v>
      </c>
      <c r="F175">
        <v>7</v>
      </c>
      <c r="G175">
        <v>0</v>
      </c>
    </row>
    <row r="176" spans="1:7">
      <c r="A176" s="11">
        <v>45839</v>
      </c>
      <c r="B176">
        <v>140</v>
      </c>
      <c r="C176" t="s">
        <v>5</v>
      </c>
      <c r="D176" t="s">
        <v>5</v>
      </c>
      <c r="E176" t="s">
        <v>100</v>
      </c>
      <c r="F176">
        <v>0</v>
      </c>
      <c r="G176">
        <v>1</v>
      </c>
    </row>
    <row r="177" spans="1:7">
      <c r="A177" s="11">
        <v>45839</v>
      </c>
      <c r="B177">
        <v>141</v>
      </c>
      <c r="C177" t="s">
        <v>4</v>
      </c>
      <c r="D177" t="s">
        <v>4</v>
      </c>
      <c r="E177" t="s">
        <v>86</v>
      </c>
      <c r="F177">
        <v>7</v>
      </c>
      <c r="G177">
        <v>0</v>
      </c>
    </row>
    <row r="178" spans="1:7">
      <c r="A178" s="11">
        <v>45839</v>
      </c>
      <c r="B178">
        <v>142</v>
      </c>
      <c r="C178" t="s">
        <v>5</v>
      </c>
      <c r="D178" t="s">
        <v>4</v>
      </c>
      <c r="E178" t="s">
        <v>86</v>
      </c>
      <c r="F178">
        <v>8</v>
      </c>
      <c r="G178">
        <v>0</v>
      </c>
    </row>
    <row r="179" spans="1:7">
      <c r="A179" s="11">
        <v>45840</v>
      </c>
      <c r="B179">
        <v>143</v>
      </c>
      <c r="C179" t="s">
        <v>5</v>
      </c>
      <c r="D179" t="s">
        <v>4</v>
      </c>
      <c r="E179" t="s">
        <v>86</v>
      </c>
      <c r="F179">
        <v>9</v>
      </c>
      <c r="G179">
        <v>0</v>
      </c>
    </row>
    <row r="180" spans="1:7">
      <c r="A180" s="11">
        <v>45840</v>
      </c>
      <c r="B180">
        <v>144</v>
      </c>
      <c r="C180" t="s">
        <v>4</v>
      </c>
      <c r="D180" t="s">
        <v>4</v>
      </c>
      <c r="E180" t="s">
        <v>86</v>
      </c>
      <c r="F180">
        <v>0</v>
      </c>
      <c r="G180">
        <v>1</v>
      </c>
    </row>
    <row r="181" spans="1:7">
      <c r="A181" s="11">
        <v>45840</v>
      </c>
      <c r="B181">
        <v>144</v>
      </c>
      <c r="C181" t="s">
        <v>4</v>
      </c>
      <c r="D181" t="s">
        <v>5</v>
      </c>
      <c r="E181" t="s">
        <v>86</v>
      </c>
      <c r="F181">
        <v>8</v>
      </c>
      <c r="G181">
        <v>0</v>
      </c>
    </row>
    <row r="182" spans="1:7">
      <c r="A182" s="11">
        <v>45841</v>
      </c>
      <c r="B182">
        <v>145</v>
      </c>
      <c r="C182" t="s">
        <v>4</v>
      </c>
      <c r="D182" t="s">
        <v>4</v>
      </c>
      <c r="E182" t="s">
        <v>86</v>
      </c>
      <c r="F182">
        <v>0</v>
      </c>
      <c r="G182">
        <v>1</v>
      </c>
    </row>
    <row r="183" spans="1:7">
      <c r="A183" s="11">
        <v>45841</v>
      </c>
      <c r="B183">
        <v>145</v>
      </c>
      <c r="C183" t="s">
        <v>4</v>
      </c>
      <c r="D183" t="s">
        <v>5</v>
      </c>
      <c r="E183" t="s">
        <v>86</v>
      </c>
      <c r="F183">
        <v>1</v>
      </c>
      <c r="G183">
        <v>0</v>
      </c>
    </row>
    <row r="184" spans="1:7">
      <c r="A184" s="11">
        <v>45841</v>
      </c>
      <c r="B184">
        <v>146</v>
      </c>
      <c r="C184" t="s">
        <v>4</v>
      </c>
      <c r="D184" t="s">
        <v>4</v>
      </c>
      <c r="E184" t="s">
        <v>86</v>
      </c>
      <c r="F184">
        <v>3</v>
      </c>
      <c r="G184">
        <v>0</v>
      </c>
    </row>
    <row r="185" spans="1:7">
      <c r="A185" s="11">
        <v>45841</v>
      </c>
      <c r="B185">
        <v>147</v>
      </c>
      <c r="C185" t="s">
        <v>5</v>
      </c>
      <c r="D185" t="s">
        <v>5</v>
      </c>
      <c r="E185" t="s">
        <v>86</v>
      </c>
      <c r="F185">
        <v>7</v>
      </c>
      <c r="G185">
        <v>0</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201"/>
  <sheetViews>
    <sheetView tabSelected="1" zoomScale="125" workbookViewId="0">
      <pane xSplit="2" ySplit="1" topLeftCell="C185" activePane="bottomRight" state="frozen"/>
      <selection pane="topRight" activeCell="C1" sqref="C1"/>
      <selection pane="bottomLeft" activeCell="A2" sqref="A2"/>
      <selection pane="bottomRight" activeCell="E201" sqref="E201"/>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20" width="4.83203125" style="1" bestFit="1" customWidth="1"/>
    <col min="21" max="16384" width="10.83203125" style="1"/>
  </cols>
  <sheetData>
    <row r="1" spans="1:22">
      <c r="A1" s="2" t="s">
        <v>1</v>
      </c>
      <c r="B1" s="1" t="s">
        <v>48</v>
      </c>
      <c r="C1" s="1" t="s">
        <v>55</v>
      </c>
      <c r="D1" s="1" t="s">
        <v>49</v>
      </c>
      <c r="E1" s="1" t="s">
        <v>50</v>
      </c>
      <c r="F1" s="1" t="s">
        <v>66</v>
      </c>
      <c r="G1" s="1" t="s">
        <v>76</v>
      </c>
      <c r="H1" s="1" t="s">
        <v>0</v>
      </c>
      <c r="K1"/>
      <c r="L1"/>
    </row>
    <row r="2" spans="1:22">
      <c r="A2" s="1">
        <v>71</v>
      </c>
      <c r="B2" s="1" t="s">
        <v>5</v>
      </c>
      <c r="C2" s="1">
        <v>9</v>
      </c>
      <c r="D2" s="1">
        <v>9</v>
      </c>
      <c r="E2" s="1">
        <v>4</v>
      </c>
      <c r="F2" s="1">
        <f>SUMIF(Scores!$E$2:$E$481, 'Next Gen'!$A2, INDEX(Scores!$H$2:$O$481, 0, MATCH($B2, Scores!$H$1:$O$1, 0)))</f>
        <v>8</v>
      </c>
      <c r="G2" s="1" t="str">
        <f>INDEX(Scores!$B$2:$B$481, MATCH('Next Gen'!$A2, Scores!$E$2:$E$481, 0))</f>
        <v>high</v>
      </c>
      <c r="H2" s="4">
        <f>INDEX(Scores!$D$2:$D$481, MATCH('Next Gen'!$A2, Scores!$E$2:$E$481, 0))</f>
        <v>45772</v>
      </c>
      <c r="K2"/>
      <c r="L2"/>
      <c r="M2"/>
      <c r="N2"/>
      <c r="O2"/>
      <c r="V2" s="1" t="s">
        <v>67</v>
      </c>
    </row>
    <row r="3" spans="1:22">
      <c r="A3" s="1">
        <v>71</v>
      </c>
      <c r="B3" s="1" t="s">
        <v>4</v>
      </c>
      <c r="C3" s="1">
        <v>9</v>
      </c>
      <c r="D3" s="1">
        <v>8</v>
      </c>
      <c r="E3" s="1">
        <v>5</v>
      </c>
      <c r="F3" s="1">
        <f>SUMIF(Scores!$E$2:$E$481, 'Next Gen'!$A3, INDEX(Scores!$H$2:$O$481, 0, MATCH($B3, Scores!$H$1:$O$1, 0)))</f>
        <v>13</v>
      </c>
      <c r="G3" s="1" t="str">
        <f>INDEX(Scores!$B$2:$B$481, MATCH('Next Gen'!$A3, Scores!$E$2:$E$481, 0))</f>
        <v>high</v>
      </c>
      <c r="H3" s="4">
        <f>INDEX(Scores!$D$2:$D$481, MATCH('Next Gen'!$A3, Scores!$E$2:$E$481, 0))</f>
        <v>45772</v>
      </c>
      <c r="K3" s="7" t="s">
        <v>57</v>
      </c>
      <c r="L3" t="s">
        <v>52</v>
      </c>
      <c r="M3" t="s">
        <v>54</v>
      </c>
      <c r="N3" t="s">
        <v>53</v>
      </c>
      <c r="O3" t="s">
        <v>56</v>
      </c>
      <c r="P3" t="s">
        <v>58</v>
      </c>
      <c r="Q3" t="s">
        <v>73</v>
      </c>
      <c r="R3" t="s">
        <v>69</v>
      </c>
      <c r="S3" t="s">
        <v>77</v>
      </c>
      <c r="T3"/>
      <c r="V3" s="1" t="s">
        <v>68</v>
      </c>
    </row>
    <row r="4" spans="1:22">
      <c r="A4" s="1">
        <v>72</v>
      </c>
      <c r="B4" s="1" t="s">
        <v>5</v>
      </c>
      <c r="C4" s="1">
        <v>9</v>
      </c>
      <c r="D4" s="1">
        <v>5</v>
      </c>
      <c r="E4" s="1">
        <v>1</v>
      </c>
      <c r="F4" s="1">
        <f>SUMIF(Scores!$E$2:$E$481, 'Next Gen'!$A4, INDEX(Scores!$H$2:$O$481, 0, MATCH($B4, Scores!$H$1:$O$1, 0)))</f>
        <v>1</v>
      </c>
      <c r="G4" s="1" t="str">
        <f>INDEX(Scores!$B$2:$B$481, MATCH('Next Gen'!$A4, Scores!$E$2:$E$481, 0))</f>
        <v>mid</v>
      </c>
      <c r="H4" s="4">
        <f>INDEX(Scores!$D$2:$D$481, MATCH('Next Gen'!$A4, Scores!$E$2:$E$481, 0))</f>
        <v>45775</v>
      </c>
      <c r="K4" s="8" t="s">
        <v>4</v>
      </c>
      <c r="L4" s="10">
        <v>13</v>
      </c>
      <c r="M4" s="9">
        <v>9</v>
      </c>
      <c r="N4" s="9">
        <v>4.0769230769230766</v>
      </c>
      <c r="O4" s="9">
        <v>0.95121951219512191</v>
      </c>
      <c r="P4" s="9">
        <v>0.45299145299145299</v>
      </c>
      <c r="Q4" s="9">
        <v>2.1509433962264151</v>
      </c>
      <c r="R4" s="9">
        <v>0.43089430894308944</v>
      </c>
      <c r="S4" s="9">
        <v>0.92682926829268297</v>
      </c>
      <c r="T4"/>
      <c r="V4" s="1" t="s">
        <v>74</v>
      </c>
    </row>
    <row r="5" spans="1:22">
      <c r="A5" s="1">
        <v>72</v>
      </c>
      <c r="B5" s="1" t="s">
        <v>4</v>
      </c>
      <c r="C5" s="1">
        <v>9</v>
      </c>
      <c r="D5" s="1">
        <v>9</v>
      </c>
      <c r="E5" s="1">
        <v>2</v>
      </c>
      <c r="F5" s="1">
        <f>SUMIF(Scores!$E$2:$E$481, 'Next Gen'!$A5, INDEX(Scores!$H$2:$O$481, 0, MATCH($B5, Scores!$H$1:$O$1, 0)))</f>
        <v>4</v>
      </c>
      <c r="G5" s="1" t="str">
        <f>INDEX(Scores!$B$2:$B$481, MATCH('Next Gen'!$A5, Scores!$E$2:$E$481, 0))</f>
        <v>mid</v>
      </c>
      <c r="H5" s="4">
        <f>INDEX(Scores!$D$2:$D$481, MATCH('Next Gen'!$A5, Scores!$E$2:$E$481, 0))</f>
        <v>45775</v>
      </c>
      <c r="K5" s="8" t="s">
        <v>5</v>
      </c>
      <c r="L5" s="10">
        <v>8</v>
      </c>
      <c r="M5" s="9">
        <v>8.125</v>
      </c>
      <c r="N5" s="9">
        <v>4.5</v>
      </c>
      <c r="O5" s="9">
        <v>0.8666666666666667</v>
      </c>
      <c r="P5" s="9">
        <v>0.55384615384615388</v>
      </c>
      <c r="Q5" s="9">
        <v>2.1111111111111112</v>
      </c>
      <c r="R5" s="9">
        <v>0.48</v>
      </c>
      <c r="S5" s="9">
        <v>1.0133333333333334</v>
      </c>
      <c r="T5"/>
    </row>
    <row r="6" spans="1:22">
      <c r="A6" s="1">
        <v>72</v>
      </c>
      <c r="B6" s="1" t="s">
        <v>7</v>
      </c>
      <c r="C6" s="1">
        <v>9</v>
      </c>
      <c r="D6" s="1">
        <v>3</v>
      </c>
      <c r="E6" s="1">
        <v>0</v>
      </c>
      <c r="F6" s="1">
        <f>SUMIF(Scores!$E$2:$E$481, 'Next Gen'!$A6, INDEX(Scores!$H$2:$O$481, 0, MATCH($B6, Scores!$H$1:$O$1, 0)))</f>
        <v>0</v>
      </c>
      <c r="G6" s="1" t="str">
        <f>INDEX(Scores!$B$2:$B$481, MATCH('Next Gen'!$A6, Scores!$E$2:$E$481, 0))</f>
        <v>mid</v>
      </c>
      <c r="H6" s="4">
        <f>INDEX(Scores!$D$2:$D$481, MATCH('Next Gen'!$A6, Scores!$E$2:$E$481, 0))</f>
        <v>45775</v>
      </c>
      <c r="K6" s="8" t="s">
        <v>6</v>
      </c>
      <c r="L6" s="10">
        <v>6</v>
      </c>
      <c r="M6" s="9">
        <v>5.166666666666667</v>
      </c>
      <c r="N6" s="9">
        <v>2.3333333333333335</v>
      </c>
      <c r="O6" s="9">
        <v>0.57407407407407407</v>
      </c>
      <c r="P6" s="9">
        <v>0.45161290322580644</v>
      </c>
      <c r="Q6" s="9">
        <v>1.7142857142857142</v>
      </c>
      <c r="R6" s="9">
        <v>0.25925925925925924</v>
      </c>
      <c r="S6" s="9">
        <v>0.44444444444444442</v>
      </c>
      <c r="T6"/>
    </row>
    <row r="7" spans="1:22">
      <c r="A7" s="1">
        <v>73</v>
      </c>
      <c r="B7" s="1" t="s">
        <v>4</v>
      </c>
      <c r="C7" s="1">
        <v>9</v>
      </c>
      <c r="D7" s="1">
        <v>9</v>
      </c>
      <c r="E7" s="1">
        <v>2</v>
      </c>
      <c r="F7" s="1">
        <f>SUMIF(Scores!$E$2:$E$481, 'Next Gen'!$A7, INDEX(Scores!$H$2:$O$481, 0, MATCH($B7, Scores!$H$1:$O$1, 0)))</f>
        <v>2</v>
      </c>
      <c r="G7" s="1" t="str">
        <f>INDEX(Scores!$B$2:$B$481, MATCH('Next Gen'!$A7, Scores!$E$2:$E$481, 0))</f>
        <v>high</v>
      </c>
      <c r="H7" s="4">
        <f>INDEX(Scores!$D$2:$D$481, MATCH('Next Gen'!$A7, Scores!$E$2:$E$481, 0))</f>
        <v>45775</v>
      </c>
      <c r="K7" s="8" t="s">
        <v>96</v>
      </c>
      <c r="L7" s="10">
        <v>10</v>
      </c>
      <c r="M7" s="9">
        <v>4.9000000000000004</v>
      </c>
      <c r="N7" s="9">
        <v>2.2999999999999998</v>
      </c>
      <c r="O7" s="9">
        <v>0.5268817204301075</v>
      </c>
      <c r="P7" s="9">
        <v>0.46938775510204084</v>
      </c>
      <c r="Q7" s="9">
        <v>2.1304347826086958</v>
      </c>
      <c r="R7" s="9">
        <v>0.24731182795698925</v>
      </c>
      <c r="S7" s="9">
        <v>0.5268817204301075</v>
      </c>
      <c r="T7"/>
    </row>
    <row r="8" spans="1:22">
      <c r="A8" s="1">
        <v>73</v>
      </c>
      <c r="B8" s="1" t="s">
        <v>5</v>
      </c>
      <c r="C8" s="1">
        <v>9</v>
      </c>
      <c r="D8" s="1">
        <v>6</v>
      </c>
      <c r="E8" s="1">
        <v>4</v>
      </c>
      <c r="F8" s="1">
        <f>SUMIF(Scores!$E$2:$E$481, 'Next Gen'!$A8, INDEX(Scores!$H$2:$O$481, 0, MATCH($B8, Scores!$H$1:$O$1, 0)))</f>
        <v>10</v>
      </c>
      <c r="G8" s="1" t="str">
        <f>INDEX(Scores!$B$2:$B$481, MATCH('Next Gen'!$A8, Scores!$E$2:$E$481, 0))</f>
        <v>high</v>
      </c>
      <c r="H8" s="4">
        <f>INDEX(Scores!$D$2:$D$481, MATCH('Next Gen'!$A8, Scores!$E$2:$E$481, 0))</f>
        <v>45775</v>
      </c>
      <c r="K8" s="8" t="s">
        <v>24</v>
      </c>
      <c r="L8" s="10">
        <v>37</v>
      </c>
      <c r="M8" s="9">
        <v>7.0810810810810807</v>
      </c>
      <c r="N8" s="9">
        <v>3.4054054054054053</v>
      </c>
      <c r="O8" s="9">
        <v>0.75942028985507248</v>
      </c>
      <c r="P8" s="9">
        <v>0.48091603053435117</v>
      </c>
      <c r="Q8" s="9">
        <v>2.0873015873015874</v>
      </c>
      <c r="R8" s="9">
        <v>0.36521739130434783</v>
      </c>
      <c r="S8" s="9">
        <v>0.76231884057971011</v>
      </c>
      <c r="T8"/>
    </row>
    <row r="9" spans="1:22">
      <c r="A9" s="1">
        <v>74</v>
      </c>
      <c r="B9" s="1" t="s">
        <v>5</v>
      </c>
      <c r="C9" s="1">
        <v>9</v>
      </c>
      <c r="D9" s="1">
        <v>5</v>
      </c>
      <c r="E9" s="1">
        <v>1</v>
      </c>
      <c r="F9" s="1">
        <f>SUMIF(Scores!$E$2:$E$481, 'Next Gen'!$A9, INDEX(Scores!$H$2:$O$481, 0, MATCH($B9, Scores!$H$1:$O$1, 0)))</f>
        <v>1</v>
      </c>
      <c r="G9" s="1" t="str">
        <f>INDEX(Scores!$B$2:$B$481, MATCH('Next Gen'!$A9, Scores!$E$2:$E$481, 0))</f>
        <v>low</v>
      </c>
      <c r="H9" s="4">
        <f>INDEX(Scores!$D$2:$D$481, MATCH('Next Gen'!$A9, Scores!$E$2:$E$481, 0))</f>
        <v>45775</v>
      </c>
      <c r="K9"/>
      <c r="L9"/>
      <c r="M9"/>
      <c r="N9"/>
      <c r="O9"/>
      <c r="P9"/>
      <c r="Q9"/>
      <c r="R9"/>
      <c r="S9"/>
    </row>
    <row r="10" spans="1:22">
      <c r="A10" s="1">
        <v>74</v>
      </c>
      <c r="B10" s="1" t="s">
        <v>4</v>
      </c>
      <c r="C10" s="1">
        <v>9</v>
      </c>
      <c r="D10" s="1">
        <v>6</v>
      </c>
      <c r="E10" s="1">
        <v>4</v>
      </c>
      <c r="F10" s="1">
        <f>SUMIF(Scores!$E$2:$E$481, 'Next Gen'!$A10, INDEX(Scores!$H$2:$O$481, 0, MATCH($B10, Scores!$H$1:$O$1, 0)))</f>
        <v>7</v>
      </c>
      <c r="G10" s="1" t="str">
        <f>INDEX(Scores!$B$2:$B$481, MATCH('Next Gen'!$A10, Scores!$E$2:$E$481, 0))</f>
        <v>low</v>
      </c>
      <c r="H10" s="4">
        <f>INDEX(Scores!$D$2:$D$481, MATCH('Next Gen'!$A10, Scores!$E$2:$E$481, 0))</f>
        <v>45775</v>
      </c>
      <c r="K10"/>
      <c r="L10"/>
      <c r="M10"/>
      <c r="N10"/>
      <c r="O10"/>
      <c r="P10"/>
      <c r="Q10"/>
      <c r="R10"/>
      <c r="S10"/>
    </row>
    <row r="11" spans="1:22">
      <c r="A11" s="1">
        <v>74</v>
      </c>
      <c r="B11" s="1" t="s">
        <v>7</v>
      </c>
      <c r="C11" s="1">
        <v>9</v>
      </c>
      <c r="D11" s="1">
        <v>4</v>
      </c>
      <c r="E11" s="1">
        <v>3</v>
      </c>
      <c r="F11" s="1">
        <f>SUMIF(Scores!$E$2:$E$481, 'Next Gen'!$A11, INDEX(Scores!$H$2:$O$481, 0, MATCH($B11, Scores!$H$1:$O$1, 0)))</f>
        <v>3</v>
      </c>
      <c r="G11" s="1" t="str">
        <f>INDEX(Scores!$B$2:$B$481, MATCH('Next Gen'!$A11, Scores!$E$2:$E$481, 0))</f>
        <v>low</v>
      </c>
      <c r="H11" s="4">
        <f>INDEX(Scores!$D$2:$D$481, MATCH('Next Gen'!$A11, Scores!$E$2:$E$481, 0))</f>
        <v>45775</v>
      </c>
      <c r="K11"/>
      <c r="L11"/>
      <c r="M11"/>
    </row>
    <row r="12" spans="1:22">
      <c r="A12" s="1">
        <v>75</v>
      </c>
      <c r="B12" s="1" t="s">
        <v>4</v>
      </c>
      <c r="C12" s="1">
        <v>12</v>
      </c>
      <c r="D12" s="1">
        <v>12</v>
      </c>
      <c r="E12" s="1">
        <v>5</v>
      </c>
      <c r="F12" s="1">
        <f>SUMIF(Scores!$E$2:$E$481, 'Next Gen'!$A12, INDEX(Scores!$H$2:$O$481, 0, MATCH($B12, Scores!$H$1:$O$1, 0)))</f>
        <v>10</v>
      </c>
      <c r="G12" s="1" t="str">
        <f>INDEX(Scores!$B$2:$B$481, MATCH('Next Gen'!$A12, Scores!$E$2:$E$481, 0))</f>
        <v>mid</v>
      </c>
      <c r="H12" s="4">
        <f>INDEX(Scores!$D$2:$D$481, MATCH('Next Gen'!$A12, Scores!$E$2:$E$481, 0))</f>
        <v>45775</v>
      </c>
      <c r="K12"/>
      <c r="L12"/>
      <c r="M12"/>
    </row>
    <row r="13" spans="1:22">
      <c r="A13" s="1">
        <v>75</v>
      </c>
      <c r="B13" s="1" t="s">
        <v>5</v>
      </c>
      <c r="C13" s="1">
        <v>12</v>
      </c>
      <c r="D13" s="1">
        <v>8</v>
      </c>
      <c r="E13" s="1">
        <v>6</v>
      </c>
      <c r="F13" s="1">
        <f>SUMIF(Scores!$E$2:$E$481, 'Next Gen'!$A13, INDEX(Scores!$H$2:$O$481, 0, MATCH($B13, Scores!$H$1:$O$1, 0)))</f>
        <v>8</v>
      </c>
      <c r="G13" s="1" t="str">
        <f>INDEX(Scores!$B$2:$B$481, MATCH('Next Gen'!$A13, Scores!$E$2:$E$481, 0))</f>
        <v>mid</v>
      </c>
      <c r="H13" s="4">
        <f>INDEX(Scores!$D$2:$D$481, MATCH('Next Gen'!$A13, Scores!$E$2:$E$481, 0))</f>
        <v>45775</v>
      </c>
      <c r="K13"/>
      <c r="L13"/>
      <c r="M13"/>
    </row>
    <row r="14" spans="1:22">
      <c r="A14" s="1">
        <v>76</v>
      </c>
      <c r="B14" s="1" t="s">
        <v>4</v>
      </c>
      <c r="C14" s="1">
        <v>9</v>
      </c>
      <c r="D14" s="1">
        <v>8</v>
      </c>
      <c r="E14" s="1">
        <v>3</v>
      </c>
      <c r="F14" s="1">
        <f>SUMIF(Scores!$E$2:$E$481, 'Next Gen'!$A14, INDEX(Scores!$H$2:$O$481, 0, MATCH($B14, Scores!$H$1:$O$1, 0)))</f>
        <v>5</v>
      </c>
      <c r="G14" s="1" t="str">
        <f>INDEX(Scores!$B$2:$B$481, MATCH('Next Gen'!$A14, Scores!$E$2:$E$481, 0))</f>
        <v>mid</v>
      </c>
      <c r="H14" s="4">
        <f>INDEX(Scores!$D$2:$D$481, MATCH('Next Gen'!$A14, Scores!$E$2:$E$481, 0))</f>
        <v>45776</v>
      </c>
      <c r="K14"/>
      <c r="L14"/>
      <c r="M14"/>
    </row>
    <row r="15" spans="1:22">
      <c r="A15" s="1">
        <v>76</v>
      </c>
      <c r="B15" s="1" t="s">
        <v>5</v>
      </c>
      <c r="C15" s="1">
        <v>9</v>
      </c>
      <c r="D15" s="1">
        <v>6</v>
      </c>
      <c r="E15" s="1">
        <v>0</v>
      </c>
      <c r="F15" s="1">
        <f>SUMIF(Scores!$E$2:$E$481, 'Next Gen'!$A15, INDEX(Scores!$H$2:$O$481, 0, MATCH($B15, Scores!$H$1:$O$1, 0)))</f>
        <v>0</v>
      </c>
      <c r="G15" s="1" t="str">
        <f>INDEX(Scores!$B$2:$B$481, MATCH('Next Gen'!$A15, Scores!$E$2:$E$481, 0))</f>
        <v>mid</v>
      </c>
      <c r="H15" s="4">
        <f>INDEX(Scores!$D$2:$D$481, MATCH('Next Gen'!$A15, Scores!$E$2:$E$481, 0))</f>
        <v>45776</v>
      </c>
      <c r="K15"/>
      <c r="L15"/>
      <c r="M15"/>
    </row>
    <row r="16" spans="1:22">
      <c r="A16" s="1">
        <v>77</v>
      </c>
      <c r="B16" s="1" t="s">
        <v>4</v>
      </c>
      <c r="C16" s="1">
        <v>9</v>
      </c>
      <c r="D16" s="1">
        <v>9</v>
      </c>
      <c r="E16" s="1">
        <v>1</v>
      </c>
      <c r="F16" s="1">
        <f>SUMIF(Scores!$E$2:$E$481, 'Next Gen'!$A16, INDEX(Scores!$H$2:$O$481, 0, MATCH($B16, Scores!$H$1:$O$1, 0)))</f>
        <v>1</v>
      </c>
      <c r="G16" s="1" t="str">
        <f>INDEX(Scores!$B$2:$B$481, MATCH('Next Gen'!$A16, Scores!$E$2:$E$481, 0))</f>
        <v>mid</v>
      </c>
      <c r="H16" s="4">
        <f>INDEX(Scores!$D$2:$D$481, MATCH('Next Gen'!$A16, Scores!$E$2:$E$481, 0))</f>
        <v>45776</v>
      </c>
      <c r="K16"/>
      <c r="L16"/>
      <c r="M16"/>
    </row>
    <row r="17" spans="1:15">
      <c r="A17" s="1">
        <v>77</v>
      </c>
      <c r="B17" s="1" t="s">
        <v>5</v>
      </c>
      <c r="C17" s="1">
        <v>9</v>
      </c>
      <c r="D17" s="1">
        <v>5</v>
      </c>
      <c r="E17" s="1">
        <v>3</v>
      </c>
      <c r="F17" s="1">
        <f>SUMIF(Scores!$E$2:$E$481, 'Next Gen'!$A17, INDEX(Scores!$H$2:$O$481, 0, MATCH($B17, Scores!$H$1:$O$1, 0)))</f>
        <v>5</v>
      </c>
      <c r="G17" s="1" t="str">
        <f>INDEX(Scores!$B$2:$B$481, MATCH('Next Gen'!$A17, Scores!$E$2:$E$481, 0))</f>
        <v>mid</v>
      </c>
      <c r="H17" s="4">
        <f>INDEX(Scores!$D$2:$D$481, MATCH('Next Gen'!$A17, Scores!$E$2:$E$481, 0))</f>
        <v>45776</v>
      </c>
      <c r="K17"/>
      <c r="L17"/>
      <c r="M17"/>
    </row>
    <row r="18" spans="1:15">
      <c r="A18" s="1">
        <v>77</v>
      </c>
      <c r="B18" s="1" t="s">
        <v>6</v>
      </c>
      <c r="C18" s="1">
        <v>9</v>
      </c>
      <c r="D18" s="1">
        <v>5</v>
      </c>
      <c r="E18" s="1">
        <v>3</v>
      </c>
      <c r="F18" s="1">
        <f>SUMIF(Scores!$E$2:$E$481, 'Next Gen'!$A18, INDEX(Scores!$H$2:$O$481, 0, MATCH($B18, Scores!$H$1:$O$1, 0)))</f>
        <v>8</v>
      </c>
      <c r="G18" s="1" t="str">
        <f>INDEX(Scores!$B$2:$B$481, MATCH('Next Gen'!$A18, Scores!$E$2:$E$481, 0))</f>
        <v>mid</v>
      </c>
      <c r="H18" s="4">
        <f>INDEX(Scores!$D$2:$D$481, MATCH('Next Gen'!$A18, Scores!$E$2:$E$481, 0))</f>
        <v>45776</v>
      </c>
      <c r="K18"/>
      <c r="L18"/>
      <c r="M18"/>
    </row>
    <row r="19" spans="1:15">
      <c r="A19" s="1">
        <v>78</v>
      </c>
      <c r="B19" s="1" t="s">
        <v>4</v>
      </c>
      <c r="C19" s="1">
        <v>9</v>
      </c>
      <c r="D19" s="1">
        <v>8</v>
      </c>
      <c r="E19" s="1">
        <v>5</v>
      </c>
      <c r="F19" s="1">
        <f>SUMIF(Scores!$E$2:$E$481, 'Next Gen'!$A19, INDEX(Scores!$H$2:$O$481, 0, MATCH($B19, Scores!$H$1:$O$1, 0)))</f>
        <v>9</v>
      </c>
      <c r="G19" s="1" t="str">
        <f>INDEX(Scores!$B$2:$B$481, MATCH('Next Gen'!$A19, Scores!$E$2:$E$481, 0))</f>
        <v>mid</v>
      </c>
      <c r="H19" s="4">
        <f>INDEX(Scores!$D$2:$D$481, MATCH('Next Gen'!$A19, Scores!$E$2:$E$481, 0))</f>
        <v>45776</v>
      </c>
      <c r="K19"/>
      <c r="L19"/>
      <c r="M19"/>
    </row>
    <row r="20" spans="1:15">
      <c r="A20" s="1">
        <v>78</v>
      </c>
      <c r="B20" s="1" t="s">
        <v>7</v>
      </c>
      <c r="C20" s="1">
        <v>9</v>
      </c>
      <c r="D20" s="1">
        <v>6</v>
      </c>
      <c r="E20" s="1">
        <v>2</v>
      </c>
      <c r="F20" s="1">
        <f>SUMIF(Scores!$E$2:$E$481, 'Next Gen'!$A20, INDEX(Scores!$H$2:$O$481, 0, MATCH($B20, Scores!$H$1:$O$1, 0)))</f>
        <v>4</v>
      </c>
      <c r="G20" s="1" t="str">
        <f>INDEX(Scores!$B$2:$B$481, MATCH('Next Gen'!$A20, Scores!$E$2:$E$481, 0))</f>
        <v>mid</v>
      </c>
      <c r="H20" s="4">
        <f>INDEX(Scores!$D$2:$D$481, MATCH('Next Gen'!$A20, Scores!$E$2:$E$481, 0))</f>
        <v>45776</v>
      </c>
      <c r="K20"/>
      <c r="L20"/>
      <c r="M20"/>
    </row>
    <row r="21" spans="1:15">
      <c r="A21" s="1">
        <v>79</v>
      </c>
      <c r="B21" s="1" t="s">
        <v>4</v>
      </c>
      <c r="C21" s="1">
        <v>9</v>
      </c>
      <c r="D21" s="1">
        <v>7</v>
      </c>
      <c r="E21" s="1">
        <v>3</v>
      </c>
      <c r="F21" s="1">
        <f>SUMIF(Scores!$E$2:$E$481, 'Next Gen'!$A21, INDEX(Scores!$H$2:$O$481, 0, MATCH($B21, Scores!$H$1:$O$1, 0)))</f>
        <v>7</v>
      </c>
      <c r="G21" s="1" t="str">
        <f>INDEX(Scores!$B$2:$B$481, MATCH('Next Gen'!$A21, Scores!$E$2:$E$481, 0))</f>
        <v>mid</v>
      </c>
      <c r="H21" s="4">
        <f>INDEX(Scores!$D$2:$D$481, MATCH('Next Gen'!$A21, Scores!$E$2:$E$481, 0))</f>
        <v>45776</v>
      </c>
      <c r="K21"/>
      <c r="L21"/>
      <c r="M21"/>
    </row>
    <row r="22" spans="1:15">
      <c r="A22" s="1">
        <v>79</v>
      </c>
      <c r="B22" s="1" t="s">
        <v>5</v>
      </c>
      <c r="C22" s="1">
        <v>9</v>
      </c>
      <c r="D22" s="1">
        <v>6</v>
      </c>
      <c r="E22" s="1">
        <v>1</v>
      </c>
      <c r="F22" s="1">
        <f>SUMIF(Scores!$E$2:$E$481, 'Next Gen'!$A22, INDEX(Scores!$H$2:$O$481, 0, MATCH($B22, Scores!$H$1:$O$1, 0)))</f>
        <v>1</v>
      </c>
      <c r="G22" s="1" t="str">
        <f>INDEX(Scores!$B$2:$B$481, MATCH('Next Gen'!$A22, Scores!$E$2:$E$481, 0))</f>
        <v>mid</v>
      </c>
      <c r="H22" s="4">
        <f>INDEX(Scores!$D$2:$D$481, MATCH('Next Gen'!$A22, Scores!$E$2:$E$481, 0))</f>
        <v>45776</v>
      </c>
      <c r="K22"/>
      <c r="L22"/>
      <c r="M22"/>
    </row>
    <row r="23" spans="1:15">
      <c r="A23" s="1">
        <v>79</v>
      </c>
      <c r="B23" s="1" t="s">
        <v>6</v>
      </c>
      <c r="C23" s="1">
        <v>9</v>
      </c>
      <c r="D23" s="1">
        <v>2</v>
      </c>
      <c r="E23" s="1">
        <v>1</v>
      </c>
      <c r="F23" s="1">
        <f>SUMIF(Scores!$E$2:$E$481, 'Next Gen'!$A23, INDEX(Scores!$H$2:$O$481, 0, MATCH($B23, Scores!$H$1:$O$1, 0)))</f>
        <v>1</v>
      </c>
      <c r="G23" s="1" t="str">
        <f>INDEX(Scores!$B$2:$B$481, MATCH('Next Gen'!$A23, Scores!$E$2:$E$481, 0))</f>
        <v>mid</v>
      </c>
      <c r="H23" s="4">
        <f>INDEX(Scores!$D$2:$D$481, MATCH('Next Gen'!$A23, Scores!$E$2:$E$481, 0))</f>
        <v>45776</v>
      </c>
      <c r="K23"/>
      <c r="L23"/>
      <c r="M23"/>
    </row>
    <row r="24" spans="1:15">
      <c r="A24" s="1">
        <v>79</v>
      </c>
      <c r="B24" s="1" t="s">
        <v>7</v>
      </c>
      <c r="C24" s="1">
        <v>9</v>
      </c>
      <c r="D24" s="1">
        <v>5</v>
      </c>
      <c r="E24" s="1">
        <v>3</v>
      </c>
      <c r="F24" s="1">
        <f>SUMIF(Scores!$E$2:$E$481, 'Next Gen'!$A24, INDEX(Scores!$H$2:$O$481, 0, MATCH($B24, Scores!$H$1:$O$1, 0)))</f>
        <v>5</v>
      </c>
      <c r="G24" s="1" t="str">
        <f>INDEX(Scores!$B$2:$B$481, MATCH('Next Gen'!$A24, Scores!$E$2:$E$481, 0))</f>
        <v>mid</v>
      </c>
      <c r="H24" s="4">
        <f>INDEX(Scores!$D$2:$D$481, MATCH('Next Gen'!$A24, Scores!$E$2:$E$481, 0))</f>
        <v>45776</v>
      </c>
      <c r="K24" s="7" t="s">
        <v>48</v>
      </c>
      <c r="L24" t="s">
        <v>94</v>
      </c>
    </row>
    <row r="25" spans="1:15">
      <c r="A25" s="1">
        <v>80</v>
      </c>
      <c r="B25" s="1" t="s">
        <v>5</v>
      </c>
      <c r="C25" s="1">
        <v>9</v>
      </c>
      <c r="D25" s="1">
        <v>6</v>
      </c>
      <c r="E25" s="1">
        <v>2</v>
      </c>
      <c r="F25" s="1">
        <f>SUMIF(Scores!$E$2:$E$481, 'Next Gen'!$A25, INDEX(Scores!$H$2:$O$481, 0, MATCH($B25, Scores!$H$1:$O$1, 0)))</f>
        <v>3</v>
      </c>
      <c r="G25" s="1" t="str">
        <f>INDEX(Scores!$B$2:$B$481, MATCH('Next Gen'!$A25, Scores!$E$2:$E$481, 0))</f>
        <v>mid</v>
      </c>
      <c r="H25" s="4">
        <f>INDEX(Scores!$D$2:$D$481, MATCH('Next Gen'!$A25, Scores!$E$2:$E$481, 0))</f>
        <v>45777</v>
      </c>
    </row>
    <row r="26" spans="1:15">
      <c r="A26" s="1">
        <v>80</v>
      </c>
      <c r="B26" s="1" t="s">
        <v>6</v>
      </c>
      <c r="C26" s="1">
        <v>9</v>
      </c>
      <c r="D26" s="1">
        <v>4</v>
      </c>
      <c r="E26" s="1">
        <v>3</v>
      </c>
      <c r="F26" s="1">
        <f>SUMIF(Scores!$E$2:$E$481, 'Next Gen'!$A26, INDEX(Scores!$H$2:$O$481, 0, MATCH($B26, Scores!$H$1:$O$1, 0)))</f>
        <v>4</v>
      </c>
      <c r="G26" s="1" t="str">
        <f>INDEX(Scores!$B$2:$B$481, MATCH('Next Gen'!$A26, Scores!$E$2:$E$481, 0))</f>
        <v>mid</v>
      </c>
      <c r="H26" s="4">
        <f>INDEX(Scores!$D$2:$D$481, MATCH('Next Gen'!$A26, Scores!$E$2:$E$481, 0))</f>
        <v>45777</v>
      </c>
      <c r="K26" s="7" t="s">
        <v>79</v>
      </c>
      <c r="L26" t="s">
        <v>92</v>
      </c>
      <c r="M26" t="s">
        <v>90</v>
      </c>
      <c r="N26" t="s">
        <v>91</v>
      </c>
      <c r="O26" t="s">
        <v>93</v>
      </c>
    </row>
    <row r="27" spans="1:15">
      <c r="A27" s="1">
        <v>80</v>
      </c>
      <c r="B27" s="1" t="s">
        <v>4</v>
      </c>
      <c r="C27" s="1">
        <v>9</v>
      </c>
      <c r="D27" s="1">
        <v>8</v>
      </c>
      <c r="E27" s="1">
        <v>6</v>
      </c>
      <c r="F27" s="1">
        <f>SUMIF(Scores!$E$2:$E$481, 'Next Gen'!$A27, INDEX(Scores!$H$2:$O$481, 0, MATCH($B27, Scores!$H$1:$O$1, 0)))</f>
        <v>12</v>
      </c>
      <c r="G27" s="1" t="str">
        <f>INDEX(Scores!$B$2:$B$481, MATCH('Next Gen'!$A27, Scores!$E$2:$E$481, 0))</f>
        <v>mid</v>
      </c>
      <c r="H27" s="4">
        <f>INDEX(Scores!$D$2:$D$481, MATCH('Next Gen'!$A27, Scores!$E$2:$E$481, 0))</f>
        <v>45777</v>
      </c>
      <c r="K27" s="8">
        <v>115</v>
      </c>
      <c r="L27" s="9">
        <v>5</v>
      </c>
      <c r="M27" s="9">
        <v>9</v>
      </c>
      <c r="N27" s="9">
        <v>8</v>
      </c>
      <c r="O27" s="9">
        <v>12</v>
      </c>
    </row>
    <row r="28" spans="1:15">
      <c r="A28" s="1">
        <v>81</v>
      </c>
      <c r="B28" s="1" t="s">
        <v>4</v>
      </c>
      <c r="C28" s="1">
        <v>9</v>
      </c>
      <c r="D28" s="1">
        <v>8</v>
      </c>
      <c r="E28" s="1">
        <v>4</v>
      </c>
      <c r="F28" s="1">
        <f>SUMIF(Scores!$E$2:$E$481, 'Next Gen'!$A28, INDEX(Scores!$H$2:$O$481, 0, MATCH($B28, Scores!$H$1:$O$1, 0)))</f>
        <v>6</v>
      </c>
      <c r="G28" s="1" t="str">
        <f>INDEX(Scores!$B$2:$B$481, MATCH('Next Gen'!$A28, Scores!$E$2:$E$481, 0))</f>
        <v>high</v>
      </c>
      <c r="H28" s="4">
        <f>INDEX(Scores!$D$2:$D$481, MATCH('Next Gen'!$A28, Scores!$E$2:$E$481, 0))</f>
        <v>45777</v>
      </c>
      <c r="K28" s="8">
        <v>103</v>
      </c>
      <c r="L28" s="9">
        <v>7</v>
      </c>
      <c r="M28" s="9">
        <v>9</v>
      </c>
      <c r="N28" s="9">
        <v>9</v>
      </c>
      <c r="O28" s="9">
        <v>12</v>
      </c>
    </row>
    <row r="29" spans="1:15">
      <c r="A29" s="1">
        <v>81</v>
      </c>
      <c r="B29" s="1" t="s">
        <v>5</v>
      </c>
      <c r="C29" s="1">
        <v>9</v>
      </c>
      <c r="D29" s="1">
        <v>4</v>
      </c>
      <c r="E29" s="1">
        <v>0</v>
      </c>
      <c r="F29" s="1">
        <f>SUMIF(Scores!$E$2:$E$481, 'Next Gen'!$A29, INDEX(Scores!$H$2:$O$481, 0, MATCH($B29, Scores!$H$1:$O$1, 0)))</f>
        <v>0</v>
      </c>
      <c r="G29" s="1" t="str">
        <f>INDEX(Scores!$B$2:$B$481, MATCH('Next Gen'!$A29, Scores!$E$2:$E$481, 0))</f>
        <v>high</v>
      </c>
      <c r="H29" s="4">
        <f>INDEX(Scores!$D$2:$D$481, MATCH('Next Gen'!$A29, Scores!$E$2:$E$481, 0))</f>
        <v>45777</v>
      </c>
      <c r="K29" s="8">
        <v>119</v>
      </c>
      <c r="L29" s="9">
        <v>5</v>
      </c>
      <c r="M29" s="9">
        <v>9</v>
      </c>
      <c r="N29" s="9">
        <v>9</v>
      </c>
      <c r="O29" s="9">
        <v>10.5</v>
      </c>
    </row>
    <row r="30" spans="1:15">
      <c r="A30" s="1">
        <v>82</v>
      </c>
      <c r="B30" s="1" t="s">
        <v>4</v>
      </c>
      <c r="C30" s="1">
        <v>9</v>
      </c>
      <c r="D30" s="1">
        <v>8</v>
      </c>
      <c r="E30" s="1">
        <v>6</v>
      </c>
      <c r="F30" s="1">
        <f>SUMIF(Scores!$E$2:$E$481, 'Next Gen'!$A30, INDEX(Scores!$H$2:$O$481, 0, MATCH($B30, Scores!$H$1:$O$1, 0)))</f>
        <v>12</v>
      </c>
      <c r="G30" s="1" t="str">
        <f>INDEX(Scores!$B$2:$B$481, MATCH('Next Gen'!$A30, Scores!$E$2:$E$481, 0))</f>
        <v>low</v>
      </c>
      <c r="H30" s="4">
        <f>INDEX(Scores!$D$2:$D$481, MATCH('Next Gen'!$A30, Scores!$E$2:$E$481, 0))</f>
        <v>45777</v>
      </c>
      <c r="K30" s="8">
        <v>71</v>
      </c>
      <c r="L30" s="9">
        <v>4.5</v>
      </c>
      <c r="M30" s="9">
        <v>9</v>
      </c>
      <c r="N30" s="9">
        <v>8.5</v>
      </c>
      <c r="O30" s="9">
        <v>10.5</v>
      </c>
    </row>
    <row r="31" spans="1:15">
      <c r="A31" s="1">
        <v>82</v>
      </c>
      <c r="B31" s="1" t="s">
        <v>7</v>
      </c>
      <c r="C31" s="1">
        <v>9</v>
      </c>
      <c r="D31" s="1">
        <v>3</v>
      </c>
      <c r="E31" s="1">
        <v>2</v>
      </c>
      <c r="F31" s="1">
        <f>SUMIF(Scores!$E$2:$E$481, 'Next Gen'!$A31, INDEX(Scores!$H$2:$O$481, 0, MATCH($B31, Scores!$H$1:$O$1, 0)))</f>
        <v>2</v>
      </c>
      <c r="G31" s="1" t="str">
        <f>INDEX(Scores!$B$2:$B$481, MATCH('Next Gen'!$A31, Scores!$E$2:$E$481, 0))</f>
        <v>low</v>
      </c>
      <c r="H31" s="4">
        <f>INDEX(Scores!$D$2:$D$481, MATCH('Next Gen'!$A31, Scores!$E$2:$E$481, 0))</f>
        <v>45777</v>
      </c>
      <c r="K31" s="8">
        <v>120</v>
      </c>
      <c r="L31" s="9">
        <v>5.5</v>
      </c>
      <c r="M31" s="9">
        <v>12</v>
      </c>
      <c r="N31" s="9">
        <v>12</v>
      </c>
      <c r="O31" s="9">
        <v>10</v>
      </c>
    </row>
    <row r="32" spans="1:15">
      <c r="A32" s="1">
        <v>82</v>
      </c>
      <c r="B32" s="1" t="s">
        <v>5</v>
      </c>
      <c r="C32" s="1">
        <v>9</v>
      </c>
      <c r="D32" s="1">
        <v>7</v>
      </c>
      <c r="E32" s="1">
        <v>2</v>
      </c>
      <c r="F32" s="1">
        <f>SUMIF(Scores!$E$2:$E$481, 'Next Gen'!$A32, INDEX(Scores!$H$2:$O$481, 0, MATCH($B32, Scores!$H$1:$O$1, 0)))</f>
        <v>5</v>
      </c>
      <c r="G32" s="1" t="str">
        <f>INDEX(Scores!$B$2:$B$481, MATCH('Next Gen'!$A32, Scores!$E$2:$E$481, 0))</f>
        <v>low</v>
      </c>
      <c r="H32" s="4">
        <f>INDEX(Scores!$D$2:$D$481, MATCH('Next Gen'!$A32, Scores!$E$2:$E$481, 0))</f>
        <v>45777</v>
      </c>
      <c r="K32" s="8">
        <v>113</v>
      </c>
      <c r="L32" s="9">
        <v>5</v>
      </c>
      <c r="M32" s="9">
        <v>9</v>
      </c>
      <c r="N32" s="9">
        <v>9</v>
      </c>
      <c r="O32" s="9">
        <v>9.5</v>
      </c>
    </row>
    <row r="33" spans="1:15">
      <c r="A33" s="1">
        <v>83</v>
      </c>
      <c r="B33" s="1" t="s">
        <v>4</v>
      </c>
      <c r="C33" s="1">
        <v>9</v>
      </c>
      <c r="D33" s="1">
        <v>9</v>
      </c>
      <c r="E33" s="1">
        <v>6</v>
      </c>
      <c r="F33" s="1">
        <f>SUMIF(Scores!$E$2:$E$481, 'Next Gen'!$A33, INDEX(Scores!$H$2:$O$481, 0, MATCH($B33, Scores!$H$1:$O$1, 0)))</f>
        <v>12</v>
      </c>
      <c r="G33" s="1" t="str">
        <f>INDEX(Scores!$B$2:$B$481, MATCH('Next Gen'!$A33, Scores!$E$2:$E$481, 0))</f>
        <v>mid</v>
      </c>
      <c r="H33" s="4">
        <f>INDEX(Scores!$D$2:$D$481, MATCH('Next Gen'!$A33, Scores!$E$2:$E$481, 0))</f>
        <v>45777</v>
      </c>
      <c r="K33" s="8">
        <v>78</v>
      </c>
      <c r="L33" s="9">
        <v>5</v>
      </c>
      <c r="M33" s="9">
        <v>9</v>
      </c>
      <c r="N33" s="9">
        <v>8</v>
      </c>
      <c r="O33" s="9">
        <v>9</v>
      </c>
    </row>
    <row r="34" spans="1:15">
      <c r="A34" s="1">
        <v>83</v>
      </c>
      <c r="B34" s="1" t="s">
        <v>5</v>
      </c>
      <c r="C34" s="1">
        <v>9</v>
      </c>
      <c r="D34" s="1">
        <v>5</v>
      </c>
      <c r="E34" s="1">
        <v>3</v>
      </c>
      <c r="F34" s="1">
        <f>SUMIF(Scores!$E$2:$E$481, 'Next Gen'!$A34, INDEX(Scores!$H$2:$O$481, 0, MATCH($B34, Scores!$H$1:$O$1, 0)))</f>
        <v>5</v>
      </c>
      <c r="G34" s="1" t="str">
        <f>INDEX(Scores!$B$2:$B$481, MATCH('Next Gen'!$A34, Scores!$E$2:$E$481, 0))</f>
        <v>mid</v>
      </c>
      <c r="H34" s="4">
        <f>INDEX(Scores!$D$2:$D$481, MATCH('Next Gen'!$A34, Scores!$E$2:$E$481, 0))</f>
        <v>45777</v>
      </c>
      <c r="K34" s="8">
        <v>101</v>
      </c>
      <c r="L34" s="9">
        <v>5</v>
      </c>
      <c r="M34" s="9">
        <v>9</v>
      </c>
      <c r="N34" s="9">
        <v>7</v>
      </c>
      <c r="O34" s="9">
        <v>9</v>
      </c>
    </row>
    <row r="35" spans="1:15">
      <c r="A35" s="1">
        <v>84</v>
      </c>
      <c r="B35" s="1" t="s">
        <v>4</v>
      </c>
      <c r="C35" s="1">
        <v>9</v>
      </c>
      <c r="D35" s="1">
        <v>9</v>
      </c>
      <c r="E35" s="1">
        <v>5</v>
      </c>
      <c r="F35" s="1">
        <f>SUMIF(Scores!$E$2:$E$481, 'Next Gen'!$A35, INDEX(Scores!$H$2:$O$481, 0, MATCH($B35, Scores!$H$1:$O$1, 0)))</f>
        <v>10</v>
      </c>
      <c r="G35" s="1" t="str">
        <f>INDEX(Scores!$B$2:$B$481, MATCH('Next Gen'!$A35, Scores!$E$2:$E$481, 0))</f>
        <v>mid</v>
      </c>
      <c r="H35" s="4">
        <f>INDEX(Scores!$D$2:$D$481, MATCH('Next Gen'!$A35, Scores!$E$2:$E$481, 0))</f>
        <v>45778</v>
      </c>
      <c r="K35" s="8">
        <v>75</v>
      </c>
      <c r="L35" s="9">
        <v>5.5</v>
      </c>
      <c r="M35" s="9">
        <v>12</v>
      </c>
      <c r="N35" s="9">
        <v>10</v>
      </c>
      <c r="O35" s="9">
        <v>9</v>
      </c>
    </row>
    <row r="36" spans="1:15">
      <c r="A36" s="1">
        <v>84</v>
      </c>
      <c r="B36" s="1" t="s">
        <v>5</v>
      </c>
      <c r="C36" s="1">
        <v>9</v>
      </c>
      <c r="D36" s="1">
        <v>4</v>
      </c>
      <c r="E36" s="1">
        <v>3</v>
      </c>
      <c r="F36" s="1">
        <f>SUMIF(Scores!$E$2:$E$481, 'Next Gen'!$A36, INDEX(Scores!$H$2:$O$481, 0, MATCH($B36, Scores!$H$1:$O$1, 0)))</f>
        <v>5</v>
      </c>
      <c r="G36" s="1" t="str">
        <f>INDEX(Scores!$B$2:$B$481, MATCH('Next Gen'!$A36, Scores!$E$2:$E$481, 0))</f>
        <v>mid</v>
      </c>
      <c r="H36" s="4">
        <f>INDEX(Scores!$D$2:$D$481, MATCH('Next Gen'!$A36, Scores!$E$2:$E$481, 0))</f>
        <v>45778</v>
      </c>
      <c r="K36" s="8">
        <v>91</v>
      </c>
      <c r="L36" s="9">
        <v>4.5</v>
      </c>
      <c r="M36" s="9">
        <v>9</v>
      </c>
      <c r="N36" s="9">
        <v>6</v>
      </c>
      <c r="O36" s="9">
        <v>9</v>
      </c>
    </row>
    <row r="37" spans="1:15">
      <c r="A37" s="1">
        <v>85</v>
      </c>
      <c r="B37" s="1" t="s">
        <v>4</v>
      </c>
      <c r="C37" s="1">
        <v>12</v>
      </c>
      <c r="D37" s="1">
        <v>10</v>
      </c>
      <c r="E37" s="1">
        <v>6</v>
      </c>
      <c r="F37" s="1">
        <f>SUMIF(Scores!$E$2:$E$481, 'Next Gen'!$A37, INDEX(Scores!$H$2:$O$481, 0, MATCH($B37, Scores!$H$1:$O$1, 0)))</f>
        <v>10</v>
      </c>
      <c r="G37" s="1" t="str">
        <f>INDEX(Scores!$B$2:$B$481, MATCH('Next Gen'!$A37, Scores!$E$2:$E$481, 0))</f>
        <v>high</v>
      </c>
      <c r="H37" s="4">
        <f>INDEX(Scores!$D$2:$D$481, MATCH('Next Gen'!$A37, Scores!$E$2:$E$481, 0))</f>
        <v>45778</v>
      </c>
      <c r="K37" s="8">
        <v>83</v>
      </c>
      <c r="L37" s="9">
        <v>4.5</v>
      </c>
      <c r="M37" s="9">
        <v>9</v>
      </c>
      <c r="N37" s="9">
        <v>7</v>
      </c>
      <c r="O37" s="9">
        <v>8.5</v>
      </c>
    </row>
    <row r="38" spans="1:15">
      <c r="A38" s="1">
        <v>85</v>
      </c>
      <c r="B38" s="1" t="s">
        <v>5</v>
      </c>
      <c r="C38" s="1">
        <v>12</v>
      </c>
      <c r="D38" s="1">
        <v>9</v>
      </c>
      <c r="E38" s="1">
        <v>3</v>
      </c>
      <c r="F38" s="1">
        <f>SUMIF(Scores!$E$2:$E$481, 'Next Gen'!$A38, INDEX(Scores!$H$2:$O$481, 0, MATCH($B38, Scores!$H$1:$O$1, 0)))</f>
        <v>6</v>
      </c>
      <c r="G38" s="1" t="str">
        <f>INDEX(Scores!$B$2:$B$481, MATCH('Next Gen'!$A38, Scores!$E$2:$E$481, 0))</f>
        <v>high</v>
      </c>
      <c r="H38" s="4">
        <f>INDEX(Scores!$D$2:$D$481, MATCH('Next Gen'!$A38, Scores!$E$2:$E$481, 0))</f>
        <v>45778</v>
      </c>
      <c r="K38" s="8">
        <v>82</v>
      </c>
      <c r="L38" s="9">
        <v>4</v>
      </c>
      <c r="M38" s="9">
        <v>9</v>
      </c>
      <c r="N38" s="9">
        <v>7.5</v>
      </c>
      <c r="O38" s="9">
        <v>8.5</v>
      </c>
    </row>
    <row r="39" spans="1:15">
      <c r="A39" s="1">
        <v>86</v>
      </c>
      <c r="B39" s="1" t="s">
        <v>4</v>
      </c>
      <c r="C39" s="1">
        <v>9</v>
      </c>
      <c r="D39" s="1">
        <v>6</v>
      </c>
      <c r="E39" s="1">
        <v>4</v>
      </c>
      <c r="F39" s="1">
        <f>SUMIF(Scores!$E$2:$E$481, 'Next Gen'!$A39, INDEX(Scores!$H$2:$O$481, 0, MATCH($B39, Scores!$H$1:$O$1, 0)))</f>
        <v>8</v>
      </c>
      <c r="G39" s="1" t="str">
        <f>INDEX(Scores!$B$2:$B$481, MATCH('Next Gen'!$A39, Scores!$E$2:$E$481, 0))</f>
        <v>low</v>
      </c>
      <c r="H39" s="4">
        <f>INDEX(Scores!$D$2:$D$481, MATCH('Next Gen'!$A39, Scores!$E$2:$E$481, 0))</f>
        <v>45778</v>
      </c>
      <c r="K39" s="8">
        <v>88</v>
      </c>
      <c r="L39" s="9">
        <v>5</v>
      </c>
      <c r="M39" s="9">
        <v>9</v>
      </c>
      <c r="N39" s="9">
        <v>8</v>
      </c>
      <c r="O39" s="9">
        <v>8.5</v>
      </c>
    </row>
    <row r="40" spans="1:15">
      <c r="A40" s="1">
        <v>86</v>
      </c>
      <c r="B40" s="1" t="s">
        <v>5</v>
      </c>
      <c r="C40" s="1">
        <v>9</v>
      </c>
      <c r="D40" s="1">
        <v>5</v>
      </c>
      <c r="E40" s="1">
        <v>2</v>
      </c>
      <c r="F40" s="1">
        <f>SUMIF(Scores!$E$2:$E$481, 'Next Gen'!$A40, INDEX(Scores!$H$2:$O$481, 0, MATCH($B40, Scores!$H$1:$O$1, 0)))</f>
        <v>4</v>
      </c>
      <c r="G40" s="1" t="str">
        <f>INDEX(Scores!$B$2:$B$481, MATCH('Next Gen'!$A40, Scores!$E$2:$E$481, 0))</f>
        <v>low</v>
      </c>
      <c r="H40" s="4">
        <f>INDEX(Scores!$D$2:$D$481, MATCH('Next Gen'!$A40, Scores!$E$2:$E$481, 0))</f>
        <v>45778</v>
      </c>
      <c r="K40" s="8">
        <v>116</v>
      </c>
      <c r="L40" s="9">
        <v>4</v>
      </c>
      <c r="M40" s="9">
        <v>12</v>
      </c>
      <c r="N40" s="9">
        <v>10</v>
      </c>
      <c r="O40" s="9">
        <v>8.5</v>
      </c>
    </row>
    <row r="41" spans="1:15">
      <c r="A41" s="1">
        <v>87</v>
      </c>
      <c r="B41" s="1" t="s">
        <v>4</v>
      </c>
      <c r="C41" s="1">
        <v>9</v>
      </c>
      <c r="D41" s="1">
        <v>7</v>
      </c>
      <c r="E41" s="1">
        <v>2</v>
      </c>
      <c r="F41" s="1">
        <f>SUMIF(Scores!$E$2:$E$481, 'Next Gen'!$A41, INDEX(Scores!$H$2:$O$481, 0, MATCH($B41, Scores!$H$1:$O$1, 0)))</f>
        <v>4</v>
      </c>
      <c r="G41" s="1" t="str">
        <f>INDEX(Scores!$B$2:$B$481, MATCH('Next Gen'!$A41, Scores!$E$2:$E$481, 0))</f>
        <v>low</v>
      </c>
      <c r="H41" s="4">
        <f>INDEX(Scores!$D$2:$D$481, MATCH('Next Gen'!$A41, Scores!$E$2:$E$481, 0))</f>
        <v>45778</v>
      </c>
      <c r="K41" s="8">
        <v>117</v>
      </c>
      <c r="L41" s="9">
        <v>3.5</v>
      </c>
      <c r="M41" s="9">
        <v>9</v>
      </c>
      <c r="N41" s="9">
        <v>8</v>
      </c>
      <c r="O41" s="9">
        <v>8</v>
      </c>
    </row>
    <row r="42" spans="1:15">
      <c r="A42" s="1">
        <v>87</v>
      </c>
      <c r="B42" s="1" t="s">
        <v>5</v>
      </c>
      <c r="C42" s="1">
        <v>9</v>
      </c>
      <c r="D42" s="1">
        <v>6</v>
      </c>
      <c r="E42" s="1">
        <v>1</v>
      </c>
      <c r="F42" s="1">
        <f>SUMIF(Scores!$E$2:$E$481, 'Next Gen'!$A42, INDEX(Scores!$H$2:$O$481, 0, MATCH($B42, Scores!$H$1:$O$1, 0)))</f>
        <v>3</v>
      </c>
      <c r="G42" s="1" t="str">
        <f>INDEX(Scores!$B$2:$B$481, MATCH('Next Gen'!$A42, Scores!$E$2:$E$481, 0))</f>
        <v>low</v>
      </c>
      <c r="H42" s="4">
        <f>INDEX(Scores!$D$2:$D$481, MATCH('Next Gen'!$A42, Scores!$E$2:$E$481, 0))</f>
        <v>45778</v>
      </c>
      <c r="K42" s="8">
        <v>102</v>
      </c>
      <c r="L42" s="9">
        <v>5</v>
      </c>
      <c r="M42" s="9">
        <v>9</v>
      </c>
      <c r="N42" s="9">
        <v>8</v>
      </c>
      <c r="O42" s="9">
        <v>8</v>
      </c>
    </row>
    <row r="43" spans="1:15">
      <c r="A43" s="1">
        <v>88</v>
      </c>
      <c r="B43" s="1" t="s">
        <v>4</v>
      </c>
      <c r="C43" s="1">
        <v>9</v>
      </c>
      <c r="D43" s="1">
        <v>9</v>
      </c>
      <c r="E43" s="1">
        <v>5</v>
      </c>
      <c r="F43" s="1">
        <f>SUMIF(Scores!$E$2:$E$481, 'Next Gen'!$A43, INDEX(Scores!$H$2:$O$481, 0, MATCH($B43, Scores!$H$1:$O$1, 0)))</f>
        <v>9</v>
      </c>
      <c r="G43" s="1" t="str">
        <f>INDEX(Scores!$B$2:$B$481, MATCH('Next Gen'!$A43, Scores!$E$2:$E$481, 0))</f>
        <v>mid</v>
      </c>
      <c r="H43" s="4">
        <f>INDEX(Scores!$D$2:$D$481, MATCH('Next Gen'!$A43, Scores!$E$2:$E$481, 0))</f>
        <v>45779</v>
      </c>
      <c r="K43" s="8">
        <v>100</v>
      </c>
      <c r="L43" s="9">
        <v>4</v>
      </c>
      <c r="M43" s="9">
        <v>9</v>
      </c>
      <c r="N43" s="9">
        <v>8.5</v>
      </c>
      <c r="O43" s="9">
        <v>8</v>
      </c>
    </row>
    <row r="44" spans="1:15">
      <c r="A44" s="1">
        <v>88</v>
      </c>
      <c r="B44" s="1" t="s">
        <v>5</v>
      </c>
      <c r="C44" s="1">
        <v>9</v>
      </c>
      <c r="D44" s="1">
        <v>7</v>
      </c>
      <c r="E44" s="1">
        <v>5</v>
      </c>
      <c r="F44" s="1">
        <f>SUMIF(Scores!$E$2:$E$481, 'Next Gen'!$A44, INDEX(Scores!$H$2:$O$481, 0, MATCH($B44, Scores!$H$1:$O$1, 0)))</f>
        <v>8</v>
      </c>
      <c r="G44" s="1" t="str">
        <f>INDEX(Scores!$B$2:$B$481, MATCH('Next Gen'!$A44, Scores!$E$2:$E$481, 0))</f>
        <v>mid</v>
      </c>
      <c r="H44" s="4">
        <f>INDEX(Scores!$D$2:$D$481, MATCH('Next Gen'!$A44, Scores!$E$2:$E$481, 0))</f>
        <v>45779</v>
      </c>
      <c r="K44" s="8">
        <v>85</v>
      </c>
      <c r="L44" s="9">
        <v>4.5</v>
      </c>
      <c r="M44" s="9">
        <v>12</v>
      </c>
      <c r="N44" s="9">
        <v>9.5</v>
      </c>
      <c r="O44" s="9">
        <v>8</v>
      </c>
    </row>
    <row r="45" spans="1:15">
      <c r="A45" s="1">
        <v>89</v>
      </c>
      <c r="B45" s="1" t="s">
        <v>4</v>
      </c>
      <c r="C45" s="1">
        <v>9</v>
      </c>
      <c r="D45" s="1">
        <v>8</v>
      </c>
      <c r="E45" s="1">
        <v>2</v>
      </c>
      <c r="F45" s="1">
        <f>SUMIF(Scores!$E$2:$E$481, 'Next Gen'!$A45, INDEX(Scores!$H$2:$O$481, 0, MATCH($B45, Scores!$H$1:$O$1, 0)))</f>
        <v>2</v>
      </c>
      <c r="G45" s="1" t="str">
        <f>INDEX(Scores!$B$2:$B$481, MATCH('Next Gen'!$A45, Scores!$E$2:$E$481, 0))</f>
        <v>high</v>
      </c>
      <c r="H45" s="4">
        <f>INDEX(Scores!$D$2:$D$481, MATCH('Next Gen'!$A45, Scores!$E$2:$E$481, 0))</f>
        <v>45779</v>
      </c>
      <c r="K45" s="8">
        <v>121</v>
      </c>
      <c r="L45" s="9">
        <v>4.5</v>
      </c>
      <c r="M45" s="9">
        <v>9</v>
      </c>
      <c r="N45" s="9">
        <v>7</v>
      </c>
      <c r="O45" s="9">
        <v>8</v>
      </c>
    </row>
    <row r="46" spans="1:15">
      <c r="A46" s="1">
        <v>89</v>
      </c>
      <c r="B46" s="1" t="s">
        <v>5</v>
      </c>
      <c r="C46" s="1">
        <v>9</v>
      </c>
      <c r="D46" s="1">
        <v>6</v>
      </c>
      <c r="E46" s="1">
        <v>3</v>
      </c>
      <c r="F46" s="1">
        <f>SUMIF(Scores!$E$2:$E$481, 'Next Gen'!$A46, INDEX(Scores!$H$2:$O$481, 0, MATCH($B46, Scores!$H$1:$O$1, 0)))</f>
        <v>4</v>
      </c>
      <c r="G46" s="1" t="str">
        <f>INDEX(Scores!$B$2:$B$481, MATCH('Next Gen'!$A46, Scores!$E$2:$E$481, 0))</f>
        <v>high</v>
      </c>
      <c r="H46" s="4">
        <f>INDEX(Scores!$D$2:$D$481, MATCH('Next Gen'!$A46, Scores!$E$2:$E$481, 0))</f>
        <v>45779</v>
      </c>
      <c r="K46" s="8">
        <v>93</v>
      </c>
      <c r="L46" s="9">
        <v>4</v>
      </c>
      <c r="M46" s="9">
        <v>9</v>
      </c>
      <c r="N46" s="9">
        <v>5</v>
      </c>
      <c r="O46" s="9">
        <v>7.5</v>
      </c>
    </row>
    <row r="47" spans="1:15">
      <c r="A47" s="1">
        <v>89</v>
      </c>
      <c r="B47" s="1" t="s">
        <v>25</v>
      </c>
      <c r="C47" s="1">
        <v>9</v>
      </c>
      <c r="D47" s="1">
        <v>2</v>
      </c>
      <c r="E47" s="1">
        <v>2</v>
      </c>
      <c r="F47" s="1">
        <f>SUMIF(Scores!$E$2:$E$481, 'Next Gen'!$A47, INDEX(Scores!$H$2:$O$481, 0, MATCH($B47, Scores!$H$1:$O$1, 0)))</f>
        <v>2</v>
      </c>
      <c r="G47" s="1" t="str">
        <f>INDEX(Scores!$B$2:$B$481, MATCH('Next Gen'!$A47, Scores!$E$2:$E$481, 0))</f>
        <v>high</v>
      </c>
      <c r="H47" s="4">
        <f>INDEX(Scores!$D$2:$D$481, MATCH('Next Gen'!$A47, Scores!$E$2:$E$481, 0))</f>
        <v>45779</v>
      </c>
      <c r="K47" s="8">
        <v>80</v>
      </c>
      <c r="L47" s="9">
        <v>4</v>
      </c>
      <c r="M47" s="9">
        <v>9</v>
      </c>
      <c r="N47" s="9">
        <v>7</v>
      </c>
      <c r="O47" s="9">
        <v>7.5</v>
      </c>
    </row>
    <row r="48" spans="1:15">
      <c r="A48" s="1">
        <v>90</v>
      </c>
      <c r="B48" s="1" t="s">
        <v>4</v>
      </c>
      <c r="C48" s="1">
        <v>9</v>
      </c>
      <c r="D48" s="1">
        <v>7</v>
      </c>
      <c r="E48" s="1">
        <v>2</v>
      </c>
      <c r="F48" s="1">
        <f>SUMIF(Scores!$E$2:$E$481, 'Next Gen'!$A48, INDEX(Scores!$H$2:$O$481, 0, MATCH($B48, Scores!$H$1:$O$1, 0)))</f>
        <v>2</v>
      </c>
      <c r="G48" s="1" t="str">
        <f>INDEX(Scores!$B$2:$B$481, MATCH('Next Gen'!$A48, Scores!$E$2:$E$481, 0))</f>
        <v>mid</v>
      </c>
      <c r="H48" s="4">
        <f>INDEX(Scores!$D$2:$D$481, MATCH('Next Gen'!$A48, Scores!$E$2:$E$481, 0))</f>
        <v>45782</v>
      </c>
      <c r="K48" s="8">
        <v>84</v>
      </c>
      <c r="L48" s="9">
        <v>4</v>
      </c>
      <c r="M48" s="9">
        <v>9</v>
      </c>
      <c r="N48" s="9">
        <v>6.5</v>
      </c>
      <c r="O48" s="9">
        <v>7.5</v>
      </c>
    </row>
    <row r="49" spans="1:15">
      <c r="A49" s="1">
        <v>90</v>
      </c>
      <c r="B49" s="1" t="s">
        <v>5</v>
      </c>
      <c r="C49" s="1">
        <v>9</v>
      </c>
      <c r="D49" s="1">
        <v>3</v>
      </c>
      <c r="E49" s="1">
        <v>1</v>
      </c>
      <c r="F49" s="1">
        <f>SUMIF(Scores!$E$2:$E$481, 'Next Gen'!$A49, INDEX(Scores!$H$2:$O$481, 0, MATCH($B49, Scores!$H$1:$O$1, 0)))</f>
        <v>1</v>
      </c>
      <c r="G49" s="1" t="str">
        <f>INDEX(Scores!$B$2:$B$481, MATCH('Next Gen'!$A49, Scores!$E$2:$E$481, 0))</f>
        <v>mid</v>
      </c>
      <c r="H49" s="4">
        <f>INDEX(Scores!$D$2:$D$481, MATCH('Next Gen'!$A49, Scores!$E$2:$E$481, 0))</f>
        <v>45782</v>
      </c>
      <c r="K49" s="8">
        <v>94</v>
      </c>
      <c r="L49" s="9">
        <v>4.5</v>
      </c>
      <c r="M49" s="9">
        <v>9</v>
      </c>
      <c r="N49" s="9">
        <v>7</v>
      </c>
      <c r="O49" s="9">
        <v>7.5</v>
      </c>
    </row>
    <row r="50" spans="1:15">
      <c r="A50" s="1">
        <v>91</v>
      </c>
      <c r="B50" s="1" t="s">
        <v>4</v>
      </c>
      <c r="C50" s="1">
        <v>9</v>
      </c>
      <c r="D50" s="1">
        <v>6</v>
      </c>
      <c r="E50" s="1">
        <v>3</v>
      </c>
      <c r="F50" s="1">
        <f>SUMIF(Scores!$E$2:$E$481, 'Next Gen'!$A50, INDEX(Scores!$H$2:$O$481, 0, MATCH($B50, Scores!$H$1:$O$1, 0)))</f>
        <v>7</v>
      </c>
      <c r="G50" s="1" t="str">
        <f>INDEX(Scores!$B$2:$B$481, MATCH('Next Gen'!$A50, Scores!$E$2:$E$481, 0))</f>
        <v>mid</v>
      </c>
      <c r="H50" s="4">
        <f>INDEX(Scores!$D$2:$D$481, MATCH('Next Gen'!$A50, Scores!$E$2:$E$481, 0))</f>
        <v>45782</v>
      </c>
      <c r="K50" s="8">
        <v>118</v>
      </c>
      <c r="L50" s="9">
        <v>3</v>
      </c>
      <c r="M50" s="9">
        <v>9</v>
      </c>
      <c r="N50" s="9">
        <v>7.5</v>
      </c>
      <c r="O50" s="9">
        <v>7</v>
      </c>
    </row>
    <row r="51" spans="1:15">
      <c r="A51" s="1">
        <v>91</v>
      </c>
      <c r="B51" s="1" t="s">
        <v>5</v>
      </c>
      <c r="C51" s="1">
        <v>9</v>
      </c>
      <c r="D51" s="1">
        <v>6</v>
      </c>
      <c r="E51" s="1">
        <v>6</v>
      </c>
      <c r="F51" s="1">
        <f>SUMIF(Scores!$E$2:$E$481, 'Next Gen'!$A51, INDEX(Scores!$H$2:$O$481, 0, MATCH($B51, Scores!$H$1:$O$1, 0)))</f>
        <v>11</v>
      </c>
      <c r="G51" s="1" t="str">
        <f>INDEX(Scores!$B$2:$B$481, MATCH('Next Gen'!$A51, Scores!$E$2:$E$481, 0))</f>
        <v>mid</v>
      </c>
      <c r="H51" s="4">
        <f>INDEX(Scores!$D$2:$D$481, MATCH('Next Gen'!$A51, Scores!$E$2:$E$481, 0))</f>
        <v>45782</v>
      </c>
      <c r="K51" s="8">
        <v>108</v>
      </c>
      <c r="L51" s="9">
        <v>4</v>
      </c>
      <c r="M51" s="9">
        <v>9</v>
      </c>
      <c r="N51" s="9">
        <v>8</v>
      </c>
      <c r="O51" s="9">
        <v>7</v>
      </c>
    </row>
    <row r="52" spans="1:15">
      <c r="A52" s="1">
        <v>92</v>
      </c>
      <c r="B52" s="1" t="s">
        <v>4</v>
      </c>
      <c r="C52" s="1">
        <v>9</v>
      </c>
      <c r="D52" s="1">
        <v>7</v>
      </c>
      <c r="E52" s="1">
        <v>4</v>
      </c>
      <c r="F52" s="1">
        <f>SUMIF(Scores!$E$2:$E$481, 'Next Gen'!$A52, INDEX(Scores!$H$2:$O$481, 0, MATCH($B52, Scores!$H$1:$O$1, 0)))</f>
        <v>7</v>
      </c>
      <c r="G52" s="1" t="str">
        <f>INDEX(Scores!$B$2:$B$481, MATCH('Next Gen'!$A52, Scores!$E$2:$E$481, 0))</f>
        <v>mid</v>
      </c>
      <c r="H52" s="4">
        <f>INDEX(Scores!$D$2:$D$481, MATCH('Next Gen'!$A52, Scores!$E$2:$E$481, 0))</f>
        <v>45783</v>
      </c>
      <c r="K52" s="8">
        <v>109</v>
      </c>
      <c r="L52" s="9">
        <v>3.5</v>
      </c>
      <c r="M52" s="9">
        <v>9</v>
      </c>
      <c r="N52" s="9">
        <v>8</v>
      </c>
      <c r="O52" s="9">
        <v>6.5</v>
      </c>
    </row>
    <row r="53" spans="1:15">
      <c r="A53" s="1">
        <v>92</v>
      </c>
      <c r="B53" s="1" t="s">
        <v>5</v>
      </c>
      <c r="C53" s="1">
        <v>9</v>
      </c>
      <c r="D53" s="1">
        <v>3</v>
      </c>
      <c r="E53" s="1">
        <v>1</v>
      </c>
      <c r="F53" s="1">
        <f>SUMIF(Scores!$E$2:$E$481, 'Next Gen'!$A53, INDEX(Scores!$H$2:$O$481, 0, MATCH($B53, Scores!$H$1:$O$1, 0)))</f>
        <v>3</v>
      </c>
      <c r="G53" s="1" t="str">
        <f>INDEX(Scores!$B$2:$B$481, MATCH('Next Gen'!$A53, Scores!$E$2:$E$481, 0))</f>
        <v>mid</v>
      </c>
      <c r="H53" s="4">
        <f>INDEX(Scores!$D$2:$D$481, MATCH('Next Gen'!$A53, Scores!$E$2:$E$481, 0))</f>
        <v>45783</v>
      </c>
      <c r="K53" s="8">
        <v>98</v>
      </c>
      <c r="L53" s="9">
        <v>3</v>
      </c>
      <c r="M53" s="9">
        <v>9</v>
      </c>
      <c r="N53" s="9">
        <v>9</v>
      </c>
      <c r="O53" s="9">
        <v>6.5</v>
      </c>
    </row>
    <row r="54" spans="1:15">
      <c r="A54" s="1">
        <v>93</v>
      </c>
      <c r="B54" s="1" t="s">
        <v>4</v>
      </c>
      <c r="C54" s="1">
        <v>9</v>
      </c>
      <c r="D54" s="1">
        <v>8</v>
      </c>
      <c r="E54" s="1">
        <v>7</v>
      </c>
      <c r="F54" s="1">
        <f>SUMIF(Scores!$E$2:$E$481, 'Next Gen'!$A54, INDEX(Scores!$H$2:$O$481, 0, MATCH($B54, Scores!$H$1:$O$1, 0)))</f>
        <v>14</v>
      </c>
      <c r="G54" s="1" t="str">
        <f>INDEX(Scores!$B$2:$B$481, MATCH('Next Gen'!$A54, Scores!$E$2:$E$481, 0))</f>
        <v>mid</v>
      </c>
      <c r="H54" s="4">
        <f>INDEX(Scores!$D$2:$D$481, MATCH('Next Gen'!$A54, Scores!$E$2:$E$481, 0))</f>
        <v>45784</v>
      </c>
      <c r="K54" s="8">
        <v>73</v>
      </c>
      <c r="L54" s="9">
        <v>3</v>
      </c>
      <c r="M54" s="9">
        <v>9</v>
      </c>
      <c r="N54" s="9">
        <v>7.5</v>
      </c>
      <c r="O54" s="9">
        <v>6</v>
      </c>
    </row>
    <row r="55" spans="1:15">
      <c r="A55" s="1">
        <v>93</v>
      </c>
      <c r="B55" s="1" t="s">
        <v>5</v>
      </c>
      <c r="C55" s="1">
        <v>9</v>
      </c>
      <c r="D55" s="1">
        <v>2</v>
      </c>
      <c r="E55" s="1">
        <v>1</v>
      </c>
      <c r="F55" s="1">
        <f>SUMIF(Scores!$E$2:$E$481, 'Next Gen'!$A55, INDEX(Scores!$H$2:$O$481, 0, MATCH($B55, Scores!$H$1:$O$1, 0)))</f>
        <v>1</v>
      </c>
      <c r="G55" s="1" t="str">
        <f>INDEX(Scores!$B$2:$B$481, MATCH('Next Gen'!$A55, Scores!$E$2:$E$481, 0))</f>
        <v>mid</v>
      </c>
      <c r="H55" s="4">
        <f>INDEX(Scores!$D$2:$D$481, MATCH('Next Gen'!$A55, Scores!$E$2:$E$481, 0))</f>
        <v>45784</v>
      </c>
      <c r="K55" s="8">
        <v>86</v>
      </c>
      <c r="L55" s="9">
        <v>3</v>
      </c>
      <c r="M55" s="9">
        <v>9</v>
      </c>
      <c r="N55" s="9">
        <v>5.5</v>
      </c>
      <c r="O55" s="9">
        <v>6</v>
      </c>
    </row>
    <row r="56" spans="1:15">
      <c r="A56" s="1">
        <v>94</v>
      </c>
      <c r="B56" s="1" t="s">
        <v>4</v>
      </c>
      <c r="C56" s="1">
        <v>9</v>
      </c>
      <c r="D56" s="1">
        <v>8</v>
      </c>
      <c r="E56" s="1">
        <v>4</v>
      </c>
      <c r="F56" s="1">
        <f>SUMIF(Scores!$E$2:$E$481, 'Next Gen'!$A56, INDEX(Scores!$H$2:$O$481, 0, MATCH($B56, Scores!$H$1:$O$1, 0)))</f>
        <v>7</v>
      </c>
      <c r="G56" s="1" t="str">
        <f>INDEX(Scores!$B$2:$B$481, MATCH('Next Gen'!$A56, Scores!$E$2:$E$481, 0))</f>
        <v>high</v>
      </c>
      <c r="H56" s="4">
        <f>INDEX(Scores!$D$2:$D$481, MATCH('Next Gen'!$A56, Scores!$E$2:$E$481, 0))</f>
        <v>45784</v>
      </c>
      <c r="K56" s="8">
        <v>107</v>
      </c>
      <c r="L56" s="9">
        <v>3.5</v>
      </c>
      <c r="M56" s="9">
        <v>9</v>
      </c>
      <c r="N56" s="9">
        <v>7.5</v>
      </c>
      <c r="O56" s="9">
        <v>5.5</v>
      </c>
    </row>
    <row r="57" spans="1:15">
      <c r="A57" s="1">
        <v>94</v>
      </c>
      <c r="B57" s="1" t="s">
        <v>5</v>
      </c>
      <c r="C57" s="1">
        <v>9</v>
      </c>
      <c r="D57" s="1">
        <v>6</v>
      </c>
      <c r="E57" s="1">
        <v>5</v>
      </c>
      <c r="F57" s="1">
        <f>SUMIF(Scores!$E$2:$E$481, 'Next Gen'!$A57, INDEX(Scores!$H$2:$O$481, 0, MATCH($B57, Scores!$H$1:$O$1, 0)))</f>
        <v>8</v>
      </c>
      <c r="G57" s="1" t="str">
        <f>INDEX(Scores!$B$2:$B$481, MATCH('Next Gen'!$A57, Scores!$E$2:$E$481, 0))</f>
        <v>high</v>
      </c>
      <c r="H57" s="4">
        <f>INDEX(Scores!$D$2:$D$481, MATCH('Next Gen'!$A57, Scores!$E$2:$E$481, 0))</f>
        <v>45784</v>
      </c>
      <c r="K57" s="8">
        <v>114</v>
      </c>
      <c r="L57" s="9">
        <v>2</v>
      </c>
      <c r="M57" s="9">
        <v>9</v>
      </c>
      <c r="N57" s="9">
        <v>7.5</v>
      </c>
      <c r="O57" s="9">
        <v>5.5</v>
      </c>
    </row>
    <row r="58" spans="1:15">
      <c r="A58" s="1">
        <v>95</v>
      </c>
      <c r="B58" s="1" t="s">
        <v>4</v>
      </c>
      <c r="C58" s="1">
        <v>9</v>
      </c>
      <c r="D58" s="1">
        <v>8</v>
      </c>
      <c r="E58" s="1">
        <v>1</v>
      </c>
      <c r="F58" s="1">
        <f>SUMIF(Scores!$E$2:$E$481, 'Next Gen'!$A58, INDEX(Scores!$H$2:$O$481, 0, MATCH($B58, Scores!$H$1:$O$1, 0)))</f>
        <v>2</v>
      </c>
      <c r="G58" s="1" t="str">
        <f>INDEX(Scores!$B$2:$B$481, MATCH('Next Gen'!$A58, Scores!$E$2:$E$481, 0))</f>
        <v>low</v>
      </c>
      <c r="H58" s="4">
        <f>INDEX(Scores!$D$2:$D$481, MATCH('Next Gen'!$A58, Scores!$E$2:$E$481, 0))</f>
        <v>45784</v>
      </c>
      <c r="K58" s="8">
        <v>111</v>
      </c>
      <c r="L58" s="9">
        <v>3</v>
      </c>
      <c r="M58" s="9">
        <v>9</v>
      </c>
      <c r="N58" s="9">
        <v>8</v>
      </c>
      <c r="O58" s="9">
        <v>5.5</v>
      </c>
    </row>
    <row r="59" spans="1:15">
      <c r="A59" s="1">
        <v>95</v>
      </c>
      <c r="B59" s="1" t="s">
        <v>5</v>
      </c>
      <c r="C59" s="1">
        <v>9</v>
      </c>
      <c r="D59" s="1">
        <v>7</v>
      </c>
      <c r="E59" s="1">
        <v>1</v>
      </c>
      <c r="F59" s="1">
        <f>SUMIF(Scores!$E$2:$E$481, 'Next Gen'!$A59, INDEX(Scores!$H$2:$O$481, 0, MATCH($B59, Scores!$H$1:$O$1, 0)))</f>
        <v>1</v>
      </c>
      <c r="G59" s="1" t="str">
        <f>INDEX(Scores!$B$2:$B$481, MATCH('Next Gen'!$A59, Scores!$E$2:$E$481, 0))</f>
        <v>low</v>
      </c>
      <c r="H59" s="4">
        <f>INDEX(Scores!$D$2:$D$481, MATCH('Next Gen'!$A59, Scores!$E$2:$E$481, 0))</f>
        <v>45784</v>
      </c>
      <c r="K59" s="8">
        <v>99</v>
      </c>
      <c r="L59" s="9">
        <v>2.5</v>
      </c>
      <c r="M59" s="9">
        <v>9</v>
      </c>
      <c r="N59" s="9">
        <v>9</v>
      </c>
      <c r="O59" s="9">
        <v>5</v>
      </c>
    </row>
    <row r="60" spans="1:15">
      <c r="A60" s="1">
        <v>96</v>
      </c>
      <c r="B60" s="1" t="s">
        <v>4</v>
      </c>
      <c r="C60" s="1">
        <v>9</v>
      </c>
      <c r="D60" s="1">
        <v>9</v>
      </c>
      <c r="E60" s="1">
        <v>3</v>
      </c>
      <c r="F60" s="1">
        <f>SUMIF(Scores!$E$2:$E$481, 'Next Gen'!$A60, INDEX(Scores!$H$2:$O$481, 0, MATCH($B60, Scores!$H$1:$O$1, 0)))</f>
        <v>5</v>
      </c>
      <c r="G60" s="1" t="str">
        <f>INDEX(Scores!$B$2:$B$481, MATCH('Next Gen'!$A60, Scores!$E$2:$E$481, 0))</f>
        <v>mid</v>
      </c>
      <c r="H60" s="4">
        <f>INDEX(Scores!$D$2:$D$481, MATCH('Next Gen'!$A60, Scores!$E$2:$E$481, 0))</f>
        <v>45790</v>
      </c>
      <c r="K60" s="8">
        <v>92</v>
      </c>
      <c r="L60" s="9">
        <v>2.5</v>
      </c>
      <c r="M60" s="9">
        <v>9</v>
      </c>
      <c r="N60" s="9">
        <v>5</v>
      </c>
      <c r="O60" s="9">
        <v>5</v>
      </c>
    </row>
    <row r="61" spans="1:15">
      <c r="A61" s="1">
        <v>96</v>
      </c>
      <c r="B61" s="1" t="s">
        <v>5</v>
      </c>
      <c r="C61" s="1">
        <v>9</v>
      </c>
      <c r="D61" s="1">
        <v>6</v>
      </c>
      <c r="E61" s="1">
        <v>2</v>
      </c>
      <c r="F61" s="1">
        <f>SUMIF(Scores!$E$2:$E$481, 'Next Gen'!$A61, INDEX(Scores!$H$2:$O$481, 0, MATCH($B61, Scores!$H$1:$O$1, 0)))</f>
        <v>3</v>
      </c>
      <c r="G61" s="1" t="str">
        <f>INDEX(Scores!$B$2:$B$481, MATCH('Next Gen'!$A61, Scores!$E$2:$E$481, 0))</f>
        <v>mid</v>
      </c>
      <c r="H61" s="4">
        <f>INDEX(Scores!$D$2:$D$481, MATCH('Next Gen'!$A61, Scores!$E$2:$E$481, 0))</f>
        <v>45790</v>
      </c>
      <c r="K61" s="8">
        <v>74</v>
      </c>
      <c r="L61" s="9">
        <v>2.5</v>
      </c>
      <c r="M61" s="9">
        <v>9</v>
      </c>
      <c r="N61" s="9">
        <v>5.5</v>
      </c>
      <c r="O61" s="9">
        <v>4</v>
      </c>
    </row>
    <row r="62" spans="1:15">
      <c r="A62" s="1">
        <v>98</v>
      </c>
      <c r="B62" s="1" t="s">
        <v>4</v>
      </c>
      <c r="C62" s="1">
        <v>9</v>
      </c>
      <c r="D62" s="1">
        <v>9</v>
      </c>
      <c r="E62" s="1">
        <v>4</v>
      </c>
      <c r="F62" s="1">
        <f>SUMIF(Scores!$E$2:$E$481, 'Next Gen'!$A62, INDEX(Scores!$H$2:$O$481, 0, MATCH($B62, Scores!$H$1:$O$1, 0)))</f>
        <v>11</v>
      </c>
      <c r="G62" s="1" t="str">
        <f>INDEX(Scores!$B$2:$B$481, MATCH('Next Gen'!$A62, Scores!$E$2:$E$481, 0))</f>
        <v>mid</v>
      </c>
      <c r="H62" s="4">
        <f>INDEX(Scores!$D$2:$D$481, MATCH('Next Gen'!$A62, Scores!$E$2:$E$481, 0))</f>
        <v>45791</v>
      </c>
      <c r="K62" s="8">
        <v>96</v>
      </c>
      <c r="L62" s="9">
        <v>2.5</v>
      </c>
      <c r="M62" s="9">
        <v>9</v>
      </c>
      <c r="N62" s="9">
        <v>7.5</v>
      </c>
      <c r="O62" s="9">
        <v>4</v>
      </c>
    </row>
    <row r="63" spans="1:15">
      <c r="A63" s="1">
        <v>98</v>
      </c>
      <c r="B63" s="1" t="s">
        <v>5</v>
      </c>
      <c r="C63" s="1">
        <v>9</v>
      </c>
      <c r="D63" s="1">
        <v>9</v>
      </c>
      <c r="E63" s="1">
        <v>2</v>
      </c>
      <c r="F63" s="1">
        <f>SUMIF(Scores!$E$2:$E$481, 'Next Gen'!$A63, INDEX(Scores!$H$2:$O$481, 0, MATCH($B63, Scores!$H$1:$O$1, 0)))</f>
        <v>2</v>
      </c>
      <c r="G63" s="1" t="str">
        <f>INDEX(Scores!$B$2:$B$481, MATCH('Next Gen'!$A63, Scores!$E$2:$E$481, 0))</f>
        <v>mid</v>
      </c>
      <c r="H63" s="4">
        <f>INDEX(Scores!$D$2:$D$481, MATCH('Next Gen'!$A63, Scores!$E$2:$E$481, 0))</f>
        <v>45791</v>
      </c>
      <c r="K63" s="8">
        <v>104</v>
      </c>
      <c r="L63" s="9">
        <v>2</v>
      </c>
      <c r="M63" s="9">
        <v>9</v>
      </c>
      <c r="N63" s="9">
        <v>6</v>
      </c>
      <c r="O63" s="9">
        <v>4</v>
      </c>
    </row>
    <row r="64" spans="1:15">
      <c r="A64" s="1">
        <v>98</v>
      </c>
      <c r="B64" s="1" t="s">
        <v>6</v>
      </c>
      <c r="C64" s="1">
        <v>9</v>
      </c>
      <c r="D64" s="1">
        <v>4</v>
      </c>
      <c r="E64" s="1">
        <v>1</v>
      </c>
      <c r="F64" s="1">
        <f>SUMIF(Scores!$E$2:$E$481, 'Next Gen'!$A64, INDEX(Scores!$H$2:$O$481, 0, MATCH($B64, Scores!$H$1:$O$1, 0)))</f>
        <v>3</v>
      </c>
      <c r="G64" s="1" t="str">
        <f>INDEX(Scores!$B$2:$B$481, MATCH('Next Gen'!$A64, Scores!$E$2:$E$481, 0))</f>
        <v>mid</v>
      </c>
      <c r="H64" s="4">
        <f>INDEX(Scores!$D$2:$D$481, MATCH('Next Gen'!$A64, Scores!$E$2:$E$481, 0))</f>
        <v>45791</v>
      </c>
      <c r="K64" s="8">
        <v>79</v>
      </c>
      <c r="L64" s="9">
        <v>2</v>
      </c>
      <c r="M64" s="9">
        <v>9</v>
      </c>
      <c r="N64" s="9">
        <v>6.5</v>
      </c>
      <c r="O64" s="9">
        <v>4</v>
      </c>
    </row>
    <row r="65" spans="1:15">
      <c r="A65" s="1">
        <v>99</v>
      </c>
      <c r="B65" s="1" t="s">
        <v>4</v>
      </c>
      <c r="C65" s="1">
        <v>9</v>
      </c>
      <c r="D65" s="1">
        <v>9</v>
      </c>
      <c r="E65" s="1">
        <v>1</v>
      </c>
      <c r="F65" s="1">
        <f>SUMIF(Scores!$E$2:$E$481, 'Next Gen'!$A65, INDEX(Scores!$H$2:$O$481, 0, MATCH($B65, Scores!$H$1:$O$1, 0)))</f>
        <v>3</v>
      </c>
      <c r="G65" s="1" t="str">
        <f>INDEX(Scores!$B$2:$B$481, MATCH('Next Gen'!$A65, Scores!$E$2:$E$481, 0))</f>
        <v>mid</v>
      </c>
      <c r="H65" s="4">
        <f>INDEX(Scores!$D$2:$D$481, MATCH('Next Gen'!$A65, Scores!$E$2:$E$481, 0))</f>
        <v>45791</v>
      </c>
      <c r="K65" s="8">
        <v>110</v>
      </c>
      <c r="L65" s="9">
        <v>2</v>
      </c>
      <c r="M65" s="9">
        <v>9</v>
      </c>
      <c r="N65" s="9">
        <v>7.5</v>
      </c>
      <c r="O65" s="9">
        <v>4</v>
      </c>
    </row>
    <row r="66" spans="1:15">
      <c r="A66" s="1">
        <v>99</v>
      </c>
      <c r="B66" s="1" t="s">
        <v>5</v>
      </c>
      <c r="C66" s="1">
        <v>9</v>
      </c>
      <c r="D66" s="1">
        <v>9</v>
      </c>
      <c r="E66" s="1">
        <v>4</v>
      </c>
      <c r="F66" s="1">
        <f>SUMIF(Scores!$E$2:$E$481, 'Next Gen'!$A66, INDEX(Scores!$H$2:$O$481, 0, MATCH($B66, Scores!$H$1:$O$1, 0)))</f>
        <v>7</v>
      </c>
      <c r="G66" s="1" t="str">
        <f>INDEX(Scores!$B$2:$B$481, MATCH('Next Gen'!$A66, Scores!$E$2:$E$481, 0))</f>
        <v>mid</v>
      </c>
      <c r="H66" s="4">
        <f>INDEX(Scores!$D$2:$D$481, MATCH('Next Gen'!$A66, Scores!$E$2:$E$481, 0))</f>
        <v>45791</v>
      </c>
      <c r="K66" s="8">
        <v>87</v>
      </c>
      <c r="L66" s="9">
        <v>1.5</v>
      </c>
      <c r="M66" s="9">
        <v>9</v>
      </c>
      <c r="N66" s="9">
        <v>6.5</v>
      </c>
      <c r="O66" s="9">
        <v>3.5</v>
      </c>
    </row>
    <row r="67" spans="1:15">
      <c r="A67" s="1">
        <v>99</v>
      </c>
      <c r="B67" s="1" t="s">
        <v>6</v>
      </c>
      <c r="C67" s="1">
        <v>9</v>
      </c>
      <c r="D67" s="1">
        <v>4</v>
      </c>
      <c r="E67" s="1">
        <v>4</v>
      </c>
      <c r="F67" s="1">
        <f>SUMIF(Scores!$E$2:$E$481, 'Next Gen'!$A67, INDEX(Scores!$H$2:$O$481, 0, MATCH($B67, Scores!$H$1:$O$1, 0)))</f>
        <v>9</v>
      </c>
      <c r="G67" s="1" t="str">
        <f>INDEX(Scores!$B$2:$B$481, MATCH('Next Gen'!$A67, Scores!$E$2:$E$481, 0))</f>
        <v>mid</v>
      </c>
      <c r="H67" s="4">
        <f>INDEX(Scores!$D$2:$D$481, MATCH('Next Gen'!$A67, Scores!$E$2:$E$481, 0))</f>
        <v>45791</v>
      </c>
      <c r="K67" s="8">
        <v>81</v>
      </c>
      <c r="L67" s="9">
        <v>2</v>
      </c>
      <c r="M67" s="9">
        <v>9</v>
      </c>
      <c r="N67" s="9">
        <v>6</v>
      </c>
      <c r="O67" s="9">
        <v>3</v>
      </c>
    </row>
    <row r="68" spans="1:15">
      <c r="A68" s="1">
        <v>99</v>
      </c>
      <c r="B68" s="1" t="s">
        <v>7</v>
      </c>
      <c r="C68" s="1">
        <v>9</v>
      </c>
      <c r="D68" s="1">
        <v>2</v>
      </c>
      <c r="E68" s="1">
        <v>2</v>
      </c>
      <c r="F68" s="1">
        <f>SUMIF(Scores!$E$2:$E$481, 'Next Gen'!$A68, INDEX(Scores!$H$2:$O$481, 0, MATCH($B68, Scores!$H$1:$O$1, 0)))</f>
        <v>5</v>
      </c>
      <c r="G68" s="1" t="str">
        <f>INDEX(Scores!$B$2:$B$481, MATCH('Next Gen'!$A68, Scores!$E$2:$E$481, 0))</f>
        <v>mid</v>
      </c>
      <c r="H68" s="4">
        <f>INDEX(Scores!$D$2:$D$481, MATCH('Next Gen'!$A68, Scores!$E$2:$E$481, 0))</f>
        <v>45791</v>
      </c>
      <c r="K68" s="8">
        <v>89</v>
      </c>
      <c r="L68" s="9">
        <v>2.5</v>
      </c>
      <c r="M68" s="9">
        <v>9</v>
      </c>
      <c r="N68" s="9">
        <v>7</v>
      </c>
      <c r="O68" s="9">
        <v>3</v>
      </c>
    </row>
    <row r="69" spans="1:15">
      <c r="A69" s="1">
        <v>100</v>
      </c>
      <c r="B69" s="1" t="s">
        <v>4</v>
      </c>
      <c r="C69" s="1">
        <v>9</v>
      </c>
      <c r="D69" s="1">
        <v>9</v>
      </c>
      <c r="E69" s="1">
        <v>4</v>
      </c>
      <c r="F69" s="1">
        <f>SUMIF(Scores!$E$2:$E$481, 'Next Gen'!$A69, INDEX(Scores!$H$2:$O$481, 0, MATCH($B69, Scores!$H$1:$O$1, 0)))</f>
        <v>9</v>
      </c>
      <c r="G69" s="1" t="str">
        <f>INDEX(Scores!$B$2:$B$481, MATCH('Next Gen'!$A69, Scores!$E$2:$E$481, 0))</f>
        <v>high</v>
      </c>
      <c r="H69" s="4">
        <f>INDEX(Scores!$D$2:$D$481, MATCH('Next Gen'!$A69, Scores!$E$2:$E$481, 0))</f>
        <v>45791</v>
      </c>
      <c r="K69" s="8">
        <v>105</v>
      </c>
      <c r="L69" s="9">
        <v>3</v>
      </c>
      <c r="M69" s="9">
        <v>9</v>
      </c>
      <c r="N69" s="9">
        <v>8</v>
      </c>
      <c r="O69" s="9">
        <v>3</v>
      </c>
    </row>
    <row r="70" spans="1:15">
      <c r="A70" s="1">
        <v>100</v>
      </c>
      <c r="B70" s="1" t="s">
        <v>5</v>
      </c>
      <c r="C70" s="1">
        <v>9</v>
      </c>
      <c r="D70" s="1">
        <v>8</v>
      </c>
      <c r="E70" s="1">
        <v>4</v>
      </c>
      <c r="F70" s="1">
        <f>SUMIF(Scores!$E$2:$E$481, 'Next Gen'!$A70, INDEX(Scores!$H$2:$O$481, 0, MATCH($B70, Scores!$H$1:$O$1, 0)))</f>
        <v>7</v>
      </c>
      <c r="G70" s="1" t="str">
        <f>INDEX(Scores!$B$2:$B$481, MATCH('Next Gen'!$A70, Scores!$E$2:$E$481, 0))</f>
        <v>high</v>
      </c>
      <c r="H70" s="4">
        <f>INDEX(Scores!$D$2:$D$481, MATCH('Next Gen'!$A70, Scores!$E$2:$E$481, 0))</f>
        <v>45791</v>
      </c>
      <c r="K70" s="8">
        <v>106</v>
      </c>
      <c r="L70" s="9">
        <v>2</v>
      </c>
      <c r="M70" s="9">
        <v>9</v>
      </c>
      <c r="N70" s="9">
        <v>7</v>
      </c>
      <c r="O70" s="9">
        <v>3</v>
      </c>
    </row>
    <row r="71" spans="1:15">
      <c r="A71" s="1">
        <v>101</v>
      </c>
      <c r="B71" s="1" t="s">
        <v>5</v>
      </c>
      <c r="C71" s="1">
        <v>9</v>
      </c>
      <c r="D71" s="1">
        <v>7</v>
      </c>
      <c r="E71" s="1">
        <v>5</v>
      </c>
      <c r="F71" s="1">
        <f>SUMIF(Scores!$E$2:$E$481, 'Next Gen'!$A71, INDEX(Scores!$H$2:$O$481, 0, MATCH($B71, Scores!$H$1:$O$1, 0)))</f>
        <v>9</v>
      </c>
      <c r="G71" s="1" t="str">
        <f>INDEX(Scores!$B$2:$B$481, MATCH('Next Gen'!$A71, Scores!$E$2:$E$481, 0))</f>
        <v>mid</v>
      </c>
      <c r="H71" s="4">
        <f>INDEX(Scores!$D$2:$D$481, MATCH('Next Gen'!$A71, Scores!$E$2:$E$481, 0))</f>
        <v>45797</v>
      </c>
      <c r="K71" s="8">
        <v>77</v>
      </c>
      <c r="L71" s="9">
        <v>2</v>
      </c>
      <c r="M71" s="9">
        <v>9</v>
      </c>
      <c r="N71" s="9">
        <v>7</v>
      </c>
      <c r="O71" s="9">
        <v>3</v>
      </c>
    </row>
    <row r="72" spans="1:15">
      <c r="A72" s="1">
        <v>101</v>
      </c>
      <c r="B72" s="1" t="s">
        <v>6</v>
      </c>
      <c r="C72" s="1">
        <v>9</v>
      </c>
      <c r="D72" s="1">
        <v>7</v>
      </c>
      <c r="E72" s="1">
        <v>2</v>
      </c>
      <c r="F72" s="1">
        <f>SUMIF(Scores!$E$2:$E$481, 'Next Gen'!$A72, INDEX(Scores!$H$2:$O$481, 0, MATCH($B72, Scores!$H$1:$O$1, 0)))</f>
        <v>6</v>
      </c>
      <c r="G72" s="1" t="str">
        <f>INDEX(Scores!$B$2:$B$481, MATCH('Next Gen'!$A72, Scores!$E$2:$E$481, 0))</f>
        <v>mid</v>
      </c>
      <c r="H72" s="4">
        <f>INDEX(Scores!$D$2:$D$481, MATCH('Next Gen'!$A72, Scores!$E$2:$E$481, 0))</f>
        <v>45797</v>
      </c>
      <c r="K72" s="8">
        <v>76</v>
      </c>
      <c r="L72" s="9">
        <v>1.5</v>
      </c>
      <c r="M72" s="9">
        <v>9</v>
      </c>
      <c r="N72" s="9">
        <v>7</v>
      </c>
      <c r="O72" s="9">
        <v>2.5</v>
      </c>
    </row>
    <row r="73" spans="1:15">
      <c r="A73" s="1">
        <v>102</v>
      </c>
      <c r="B73" s="1" t="s">
        <v>5</v>
      </c>
      <c r="C73" s="1">
        <v>9</v>
      </c>
      <c r="D73" s="1">
        <v>8</v>
      </c>
      <c r="E73" s="1">
        <v>5</v>
      </c>
      <c r="F73" s="1">
        <f>SUMIF(Scores!$E$2:$E$481, 'Next Gen'!$A73, INDEX(Scores!$H$2:$O$481, 0, MATCH($B73, Scores!$H$1:$O$1, 0)))</f>
        <v>8</v>
      </c>
      <c r="G73" s="1" t="str">
        <f>INDEX(Scores!$B$2:$B$481, MATCH('Next Gen'!$A73, Scores!$E$2:$E$481, 0))</f>
        <v>mid</v>
      </c>
      <c r="H73" s="4">
        <f>INDEX(Scores!$D$2:$D$481, MATCH('Next Gen'!$A73, Scores!$E$2:$E$481, 0))</f>
        <v>45797</v>
      </c>
      <c r="K73" s="8">
        <v>72</v>
      </c>
      <c r="L73" s="9">
        <v>1.5</v>
      </c>
      <c r="M73" s="9">
        <v>9</v>
      </c>
      <c r="N73" s="9">
        <v>7</v>
      </c>
      <c r="O73" s="9">
        <v>2.5</v>
      </c>
    </row>
    <row r="74" spans="1:15">
      <c r="A74" s="1">
        <v>102</v>
      </c>
      <c r="B74" s="1" t="s">
        <v>7</v>
      </c>
      <c r="C74" s="1">
        <v>9</v>
      </c>
      <c r="D74" s="1">
        <v>2</v>
      </c>
      <c r="E74" s="1">
        <v>1</v>
      </c>
      <c r="F74" s="1">
        <f>SUMIF(Scores!$E$2:$E$481, 'Next Gen'!$A74, INDEX(Scores!$H$2:$O$481, 0, MATCH($B74, Scores!$H$1:$O$1, 0)))</f>
        <v>1</v>
      </c>
      <c r="G74" s="1" t="str">
        <f>INDEX(Scores!$B$2:$B$481, MATCH('Next Gen'!$A74, Scores!$E$2:$E$481, 0))</f>
        <v>mid</v>
      </c>
      <c r="H74" s="4">
        <f>INDEX(Scores!$D$2:$D$481, MATCH('Next Gen'!$A74, Scores!$E$2:$E$481, 0))</f>
        <v>45797</v>
      </c>
      <c r="K74" s="8">
        <v>112</v>
      </c>
      <c r="L74" s="9">
        <v>1.5</v>
      </c>
      <c r="M74" s="9">
        <v>9</v>
      </c>
      <c r="N74" s="9">
        <v>8.5</v>
      </c>
      <c r="O74" s="9">
        <v>2</v>
      </c>
    </row>
    <row r="75" spans="1:15">
      <c r="A75" s="1">
        <v>103</v>
      </c>
      <c r="B75" s="1" t="s">
        <v>5</v>
      </c>
      <c r="C75" s="1">
        <v>9</v>
      </c>
      <c r="D75" s="1">
        <v>9</v>
      </c>
      <c r="E75" s="1">
        <v>7</v>
      </c>
      <c r="F75" s="1">
        <f>SUMIF(Scores!$E$2:$E$481, 'Next Gen'!$A75, INDEX(Scores!$H$2:$O$481, 0, MATCH($B75, Scores!$H$1:$O$1, 0)))</f>
        <v>12</v>
      </c>
      <c r="G75" s="1" t="str">
        <f>INDEX(Scores!$B$2:$B$481, MATCH('Next Gen'!$A75, Scores!$E$2:$E$481, 0))</f>
        <v>mid</v>
      </c>
      <c r="H75" s="4">
        <f>INDEX(Scores!$D$2:$D$481, MATCH('Next Gen'!$A75, Scores!$E$2:$E$481, 0))</f>
        <v>45798</v>
      </c>
      <c r="K75" s="8">
        <v>90</v>
      </c>
      <c r="L75" s="9">
        <v>1.5</v>
      </c>
      <c r="M75" s="9">
        <v>9</v>
      </c>
      <c r="N75" s="9">
        <v>5</v>
      </c>
      <c r="O75" s="9">
        <v>1.5</v>
      </c>
    </row>
    <row r="76" spans="1:15">
      <c r="A76" s="1">
        <v>103</v>
      </c>
      <c r="B76" s="1" t="s">
        <v>6</v>
      </c>
      <c r="C76" s="1">
        <v>9</v>
      </c>
      <c r="D76" s="1">
        <v>3</v>
      </c>
      <c r="E76" s="1">
        <v>3</v>
      </c>
      <c r="F76" s="1">
        <f>SUMIF(Scores!$E$2:$E$481, 'Next Gen'!$A76, INDEX(Scores!$H$2:$O$481, 0, MATCH($B76, Scores!$H$1:$O$1, 0)))</f>
        <v>5</v>
      </c>
      <c r="G76" s="1" t="str">
        <f>INDEX(Scores!$B$2:$B$481, MATCH('Next Gen'!$A76, Scores!$E$2:$E$481, 0))</f>
        <v>mid</v>
      </c>
      <c r="H76" s="4">
        <f>INDEX(Scores!$D$2:$D$481, MATCH('Next Gen'!$A76, Scores!$E$2:$E$481, 0))</f>
        <v>45798</v>
      </c>
      <c r="K76" s="8">
        <v>95</v>
      </c>
      <c r="L76" s="9">
        <v>1</v>
      </c>
      <c r="M76" s="9">
        <v>9</v>
      </c>
      <c r="N76" s="9">
        <v>7.5</v>
      </c>
      <c r="O76" s="9">
        <v>1.5</v>
      </c>
    </row>
    <row r="77" spans="1:15">
      <c r="A77" s="1">
        <v>104</v>
      </c>
      <c r="B77" s="1" t="s">
        <v>5</v>
      </c>
      <c r="C77" s="1">
        <v>9</v>
      </c>
      <c r="D77" s="1">
        <v>6</v>
      </c>
      <c r="E77" s="1">
        <v>2</v>
      </c>
      <c r="F77" s="1">
        <f>SUMIF(Scores!$E$2:$E$481, 'Next Gen'!$A77, INDEX(Scores!$H$2:$O$481, 0, MATCH($B77, Scores!$H$1:$O$1, 0)))</f>
        <v>4</v>
      </c>
      <c r="G77" s="1" t="str">
        <f>INDEX(Scores!$B$2:$B$481, MATCH('Next Gen'!$A77, Scores!$E$2:$E$481, 0))</f>
        <v>mid</v>
      </c>
      <c r="H77" s="4">
        <f>INDEX(Scores!$D$2:$D$481, MATCH('Next Gen'!$A77, Scores!$E$2:$E$481, 0))</f>
        <v>45799</v>
      </c>
      <c r="K77" s="8" t="s">
        <v>51</v>
      </c>
      <c r="L77" s="9">
        <v>3.3763440860215055</v>
      </c>
      <c r="M77" s="9">
        <v>9.258064516129032</v>
      </c>
      <c r="N77" s="9">
        <v>7.5483870967741939</v>
      </c>
      <c r="O77" s="9">
        <v>6.333333333333333</v>
      </c>
    </row>
    <row r="78" spans="1:15">
      <c r="A78" s="1">
        <v>104</v>
      </c>
      <c r="B78" s="1" t="s">
        <v>6</v>
      </c>
      <c r="C78" s="1">
        <v>9</v>
      </c>
      <c r="D78" s="1">
        <v>7</v>
      </c>
      <c r="E78" s="1">
        <v>1</v>
      </c>
      <c r="F78" s="1">
        <f>SUMIF(Scores!$E$2:$E$481, 'Next Gen'!$A78, INDEX(Scores!$H$2:$O$481, 0, MATCH($B78, Scores!$H$1:$O$1, 0)))</f>
        <v>1</v>
      </c>
      <c r="G78" s="1" t="str">
        <f>INDEX(Scores!$B$2:$B$481, MATCH('Next Gen'!$A78, Scores!$E$2:$E$481, 0))</f>
        <v>mid</v>
      </c>
      <c r="H78" s="4">
        <f>INDEX(Scores!$D$2:$D$481, MATCH('Next Gen'!$A78, Scores!$E$2:$E$481, 0))</f>
        <v>45799</v>
      </c>
      <c r="K78"/>
    </row>
    <row r="79" spans="1:15">
      <c r="A79" s="1">
        <v>105</v>
      </c>
      <c r="B79" s="1" t="s">
        <v>5</v>
      </c>
      <c r="C79" s="1">
        <v>9</v>
      </c>
      <c r="D79" s="1">
        <v>8</v>
      </c>
      <c r="E79" s="1">
        <v>3</v>
      </c>
      <c r="F79" s="1">
        <f>SUMIF(Scores!$E$2:$E$481, 'Next Gen'!$A79, INDEX(Scores!$H$2:$O$481, 0, MATCH($B79, Scores!$H$1:$O$1, 0)))</f>
        <v>3</v>
      </c>
      <c r="G79" s="1" t="str">
        <f>INDEX(Scores!$B$2:$B$481, MATCH('Next Gen'!$A79, Scores!$E$2:$E$481, 0))</f>
        <v>mid</v>
      </c>
      <c r="H79" s="4">
        <f>INDEX(Scores!$D$2:$D$481, MATCH('Next Gen'!$A79, Scores!$E$2:$E$481, 0))</f>
        <v>45811</v>
      </c>
      <c r="K79"/>
    </row>
    <row r="80" spans="1:15">
      <c r="A80" s="1">
        <v>105</v>
      </c>
      <c r="B80" s="1" t="s">
        <v>6</v>
      </c>
      <c r="C80" s="1">
        <v>9</v>
      </c>
      <c r="D80" s="1">
        <v>3</v>
      </c>
      <c r="E80" s="1">
        <v>1</v>
      </c>
      <c r="F80" s="1">
        <f>SUMIF(Scores!$E$2:$E$481, 'Next Gen'!$A80, INDEX(Scores!$H$2:$O$481, 0, MATCH($B80, Scores!$H$1:$O$1, 0)))</f>
        <v>1</v>
      </c>
      <c r="G80" s="1" t="str">
        <f>INDEX(Scores!$B$2:$B$481, MATCH('Next Gen'!$A80, Scores!$E$2:$E$481, 0))</f>
        <v>mid</v>
      </c>
      <c r="H80" s="4">
        <f>INDEX(Scores!$D$2:$D$481, MATCH('Next Gen'!$A80, Scores!$E$2:$E$481, 0))</f>
        <v>45811</v>
      </c>
      <c r="K80"/>
    </row>
    <row r="81" spans="1:11">
      <c r="A81" s="1">
        <v>106</v>
      </c>
      <c r="B81" s="1" t="s">
        <v>5</v>
      </c>
      <c r="C81" s="1">
        <v>9</v>
      </c>
      <c r="D81" s="1">
        <v>7</v>
      </c>
      <c r="E81" s="1">
        <v>2</v>
      </c>
      <c r="F81" s="1">
        <f>SUMIF(Scores!$E$2:$E$481, 'Next Gen'!$A81, INDEX(Scores!$H$2:$O$481, 0, MATCH($B81, Scores!$H$1:$O$1, 0)))</f>
        <v>3</v>
      </c>
      <c r="G81" s="1" t="str">
        <f>INDEX(Scores!$B$2:$B$481, MATCH('Next Gen'!$A81, Scores!$E$2:$E$481, 0))</f>
        <v>mid</v>
      </c>
      <c r="H81" s="4">
        <f>INDEX(Scores!$D$2:$D$481, MATCH('Next Gen'!$A81, Scores!$E$2:$E$481, 0))</f>
        <v>45811</v>
      </c>
      <c r="K81"/>
    </row>
    <row r="82" spans="1:11">
      <c r="A82" s="1">
        <v>106</v>
      </c>
      <c r="B82" s="1" t="s">
        <v>6</v>
      </c>
      <c r="C82" s="1">
        <v>9</v>
      </c>
      <c r="D82" s="1">
        <v>5</v>
      </c>
      <c r="E82" s="1">
        <v>2</v>
      </c>
      <c r="F82" s="1">
        <f>SUMIF(Scores!$E$2:$E$481, 'Next Gen'!$A82, INDEX(Scores!$H$2:$O$481, 0, MATCH($B82, Scores!$H$1:$O$1, 0)))</f>
        <v>2</v>
      </c>
      <c r="G82" s="1" t="str">
        <f>INDEX(Scores!$B$2:$B$481, MATCH('Next Gen'!$A82, Scores!$E$2:$E$481, 0))</f>
        <v>mid</v>
      </c>
      <c r="H82" s="4">
        <f>INDEX(Scores!$D$2:$D$481, MATCH('Next Gen'!$A82, Scores!$E$2:$E$481, 0))</f>
        <v>45811</v>
      </c>
      <c r="K82"/>
    </row>
    <row r="83" spans="1:11">
      <c r="A83" s="1">
        <v>107</v>
      </c>
      <c r="B83" s="1" t="s">
        <v>5</v>
      </c>
      <c r="C83" s="1">
        <v>9</v>
      </c>
      <c r="D83" s="1">
        <v>7</v>
      </c>
      <c r="E83" s="1">
        <v>4</v>
      </c>
      <c r="F83" s="1">
        <f>SUMIF(Scores!$E$2:$E$481, 'Next Gen'!$A83, INDEX(Scores!$H$2:$O$481, 0, MATCH($B83, Scores!$H$1:$O$1, 0)))</f>
        <v>5</v>
      </c>
      <c r="G83" s="1" t="str">
        <f>INDEX(Scores!$B$2:$B$481, MATCH('Next Gen'!$A83, Scores!$E$2:$E$481, 0))</f>
        <v>mid</v>
      </c>
      <c r="H83" s="4">
        <f>INDEX(Scores!$D$2:$D$481, MATCH('Next Gen'!$A83, Scores!$E$2:$E$481, 0))</f>
        <v>45818</v>
      </c>
      <c r="K83"/>
    </row>
    <row r="84" spans="1:11">
      <c r="A84" s="1">
        <v>107</v>
      </c>
      <c r="B84" s="1" t="s">
        <v>4</v>
      </c>
      <c r="C84" s="1">
        <v>9</v>
      </c>
      <c r="D84" s="1">
        <v>8</v>
      </c>
      <c r="E84" s="1">
        <v>3</v>
      </c>
      <c r="F84" s="1">
        <f>SUMIF(Scores!$E$2:$E$481, 'Next Gen'!$A84, INDEX(Scores!$H$2:$O$481, 0, MATCH($B84, Scores!$H$1:$O$1, 0)))</f>
        <v>6</v>
      </c>
      <c r="G84" s="1" t="str">
        <f>INDEX(Scores!$B$2:$B$481, MATCH('Next Gen'!$A84, Scores!$E$2:$E$481, 0))</f>
        <v>mid</v>
      </c>
      <c r="H84" s="4">
        <f>INDEX(Scores!$D$2:$D$481, MATCH('Next Gen'!$A84, Scores!$E$2:$E$481, 0))</f>
        <v>45818</v>
      </c>
      <c r="K84"/>
    </row>
    <row r="85" spans="1:11">
      <c r="A85" s="1">
        <v>108</v>
      </c>
      <c r="B85" s="1" t="s">
        <v>5</v>
      </c>
      <c r="C85" s="1">
        <v>9</v>
      </c>
      <c r="D85" s="1">
        <v>7</v>
      </c>
      <c r="E85" s="1">
        <v>4</v>
      </c>
      <c r="F85" s="1">
        <f>SUMIF(Scores!$E$2:$E$481, 'Next Gen'!$A85, INDEX(Scores!$H$2:$O$481, 0, MATCH($B85, Scores!$H$1:$O$1, 0)))</f>
        <v>6</v>
      </c>
      <c r="G85" s="1" t="str">
        <f>INDEX(Scores!$B$2:$B$481, MATCH('Next Gen'!$A85, Scores!$E$2:$E$481, 0))</f>
        <v>mid</v>
      </c>
      <c r="H85" s="4">
        <f>INDEX(Scores!$D$2:$D$481, MATCH('Next Gen'!$A85, Scores!$E$2:$E$481, 0))</f>
        <v>45819</v>
      </c>
      <c r="K85"/>
    </row>
    <row r="86" spans="1:11">
      <c r="A86" s="1">
        <v>108</v>
      </c>
      <c r="B86" s="1" t="s">
        <v>4</v>
      </c>
      <c r="C86" s="1">
        <v>9</v>
      </c>
      <c r="D86" s="1">
        <v>9</v>
      </c>
      <c r="E86" s="1">
        <v>4</v>
      </c>
      <c r="F86" s="1">
        <f>SUMIF(Scores!$E$2:$E$481, 'Next Gen'!$A86, INDEX(Scores!$H$2:$O$481, 0, MATCH($B86, Scores!$H$1:$O$1, 0)))</f>
        <v>8</v>
      </c>
      <c r="G86" s="1" t="str">
        <f>INDEX(Scores!$B$2:$B$481, MATCH('Next Gen'!$A86, Scores!$E$2:$E$481, 0))</f>
        <v>mid</v>
      </c>
      <c r="H86" s="4">
        <f>INDEX(Scores!$D$2:$D$481, MATCH('Next Gen'!$A86, Scores!$E$2:$E$481, 0))</f>
        <v>45819</v>
      </c>
      <c r="K86"/>
    </row>
    <row r="87" spans="1:11">
      <c r="A87" s="1">
        <v>109</v>
      </c>
      <c r="B87" s="1" t="s">
        <v>5</v>
      </c>
      <c r="C87" s="1">
        <v>9</v>
      </c>
      <c r="D87" s="1">
        <v>7</v>
      </c>
      <c r="E87" s="1">
        <v>3</v>
      </c>
      <c r="F87" s="1">
        <f>SUMIF(Scores!$E$2:$E$481, 'Next Gen'!$A87, INDEX(Scores!$H$2:$O$481, 0, MATCH($B87, Scores!$H$1:$O$1, 0)))</f>
        <v>8</v>
      </c>
      <c r="G87" s="1" t="str">
        <f>INDEX(Scores!$B$2:$B$481, MATCH('Next Gen'!$A87, Scores!$E$2:$E$481, 0))</f>
        <v>mid</v>
      </c>
      <c r="H87" s="4">
        <f>INDEX(Scores!$D$2:$D$481, MATCH('Next Gen'!$A87, Scores!$E$2:$E$481, 0))</f>
        <v>45820</v>
      </c>
      <c r="K87"/>
    </row>
    <row r="88" spans="1:11">
      <c r="A88" s="1">
        <v>109</v>
      </c>
      <c r="B88" s="1" t="s">
        <v>4</v>
      </c>
      <c r="C88" s="1">
        <v>9</v>
      </c>
      <c r="D88" s="1">
        <v>9</v>
      </c>
      <c r="E88" s="1">
        <v>4</v>
      </c>
      <c r="F88" s="1">
        <f>SUMIF(Scores!$E$2:$E$481, 'Next Gen'!$A88, INDEX(Scores!$H$2:$O$481, 0, MATCH($B88, Scores!$H$1:$O$1, 0)))</f>
        <v>5</v>
      </c>
      <c r="G88" s="1" t="str">
        <f>INDEX(Scores!$B$2:$B$481, MATCH('Next Gen'!$A88, Scores!$E$2:$E$481, 0))</f>
        <v>mid</v>
      </c>
      <c r="H88" s="4">
        <f>INDEX(Scores!$D$2:$D$481, MATCH('Next Gen'!$A88, Scores!$E$2:$E$481, 0))</f>
        <v>45820</v>
      </c>
      <c r="K88"/>
    </row>
    <row r="89" spans="1:11">
      <c r="A89" s="1">
        <v>110</v>
      </c>
      <c r="B89" s="1" t="s">
        <v>5</v>
      </c>
      <c r="C89" s="1">
        <v>9</v>
      </c>
      <c r="D89" s="1">
        <v>8</v>
      </c>
      <c r="E89" s="1">
        <v>1</v>
      </c>
      <c r="F89" s="1">
        <f>SUMIF(Scores!$E$2:$E$481, 'Next Gen'!$A89, INDEX(Scores!$H$2:$O$481, 0, MATCH($B89, Scores!$H$1:$O$1, 0)))</f>
        <v>3</v>
      </c>
      <c r="G89" s="1" t="str">
        <f>INDEX(Scores!$B$2:$B$481, MATCH('Next Gen'!$A89, Scores!$E$2:$E$481, 0))</f>
        <v>mid</v>
      </c>
      <c r="H89" s="4">
        <f>INDEX(Scores!$D$2:$D$481, MATCH('Next Gen'!$A89, Scores!$E$2:$E$481, 0))</f>
        <v>45821</v>
      </c>
      <c r="K89"/>
    </row>
    <row r="90" spans="1:11">
      <c r="A90" s="1">
        <v>110</v>
      </c>
      <c r="B90" s="1" t="s">
        <v>4</v>
      </c>
      <c r="C90" s="1">
        <v>9</v>
      </c>
      <c r="D90" s="1">
        <v>7</v>
      </c>
      <c r="E90" s="1">
        <v>3</v>
      </c>
      <c r="F90" s="1">
        <f>SUMIF(Scores!$E$2:$E$481, 'Next Gen'!$A90, INDEX(Scores!$H$2:$O$481, 0, MATCH($B90, Scores!$H$1:$O$1, 0)))</f>
        <v>5</v>
      </c>
      <c r="G90" s="1" t="str">
        <f>INDEX(Scores!$B$2:$B$481, MATCH('Next Gen'!$A90, Scores!$E$2:$E$481, 0))</f>
        <v>mid</v>
      </c>
      <c r="H90" s="4">
        <f>INDEX(Scores!$D$2:$D$481, MATCH('Next Gen'!$A90, Scores!$E$2:$E$481, 0))</f>
        <v>45821</v>
      </c>
      <c r="K90"/>
    </row>
    <row r="91" spans="1:11">
      <c r="A91" s="1">
        <v>111</v>
      </c>
      <c r="B91" s="1" t="s">
        <v>5</v>
      </c>
      <c r="C91" s="1">
        <v>9</v>
      </c>
      <c r="D91" s="1">
        <v>8</v>
      </c>
      <c r="E91" s="1">
        <v>2</v>
      </c>
      <c r="F91" s="1">
        <f>SUMIF(Scores!$E$2:$E$481, 'Next Gen'!$A91, INDEX(Scores!$H$2:$O$481, 0, MATCH($B91, Scores!$H$1:$O$1, 0)))</f>
        <v>4</v>
      </c>
      <c r="G91" s="1" t="str">
        <f>INDEX(Scores!$B$2:$B$481, MATCH('Next Gen'!$A91, Scores!$E$2:$E$481, 0))</f>
        <v>mid</v>
      </c>
      <c r="H91" s="4">
        <f>INDEX(Scores!$D$2:$D$481, MATCH('Next Gen'!$A91, Scores!$E$2:$E$481, 0))</f>
        <v>45824</v>
      </c>
      <c r="K91"/>
    </row>
    <row r="92" spans="1:11">
      <c r="A92" s="1">
        <v>111</v>
      </c>
      <c r="B92" s="1" t="s">
        <v>4</v>
      </c>
      <c r="C92" s="1">
        <v>9</v>
      </c>
      <c r="D92" s="1">
        <v>8</v>
      </c>
      <c r="E92" s="1">
        <v>4</v>
      </c>
      <c r="F92" s="1">
        <f>SUMIF(Scores!$E$2:$E$481, 'Next Gen'!$A92, INDEX(Scores!$H$2:$O$481, 0, MATCH($B92, Scores!$H$1:$O$1, 0)))</f>
        <v>7</v>
      </c>
      <c r="G92" s="1" t="str">
        <f>INDEX(Scores!$B$2:$B$481, MATCH('Next Gen'!$A92, Scores!$E$2:$E$481, 0))</f>
        <v>mid</v>
      </c>
      <c r="H92" s="4">
        <f>INDEX(Scores!$D$2:$D$481, MATCH('Next Gen'!$A92, Scores!$E$2:$E$481, 0))</f>
        <v>45824</v>
      </c>
      <c r="K92"/>
    </row>
    <row r="93" spans="1:11">
      <c r="A93" s="1">
        <v>112</v>
      </c>
      <c r="B93" s="1" t="s">
        <v>5</v>
      </c>
      <c r="C93" s="1">
        <v>9</v>
      </c>
      <c r="D93" s="1">
        <v>8</v>
      </c>
      <c r="E93" s="1">
        <v>1</v>
      </c>
      <c r="F93" s="1">
        <f>SUMIF(Scores!$E$2:$E$481, 'Next Gen'!$A93, INDEX(Scores!$H$2:$O$481, 0, MATCH($B93, Scores!$H$1:$O$1, 0)))</f>
        <v>1</v>
      </c>
      <c r="G93" s="1" t="str">
        <f>INDEX(Scores!$B$2:$B$481, MATCH('Next Gen'!$A93, Scores!$E$2:$E$481, 0))</f>
        <v>mid</v>
      </c>
      <c r="H93" s="4">
        <f>INDEX(Scores!$D$2:$D$481, MATCH('Next Gen'!$A93, Scores!$E$2:$E$481, 0))</f>
        <v>45824</v>
      </c>
      <c r="K93"/>
    </row>
    <row r="94" spans="1:11">
      <c r="A94" s="1">
        <v>112</v>
      </c>
      <c r="B94" s="1" t="s">
        <v>4</v>
      </c>
      <c r="C94" s="1">
        <v>9</v>
      </c>
      <c r="D94" s="1">
        <v>9</v>
      </c>
      <c r="E94" s="1">
        <v>2</v>
      </c>
      <c r="F94" s="1">
        <f>SUMIF(Scores!$E$2:$E$481, 'Next Gen'!$A94, INDEX(Scores!$H$2:$O$481, 0, MATCH($B94, Scores!$H$1:$O$1, 0)))</f>
        <v>3</v>
      </c>
      <c r="G94" s="1" t="str">
        <f>INDEX(Scores!$B$2:$B$481, MATCH('Next Gen'!$A94, Scores!$E$2:$E$481, 0))</f>
        <v>mid</v>
      </c>
      <c r="H94" s="4">
        <f>INDEX(Scores!$D$2:$D$481, MATCH('Next Gen'!$A94, Scores!$E$2:$E$481, 0))</f>
        <v>45824</v>
      </c>
      <c r="K94"/>
    </row>
    <row r="95" spans="1:11">
      <c r="A95" s="1">
        <v>112</v>
      </c>
      <c r="B95" s="1" t="s">
        <v>6</v>
      </c>
      <c r="C95" s="1">
        <v>9</v>
      </c>
      <c r="D95" s="1">
        <v>6</v>
      </c>
      <c r="E95" s="1">
        <v>3</v>
      </c>
      <c r="F95" s="1">
        <f>SUMIF(Scores!$E$2:$E$481, 'Next Gen'!$A95, INDEX(Scores!$H$2:$O$481, 0, MATCH($B95, Scores!$H$1:$O$1, 0)))</f>
        <v>4</v>
      </c>
      <c r="G95" s="1" t="str">
        <f>INDEX(Scores!$B$2:$B$481, MATCH('Next Gen'!$A95, Scores!$E$2:$E$481, 0))</f>
        <v>mid</v>
      </c>
      <c r="H95" s="4">
        <f>INDEX(Scores!$D$2:$D$481, MATCH('Next Gen'!$A95, Scores!$E$2:$E$481, 0))</f>
        <v>45824</v>
      </c>
      <c r="K95"/>
    </row>
    <row r="96" spans="1:11">
      <c r="A96" s="1">
        <v>112</v>
      </c>
      <c r="B96" s="1" t="s">
        <v>7</v>
      </c>
      <c r="C96" s="1">
        <v>9</v>
      </c>
      <c r="D96" s="1">
        <v>3</v>
      </c>
      <c r="E96" s="1">
        <v>2</v>
      </c>
      <c r="F96" s="1">
        <f>SUMIF(Scores!$E$2:$E$481, 'Next Gen'!$A96, INDEX(Scores!$H$2:$O$481, 0, MATCH($B96, Scores!$H$1:$O$1, 0)))</f>
        <v>6</v>
      </c>
      <c r="G96" s="1" t="str">
        <f>INDEX(Scores!$B$2:$B$481, MATCH('Next Gen'!$A96, Scores!$E$2:$E$481, 0))</f>
        <v>mid</v>
      </c>
      <c r="H96" s="4">
        <f>INDEX(Scores!$D$2:$D$481, MATCH('Next Gen'!$A96, Scores!$E$2:$E$481, 0))</f>
        <v>45824</v>
      </c>
      <c r="K96"/>
    </row>
    <row r="97" spans="1:11">
      <c r="A97" s="1">
        <v>113</v>
      </c>
      <c r="B97" s="1" t="s">
        <v>5</v>
      </c>
      <c r="C97" s="1">
        <v>9</v>
      </c>
      <c r="D97" s="1">
        <v>9</v>
      </c>
      <c r="E97" s="1">
        <v>3</v>
      </c>
      <c r="F97" s="1">
        <f>SUMIF(Scores!$E$2:$E$481, 'Next Gen'!$A97, INDEX(Scores!$H$2:$O$481, 0, MATCH($B97, Scores!$H$1:$O$1, 0)))</f>
        <v>7</v>
      </c>
      <c r="G97" s="1" t="str">
        <f>INDEX(Scores!$B$2:$B$481, MATCH('Next Gen'!$A97, Scores!$E$2:$E$481, 0))</f>
        <v>mid</v>
      </c>
      <c r="H97" s="4">
        <f>INDEX(Scores!$D$2:$D$481, MATCH('Next Gen'!$A97, Scores!$E$2:$E$481, 0))</f>
        <v>45825</v>
      </c>
      <c r="K97"/>
    </row>
    <row r="98" spans="1:11">
      <c r="A98" s="1">
        <v>113</v>
      </c>
      <c r="B98" s="1" t="s">
        <v>4</v>
      </c>
      <c r="C98" s="1">
        <v>9</v>
      </c>
      <c r="D98" s="1">
        <v>9</v>
      </c>
      <c r="E98" s="1">
        <v>7</v>
      </c>
      <c r="F98" s="1">
        <f>SUMIF(Scores!$E$2:$E$481, 'Next Gen'!$A98, INDEX(Scores!$H$2:$O$481, 0, MATCH($B98, Scores!$H$1:$O$1, 0)))</f>
        <v>12</v>
      </c>
      <c r="G98" s="1" t="str">
        <f>INDEX(Scores!$B$2:$B$481, MATCH('Next Gen'!$A98, Scores!$E$2:$E$481, 0))</f>
        <v>mid</v>
      </c>
      <c r="H98" s="4">
        <f>INDEX(Scores!$D$2:$D$481, MATCH('Next Gen'!$A98, Scores!$E$2:$E$481, 0))</f>
        <v>45825</v>
      </c>
      <c r="K98"/>
    </row>
    <row r="99" spans="1:11">
      <c r="A99" s="1">
        <v>114</v>
      </c>
      <c r="B99" s="1" t="s">
        <v>5</v>
      </c>
      <c r="C99" s="1">
        <v>9</v>
      </c>
      <c r="D99" s="1">
        <v>7</v>
      </c>
      <c r="E99" s="1">
        <v>4</v>
      </c>
      <c r="F99" s="1">
        <f>SUMIF(Scores!$E$2:$E$481, 'Next Gen'!$A99, INDEX(Scores!$H$2:$O$481, 0, MATCH($B99, Scores!$H$1:$O$1, 0)))</f>
        <v>11</v>
      </c>
      <c r="G99" s="1" t="str">
        <f>INDEX(Scores!$B$2:$B$481, MATCH('Next Gen'!$A99, Scores!$E$2:$E$481, 0))</f>
        <v>mid</v>
      </c>
      <c r="H99" s="4">
        <f>INDEX(Scores!$D$2:$D$481, MATCH('Next Gen'!$A99, Scores!$E$2:$E$481, 0))</f>
        <v>45825</v>
      </c>
      <c r="K99"/>
    </row>
    <row r="100" spans="1:11">
      <c r="A100" s="1">
        <v>114</v>
      </c>
      <c r="B100" s="1" t="s">
        <v>4</v>
      </c>
      <c r="C100" s="1">
        <v>9</v>
      </c>
      <c r="D100" s="1">
        <v>8</v>
      </c>
      <c r="E100" s="1">
        <v>0</v>
      </c>
      <c r="F100" s="1">
        <f>SUMIF(Scores!$E$2:$E$481, 'Next Gen'!$A100, INDEX(Scores!$H$2:$O$481, 0, MATCH($B100, Scores!$H$1:$O$1, 0)))</f>
        <v>0</v>
      </c>
      <c r="G100" s="1" t="str">
        <f>INDEX(Scores!$B$2:$B$481, MATCH('Next Gen'!$A100, Scores!$E$2:$E$481, 0))</f>
        <v>mid</v>
      </c>
      <c r="H100" s="4">
        <f>INDEX(Scores!$D$2:$D$481, MATCH('Next Gen'!$A100, Scores!$E$2:$E$481, 0))</f>
        <v>45825</v>
      </c>
      <c r="K100"/>
    </row>
    <row r="101" spans="1:11">
      <c r="A101" s="1">
        <v>114</v>
      </c>
      <c r="B101" s="1" t="s">
        <v>6</v>
      </c>
      <c r="C101" s="1">
        <v>9</v>
      </c>
      <c r="D101" s="1">
        <v>4</v>
      </c>
      <c r="E101" s="1">
        <v>1</v>
      </c>
      <c r="F101" s="1">
        <f>SUMIF(Scores!$E$2:$E$481, 'Next Gen'!$A101, INDEX(Scores!$H$2:$O$481, 0, MATCH($B101, Scores!$H$1:$O$1, 0)))</f>
        <v>1</v>
      </c>
      <c r="G101" s="1" t="str">
        <f>INDEX(Scores!$B$2:$B$481, MATCH('Next Gen'!$A101, Scores!$E$2:$E$481, 0))</f>
        <v>mid</v>
      </c>
      <c r="H101" s="4">
        <f>INDEX(Scores!$D$2:$D$481, MATCH('Next Gen'!$A101, Scores!$E$2:$E$481, 0))</f>
        <v>45825</v>
      </c>
      <c r="K101"/>
    </row>
    <row r="102" spans="1:11">
      <c r="A102" s="1">
        <v>115</v>
      </c>
      <c r="B102" s="1" t="s">
        <v>5</v>
      </c>
      <c r="C102" s="1">
        <v>9</v>
      </c>
      <c r="D102" s="1">
        <v>8</v>
      </c>
      <c r="E102" s="1">
        <v>5</v>
      </c>
      <c r="F102" s="1">
        <f>SUMIF(Scores!$E$2:$E$481, 'Next Gen'!$A102, INDEX(Scores!$H$2:$O$481, 0, MATCH($B102, Scores!$H$1:$O$1, 0)))</f>
        <v>10</v>
      </c>
      <c r="G102" s="1" t="str">
        <f>INDEX(Scores!$B$2:$B$481, MATCH('Next Gen'!$A102, Scores!$E$2:$E$481, 0))</f>
        <v>high</v>
      </c>
      <c r="H102" s="4">
        <f>INDEX(Scores!$D$2:$D$481, MATCH('Next Gen'!$A102, Scores!$E$2:$E$481, 0))</f>
        <v>45825</v>
      </c>
      <c r="K102"/>
    </row>
    <row r="103" spans="1:11">
      <c r="A103" s="1">
        <v>115</v>
      </c>
      <c r="B103" s="1" t="s">
        <v>4</v>
      </c>
      <c r="C103" s="1">
        <v>9</v>
      </c>
      <c r="D103" s="1">
        <v>8</v>
      </c>
      <c r="E103" s="1">
        <v>5</v>
      </c>
      <c r="F103" s="1">
        <f>SUMIF(Scores!$E$2:$E$481, 'Next Gen'!$A103, INDEX(Scores!$H$2:$O$481, 0, MATCH($B103, Scores!$H$1:$O$1, 0)))</f>
        <v>14</v>
      </c>
      <c r="G103" s="1" t="str">
        <f>INDEX(Scores!$B$2:$B$481, MATCH('Next Gen'!$A103, Scores!$E$2:$E$481, 0))</f>
        <v>high</v>
      </c>
      <c r="H103" s="4">
        <f>INDEX(Scores!$D$2:$D$481, MATCH('Next Gen'!$A103, Scores!$E$2:$E$481, 0))</f>
        <v>45825</v>
      </c>
      <c r="K103"/>
    </row>
    <row r="104" spans="1:11">
      <c r="A104" s="1">
        <v>115</v>
      </c>
      <c r="B104" s="1" t="s">
        <v>6</v>
      </c>
      <c r="C104" s="1">
        <v>9</v>
      </c>
      <c r="D104" s="1">
        <v>6</v>
      </c>
      <c r="E104" s="1">
        <v>2</v>
      </c>
      <c r="F104" s="1">
        <f>SUMIF(Scores!$E$2:$E$481, 'Next Gen'!$A104, INDEX(Scores!$H$2:$O$481, 0, MATCH($B104, Scores!$H$1:$O$1, 0)))</f>
        <v>2</v>
      </c>
      <c r="G104" s="1" t="str">
        <f>INDEX(Scores!$B$2:$B$481, MATCH('Next Gen'!$A104, Scores!$E$2:$E$481, 0))</f>
        <v>high</v>
      </c>
      <c r="H104" s="4">
        <f>INDEX(Scores!$D$2:$D$481, MATCH('Next Gen'!$A104, Scores!$E$2:$E$481, 0))</f>
        <v>45825</v>
      </c>
      <c r="K104"/>
    </row>
    <row r="105" spans="1:11">
      <c r="A105" s="1">
        <v>116</v>
      </c>
      <c r="B105" s="1" t="s">
        <v>5</v>
      </c>
      <c r="C105" s="1">
        <v>12</v>
      </c>
      <c r="D105" s="1">
        <v>10</v>
      </c>
      <c r="E105" s="1">
        <v>4</v>
      </c>
      <c r="F105" s="1">
        <f>SUMIF(Scores!$E$2:$E$481, 'Next Gen'!$A105, INDEX(Scores!$H$2:$O$481, 0, MATCH($B105, Scores!$H$1:$O$1, 0)))</f>
        <v>10</v>
      </c>
      <c r="G105" s="1" t="str">
        <f>INDEX(Scores!$B$2:$B$481, MATCH('Next Gen'!$A105, Scores!$E$2:$E$481, 0))</f>
        <v>mid</v>
      </c>
      <c r="H105" s="4">
        <f>INDEX(Scores!$D$2:$D$481, MATCH('Next Gen'!$A105, Scores!$E$2:$E$481, 0))</f>
        <v>45826</v>
      </c>
      <c r="K105"/>
    </row>
    <row r="106" spans="1:11">
      <c r="A106" s="1">
        <v>116</v>
      </c>
      <c r="B106" s="1" t="s">
        <v>4</v>
      </c>
      <c r="C106" s="1">
        <v>12</v>
      </c>
      <c r="D106" s="1">
        <v>10</v>
      </c>
      <c r="E106" s="1">
        <v>4</v>
      </c>
      <c r="F106" s="1">
        <f>SUMIF(Scores!$E$2:$E$481, 'Next Gen'!$A106, INDEX(Scores!$H$2:$O$481, 0, MATCH($B106, Scores!$H$1:$O$1, 0)))</f>
        <v>7</v>
      </c>
      <c r="G106" s="1" t="str">
        <f>INDEX(Scores!$B$2:$B$481, MATCH('Next Gen'!$A106, Scores!$E$2:$E$481, 0))</f>
        <v>mid</v>
      </c>
      <c r="H106" s="4">
        <f>INDEX(Scores!$D$2:$D$481, MATCH('Next Gen'!$A106, Scores!$E$2:$E$481, 0))</f>
        <v>45826</v>
      </c>
      <c r="K106"/>
    </row>
    <row r="107" spans="1:11">
      <c r="A107" s="1">
        <v>117</v>
      </c>
      <c r="B107" s="1" t="s">
        <v>5</v>
      </c>
      <c r="C107" s="1">
        <v>9</v>
      </c>
      <c r="D107" s="1">
        <v>7</v>
      </c>
      <c r="E107" s="1">
        <v>2</v>
      </c>
      <c r="F107" s="1">
        <f>SUMIF(Scores!$E$2:$E$481, 'Next Gen'!$A107, INDEX(Scores!$H$2:$O$481, 0, MATCH($B107, Scores!$H$1:$O$1, 0)))</f>
        <v>2</v>
      </c>
      <c r="G107" s="1" t="str">
        <f>INDEX(Scores!$B$2:$B$481, MATCH('Next Gen'!$A107, Scores!$E$2:$E$481, 0))</f>
        <v>low</v>
      </c>
      <c r="H107" s="4">
        <f>INDEX(Scores!$D$2:$D$481, MATCH('Next Gen'!$A107, Scores!$E$2:$E$481, 0))</f>
        <v>45826</v>
      </c>
      <c r="K107"/>
    </row>
    <row r="108" spans="1:11">
      <c r="A108" s="1">
        <v>117</v>
      </c>
      <c r="B108" s="1" t="s">
        <v>4</v>
      </c>
      <c r="C108" s="1">
        <v>9</v>
      </c>
      <c r="D108" s="1">
        <v>9</v>
      </c>
      <c r="E108" s="1">
        <v>5</v>
      </c>
      <c r="F108" s="1">
        <f>SUMIF(Scores!$E$2:$E$481, 'Next Gen'!$A108, INDEX(Scores!$H$2:$O$481, 0, MATCH($B108, Scores!$H$1:$O$1, 0)))</f>
        <v>14</v>
      </c>
      <c r="G108" s="1" t="str">
        <f>INDEX(Scores!$B$2:$B$481, MATCH('Next Gen'!$A108, Scores!$E$2:$E$481, 0))</f>
        <v>low</v>
      </c>
      <c r="H108" s="4">
        <f>INDEX(Scores!$D$2:$D$481, MATCH('Next Gen'!$A108, Scores!$E$2:$E$481, 0))</f>
        <v>45826</v>
      </c>
      <c r="K108"/>
    </row>
    <row r="109" spans="1:11">
      <c r="A109" s="1">
        <v>118</v>
      </c>
      <c r="B109" s="1" t="s">
        <v>5</v>
      </c>
      <c r="C109" s="1">
        <v>9</v>
      </c>
      <c r="D109" s="1">
        <v>8</v>
      </c>
      <c r="E109" s="1">
        <v>2</v>
      </c>
      <c r="F109" s="1">
        <f>SUMIF(Scores!$E$2:$E$481, 'Next Gen'!$A109, INDEX(Scores!$H$2:$O$481, 0, MATCH($B109, Scores!$H$1:$O$1, 0)))</f>
        <v>5</v>
      </c>
      <c r="G109" s="1" t="str">
        <f>INDEX(Scores!$B$2:$B$481, MATCH('Next Gen'!$A109, Scores!$E$2:$E$481, 0))</f>
        <v>high</v>
      </c>
      <c r="H109" s="4">
        <f>INDEX(Scores!$D$2:$D$481, MATCH('Next Gen'!$A109, Scores!$E$2:$E$481, 0))</f>
        <v>45826</v>
      </c>
      <c r="K109"/>
    </row>
    <row r="110" spans="1:11">
      <c r="A110" s="1">
        <v>118</v>
      </c>
      <c r="B110" s="1" t="s">
        <v>4</v>
      </c>
      <c r="C110" s="1">
        <v>9</v>
      </c>
      <c r="D110" s="1">
        <v>7</v>
      </c>
      <c r="E110" s="1">
        <v>4</v>
      </c>
      <c r="F110" s="1">
        <f>SUMIF(Scores!$E$2:$E$481, 'Next Gen'!$A110, INDEX(Scores!$H$2:$O$481, 0, MATCH($B110, Scores!$H$1:$O$1, 0)))</f>
        <v>9</v>
      </c>
      <c r="G110" s="1" t="str">
        <f>INDEX(Scores!$B$2:$B$481, MATCH('Next Gen'!$A110, Scores!$E$2:$E$481, 0))</f>
        <v>high</v>
      </c>
      <c r="H110" s="4">
        <f>INDEX(Scores!$D$2:$D$481, MATCH('Next Gen'!$A110, Scores!$E$2:$E$481, 0))</f>
        <v>45826</v>
      </c>
      <c r="K110"/>
    </row>
    <row r="111" spans="1:11">
      <c r="A111" s="1">
        <v>119</v>
      </c>
      <c r="B111" s="1" t="s">
        <v>5</v>
      </c>
      <c r="C111" s="1">
        <v>9</v>
      </c>
      <c r="D111" s="1">
        <v>9</v>
      </c>
      <c r="E111" s="1">
        <v>6</v>
      </c>
      <c r="F111" s="1">
        <f>SUMIF(Scores!$E$2:$E$481, 'Next Gen'!$A111, INDEX(Scores!$H$2:$O$481, 0, MATCH($B111, Scores!$H$1:$O$1, 0)))</f>
        <v>13</v>
      </c>
      <c r="G111" s="1" t="str">
        <f>INDEX(Scores!$B$2:$B$481, MATCH('Next Gen'!$A111, Scores!$E$2:$E$481, 0))</f>
        <v>mid</v>
      </c>
      <c r="H111" s="4">
        <f>INDEX(Scores!$D$2:$D$481, MATCH('Next Gen'!$A111, Scores!$E$2:$E$481, 0))</f>
        <v>45827</v>
      </c>
      <c r="K111"/>
    </row>
    <row r="112" spans="1:11">
      <c r="A112" s="1">
        <v>119</v>
      </c>
      <c r="B112" s="1" t="s">
        <v>4</v>
      </c>
      <c r="C112" s="1">
        <v>9</v>
      </c>
      <c r="D112" s="1">
        <v>9</v>
      </c>
      <c r="E112" s="1">
        <v>4</v>
      </c>
      <c r="F112" s="1">
        <f>SUMIF(Scores!$E$2:$E$481, 'Next Gen'!$A112, INDEX(Scores!$H$2:$O$481, 0, MATCH($B112, Scores!$H$1:$O$1, 0)))</f>
        <v>8</v>
      </c>
      <c r="G112" s="1" t="str">
        <f>INDEX(Scores!$B$2:$B$481, MATCH('Next Gen'!$A112, Scores!$E$2:$E$481, 0))</f>
        <v>mid</v>
      </c>
      <c r="H112" s="4">
        <f>INDEX(Scores!$D$2:$D$481, MATCH('Next Gen'!$A112, Scores!$E$2:$E$481, 0))</f>
        <v>45827</v>
      </c>
      <c r="K112"/>
    </row>
    <row r="113" spans="1:11" ht="17" customHeight="1">
      <c r="A113" s="1">
        <v>120</v>
      </c>
      <c r="B113" s="1" t="s">
        <v>5</v>
      </c>
      <c r="C113" s="1">
        <v>12</v>
      </c>
      <c r="D113" s="1">
        <v>12</v>
      </c>
      <c r="E113" s="1">
        <v>5</v>
      </c>
      <c r="F113" s="1">
        <f>SUMIF(Scores!$E$2:$E$481, 'Next Gen'!$A113, INDEX(Scores!$H$2:$O$481, 0, MATCH($B113, Scores!$H$1:$O$1, 0)))</f>
        <v>8</v>
      </c>
      <c r="G113" s="1" t="str">
        <f>INDEX(Scores!$B$2:$B$481, MATCH('Next Gen'!$A113, Scores!$E$2:$E$481, 0))</f>
        <v>mid</v>
      </c>
      <c r="H113" s="4">
        <f>INDEX(Scores!$D$2:$D$481, MATCH('Next Gen'!$A113, Scores!$E$2:$E$481, 0))</f>
        <v>45827</v>
      </c>
      <c r="K113"/>
    </row>
    <row r="114" spans="1:11">
      <c r="A114" s="1">
        <v>120</v>
      </c>
      <c r="B114" s="1" t="s">
        <v>4</v>
      </c>
      <c r="C114" s="1">
        <v>12</v>
      </c>
      <c r="D114" s="1">
        <v>12</v>
      </c>
      <c r="E114" s="1">
        <v>6</v>
      </c>
      <c r="F114" s="1">
        <f>SUMIF(Scores!$E$2:$E$481, 'Next Gen'!$A114, INDEX(Scores!$H$2:$O$481, 0, MATCH($B114, Scores!$H$1:$O$1, 0)))</f>
        <v>12</v>
      </c>
      <c r="G114" s="1" t="str">
        <f>INDEX(Scores!$B$2:$B$481, MATCH('Next Gen'!$A114, Scores!$E$2:$E$481, 0))</f>
        <v>mid</v>
      </c>
      <c r="H114" s="4">
        <f>INDEX(Scores!$D$2:$D$481, MATCH('Next Gen'!$A114, Scores!$E$2:$E$481, 0))</f>
        <v>45827</v>
      </c>
      <c r="K114"/>
    </row>
    <row r="115" spans="1:11" ht="17" customHeight="1">
      <c r="A115" s="1">
        <v>121</v>
      </c>
      <c r="B115" s="1" t="s">
        <v>5</v>
      </c>
      <c r="C115" s="1">
        <v>9</v>
      </c>
      <c r="D115" s="1">
        <v>7</v>
      </c>
      <c r="E115" s="1">
        <v>4</v>
      </c>
      <c r="F115" s="1">
        <f>SUMIF(Scores!$E$2:$E$481, 'Next Gen'!$A115, INDEX(Scores!$H$2:$O$481, 0, MATCH($B115, Scores!$H$1:$O$1, 0)))</f>
        <v>6</v>
      </c>
      <c r="G115" s="1" t="str">
        <f>INDEX(Scores!$B$2:$B$481, MATCH('Next Gen'!$A115, Scores!$E$2:$E$481, 0))</f>
        <v>mid</v>
      </c>
      <c r="H115" s="4">
        <f>INDEX(Scores!$D$2:$D$481, MATCH('Next Gen'!$A115, Scores!$E$2:$E$481, 0))</f>
        <v>45828</v>
      </c>
      <c r="K115"/>
    </row>
    <row r="116" spans="1:11">
      <c r="A116" s="1">
        <v>121</v>
      </c>
      <c r="B116" s="1" t="s">
        <v>4</v>
      </c>
      <c r="C116" s="1">
        <v>9</v>
      </c>
      <c r="D116" s="1">
        <v>7</v>
      </c>
      <c r="E116" s="1">
        <v>5</v>
      </c>
      <c r="F116" s="1">
        <f>SUMIF(Scores!$E$2:$E$481, 'Next Gen'!$A116, INDEX(Scores!$H$2:$O$481, 0, MATCH($B116, Scores!$H$1:$O$1, 0)))</f>
        <v>10</v>
      </c>
      <c r="G116" s="1" t="str">
        <f>INDEX(Scores!$B$2:$B$481, MATCH('Next Gen'!$A116, Scores!$E$2:$E$481, 0))</f>
        <v>mid</v>
      </c>
      <c r="H116" s="4">
        <f>INDEX(Scores!$D$2:$D$481, MATCH('Next Gen'!$A116, Scores!$E$2:$E$481, 0))</f>
        <v>45828</v>
      </c>
      <c r="K116"/>
    </row>
    <row r="117" spans="1:11" ht="17" customHeight="1">
      <c r="A117" s="1">
        <v>122</v>
      </c>
      <c r="B117" s="1" t="s">
        <v>5</v>
      </c>
      <c r="C117" s="1">
        <v>9</v>
      </c>
      <c r="D117" s="1">
        <v>7</v>
      </c>
      <c r="E117" s="1">
        <v>6</v>
      </c>
      <c r="F117" s="1">
        <f>SUMIF(Scores!$E$2:$E$481, 'Next Gen'!$A117, INDEX(Scores!$H$2:$O$481, 0, MATCH($B117, Scores!$H$1:$O$1, 0)))</f>
        <v>11</v>
      </c>
      <c r="G117" s="1" t="str">
        <f>INDEX(Scores!$B$2:$B$481, MATCH('Next Gen'!$A117, Scores!$E$2:$E$481, 0))</f>
        <v>high</v>
      </c>
      <c r="H117" s="4">
        <f>INDEX(Scores!$D$2:$D$481, MATCH('Next Gen'!$A117, Scores!$E$2:$E$481, 0))</f>
        <v>45828</v>
      </c>
      <c r="K117"/>
    </row>
    <row r="118" spans="1:11">
      <c r="A118" s="1">
        <v>122</v>
      </c>
      <c r="B118" s="1" t="s">
        <v>4</v>
      </c>
      <c r="C118" s="1">
        <v>9</v>
      </c>
      <c r="D118" s="1">
        <v>7</v>
      </c>
      <c r="E118" s="1">
        <v>3</v>
      </c>
      <c r="F118" s="1">
        <f>SUMIF(Scores!$E$2:$E$481, 'Next Gen'!$A118, INDEX(Scores!$H$2:$O$481, 0, MATCH($B118, Scores!$H$1:$O$1, 0)))</f>
        <v>7</v>
      </c>
      <c r="G118" s="1" t="str">
        <f>INDEX(Scores!$B$2:$B$481, MATCH('Next Gen'!$A118, Scores!$E$2:$E$481, 0))</f>
        <v>high</v>
      </c>
      <c r="H118" s="4">
        <f>INDEX(Scores!$D$2:$D$481, MATCH('Next Gen'!$A118, Scores!$E$2:$E$481, 0))</f>
        <v>45828</v>
      </c>
      <c r="K118"/>
    </row>
    <row r="119" spans="1:11" ht="17" customHeight="1">
      <c r="A119" s="1">
        <v>123</v>
      </c>
      <c r="B119" s="1" t="s">
        <v>5</v>
      </c>
      <c r="C119" s="1">
        <v>9</v>
      </c>
      <c r="D119" s="1">
        <v>8</v>
      </c>
      <c r="E119" s="1">
        <v>2</v>
      </c>
      <c r="F119" s="1">
        <f>SUMIF(Scores!$E$2:$E$481, 'Next Gen'!$A119, INDEX(Scores!$H$2:$O$481, 0, MATCH($B119, Scores!$H$1:$O$1, 0)))</f>
        <v>3</v>
      </c>
      <c r="G119" s="1" t="str">
        <f>INDEX(Scores!$B$2:$B$481, MATCH('Next Gen'!$A119, Scores!$E$2:$E$481, 0))</f>
        <v>low</v>
      </c>
      <c r="H119" s="4">
        <f>INDEX(Scores!$D$2:$D$481, MATCH('Next Gen'!$A119, Scores!$E$2:$E$481, 0))</f>
        <v>45828</v>
      </c>
      <c r="K119"/>
    </row>
    <row r="120" spans="1:11">
      <c r="A120" s="1">
        <v>123</v>
      </c>
      <c r="B120" s="1" t="s">
        <v>4</v>
      </c>
      <c r="C120" s="1">
        <v>9</v>
      </c>
      <c r="D120" s="1">
        <v>8</v>
      </c>
      <c r="E120" s="1">
        <v>4</v>
      </c>
      <c r="F120" s="1">
        <f>SUMIF(Scores!$E$2:$E$481, 'Next Gen'!$A120, INDEX(Scores!$H$2:$O$481, 0, MATCH($B120, Scores!$H$1:$O$1, 0)))</f>
        <v>11</v>
      </c>
      <c r="G120" s="1" t="str">
        <f>INDEX(Scores!$B$2:$B$481, MATCH('Next Gen'!$A120, Scores!$E$2:$E$481, 0))</f>
        <v>low</v>
      </c>
      <c r="H120" s="4">
        <f>INDEX(Scores!$D$2:$D$481, MATCH('Next Gen'!$A120, Scores!$E$2:$E$481, 0))</f>
        <v>45828</v>
      </c>
      <c r="K120"/>
    </row>
    <row r="121" spans="1:11" ht="17" customHeight="1">
      <c r="A121" s="1">
        <v>124</v>
      </c>
      <c r="B121" s="1" t="s">
        <v>5</v>
      </c>
      <c r="C121" s="1">
        <v>9</v>
      </c>
      <c r="D121" s="1">
        <v>7</v>
      </c>
      <c r="E121" s="1">
        <v>4</v>
      </c>
      <c r="F121" s="1">
        <f>SUMIF(Scores!$E$2:$E$481, 'Next Gen'!$A121, INDEX(Scores!$H$2:$O$481, 0, MATCH($B121, Scores!$H$1:$O$1, 0)))</f>
        <v>12</v>
      </c>
      <c r="G121" s="1" t="str">
        <f>INDEX(Scores!$B$2:$B$481, MATCH('Next Gen'!$A121, Scores!$E$2:$E$481, 0))</f>
        <v>mid</v>
      </c>
      <c r="H121" s="4">
        <f>INDEX(Scores!$D$2:$D$481, MATCH('Next Gen'!$A121, Scores!$E$2:$E$481, 0))</f>
        <v>45831</v>
      </c>
      <c r="K121"/>
    </row>
    <row r="122" spans="1:11">
      <c r="A122" s="1">
        <v>124</v>
      </c>
      <c r="B122" s="1" t="s">
        <v>96</v>
      </c>
      <c r="C122" s="1">
        <v>9</v>
      </c>
      <c r="D122" s="1">
        <v>2</v>
      </c>
      <c r="E122" s="1">
        <v>1</v>
      </c>
      <c r="F122" s="1">
        <f>SUMIF(Scores!$E$2:$E$481, 'Next Gen'!$A122, INDEX(Scores!$H$2:$O$481, 0, MATCH($B122, Scores!$H$1:$O$1, 0)))</f>
        <v>2</v>
      </c>
      <c r="G122" s="1" t="str">
        <f>INDEX(Scores!$B$2:$B$481, MATCH('Next Gen'!$A122, Scores!$E$2:$E$481, 0))</f>
        <v>mid</v>
      </c>
      <c r="H122" s="4">
        <f>INDEX(Scores!$D$2:$D$481, MATCH('Next Gen'!$A122, Scores!$E$2:$E$481, 0))</f>
        <v>45831</v>
      </c>
      <c r="K122"/>
    </row>
    <row r="123" spans="1:11" ht="17" customHeight="1">
      <c r="A123" s="1">
        <v>125</v>
      </c>
      <c r="B123" s="1" t="s">
        <v>5</v>
      </c>
      <c r="C123" s="1">
        <v>9</v>
      </c>
      <c r="D123" s="1">
        <v>8</v>
      </c>
      <c r="E123" s="1">
        <v>6</v>
      </c>
      <c r="F123" s="1">
        <f>SUMIF(Scores!$E$2:$E$481, 'Next Gen'!$A123, INDEX(Scores!$H$2:$O$481, 0, MATCH($B123, Scores!$H$1:$O$1, 0)))</f>
        <v>10</v>
      </c>
      <c r="G123" s="1" t="str">
        <f>INDEX(Scores!$B$2:$B$481, MATCH('Next Gen'!$A123, Scores!$E$2:$E$481, 0))</f>
        <v>mid</v>
      </c>
      <c r="H123" s="4">
        <f>INDEX(Scores!$D$2:$D$481, MATCH('Next Gen'!$A123, Scores!$E$2:$E$481, 0))</f>
        <v>45831</v>
      </c>
      <c r="K123"/>
    </row>
    <row r="124" spans="1:11">
      <c r="A124" s="1">
        <v>125</v>
      </c>
      <c r="B124" s="1" t="s">
        <v>4</v>
      </c>
      <c r="C124" s="1">
        <v>9</v>
      </c>
      <c r="D124" s="1">
        <v>9</v>
      </c>
      <c r="E124" s="1">
        <v>3</v>
      </c>
      <c r="F124" s="1">
        <f>SUMIF(Scores!$E$2:$E$481, 'Next Gen'!$A124, INDEX(Scores!$H$2:$O$481, 0, MATCH($B124, Scores!$H$1:$O$1, 0)))</f>
        <v>9</v>
      </c>
      <c r="G124" s="1" t="str">
        <f>INDEX(Scores!$B$2:$B$481, MATCH('Next Gen'!$A124, Scores!$E$2:$E$481, 0))</f>
        <v>mid</v>
      </c>
      <c r="H124" s="4">
        <f>INDEX(Scores!$D$2:$D$481, MATCH('Next Gen'!$A124, Scores!$E$2:$E$481, 0))</f>
        <v>45831</v>
      </c>
      <c r="K124"/>
    </row>
    <row r="125" spans="1:11" ht="17" customHeight="1">
      <c r="A125" s="1">
        <v>126</v>
      </c>
      <c r="B125" s="1" t="s">
        <v>5</v>
      </c>
      <c r="C125" s="1">
        <v>15</v>
      </c>
      <c r="D125" s="1">
        <v>13</v>
      </c>
      <c r="E125" s="1">
        <v>3</v>
      </c>
      <c r="F125" s="1">
        <f>SUMIF(Scores!$E$2:$E$481, 'Next Gen'!$A125, INDEX(Scores!$H$2:$O$481, 0, MATCH($B125, Scores!$H$1:$O$1, 0)))</f>
        <v>5</v>
      </c>
      <c r="G125" s="1" t="str">
        <f>INDEX(Scores!$B$2:$B$481, MATCH('Next Gen'!$A125, Scores!$E$2:$E$481, 0))</f>
        <v>mid</v>
      </c>
      <c r="H125" s="4">
        <f>INDEX(Scores!$D$2:$D$481, MATCH('Next Gen'!$A125, Scores!$E$2:$E$481, 0))</f>
        <v>45832</v>
      </c>
      <c r="K125"/>
    </row>
    <row r="126" spans="1:11">
      <c r="A126" s="1">
        <v>126</v>
      </c>
      <c r="B126" s="1" t="s">
        <v>4</v>
      </c>
      <c r="C126" s="1">
        <v>15</v>
      </c>
      <c r="D126" s="1">
        <v>13</v>
      </c>
      <c r="E126" s="1">
        <v>4</v>
      </c>
      <c r="F126" s="1">
        <f>SUMIF(Scores!$E$2:$E$481, 'Next Gen'!$A126, INDEX(Scores!$H$2:$O$481, 0, MATCH($B126, Scores!$H$1:$O$1, 0)))</f>
        <v>9</v>
      </c>
      <c r="G126" s="1" t="str">
        <f>INDEX(Scores!$B$2:$B$481, MATCH('Next Gen'!$A126, Scores!$E$2:$E$481, 0))</f>
        <v>mid</v>
      </c>
      <c r="H126" s="4">
        <f>INDEX(Scores!$D$2:$D$481, MATCH('Next Gen'!$A126, Scores!$E$2:$E$481, 0))</f>
        <v>45832</v>
      </c>
      <c r="K126"/>
    </row>
    <row r="127" spans="1:11" ht="17" customHeight="1">
      <c r="A127" s="1">
        <v>127</v>
      </c>
      <c r="B127" s="1" t="s">
        <v>5</v>
      </c>
      <c r="C127" s="1">
        <v>9</v>
      </c>
      <c r="D127" s="1">
        <v>9</v>
      </c>
      <c r="E127" s="1">
        <v>5</v>
      </c>
      <c r="F127" s="1">
        <f>SUMIF(Scores!$E$2:$E$481, 'Next Gen'!$A127, INDEX(Scores!$H$2:$O$481, 0, MATCH($B127, Scores!$H$1:$O$1, 0)))</f>
        <v>11</v>
      </c>
      <c r="G127" s="1" t="str">
        <f>INDEX(Scores!$B$2:$B$481, MATCH('Next Gen'!$A127, Scores!$E$2:$E$481, 0))</f>
        <v>mid</v>
      </c>
      <c r="H127" s="4">
        <f>INDEX(Scores!$D$2:$D$481, MATCH('Next Gen'!$A127, Scores!$E$2:$E$481, 0))</f>
        <v>45832</v>
      </c>
      <c r="K127"/>
    </row>
    <row r="128" spans="1:11">
      <c r="A128" s="1">
        <v>127</v>
      </c>
      <c r="B128" s="1" t="s">
        <v>4</v>
      </c>
      <c r="C128" s="1">
        <v>9</v>
      </c>
      <c r="D128" s="1">
        <v>9</v>
      </c>
      <c r="E128" s="1">
        <v>2</v>
      </c>
      <c r="F128" s="1">
        <f>SUMIF(Scores!$E$2:$E$481, 'Next Gen'!$A128, INDEX(Scores!$H$2:$O$481, 0, MATCH($B128, Scores!$H$1:$O$1, 0)))</f>
        <v>2</v>
      </c>
      <c r="G128" s="1" t="str">
        <f>INDEX(Scores!$B$2:$B$481, MATCH('Next Gen'!$A128, Scores!$E$2:$E$481, 0))</f>
        <v>mid</v>
      </c>
      <c r="H128" s="4">
        <f>INDEX(Scores!$D$2:$D$481, MATCH('Next Gen'!$A128, Scores!$E$2:$E$481, 0))</f>
        <v>45832</v>
      </c>
      <c r="K128"/>
    </row>
    <row r="129" spans="1:11">
      <c r="A129" s="1">
        <v>127</v>
      </c>
      <c r="B129" s="1" t="s">
        <v>6</v>
      </c>
      <c r="C129" s="1">
        <v>9</v>
      </c>
      <c r="D129" s="1">
        <v>4</v>
      </c>
      <c r="E129" s="1">
        <v>2</v>
      </c>
      <c r="F129" s="1">
        <f>SUMIF(Scores!$E$2:$E$481, 'Next Gen'!$A129, INDEX(Scores!$H$2:$O$481, 0, MATCH($B129, Scores!$H$1:$O$1, 0)))</f>
        <v>4</v>
      </c>
      <c r="G129" s="1" t="str">
        <f>INDEX(Scores!$B$2:$B$481, MATCH('Next Gen'!$A129, Scores!$E$2:$E$481, 0))</f>
        <v>mid</v>
      </c>
      <c r="H129" s="4">
        <f>INDEX(Scores!$D$2:$D$481, MATCH('Next Gen'!$A129, Scores!$E$2:$E$481, 0))</f>
        <v>45832</v>
      </c>
      <c r="K129"/>
    </row>
    <row r="130" spans="1:11">
      <c r="A130" s="1">
        <v>128</v>
      </c>
      <c r="B130" s="1" t="s">
        <v>4</v>
      </c>
      <c r="C130" s="1">
        <v>9</v>
      </c>
      <c r="D130" s="1">
        <v>8</v>
      </c>
      <c r="E130" s="1">
        <v>5</v>
      </c>
      <c r="F130" s="1">
        <f>SUMIF(Scores!$E$2:$E$481, 'Next Gen'!$A130, INDEX(Scores!$H$2:$O$481, 0, MATCH($B130, Scores!$H$1:$O$1, 0)))</f>
        <v>7</v>
      </c>
      <c r="G130" s="1" t="str">
        <f>INDEX(Scores!$B$2:$B$481, MATCH('Next Gen'!$A130, Scores!$E$2:$E$481, 0))</f>
        <v>mid</v>
      </c>
      <c r="H130" s="4">
        <f>INDEX(Scores!$D$2:$D$481, MATCH('Next Gen'!$A130, Scores!$E$2:$E$481, 0))</f>
        <v>45832</v>
      </c>
      <c r="K130"/>
    </row>
    <row r="131" spans="1:11">
      <c r="A131" s="1">
        <v>128</v>
      </c>
      <c r="B131" s="1" t="s">
        <v>5</v>
      </c>
      <c r="C131" s="1">
        <v>9</v>
      </c>
      <c r="D131" s="1">
        <v>8</v>
      </c>
      <c r="E131" s="1">
        <v>2</v>
      </c>
      <c r="F131" s="1">
        <f>SUMIF(Scores!$E$2:$E$481, 'Next Gen'!$A131, INDEX(Scores!$H$2:$O$481, 0, MATCH($B131, Scores!$H$1:$O$1, 0)))</f>
        <v>2</v>
      </c>
      <c r="G131" s="1" t="str">
        <f>INDEX(Scores!$B$2:$B$481, MATCH('Next Gen'!$A131, Scores!$E$2:$E$481, 0))</f>
        <v>mid</v>
      </c>
      <c r="H131" s="4">
        <f>INDEX(Scores!$D$2:$D$481, MATCH('Next Gen'!$A131, Scores!$E$2:$E$481, 0))</f>
        <v>45832</v>
      </c>
      <c r="K131"/>
    </row>
    <row r="132" spans="1:11">
      <c r="A132" s="1">
        <v>129</v>
      </c>
      <c r="B132" s="1" t="s">
        <v>4</v>
      </c>
      <c r="C132" s="1">
        <v>9</v>
      </c>
      <c r="D132" s="1">
        <v>9</v>
      </c>
      <c r="E132" s="1">
        <v>0</v>
      </c>
      <c r="F132" s="1">
        <f>SUMIF(Scores!$E$2:$E$481, 'Next Gen'!$A132, INDEX(Scores!$H$2:$O$481, 0, MATCH($B132, Scores!$H$1:$O$1, 0)))</f>
        <v>0</v>
      </c>
      <c r="G132" s="1" t="str">
        <f>INDEX(Scores!$B$2:$B$481, MATCH('Next Gen'!$A132, Scores!$E$2:$E$481, 0))</f>
        <v>mid</v>
      </c>
      <c r="H132" s="4">
        <f>INDEX(Scores!$D$2:$D$481, MATCH('Next Gen'!$A132, Scores!$E$2:$E$481, 0))</f>
        <v>45833</v>
      </c>
      <c r="K132"/>
    </row>
    <row r="133" spans="1:11">
      <c r="A133" s="1">
        <v>129</v>
      </c>
      <c r="B133" s="1" t="s">
        <v>5</v>
      </c>
      <c r="C133" s="1">
        <v>9</v>
      </c>
      <c r="D133" s="1">
        <v>8</v>
      </c>
      <c r="E133" s="1">
        <v>4</v>
      </c>
      <c r="F133" s="1">
        <f>SUMIF(Scores!$E$2:$E$481, 'Next Gen'!$A133, INDEX(Scores!$H$2:$O$481, 0, MATCH($B133, Scores!$H$1:$O$1, 0)))</f>
        <v>7</v>
      </c>
      <c r="G133" s="1" t="str">
        <f>INDEX(Scores!$B$2:$B$481, MATCH('Next Gen'!$A133, Scores!$E$2:$E$481, 0))</f>
        <v>mid</v>
      </c>
      <c r="H133" s="4">
        <f>INDEX(Scores!$D$2:$D$481, MATCH('Next Gen'!$A133, Scores!$E$2:$E$481, 0))</f>
        <v>45833</v>
      </c>
      <c r="K133"/>
    </row>
    <row r="134" spans="1:11">
      <c r="A134" s="1">
        <v>130</v>
      </c>
      <c r="B134" s="1" t="s">
        <v>5</v>
      </c>
      <c r="C134" s="1">
        <v>9</v>
      </c>
      <c r="D134" s="1">
        <v>7</v>
      </c>
      <c r="E134" s="1">
        <v>0</v>
      </c>
      <c r="F134" s="1">
        <f>SUMIF(Scores!$E$2:$E$481, 'Next Gen'!$A134, INDEX(Scores!$H$2:$O$481, 0, MATCH($B134, Scores!$H$1:$O$1, 0)))</f>
        <v>0</v>
      </c>
      <c r="G134" s="1" t="str">
        <f>INDEX(Scores!$B$2:$B$481, MATCH('Next Gen'!$A134, Scores!$E$2:$E$481, 0))</f>
        <v>mid</v>
      </c>
      <c r="H134" s="4">
        <f>INDEX(Scores!$D$2:$D$481, MATCH('Next Gen'!$A134, Scores!$E$2:$E$481, 0))</f>
        <v>45833</v>
      </c>
      <c r="K134"/>
    </row>
    <row r="135" spans="1:11">
      <c r="A135" s="1">
        <v>130</v>
      </c>
      <c r="B135" s="1" t="s">
        <v>4</v>
      </c>
      <c r="C135" s="1">
        <v>9</v>
      </c>
      <c r="D135" s="1">
        <v>9</v>
      </c>
      <c r="E135" s="1">
        <v>6</v>
      </c>
      <c r="F135" s="1">
        <f>SUMIF(Scores!$E$2:$E$481, 'Next Gen'!$A135, INDEX(Scores!$H$2:$O$481, 0, MATCH($B135, Scores!$H$1:$O$1, 0)))</f>
        <v>14</v>
      </c>
      <c r="G135" s="1" t="str">
        <f>INDEX(Scores!$B$2:$B$481, MATCH('Next Gen'!$A135, Scores!$E$2:$E$481, 0))</f>
        <v>mid</v>
      </c>
      <c r="H135" s="4">
        <f>INDEX(Scores!$D$2:$D$481, MATCH('Next Gen'!$A135, Scores!$E$2:$E$481, 0))</f>
        <v>45833</v>
      </c>
      <c r="K135"/>
    </row>
    <row r="136" spans="1:11">
      <c r="A136" s="1">
        <v>130</v>
      </c>
      <c r="B136" s="1" t="s">
        <v>96</v>
      </c>
      <c r="C136" s="1">
        <v>9</v>
      </c>
      <c r="D136" s="1">
        <v>4</v>
      </c>
      <c r="E136" s="1">
        <v>1</v>
      </c>
      <c r="F136" s="1">
        <f>SUMIF(Scores!$E$2:$E$481, 'Next Gen'!$A136, INDEX(Scores!$H$2:$O$481, 0, MATCH($B136, Scores!$H$1:$O$1, 0)))</f>
        <v>1</v>
      </c>
      <c r="G136" s="1" t="str">
        <f>INDEX(Scores!$B$2:$B$481, MATCH('Next Gen'!$A136, Scores!$E$2:$E$481, 0))</f>
        <v>mid</v>
      </c>
      <c r="H136" s="4">
        <f>INDEX(Scores!$D$2:$D$481, MATCH('Next Gen'!$A136, Scores!$E$2:$E$481, 0))</f>
        <v>45833</v>
      </c>
      <c r="K136"/>
    </row>
    <row r="137" spans="1:11">
      <c r="A137" s="1">
        <v>131</v>
      </c>
      <c r="B137" s="1" t="s">
        <v>4</v>
      </c>
      <c r="C137" s="1">
        <v>12</v>
      </c>
      <c r="D137" s="1">
        <v>12</v>
      </c>
      <c r="E137" s="1">
        <v>5</v>
      </c>
      <c r="F137" s="1">
        <f>SUMIF(Scores!$E$2:$E$481, 'Next Gen'!$A137, INDEX(Scores!$H$2:$O$481, 0, MATCH($B137, Scores!$H$1:$O$1, 0)))</f>
        <v>9</v>
      </c>
      <c r="G137" s="1" t="str">
        <f>INDEX(Scores!$B$2:$B$481, MATCH('Next Gen'!$A137, Scores!$E$2:$E$481, 0))</f>
        <v>mid</v>
      </c>
      <c r="H137" s="4">
        <f>INDEX(Scores!$D$2:$D$481, MATCH('Next Gen'!$A137, Scores!$E$2:$E$481, 0))</f>
        <v>45833</v>
      </c>
      <c r="K137"/>
    </row>
    <row r="138" spans="1:11">
      <c r="A138" s="1">
        <v>131</v>
      </c>
      <c r="B138" s="1" t="s">
        <v>5</v>
      </c>
      <c r="C138" s="1">
        <v>12</v>
      </c>
      <c r="D138" s="1">
        <v>10</v>
      </c>
      <c r="E138" s="1">
        <v>5</v>
      </c>
      <c r="F138" s="1">
        <f>SUMIF(Scores!$E$2:$E$481, 'Next Gen'!$A138, INDEX(Scores!$H$2:$O$481, 0, MATCH($B138, Scores!$H$1:$O$1, 0)))</f>
        <v>7</v>
      </c>
      <c r="G138" s="1" t="str">
        <f>INDEX(Scores!$B$2:$B$481, MATCH('Next Gen'!$A138, Scores!$E$2:$E$481, 0))</f>
        <v>mid</v>
      </c>
      <c r="H138" s="4">
        <f>INDEX(Scores!$D$2:$D$481, MATCH('Next Gen'!$A138, Scores!$E$2:$E$481, 0))</f>
        <v>45833</v>
      </c>
      <c r="K138"/>
    </row>
    <row r="139" spans="1:11">
      <c r="A139" s="1">
        <v>132</v>
      </c>
      <c r="B139" s="1" t="s">
        <v>4</v>
      </c>
      <c r="C139" s="1">
        <v>9</v>
      </c>
      <c r="D139" s="1">
        <v>9</v>
      </c>
      <c r="E139" s="1">
        <v>4</v>
      </c>
      <c r="F139" s="1">
        <f>SUMIF(Scores!$E$2:$E$481, 'Next Gen'!$A139, INDEX(Scores!$H$2:$O$481, 0, MATCH($B139, Scores!$H$1:$O$1, 0)))</f>
        <v>10</v>
      </c>
      <c r="G139" s="1" t="str">
        <f>INDEX(Scores!$B$2:$B$481, MATCH('Next Gen'!$A139, Scores!$E$2:$E$481, 0))</f>
        <v>mid</v>
      </c>
      <c r="H139" s="4">
        <f>INDEX(Scores!$D$2:$D$481, MATCH('Next Gen'!$A139, Scores!$E$2:$E$481, 0))</f>
        <v>45834</v>
      </c>
      <c r="K139"/>
    </row>
    <row r="140" spans="1:11">
      <c r="A140" s="1">
        <v>132</v>
      </c>
      <c r="B140" s="1" t="s">
        <v>5</v>
      </c>
      <c r="C140" s="1">
        <v>9</v>
      </c>
      <c r="D140" s="1">
        <v>8</v>
      </c>
      <c r="E140" s="1">
        <v>2</v>
      </c>
      <c r="F140" s="1">
        <f>SUMIF(Scores!$E$2:$E$481, 'Next Gen'!$A140, INDEX(Scores!$H$2:$O$481, 0, MATCH($B140, Scores!$H$1:$O$1, 0)))</f>
        <v>4</v>
      </c>
      <c r="G140" s="1" t="str">
        <f>INDEX(Scores!$B$2:$B$481, MATCH('Next Gen'!$A140, Scores!$E$2:$E$481, 0))</f>
        <v>mid</v>
      </c>
      <c r="H140" s="4">
        <f>INDEX(Scores!$D$2:$D$481, MATCH('Next Gen'!$A140, Scores!$E$2:$E$481, 0))</f>
        <v>45834</v>
      </c>
      <c r="K140"/>
    </row>
    <row r="141" spans="1:11">
      <c r="A141" s="1">
        <v>132</v>
      </c>
      <c r="B141" s="1" t="s">
        <v>96</v>
      </c>
      <c r="C141" s="1">
        <v>9</v>
      </c>
      <c r="D141" s="1">
        <v>4</v>
      </c>
      <c r="E141" s="1">
        <v>2</v>
      </c>
      <c r="F141" s="1">
        <f>SUMIF(Scores!$E$2:$E$481, 'Next Gen'!$A141, INDEX(Scores!$H$2:$O$481, 0, MATCH($B141, Scores!$H$1:$O$1, 0)))</f>
        <v>4</v>
      </c>
      <c r="G141" s="1" t="str">
        <f>INDEX(Scores!$B$2:$B$481, MATCH('Next Gen'!$A141, Scores!$E$2:$E$481, 0))</f>
        <v>mid</v>
      </c>
      <c r="H141" s="4">
        <f>INDEX(Scores!$D$2:$D$481, MATCH('Next Gen'!$A141, Scores!$E$2:$E$481, 0))</f>
        <v>45834</v>
      </c>
      <c r="K141"/>
    </row>
    <row r="142" spans="1:11">
      <c r="A142" s="1">
        <v>133</v>
      </c>
      <c r="B142" s="1" t="s">
        <v>4</v>
      </c>
      <c r="C142" s="1">
        <v>9</v>
      </c>
      <c r="D142" s="1">
        <v>9</v>
      </c>
      <c r="E142" s="1">
        <v>5</v>
      </c>
      <c r="F142" s="1">
        <f>SUMIF(Scores!$E$2:$E$481, 'Next Gen'!$A142, INDEX(Scores!$H$2:$O$481, 0, MATCH($B142, Scores!$H$1:$O$1, 0)))</f>
        <v>10</v>
      </c>
      <c r="G142" s="1" t="str">
        <f>INDEX(Scores!$B$2:$B$481, MATCH('Next Gen'!$A142, Scores!$E$2:$E$481, 0))</f>
        <v>mid</v>
      </c>
      <c r="H142" s="4">
        <f>INDEX(Scores!$D$2:$D$481, MATCH('Next Gen'!$A142, Scores!$E$2:$E$481, 0))</f>
        <v>45834</v>
      </c>
      <c r="K142"/>
    </row>
    <row r="143" spans="1:11">
      <c r="A143" s="1">
        <v>133</v>
      </c>
      <c r="B143" s="1" t="s">
        <v>5</v>
      </c>
      <c r="C143" s="1">
        <v>9</v>
      </c>
      <c r="D143" s="1">
        <v>8</v>
      </c>
      <c r="E143" s="1">
        <v>3</v>
      </c>
      <c r="F143" s="1">
        <f>SUMIF(Scores!$E$2:$E$481, 'Next Gen'!$A143, INDEX(Scores!$H$2:$O$481, 0, MATCH($B143, Scores!$H$1:$O$1, 0)))</f>
        <v>4</v>
      </c>
      <c r="G143" s="1" t="str">
        <f>INDEX(Scores!$B$2:$B$481, MATCH('Next Gen'!$A143, Scores!$E$2:$E$481, 0))</f>
        <v>mid</v>
      </c>
      <c r="H143" s="4">
        <f>INDEX(Scores!$D$2:$D$481, MATCH('Next Gen'!$A143, Scores!$E$2:$E$481, 0))</f>
        <v>45834</v>
      </c>
      <c r="K143"/>
    </row>
    <row r="144" spans="1:11">
      <c r="A144" s="1">
        <v>134</v>
      </c>
      <c r="B144" s="1" t="s">
        <v>4</v>
      </c>
      <c r="C144" s="1">
        <v>9</v>
      </c>
      <c r="D144" s="1">
        <v>9</v>
      </c>
      <c r="E144" s="1">
        <v>3</v>
      </c>
      <c r="F144" s="1">
        <f>SUMIF(Scores!$E$2:$E$481, 'Next Gen'!$A144, INDEX(Scores!$H$2:$O$481, 0, MATCH($B144, Scores!$H$1:$O$1, 0)))</f>
        <v>6</v>
      </c>
      <c r="G144" s="1" t="str">
        <f>INDEX(Scores!$B$2:$B$481, MATCH('Next Gen'!$A144, Scores!$E$2:$E$481, 0))</f>
        <v>mid</v>
      </c>
      <c r="H144" s="4">
        <f>INDEX(Scores!$D$2:$D$481, MATCH('Next Gen'!$A144, Scores!$E$2:$E$481, 0))</f>
        <v>45835</v>
      </c>
      <c r="K144"/>
    </row>
    <row r="145" spans="1:11">
      <c r="A145" s="1">
        <v>134</v>
      </c>
      <c r="B145" s="1" t="s">
        <v>96</v>
      </c>
      <c r="C145" s="1">
        <v>9</v>
      </c>
      <c r="D145" s="1">
        <v>5</v>
      </c>
      <c r="E145" s="1">
        <v>1</v>
      </c>
      <c r="F145" s="1">
        <f>SUMIF(Scores!$E$2:$E$481, 'Next Gen'!$A145, INDEX(Scores!$H$2:$O$481, 0, MATCH($B145, Scores!$H$1:$O$1, 0)))</f>
        <v>3</v>
      </c>
      <c r="G145" s="1" t="str">
        <f>INDEX(Scores!$B$2:$B$481, MATCH('Next Gen'!$A145, Scores!$E$2:$E$481, 0))</f>
        <v>mid</v>
      </c>
      <c r="H145" s="4">
        <f>INDEX(Scores!$D$2:$D$481, MATCH('Next Gen'!$A145, Scores!$E$2:$E$481, 0))</f>
        <v>45835</v>
      </c>
      <c r="K145"/>
    </row>
    <row r="146" spans="1:11">
      <c r="A146" s="1">
        <v>135</v>
      </c>
      <c r="B146" s="1" t="s">
        <v>4</v>
      </c>
      <c r="C146" s="1">
        <v>9</v>
      </c>
      <c r="D146" s="1">
        <v>8</v>
      </c>
      <c r="E146" s="1">
        <v>6</v>
      </c>
      <c r="F146" s="1">
        <f>SUMIF(Scores!$E$2:$E$481, 'Next Gen'!$A146, INDEX(Scores!$H$2:$O$481, 0, MATCH($B146, Scores!$H$1:$O$1, 0)))</f>
        <v>16</v>
      </c>
      <c r="G146" s="1" t="str">
        <f>INDEX(Scores!$B$2:$B$481, MATCH('Next Gen'!$A146, Scores!$E$2:$E$481, 0))</f>
        <v>mid</v>
      </c>
      <c r="H146" s="4">
        <f>INDEX(Scores!$D$2:$D$481, MATCH('Next Gen'!$A146, Scores!$E$2:$E$481, 0))</f>
        <v>45835</v>
      </c>
      <c r="K146"/>
    </row>
    <row r="147" spans="1:11">
      <c r="A147" s="1">
        <v>135</v>
      </c>
      <c r="B147" s="1" t="s">
        <v>5</v>
      </c>
      <c r="C147" s="1">
        <v>9</v>
      </c>
      <c r="D147" s="1">
        <v>5</v>
      </c>
      <c r="E147" s="1">
        <v>0</v>
      </c>
      <c r="F147" s="1">
        <f>SUMIF(Scores!$E$2:$E$481, 'Next Gen'!$A147, INDEX(Scores!$H$2:$O$481, 0, MATCH($B147, Scores!$H$1:$O$1, 0)))</f>
        <v>0</v>
      </c>
      <c r="G147" s="1" t="str">
        <f>INDEX(Scores!$B$2:$B$481, MATCH('Next Gen'!$A147, Scores!$E$2:$E$481, 0))</f>
        <v>mid</v>
      </c>
      <c r="H147" s="4">
        <f>INDEX(Scores!$D$2:$D$481, MATCH('Next Gen'!$A147, Scores!$E$2:$E$481, 0))</f>
        <v>45835</v>
      </c>
      <c r="K147"/>
    </row>
    <row r="148" spans="1:11">
      <c r="A148" s="1">
        <v>136</v>
      </c>
      <c r="B148" s="1" t="s">
        <v>4</v>
      </c>
      <c r="C148" s="1">
        <v>9</v>
      </c>
      <c r="D148" s="1">
        <v>7</v>
      </c>
      <c r="E148" s="1">
        <v>2</v>
      </c>
      <c r="F148" s="1">
        <f>SUMIF(Scores!$E$2:$E$481, 'Next Gen'!$A148, INDEX(Scores!$H$2:$O$481, 0, MATCH($B148, Scores!$H$1:$O$1, 0)))</f>
        <v>4</v>
      </c>
      <c r="G148" s="1" t="str">
        <f>INDEX(Scores!$B$2:$B$481, MATCH('Next Gen'!$A148, Scores!$E$2:$E$481, 0))</f>
        <v>high</v>
      </c>
      <c r="H148" s="4">
        <f>INDEX(Scores!$D$2:$D$481, MATCH('Next Gen'!$A148, Scores!$E$2:$E$481, 0))</f>
        <v>45835</v>
      </c>
      <c r="K148"/>
    </row>
    <row r="149" spans="1:11">
      <c r="A149" s="1">
        <v>136</v>
      </c>
      <c r="B149" s="1" t="s">
        <v>5</v>
      </c>
      <c r="C149" s="1">
        <v>9</v>
      </c>
      <c r="D149" s="1">
        <v>8</v>
      </c>
      <c r="E149" s="1">
        <v>4</v>
      </c>
      <c r="F149" s="1">
        <f>SUMIF(Scores!$E$2:$E$481, 'Next Gen'!$A149, INDEX(Scores!$H$2:$O$481, 0, MATCH($B149, Scores!$H$1:$O$1, 0)))</f>
        <v>9</v>
      </c>
      <c r="G149" s="1" t="str">
        <f>INDEX(Scores!$B$2:$B$481, MATCH('Next Gen'!$A149, Scores!$E$2:$E$481, 0))</f>
        <v>high</v>
      </c>
      <c r="H149" s="4">
        <f>INDEX(Scores!$D$2:$D$481, MATCH('Next Gen'!$A149, Scores!$E$2:$E$481, 0))</f>
        <v>45835</v>
      </c>
      <c r="K149"/>
    </row>
    <row r="150" spans="1:11">
      <c r="A150" s="1">
        <v>137</v>
      </c>
      <c r="B150" s="1" t="s">
        <v>4</v>
      </c>
      <c r="C150" s="1">
        <v>9</v>
      </c>
      <c r="D150" s="1">
        <v>9</v>
      </c>
      <c r="E150" s="1">
        <v>1</v>
      </c>
      <c r="F150" s="1">
        <f>SUMIF(Scores!$E$2:$E$481, 'Next Gen'!$A150, INDEX(Scores!$H$2:$O$481, 0, MATCH($B150, Scores!$H$1:$O$1, 0)))</f>
        <v>5</v>
      </c>
      <c r="G150" s="1" t="str">
        <f>INDEX(Scores!$B$2:$B$481, MATCH('Next Gen'!$A150, Scores!$E$2:$E$481, 0))</f>
        <v>mid</v>
      </c>
      <c r="H150" s="4">
        <f>INDEX(Scores!$D$2:$D$481, MATCH('Next Gen'!$A150, Scores!$E$2:$E$481, 0))</f>
        <v>45838</v>
      </c>
      <c r="K150"/>
    </row>
    <row r="151" spans="1:11">
      <c r="A151" s="1">
        <v>137</v>
      </c>
      <c r="B151" s="1" t="s">
        <v>5</v>
      </c>
      <c r="C151" s="1">
        <v>9</v>
      </c>
      <c r="D151" s="1">
        <v>9</v>
      </c>
      <c r="E151" s="1">
        <v>4</v>
      </c>
      <c r="F151" s="1">
        <f>SUMIF(Scores!$E$2:$E$481, 'Next Gen'!$A151, INDEX(Scores!$H$2:$O$481, 0, MATCH($B151, Scores!$H$1:$O$1, 0)))</f>
        <v>9</v>
      </c>
      <c r="G151" s="1" t="str">
        <f>INDEX(Scores!$B$2:$B$481, MATCH('Next Gen'!$A151, Scores!$E$2:$E$481, 0))</f>
        <v>mid</v>
      </c>
      <c r="H151" s="4">
        <f>INDEX(Scores!$D$2:$D$481, MATCH('Next Gen'!$A151, Scores!$E$2:$E$481, 0))</f>
        <v>45838</v>
      </c>
      <c r="K151"/>
    </row>
    <row r="152" spans="1:11">
      <c r="A152" s="1">
        <v>137</v>
      </c>
      <c r="B152" s="1" t="s">
        <v>96</v>
      </c>
      <c r="C152" s="1">
        <v>9</v>
      </c>
      <c r="D152" s="1">
        <v>5</v>
      </c>
      <c r="E152" s="1">
        <v>1</v>
      </c>
      <c r="F152" s="1">
        <f>SUMIF(Scores!$E$2:$E$481, 'Next Gen'!$A152, INDEX(Scores!$H$2:$O$481, 0, MATCH($B152, Scores!$H$1:$O$1, 0)))</f>
        <v>1</v>
      </c>
      <c r="G152" s="1" t="str">
        <f>INDEX(Scores!$B$2:$B$481, MATCH('Next Gen'!$A152, Scores!$E$2:$E$481, 0))</f>
        <v>mid</v>
      </c>
      <c r="H152" s="4">
        <f>INDEX(Scores!$D$2:$D$481, MATCH('Next Gen'!$A152, Scores!$E$2:$E$481, 0))</f>
        <v>45838</v>
      </c>
    </row>
    <row r="153" spans="1:11">
      <c r="A153" s="1">
        <v>138</v>
      </c>
      <c r="B153" s="1" t="s">
        <v>4</v>
      </c>
      <c r="C153" s="1">
        <v>9</v>
      </c>
      <c r="D153" s="1">
        <v>8</v>
      </c>
      <c r="E153" s="1">
        <v>5</v>
      </c>
      <c r="F153" s="1">
        <f>SUMIF(Scores!$E$2:$E$481, 'Next Gen'!$A153, INDEX(Scores!$H$2:$O$481, 0, MATCH($B153, Scores!$H$1:$O$1, 0)))</f>
        <v>13</v>
      </c>
      <c r="G153" s="1" t="str">
        <f>INDEX(Scores!$B$2:$B$481, MATCH('Next Gen'!$A153, Scores!$E$2:$E$481, 0))</f>
        <v>high</v>
      </c>
      <c r="H153" s="4">
        <f>INDEX(Scores!$D$2:$D$481, MATCH('Next Gen'!$A153, Scores!$E$2:$E$481, 0))</f>
        <v>45838</v>
      </c>
    </row>
    <row r="154" spans="1:11">
      <c r="A154" s="1">
        <v>138</v>
      </c>
      <c r="B154" s="1" t="s">
        <v>5</v>
      </c>
      <c r="C154" s="1">
        <v>9</v>
      </c>
      <c r="D154" s="1">
        <v>5</v>
      </c>
      <c r="E154" s="1">
        <v>2</v>
      </c>
      <c r="F154" s="1">
        <f>SUMIF(Scores!$E$2:$E$481, 'Next Gen'!$A154, INDEX(Scores!$H$2:$O$481, 0, MATCH($B154, Scores!$H$1:$O$1, 0)))</f>
        <v>3</v>
      </c>
      <c r="G154" s="1" t="str">
        <f>INDEX(Scores!$B$2:$B$481, MATCH('Next Gen'!$A154, Scores!$E$2:$E$481, 0))</f>
        <v>high</v>
      </c>
      <c r="H154" s="4">
        <f>INDEX(Scores!$D$2:$D$481, MATCH('Next Gen'!$A154, Scores!$E$2:$E$481, 0))</f>
        <v>45838</v>
      </c>
    </row>
    <row r="155" spans="1:11">
      <c r="A155" s="1">
        <v>138</v>
      </c>
      <c r="B155" s="1" t="s">
        <v>96</v>
      </c>
      <c r="C155" s="1">
        <v>9</v>
      </c>
      <c r="D155" s="1">
        <v>5</v>
      </c>
      <c r="E155" s="1">
        <v>3</v>
      </c>
      <c r="F155" s="1">
        <f>SUMIF(Scores!$E$2:$E$481, 'Next Gen'!$A155, INDEX(Scores!$H$2:$O$481, 0, MATCH($B155, Scores!$H$1:$O$1, 0)))</f>
        <v>3</v>
      </c>
      <c r="G155" s="1" t="str">
        <f>INDEX(Scores!$B$2:$B$481, MATCH('Next Gen'!$A155, Scores!$E$2:$E$481, 0))</f>
        <v>high</v>
      </c>
      <c r="H155" s="4">
        <f>INDEX(Scores!$D$2:$D$481, MATCH('Next Gen'!$A155, Scores!$E$2:$E$481, 0))</f>
        <v>45838</v>
      </c>
    </row>
    <row r="156" spans="1:11">
      <c r="A156" s="1">
        <v>139</v>
      </c>
      <c r="B156" s="1" t="s">
        <v>4</v>
      </c>
      <c r="C156" s="1">
        <v>9</v>
      </c>
      <c r="D156" s="1">
        <v>8</v>
      </c>
      <c r="E156" s="1">
        <v>2</v>
      </c>
      <c r="F156" s="1">
        <f>SUMIF(Scores!$E$2:$E$481, 'Next Gen'!$A156, INDEX(Scores!$H$2:$O$481, 0, MATCH($B156, Scores!$H$1:$O$1, 0)))</f>
        <v>4</v>
      </c>
      <c r="G156" s="1" t="str">
        <f>INDEX(Scores!$B$2:$B$481, MATCH('Next Gen'!$A156, Scores!$E$2:$E$481, 0))</f>
        <v>mid</v>
      </c>
      <c r="H156" s="4">
        <f>INDEX(Scores!$D$2:$D$481, MATCH('Next Gen'!$A156, Scores!$E$2:$E$481, 0))</f>
        <v>45838</v>
      </c>
    </row>
    <row r="157" spans="1:11">
      <c r="A157" s="1">
        <v>139</v>
      </c>
      <c r="B157" s="1" t="s">
        <v>5</v>
      </c>
      <c r="C157" s="1">
        <v>9</v>
      </c>
      <c r="D157" s="1">
        <v>9</v>
      </c>
      <c r="E157" s="1">
        <v>3</v>
      </c>
      <c r="F157" s="1">
        <f>SUMIF(Scores!$E$2:$E$481, 'Next Gen'!$A157, INDEX(Scores!$H$2:$O$481, 0, MATCH($B157, Scores!$H$1:$O$1, 0)))</f>
        <v>4</v>
      </c>
      <c r="G157" s="1" t="str">
        <f>INDEX(Scores!$B$2:$B$481, MATCH('Next Gen'!$A157, Scores!$E$2:$E$481, 0))</f>
        <v>mid</v>
      </c>
      <c r="H157" s="4">
        <f>INDEX(Scores!$D$2:$D$481, MATCH('Next Gen'!$A157, Scores!$E$2:$E$481, 0))</f>
        <v>45838</v>
      </c>
    </row>
    <row r="158" spans="1:11">
      <c r="A158" s="1">
        <v>139</v>
      </c>
      <c r="B158" s="1" t="s">
        <v>6</v>
      </c>
      <c r="C158" s="1">
        <v>9</v>
      </c>
      <c r="D158" s="1">
        <v>5</v>
      </c>
      <c r="E158" s="1">
        <v>3</v>
      </c>
      <c r="F158" s="1">
        <f>SUMIF(Scores!$E$2:$E$481, 'Next Gen'!$A158, INDEX(Scores!$H$2:$O$481, 0, MATCH($B158, Scores!$H$1:$O$1, 0)))</f>
        <v>5</v>
      </c>
      <c r="G158" s="1" t="str">
        <f>INDEX(Scores!$B$2:$B$481, MATCH('Next Gen'!$A158, Scores!$E$2:$E$481, 0))</f>
        <v>mid</v>
      </c>
      <c r="H158" s="4">
        <f>INDEX(Scores!$D$2:$D$481, MATCH('Next Gen'!$A158, Scores!$E$2:$E$481, 0))</f>
        <v>45838</v>
      </c>
    </row>
    <row r="159" spans="1:11">
      <c r="A159" s="1">
        <v>140</v>
      </c>
      <c r="B159" s="1" t="s">
        <v>4</v>
      </c>
      <c r="C159" s="1">
        <v>12</v>
      </c>
      <c r="D159" s="1">
        <v>12</v>
      </c>
      <c r="E159" s="1">
        <v>4</v>
      </c>
      <c r="F159" s="1">
        <f>SUMIF(Scores!$E$2:$E$481, 'Next Gen'!$A159, INDEX(Scores!$H$2:$O$481, 0, MATCH($B159, Scores!$H$1:$O$1, 0)))</f>
        <v>8</v>
      </c>
      <c r="G159" s="1" t="str">
        <f>INDEX(Scores!$B$2:$B$481, MATCH('Next Gen'!$A159, Scores!$E$2:$E$481, 0))</f>
        <v>mid</v>
      </c>
      <c r="H159" s="4">
        <f>INDEX(Scores!$D$2:$D$481, MATCH('Next Gen'!$A159, Scores!$E$2:$E$481, 0))</f>
        <v>45839</v>
      </c>
    </row>
    <row r="160" spans="1:11">
      <c r="A160" s="1">
        <v>140</v>
      </c>
      <c r="B160" s="1" t="s">
        <v>5</v>
      </c>
      <c r="C160" s="1">
        <v>12</v>
      </c>
      <c r="D160" s="1">
        <v>12</v>
      </c>
      <c r="E160" s="1">
        <v>8</v>
      </c>
      <c r="F160" s="1">
        <f>SUMIF(Scores!$E$2:$E$481, 'Next Gen'!$A160, INDEX(Scores!$H$2:$O$481, 0, MATCH($B160, Scores!$H$1:$O$1, 0)))</f>
        <v>14</v>
      </c>
      <c r="G160" s="1" t="str">
        <f>INDEX(Scores!$B$2:$B$481, MATCH('Next Gen'!$A160, Scores!$E$2:$E$481, 0))</f>
        <v>mid</v>
      </c>
      <c r="H160" s="4">
        <f>INDEX(Scores!$D$2:$D$481, MATCH('Next Gen'!$A160, Scores!$E$2:$E$481, 0))</f>
        <v>45839</v>
      </c>
    </row>
    <row r="161" spans="1:8">
      <c r="A161" s="1">
        <v>140</v>
      </c>
      <c r="B161" s="1" t="s">
        <v>96</v>
      </c>
      <c r="C161" s="1">
        <v>9</v>
      </c>
      <c r="D161" s="1">
        <v>5</v>
      </c>
      <c r="E161" s="1">
        <v>2</v>
      </c>
      <c r="F161" s="1">
        <f>SUMIF(Scores!$E$2:$E$481, 'Next Gen'!$A161, INDEX(Scores!$H$2:$O$481, 0, MATCH($B161, Scores!$H$1:$O$1, 0)))</f>
        <v>2</v>
      </c>
      <c r="G161" s="1" t="str">
        <f>INDEX(Scores!$B$2:$B$481, MATCH('Next Gen'!$A161, Scores!$E$2:$E$481, 0))</f>
        <v>mid</v>
      </c>
      <c r="H161" s="4">
        <f>INDEX(Scores!$D$2:$D$481, MATCH('Next Gen'!$A161, Scores!$E$2:$E$481, 0))</f>
        <v>45839</v>
      </c>
    </row>
    <row r="162" spans="1:8">
      <c r="A162" s="1">
        <v>141</v>
      </c>
      <c r="B162" s="1" t="s">
        <v>4</v>
      </c>
      <c r="C162" s="1">
        <v>9</v>
      </c>
      <c r="D162" s="1">
        <v>7</v>
      </c>
      <c r="E162" s="1">
        <v>4</v>
      </c>
      <c r="F162" s="1">
        <f>SUMIF(Scores!$E$2:$E$481, 'Next Gen'!$A162, INDEX(Scores!$H$2:$O$481, 0, MATCH($B162, Scores!$H$1:$O$1, 0)))</f>
        <v>3</v>
      </c>
      <c r="G162" s="1" t="str">
        <f>INDEX(Scores!$B$2:$B$481, MATCH('Next Gen'!$A162, Scores!$E$2:$E$481, 0))</f>
        <v>high</v>
      </c>
      <c r="H162" s="4">
        <f>INDEX(Scores!$D$2:$D$481, MATCH('Next Gen'!$A162, Scores!$E$2:$E$481, 0))</f>
        <v>45839</v>
      </c>
    </row>
    <row r="163" spans="1:8">
      <c r="A163" s="1">
        <v>141</v>
      </c>
      <c r="B163" s="1" t="s">
        <v>5</v>
      </c>
      <c r="C163" s="1">
        <v>9</v>
      </c>
      <c r="D163" s="1">
        <v>8</v>
      </c>
      <c r="E163" s="1">
        <v>5</v>
      </c>
      <c r="F163" s="1">
        <f>SUMIF(Scores!$E$2:$E$481, 'Next Gen'!$A163, INDEX(Scores!$H$2:$O$481, 0, MATCH($B163, Scores!$H$1:$O$1, 0)))</f>
        <v>14</v>
      </c>
      <c r="G163" s="1" t="str">
        <f>INDEX(Scores!$B$2:$B$481, MATCH('Next Gen'!$A163, Scores!$E$2:$E$481, 0))</f>
        <v>high</v>
      </c>
      <c r="H163" s="4">
        <f>INDEX(Scores!$D$2:$D$481, MATCH('Next Gen'!$A163, Scores!$E$2:$E$481, 0))</f>
        <v>45839</v>
      </c>
    </row>
    <row r="164" spans="1:8">
      <c r="A164" s="1">
        <v>141</v>
      </c>
      <c r="B164" s="1" t="s">
        <v>6</v>
      </c>
      <c r="C164" s="1">
        <v>9</v>
      </c>
      <c r="D164" s="1">
        <v>6</v>
      </c>
      <c r="E164" s="1">
        <v>3</v>
      </c>
      <c r="F164" s="1">
        <f>SUMIF(Scores!$E$2:$E$481, 'Next Gen'!$A164, INDEX(Scores!$H$2:$O$481, 0, MATCH($B164, Scores!$H$1:$O$1, 0)))</f>
        <v>5</v>
      </c>
      <c r="G164" s="1" t="str">
        <f>INDEX(Scores!$B$2:$B$481, MATCH('Next Gen'!$A164, Scores!$E$2:$E$481, 0))</f>
        <v>high</v>
      </c>
      <c r="H164" s="4">
        <f>INDEX(Scores!$D$2:$D$481, MATCH('Next Gen'!$A164, Scores!$E$2:$E$481, 0))</f>
        <v>45839</v>
      </c>
    </row>
    <row r="165" spans="1:8">
      <c r="A165" s="1">
        <v>142</v>
      </c>
      <c r="B165" s="1" t="s">
        <v>4</v>
      </c>
      <c r="C165" s="1">
        <v>9</v>
      </c>
      <c r="D165" s="1">
        <v>9</v>
      </c>
      <c r="E165" s="1">
        <v>2</v>
      </c>
      <c r="F165" s="1">
        <f>SUMIF(Scores!$E$2:$E$481, 'Next Gen'!$A165, INDEX(Scores!$H$2:$N$481, 0, MATCH($B165, Scores!$H$1:$N$1, 0)))</f>
        <v>6</v>
      </c>
      <c r="G165" s="1" t="str">
        <f>INDEX(Scores!$B$2:$B$481, MATCH('Next Gen'!$A165, Scores!$E$2:$E$481, 0))</f>
        <v>mid</v>
      </c>
      <c r="H165" s="4">
        <f>INDEX(Scores!$D$2:$D$481, MATCH('Next Gen'!$A165, Scores!$E$2:$E$481, 0))</f>
        <v>45839</v>
      </c>
    </row>
    <row r="166" spans="1:8">
      <c r="A166" s="1">
        <v>142</v>
      </c>
      <c r="B166" s="1" t="s">
        <v>5</v>
      </c>
      <c r="C166" s="1">
        <v>9</v>
      </c>
      <c r="D166" s="1">
        <v>9</v>
      </c>
      <c r="E166" s="1">
        <v>5</v>
      </c>
      <c r="F166" s="1">
        <f>SUMIF(Scores!$E$2:$E$481, 'Next Gen'!$A166, INDEX(Scores!$H$2:$N$481, 0, MATCH($B166, Scores!$H$1:$N$1, 0)))</f>
        <v>8</v>
      </c>
      <c r="G166" s="1" t="str">
        <f>INDEX(Scores!$B$2:$B$481, MATCH('Next Gen'!$A166, Scores!$E$2:$E$481, 0))</f>
        <v>mid</v>
      </c>
      <c r="H166" s="4">
        <f>INDEX(Scores!$D$2:$D$481, MATCH('Next Gen'!$A166, Scores!$E$2:$E$481, 0))</f>
        <v>45839</v>
      </c>
    </row>
    <row r="167" spans="1:8">
      <c r="A167" s="1">
        <v>142</v>
      </c>
      <c r="B167" s="1" t="s">
        <v>6</v>
      </c>
      <c r="C167" s="1">
        <v>9</v>
      </c>
      <c r="D167" s="1">
        <v>6</v>
      </c>
      <c r="E167" s="1">
        <v>3</v>
      </c>
      <c r="F167" s="1">
        <f>SUMIF(Scores!$E$2:$E$481, 'Next Gen'!$A167, INDEX(Scores!$H$2:$N$481, 0, MATCH($B167, Scores!$H$1:$N$1, 0)))</f>
        <v>4</v>
      </c>
      <c r="G167" s="1" t="str">
        <f>INDEX(Scores!$B$2:$B$481, MATCH('Next Gen'!$A167, Scores!$E$2:$E$481, 0))</f>
        <v>mid</v>
      </c>
      <c r="H167" s="4">
        <f>INDEX(Scores!$D$2:$D$481, MATCH('Next Gen'!$A167, Scores!$E$2:$E$481, 0))</f>
        <v>45839</v>
      </c>
    </row>
    <row r="168" spans="1:8">
      <c r="A168" s="1">
        <v>143</v>
      </c>
      <c r="B168" s="1" t="s">
        <v>5</v>
      </c>
      <c r="C168" s="1">
        <v>9</v>
      </c>
      <c r="D168" s="1">
        <v>9</v>
      </c>
      <c r="E168" s="1">
        <v>4</v>
      </c>
      <c r="F168" s="1">
        <f>SUMIF(Scores!$E$2:$E$481, 'Next Gen'!$A168, INDEX(Scores!$H$2:$O$481, 0, MATCH($B168, Scores!$H$1:$O$1, 0)))</f>
        <v>10</v>
      </c>
      <c r="G168" s="1" t="str">
        <f>INDEX(Scores!$B$2:$B$481, MATCH('Next Gen'!$A168, Scores!$E$2:$E$481, 0))</f>
        <v>mid</v>
      </c>
      <c r="H168" s="4">
        <f>INDEX(Scores!$D$2:$D$481, MATCH('Next Gen'!$A168, Scores!$E$2:$E$481, 0))</f>
        <v>45840</v>
      </c>
    </row>
    <row r="169" spans="1:8">
      <c r="A169" s="1">
        <v>143</v>
      </c>
      <c r="B169" s="1" t="s">
        <v>4</v>
      </c>
      <c r="C169" s="1">
        <v>9</v>
      </c>
      <c r="D169" s="1">
        <v>9</v>
      </c>
      <c r="E169" s="1">
        <v>2</v>
      </c>
      <c r="F169" s="1">
        <f>SUMIF(Scores!$E$2:$E$481, 'Next Gen'!$A169, INDEX(Scores!$H$2:$O$481, 0, MATCH($B169, Scores!$H$1:$O$1, 0)))</f>
        <v>4</v>
      </c>
      <c r="G169" s="1" t="str">
        <f>INDEX(Scores!$B$2:$B$481, MATCH('Next Gen'!$A169, Scores!$E$2:$E$481, 0))</f>
        <v>mid</v>
      </c>
      <c r="H169" s="4">
        <f>INDEX(Scores!$D$2:$D$481, MATCH('Next Gen'!$A169, Scores!$E$2:$E$481, 0))</f>
        <v>45840</v>
      </c>
    </row>
    <row r="170" spans="1:8">
      <c r="A170" s="1">
        <v>143</v>
      </c>
      <c r="B170" s="1" t="s">
        <v>96</v>
      </c>
      <c r="C170" s="1">
        <v>9</v>
      </c>
      <c r="D170" s="1">
        <v>5</v>
      </c>
      <c r="E170" s="1">
        <v>3</v>
      </c>
      <c r="F170" s="1">
        <f>SUMIF(Scores!$E$2:$E$481, 'Next Gen'!$A170, INDEX(Scores!$H$2:$O$481, 0, MATCH($B170, Scores!$H$1:$O$1, 0)))</f>
        <v>8</v>
      </c>
      <c r="G170" s="1" t="str">
        <f>INDEX(Scores!$B$2:$B$481, MATCH('Next Gen'!$A170, Scores!$E$2:$E$481, 0))</f>
        <v>mid</v>
      </c>
      <c r="H170" s="4">
        <f>INDEX(Scores!$D$2:$D$481, MATCH('Next Gen'!$A170, Scores!$E$2:$E$481, 0))</f>
        <v>45840</v>
      </c>
    </row>
    <row r="171" spans="1:8">
      <c r="A171" s="1">
        <v>143</v>
      </c>
      <c r="B171" s="1" t="s">
        <v>6</v>
      </c>
      <c r="C171" s="1">
        <v>9</v>
      </c>
      <c r="D171" s="1">
        <v>6</v>
      </c>
      <c r="E171" s="1">
        <v>2</v>
      </c>
      <c r="F171" s="1">
        <f>SUMIF(Scores!$E$2:$E$481, 'Next Gen'!$A171, INDEX(Scores!$H$2:$O$481, 0, MATCH($B171, Scores!$H$1:$O$1, 0)))</f>
        <v>3</v>
      </c>
      <c r="G171" s="1" t="str">
        <f>INDEX(Scores!$B$2:$B$481, MATCH('Next Gen'!$A171, Scores!$E$2:$E$481, 0))</f>
        <v>mid</v>
      </c>
      <c r="H171" s="4">
        <f>INDEX(Scores!$D$2:$D$481, MATCH('Next Gen'!$A171, Scores!$E$2:$E$481, 0))</f>
        <v>45840</v>
      </c>
    </row>
    <row r="172" spans="1:8">
      <c r="A172" s="1">
        <v>144</v>
      </c>
      <c r="B172" s="1" t="s">
        <v>4</v>
      </c>
      <c r="C172" s="1">
        <v>9</v>
      </c>
      <c r="D172" s="1">
        <v>9</v>
      </c>
      <c r="E172" s="1">
        <v>7</v>
      </c>
      <c r="F172" s="1">
        <f>SUMIF(Scores!$E$2:$E$481, 'Next Gen'!$A172, INDEX(Scores!$H$2:$O$481, 0, MATCH($B172, Scores!$H$1:$O$1, 0)))</f>
        <v>17</v>
      </c>
      <c r="G172" s="1" t="str">
        <f>INDEX(Scores!$B$2:$B$481, MATCH('Next Gen'!$A172, Scores!$E$2:$E$481, 0))</f>
        <v>mid</v>
      </c>
      <c r="H172" s="4">
        <f>INDEX(Scores!$D$2:$D$481, MATCH('Next Gen'!$A172, Scores!$E$2:$E$481, 0))</f>
        <v>45840</v>
      </c>
    </row>
    <row r="173" spans="1:8">
      <c r="A173" s="1">
        <v>144</v>
      </c>
      <c r="B173" s="1" t="s">
        <v>5</v>
      </c>
      <c r="C173" s="1">
        <v>9</v>
      </c>
      <c r="D173" s="1">
        <v>6</v>
      </c>
      <c r="E173" s="1">
        <v>5</v>
      </c>
      <c r="F173" s="1">
        <f>SUMIF(Scores!$E$2:$E$481, 'Next Gen'!$A173, INDEX(Scores!$H$2:$O$481, 0, MATCH($B173, Scores!$H$1:$O$1, 0)))</f>
        <v>9</v>
      </c>
      <c r="G173" s="1" t="str">
        <f>INDEX(Scores!$B$2:$B$481, MATCH('Next Gen'!$A173, Scores!$E$2:$E$481, 0))</f>
        <v>mid</v>
      </c>
      <c r="H173" s="4">
        <f>INDEX(Scores!$D$2:$D$481, MATCH('Next Gen'!$A173, Scores!$E$2:$E$481, 0))</f>
        <v>45840</v>
      </c>
    </row>
    <row r="174" spans="1:8">
      <c r="A174" s="1">
        <v>144</v>
      </c>
      <c r="B174" s="1" t="s">
        <v>6</v>
      </c>
      <c r="C174" s="1">
        <v>9</v>
      </c>
      <c r="D174" s="1">
        <v>4</v>
      </c>
      <c r="E174" s="1">
        <v>2</v>
      </c>
      <c r="F174" s="1">
        <f>SUMIF(Scores!$E$2:$E$481, 'Next Gen'!$A174, INDEX(Scores!$H$2:$O$481, 0, MATCH($B174, Scores!$H$1:$O$1, 0)))</f>
        <v>2</v>
      </c>
      <c r="G174" s="1" t="str">
        <f>INDEX(Scores!$B$2:$B$481, MATCH('Next Gen'!$A174, Scores!$E$2:$E$481, 0))</f>
        <v>mid</v>
      </c>
      <c r="H174" s="4">
        <f>INDEX(Scores!$D$2:$D$481, MATCH('Next Gen'!$A174, Scores!$E$2:$E$481, 0))</f>
        <v>45840</v>
      </c>
    </row>
    <row r="175" spans="1:8">
      <c r="A175" s="1">
        <v>145</v>
      </c>
      <c r="B175" s="1" t="s">
        <v>4</v>
      </c>
      <c r="C175" s="1">
        <v>9</v>
      </c>
      <c r="D175" s="1">
        <v>9</v>
      </c>
      <c r="E175" s="1">
        <v>4</v>
      </c>
      <c r="F175" s="1">
        <f>SUMIF(Scores!$E$2:$E$481, 'Next Gen'!$A175, INDEX(Scores!$H$2:$O$481, 0, MATCH($B175, Scores!$H$1:$O$1, 0)))</f>
        <v>5</v>
      </c>
      <c r="G175" s="1" t="str">
        <f>INDEX(Scores!$B$2:$B$481, MATCH('Next Gen'!$A175, Scores!$E$2:$E$481, 0))</f>
        <v>mid</v>
      </c>
      <c r="H175" s="4">
        <f>INDEX(Scores!$D$2:$D$481, MATCH('Next Gen'!$A175, Scores!$E$2:$E$481, 0))</f>
        <v>45841</v>
      </c>
    </row>
    <row r="176" spans="1:8">
      <c r="A176" s="1">
        <v>145</v>
      </c>
      <c r="B176" s="1" t="s">
        <v>5</v>
      </c>
      <c r="C176" s="1">
        <v>9</v>
      </c>
      <c r="D176" s="1">
        <v>7</v>
      </c>
      <c r="E176" s="1">
        <v>2</v>
      </c>
      <c r="F176" s="1">
        <f>SUMIF(Scores!$E$2:$E$481, 'Next Gen'!$A176, INDEX(Scores!$H$2:$O$481, 0, MATCH($B176, Scores!$H$1:$O$1, 0)))</f>
        <v>4</v>
      </c>
      <c r="G176" s="1" t="str">
        <f>INDEX(Scores!$B$2:$B$481, MATCH('Next Gen'!$A176, Scores!$E$2:$E$481, 0))</f>
        <v>mid</v>
      </c>
      <c r="H176" s="4">
        <f>INDEX(Scores!$D$2:$D$481, MATCH('Next Gen'!$A176, Scores!$E$2:$E$481, 0))</f>
        <v>45841</v>
      </c>
    </row>
    <row r="177" spans="1:8">
      <c r="A177" s="1">
        <v>145</v>
      </c>
      <c r="B177" s="1" t="s">
        <v>96</v>
      </c>
      <c r="C177" s="1">
        <v>9</v>
      </c>
      <c r="D177" s="1">
        <v>5</v>
      </c>
      <c r="E177" s="1">
        <v>1</v>
      </c>
      <c r="F177" s="1">
        <f>SUMIF(Scores!$E$2:$E$481, 'Next Gen'!$A177, INDEX(Scores!$H$2:$O$481, 0, MATCH($B177, Scores!$H$1:$O$1, 0)))</f>
        <v>1</v>
      </c>
      <c r="G177" s="1" t="str">
        <f>INDEX(Scores!$B$2:$B$481, MATCH('Next Gen'!$A177, Scores!$E$2:$E$481, 0))</f>
        <v>mid</v>
      </c>
      <c r="H177" s="4">
        <f>INDEX(Scores!$D$2:$D$481, MATCH('Next Gen'!$A177, Scores!$E$2:$E$481, 0))</f>
        <v>45841</v>
      </c>
    </row>
    <row r="178" spans="1:8">
      <c r="A178" s="1">
        <v>146</v>
      </c>
      <c r="B178" s="1" t="s">
        <v>96</v>
      </c>
      <c r="C178" s="1">
        <v>9</v>
      </c>
      <c r="D178" s="1">
        <v>4</v>
      </c>
      <c r="E178" s="1">
        <v>1</v>
      </c>
      <c r="F178" s="1">
        <f>SUMIF(Scores!$E$2:$E$481, 'Next Gen'!$A178, INDEX(Scores!$H$2:$O$481, 0, MATCH($B178, Scores!$H$1:$O$1, 0)))</f>
        <v>3</v>
      </c>
      <c r="G178" s="1" t="str">
        <f>INDEX(Scores!$B$2:$B$481, MATCH('Next Gen'!$A178, Scores!$E$2:$E$481, 0))</f>
        <v>high</v>
      </c>
      <c r="H178" s="4">
        <f>INDEX(Scores!$D$2:$D$481, MATCH('Next Gen'!$A178, Scores!$E$2:$E$481, 0))</f>
        <v>45841</v>
      </c>
    </row>
    <row r="179" spans="1:8">
      <c r="A179" s="1">
        <v>146</v>
      </c>
      <c r="B179" s="1" t="s">
        <v>4</v>
      </c>
      <c r="C179" s="1">
        <v>9</v>
      </c>
      <c r="D179" s="1">
        <v>9</v>
      </c>
      <c r="E179" s="1">
        <v>4</v>
      </c>
      <c r="F179" s="1">
        <f>SUMIF(Scores!$E$2:$E$481, 'Next Gen'!$A179, INDEX(Scores!$H$2:$O$481, 0, MATCH($B179, Scores!$H$1:$O$1, 0)))</f>
        <v>9</v>
      </c>
      <c r="G179" s="1" t="str">
        <f>INDEX(Scores!$B$2:$B$481, MATCH('Next Gen'!$A179, Scores!$E$2:$E$481, 0))</f>
        <v>high</v>
      </c>
      <c r="H179" s="4">
        <f>INDEX(Scores!$D$2:$D$481, MATCH('Next Gen'!$A179, Scores!$E$2:$E$481, 0))</f>
        <v>45841</v>
      </c>
    </row>
    <row r="180" spans="1:8">
      <c r="A180" s="1">
        <v>146</v>
      </c>
      <c r="B180" s="1" t="s">
        <v>5</v>
      </c>
      <c r="C180" s="1">
        <v>9</v>
      </c>
      <c r="D180" s="1">
        <v>8</v>
      </c>
      <c r="E180" s="1">
        <v>5</v>
      </c>
      <c r="F180" s="1">
        <f>SUMIF(Scores!$E$2:$E$481, 'Next Gen'!$A180, INDEX(Scores!$H$2:$O$481, 0, MATCH($B180, Scores!$H$1:$O$1, 0)))</f>
        <v>13</v>
      </c>
      <c r="G180" s="1" t="str">
        <f>INDEX(Scores!$B$2:$B$481, MATCH('Next Gen'!$A180, Scores!$E$2:$E$481, 0))</f>
        <v>high</v>
      </c>
      <c r="H180" s="4">
        <f>INDEX(Scores!$D$2:$D$481, MATCH('Next Gen'!$A180, Scores!$E$2:$E$481, 0))</f>
        <v>45841</v>
      </c>
    </row>
    <row r="181" spans="1:8">
      <c r="A181" s="1">
        <v>147</v>
      </c>
      <c r="B181" s="1" t="s">
        <v>96</v>
      </c>
      <c r="C181" s="1">
        <v>9</v>
      </c>
      <c r="D181" s="1">
        <v>6</v>
      </c>
      <c r="E181" s="1">
        <v>2</v>
      </c>
      <c r="F181" s="1">
        <f>SUMIF(Scores!$E$2:$E$481, 'Next Gen'!$A181, INDEX(Scores!$H$2:$O$481, 0, MATCH($B181, Scores!$H$1:$O$1, 0)))</f>
        <v>3</v>
      </c>
      <c r="G181" s="1" t="str">
        <f>INDEX(Scores!$B$2:$B$481, MATCH('Next Gen'!$A181, Scores!$E$2:$E$481, 0))</f>
        <v>low</v>
      </c>
      <c r="H181" s="4">
        <f>INDEX(Scores!$D$2:$D$481, MATCH('Next Gen'!$A181, Scores!$E$2:$E$481, 0))</f>
        <v>45841</v>
      </c>
    </row>
    <row r="182" spans="1:8">
      <c r="A182" s="1">
        <v>147</v>
      </c>
      <c r="B182" s="1" t="s">
        <v>4</v>
      </c>
      <c r="C182" s="1">
        <v>9</v>
      </c>
      <c r="D182" s="1">
        <v>7</v>
      </c>
      <c r="E182" s="1">
        <v>5</v>
      </c>
      <c r="F182" s="1">
        <f>SUMIF(Scores!$E$2:$E$481, 'Next Gen'!$A182, INDEX(Scores!$H$2:$N$481, 0, MATCH($B182, Scores!$H$1:$N$1, 0)))</f>
        <v>15</v>
      </c>
      <c r="G182" s="1" t="str">
        <f>INDEX(Scores!$B$2:$B$481, MATCH('Next Gen'!$A182, Scores!$E$2:$E$481, 0))</f>
        <v>low</v>
      </c>
      <c r="H182" s="4">
        <f>INDEX(Scores!$D$2:$D$481, MATCH('Next Gen'!$A182, Scores!$E$2:$E$481, 0))</f>
        <v>45841</v>
      </c>
    </row>
    <row r="183" spans="1:8">
      <c r="A183" s="1">
        <v>147</v>
      </c>
      <c r="B183" s="1" t="s">
        <v>5</v>
      </c>
      <c r="C183" s="1">
        <v>9</v>
      </c>
      <c r="D183" s="1">
        <v>6</v>
      </c>
      <c r="E183" s="1">
        <v>2</v>
      </c>
      <c r="F183" s="1">
        <f>SUMIF(Scores!$E$2:$E$481, 'Next Gen'!$A183, INDEX(Scores!$H$2:$N$481, 0, MATCH($B183, Scores!$H$1:$N$1, 0)))</f>
        <v>4</v>
      </c>
      <c r="G183" s="1" t="str">
        <f>INDEX(Scores!$B$2:$B$481, MATCH('Next Gen'!$A183, Scores!$E$2:$E$481, 0))</f>
        <v>low</v>
      </c>
      <c r="H183" s="4">
        <f>INDEX(Scores!$D$2:$D$481, MATCH('Next Gen'!$A183, Scores!$E$2:$E$481, 0))</f>
        <v>45841</v>
      </c>
    </row>
    <row r="184" spans="1:8">
      <c r="A184" s="1">
        <v>148</v>
      </c>
      <c r="B184" s="1" t="s">
        <v>96</v>
      </c>
      <c r="C184" s="1">
        <v>9</v>
      </c>
      <c r="D184" s="1">
        <v>5</v>
      </c>
      <c r="E184" s="1">
        <v>2</v>
      </c>
      <c r="F184" s="1">
        <f>SUMIF(Scores!$E$2:$E$481, 'Next Gen'!$A184, INDEX(Scores!$H$2:$O$481, 0, MATCH($B184, Scores!$H$1:$O$1, 0)))</f>
        <v>4</v>
      </c>
      <c r="G184" s="1" t="str">
        <f>INDEX(Scores!$B$2:$B$481, MATCH('Next Gen'!$A184, Scores!$E$2:$E$481, 0))</f>
        <v>mid</v>
      </c>
      <c r="H184" s="4">
        <f>INDEX(Scores!$D$2:$D$481, MATCH('Next Gen'!$A184, Scores!$E$2:$E$481, 0))</f>
        <v>45845</v>
      </c>
    </row>
    <row r="185" spans="1:8">
      <c r="A185" s="1">
        <v>148</v>
      </c>
      <c r="B185" s="1" t="s">
        <v>4</v>
      </c>
      <c r="C185" s="1">
        <v>9</v>
      </c>
      <c r="D185" s="1">
        <v>8</v>
      </c>
      <c r="E185" s="1">
        <v>1</v>
      </c>
      <c r="F185" s="1">
        <f>SUMIF(Scores!$E$2:$E$481, 'Next Gen'!$A185, INDEX(Scores!$H$2:$N$481, 0, MATCH($B185, Scores!$H$1:$N$1, 0)))</f>
        <v>1</v>
      </c>
      <c r="G185" s="1" t="str">
        <f>INDEX(Scores!$B$2:$B$481, MATCH('Next Gen'!$A185, Scores!$E$2:$E$481, 0))</f>
        <v>mid</v>
      </c>
      <c r="H185" s="4">
        <f>INDEX(Scores!$D$2:$D$481, MATCH('Next Gen'!$A185, Scores!$E$2:$E$481, 0))</f>
        <v>45845</v>
      </c>
    </row>
    <row r="186" spans="1:8">
      <c r="A186" s="1">
        <v>148</v>
      </c>
      <c r="B186" s="1" t="s">
        <v>6</v>
      </c>
      <c r="C186" s="1">
        <v>9</v>
      </c>
      <c r="D186" s="1">
        <v>5</v>
      </c>
      <c r="E186" s="1">
        <v>3</v>
      </c>
      <c r="F186" s="1">
        <f>SUMIF(Scores!$E$2:$E$481, 'Next Gen'!$A186, INDEX(Scores!$H$2:$N$481, 0, MATCH($B186, Scores!$H$1:$N$1, 0)))</f>
        <v>5</v>
      </c>
      <c r="G186" s="1" t="str">
        <f>INDEX(Scores!$B$2:$B$481, MATCH('Next Gen'!$A186, Scores!$E$2:$E$481, 0))</f>
        <v>mid</v>
      </c>
      <c r="H186" s="4">
        <f>INDEX(Scores!$D$2:$D$481, MATCH('Next Gen'!$A186, Scores!$E$2:$E$481, 0))</f>
        <v>45845</v>
      </c>
    </row>
    <row r="187" spans="1:8">
      <c r="A187" s="1">
        <v>149</v>
      </c>
      <c r="B187" s="1" t="s">
        <v>96</v>
      </c>
      <c r="C187" s="1">
        <v>9</v>
      </c>
      <c r="D187" s="1">
        <v>3</v>
      </c>
      <c r="E187" s="1">
        <v>2</v>
      </c>
      <c r="F187" s="1">
        <f>SUMIF(Scores!$E$2:$E$481, 'Next Gen'!$A187, INDEX(Scores!$H$2:$O$481, 0, MATCH($B187, Scores!$H$1:$O$1, 0)))</f>
        <v>6</v>
      </c>
      <c r="G187" s="1" t="str">
        <f>INDEX(Scores!$B$2:$B$481, MATCH('Next Gen'!$A187, Scores!$E$2:$E$481, 0))</f>
        <v>mid</v>
      </c>
      <c r="H187" s="4">
        <f>INDEX(Scores!$D$2:$D$481, MATCH('Next Gen'!$A187, Scores!$E$2:$E$481, 0))</f>
        <v>45845</v>
      </c>
    </row>
    <row r="188" spans="1:8">
      <c r="A188" s="1">
        <v>149</v>
      </c>
      <c r="B188" s="1" t="s">
        <v>4</v>
      </c>
      <c r="C188" s="1">
        <v>9</v>
      </c>
      <c r="D188" s="1">
        <v>8</v>
      </c>
      <c r="E188" s="1">
        <v>5</v>
      </c>
      <c r="F188" s="1">
        <f>SUMIF(Scores!$E$2:$E$481, 'Next Gen'!$A188, INDEX(Scores!$H$2:$N$481, 0, MATCH($B188, Scores!$H$1:$N$1, 0)))</f>
        <v>9</v>
      </c>
      <c r="G188" s="1" t="str">
        <f>INDEX(Scores!$B$2:$B$481, MATCH('Next Gen'!$A188, Scores!$E$2:$E$481, 0))</f>
        <v>mid</v>
      </c>
      <c r="H188" s="4">
        <f>INDEX(Scores!$D$2:$D$481, MATCH('Next Gen'!$A188, Scores!$E$2:$E$481, 0))</f>
        <v>45845</v>
      </c>
    </row>
    <row r="189" spans="1:8">
      <c r="A189" s="1">
        <v>149</v>
      </c>
      <c r="B189" s="1" t="s">
        <v>6</v>
      </c>
      <c r="C189" s="1">
        <v>9</v>
      </c>
      <c r="D189" s="1">
        <v>4</v>
      </c>
      <c r="E189" s="1">
        <v>1</v>
      </c>
      <c r="F189" s="1">
        <f>SUMIF(Scores!$E$2:$E$481, 'Next Gen'!$A189, INDEX(Scores!$H$2:$N$481, 0, MATCH($B189, Scores!$H$1:$N$1, 0)))</f>
        <v>5</v>
      </c>
      <c r="G189" s="1" t="str">
        <f>INDEX(Scores!$B$2:$B$481, MATCH('Next Gen'!$A189, Scores!$E$2:$E$481, 0))</f>
        <v>mid</v>
      </c>
      <c r="H189" s="4">
        <f>INDEX(Scores!$D$2:$D$481, MATCH('Next Gen'!$A189, Scores!$E$2:$E$481, 0))</f>
        <v>45845</v>
      </c>
    </row>
    <row r="190" spans="1:8">
      <c r="A190" s="1">
        <v>150</v>
      </c>
      <c r="B190" s="1" t="s">
        <v>96</v>
      </c>
      <c r="C190" s="1">
        <v>9</v>
      </c>
      <c r="D190" s="1">
        <v>6</v>
      </c>
      <c r="E190" s="1">
        <v>4</v>
      </c>
      <c r="F190" s="1">
        <f>SUMIF(Scores!$E$2:$E$481, 'Next Gen'!$A190, INDEX(Scores!$H$2:$O$481, 0, MATCH($B190, Scores!$H$1:$O$1, 0)))</f>
        <v>11</v>
      </c>
      <c r="G190" s="1" t="str">
        <f>INDEX(Scores!$B$2:$B$481, MATCH('Next Gen'!$A190, Scores!$E$2:$E$481, 0))</f>
        <v>mid</v>
      </c>
      <c r="H190" s="4">
        <f>INDEX(Scores!$D$2:$D$481, MATCH('Next Gen'!$A190, Scores!$E$2:$E$481, 0))</f>
        <v>45845</v>
      </c>
    </row>
    <row r="191" spans="1:8">
      <c r="A191" s="1">
        <v>150</v>
      </c>
      <c r="B191" s="1" t="s">
        <v>4</v>
      </c>
      <c r="C191" s="1">
        <v>9</v>
      </c>
      <c r="D191" s="1">
        <v>9</v>
      </c>
      <c r="E191" s="1">
        <v>5</v>
      </c>
      <c r="F191" s="1">
        <f>SUMIF(Scores!$E$2:$E$481, 'Next Gen'!$A191, INDEX(Scores!$H$2:$N$481, 0, MATCH($B191, Scores!$H$1:$N$1, 0)))</f>
        <v>9</v>
      </c>
      <c r="G191" s="1" t="str">
        <f>INDEX(Scores!$B$2:$B$481, MATCH('Next Gen'!$A191, Scores!$E$2:$E$481, 0))</f>
        <v>mid</v>
      </c>
      <c r="H191" s="4">
        <f>INDEX(Scores!$D$2:$D$481, MATCH('Next Gen'!$A191, Scores!$E$2:$E$481, 0))</f>
        <v>45845</v>
      </c>
    </row>
    <row r="192" spans="1:8">
      <c r="A192" s="1">
        <v>151</v>
      </c>
      <c r="B192" s="1" t="s">
        <v>96</v>
      </c>
      <c r="C192" s="1">
        <v>9</v>
      </c>
      <c r="D192" s="1">
        <v>4</v>
      </c>
      <c r="E192" s="1">
        <v>2</v>
      </c>
      <c r="F192" s="1">
        <f>SUMIF(Scores!$E$2:$E$481, 'Next Gen'!$A192, INDEX(Scores!$H$2:$O$481, 0, MATCH($B192, Scores!$H$1:$O$1, 0)))</f>
        <v>6</v>
      </c>
      <c r="G192" s="1" t="str">
        <f>INDEX(Scores!$B$2:$B$481, MATCH('Next Gen'!$A192, Scores!$E$2:$E$481, 0))</f>
        <v>mid</v>
      </c>
      <c r="H192" s="4">
        <f>INDEX(Scores!$D$2:$D$481, MATCH('Next Gen'!$A192, Scores!$E$2:$E$481, 0))</f>
        <v>45846</v>
      </c>
    </row>
    <row r="193" spans="1:8">
      <c r="A193" s="1">
        <v>151</v>
      </c>
      <c r="B193" s="1" t="s">
        <v>4</v>
      </c>
      <c r="C193" s="1">
        <v>9</v>
      </c>
      <c r="D193" s="1">
        <v>9</v>
      </c>
      <c r="E193" s="1">
        <v>5</v>
      </c>
      <c r="F193" s="1">
        <f>SUMIF(Scores!$E$2:$E$481, 'Next Gen'!$A193, INDEX(Scores!$H$2:$N$481, 0, MATCH($B193, Scores!$H$1:$N$1, 0)))</f>
        <v>17</v>
      </c>
      <c r="G193" s="1" t="str">
        <f>INDEX(Scores!$B$2:$B$481, MATCH('Next Gen'!$A193, Scores!$E$2:$E$481, 0))</f>
        <v>mid</v>
      </c>
      <c r="H193" s="4">
        <f>INDEX(Scores!$D$2:$D$481, MATCH('Next Gen'!$A193, Scores!$E$2:$E$481, 0))</f>
        <v>45846</v>
      </c>
    </row>
    <row r="194" spans="1:8">
      <c r="A194" s="1">
        <v>152</v>
      </c>
      <c r="B194" s="1" t="s">
        <v>96</v>
      </c>
      <c r="C194" s="1">
        <v>12</v>
      </c>
      <c r="D194" s="1">
        <v>6</v>
      </c>
      <c r="E194" s="1">
        <v>4</v>
      </c>
      <c r="F194" s="1">
        <f>SUMIF(Scores!$E$2:$E$481, 'Next Gen'!$A194, INDEX(Scores!$H$2:$O$481, 0, MATCH($B194, Scores!$H$1:$O$1, 0)))</f>
        <v>5</v>
      </c>
      <c r="G194" s="1" t="str">
        <f>INDEX(Scores!$B$2:$B$481, MATCH('Next Gen'!$A194, Scores!$E$2:$E$481, 0))</f>
        <v>high</v>
      </c>
      <c r="H194" s="4">
        <f>INDEX(Scores!$D$2:$D$481, MATCH('Next Gen'!$A194, Scores!$E$2:$E$481, 0))</f>
        <v>45846</v>
      </c>
    </row>
    <row r="195" spans="1:8">
      <c r="A195" s="1">
        <v>152</v>
      </c>
      <c r="B195" s="1" t="s">
        <v>4</v>
      </c>
      <c r="C195" s="1">
        <v>12</v>
      </c>
      <c r="D195" s="1">
        <v>12</v>
      </c>
      <c r="E195" s="1">
        <v>5</v>
      </c>
      <c r="F195" s="1">
        <f>SUMIF(Scores!$E$2:$E$481, 'Next Gen'!$A195, INDEX(Scores!$H$2:$N$481, 0, MATCH($B195, Scores!$H$1:$N$1, 0)))</f>
        <v>11</v>
      </c>
      <c r="G195" s="1" t="str">
        <f>INDEX(Scores!$B$2:$B$481, MATCH('Next Gen'!$A195, Scores!$E$2:$E$481, 0))</f>
        <v>high</v>
      </c>
      <c r="H195" s="4">
        <f>INDEX(Scores!$D$2:$D$481, MATCH('Next Gen'!$A195, Scores!$E$2:$E$481, 0))</f>
        <v>45846</v>
      </c>
    </row>
    <row r="196" spans="1:8">
      <c r="A196" s="1">
        <v>153</v>
      </c>
      <c r="B196" s="1" t="s">
        <v>96</v>
      </c>
      <c r="C196" s="1">
        <v>9</v>
      </c>
      <c r="D196" s="1">
        <v>7</v>
      </c>
      <c r="E196" s="1">
        <v>4</v>
      </c>
      <c r="F196" s="1">
        <f>SUMIF(Scores!$E$2:$E$481, 'Next Gen'!$A196, INDEX(Scores!$H$2:$O$481, 0, MATCH($B196, Scores!$H$1:$O$1, 0)))</f>
        <v>10</v>
      </c>
      <c r="G196" s="1" t="str">
        <f>INDEX(Scores!$B$2:$B$481, MATCH('Next Gen'!$A196, Scores!$E$2:$E$481, 0))</f>
        <v>mid</v>
      </c>
      <c r="H196" s="4">
        <f>INDEX(Scores!$D$2:$D$481, MATCH('Next Gen'!$A196, Scores!$E$2:$E$481, 0))</f>
        <v>45847</v>
      </c>
    </row>
    <row r="197" spans="1:8">
      <c r="A197" s="1">
        <v>153</v>
      </c>
      <c r="B197" s="1" t="s">
        <v>4</v>
      </c>
      <c r="C197" s="1">
        <v>9</v>
      </c>
      <c r="D197" s="1">
        <v>9</v>
      </c>
      <c r="E197" s="1">
        <v>2</v>
      </c>
      <c r="F197" s="1">
        <f>SUMIF(Scores!$E$2:$E$481, 'Next Gen'!$A197, INDEX(Scores!$H$2:$N$481, 0, MATCH($B197, Scores!$H$1:$N$1, 0)))</f>
        <v>4</v>
      </c>
      <c r="G197" s="1" t="str">
        <f>INDEX(Scores!$B$2:$B$481, MATCH('Next Gen'!$A197, Scores!$E$2:$E$481, 0))</f>
        <v>mid</v>
      </c>
      <c r="H197" s="4">
        <f>INDEX(Scores!$D$2:$D$481, MATCH('Next Gen'!$A197, Scores!$E$2:$E$481, 0))</f>
        <v>45847</v>
      </c>
    </row>
    <row r="198" spans="1:8">
      <c r="A198" s="1">
        <v>154</v>
      </c>
      <c r="B198" s="1" t="s">
        <v>96</v>
      </c>
      <c r="C198" s="1">
        <v>9</v>
      </c>
      <c r="D198" s="1">
        <v>7</v>
      </c>
      <c r="E198" s="1">
        <v>3</v>
      </c>
      <c r="F198" s="1">
        <f>SUMIF(Scores!$E$2:$E$481, 'Next Gen'!$A198, INDEX(Scores!$H$2:$O$481, 0, MATCH($B198, Scores!$H$1:$O$1, 0)))</f>
        <v>2</v>
      </c>
      <c r="G198" s="1" t="str">
        <f>INDEX(Scores!$B$2:$B$481, MATCH('Next Gen'!$A198, Scores!$E$2:$E$481, 0))</f>
        <v>high</v>
      </c>
      <c r="H198" s="4">
        <f>INDEX(Scores!$D$2:$D$481, MATCH('Next Gen'!$A198, Scores!$E$2:$E$481, 0))</f>
        <v>45847</v>
      </c>
    </row>
    <row r="199" spans="1:8">
      <c r="A199" s="1">
        <v>154</v>
      </c>
      <c r="B199" s="1" t="s">
        <v>4</v>
      </c>
      <c r="C199" s="1">
        <v>9</v>
      </c>
      <c r="D199" s="1">
        <v>5</v>
      </c>
      <c r="E199" s="1">
        <v>2</v>
      </c>
      <c r="F199" s="1">
        <f>SUMIF(Scores!$E$2:$E$481, 'Next Gen'!$A199, INDEX(Scores!$H$2:$N$481, 0, MATCH($B199, Scores!$H$1:$N$1, 0)))</f>
        <v>5</v>
      </c>
      <c r="G199" s="1" t="str">
        <f>INDEX(Scores!$B$2:$B$481, MATCH('Next Gen'!$A199, Scores!$E$2:$E$481, 0))</f>
        <v>high</v>
      </c>
      <c r="H199" s="4">
        <f>INDEX(Scores!$D$2:$D$481, MATCH('Next Gen'!$A199, Scores!$E$2:$E$481, 0))</f>
        <v>45847</v>
      </c>
    </row>
    <row r="200" spans="1:8">
      <c r="A200" s="1">
        <v>155</v>
      </c>
      <c r="B200" s="1" t="s">
        <v>96</v>
      </c>
      <c r="C200" s="1">
        <v>9</v>
      </c>
      <c r="D200" s="1">
        <v>4</v>
      </c>
      <c r="E200" s="1">
        <v>1</v>
      </c>
      <c r="F200" s="1">
        <f>SUMIF(Scores!$E$2:$E$481, 'Next Gen'!$A200, INDEX(Scores!$H$2:$O$481, 0, MATCH($B200, Scores!$H$1:$O$1, 0)))</f>
        <v>1</v>
      </c>
      <c r="G200" s="1" t="str">
        <f>INDEX(Scores!$B$2:$B$481, MATCH('Next Gen'!$A200, Scores!$E$2:$E$481, 0))</f>
        <v>mid</v>
      </c>
      <c r="H200" s="4">
        <f>INDEX(Scores!$D$2:$D$481, MATCH('Next Gen'!$A200, Scores!$E$2:$E$481, 0))</f>
        <v>45847</v>
      </c>
    </row>
    <row r="201" spans="1:8">
      <c r="A201" s="1">
        <v>155</v>
      </c>
      <c r="B201" s="1" t="s">
        <v>4</v>
      </c>
      <c r="C201" s="1">
        <v>9</v>
      </c>
      <c r="D201" s="1">
        <v>8</v>
      </c>
      <c r="E201" s="1">
        <v>4</v>
      </c>
      <c r="F201" s="1">
        <f>SUMIF(Scores!$E$2:$E$481, 'Next Gen'!$A201, INDEX(Scores!$H$2:$N$481, 0, MATCH($B201, Scores!$H$1:$N$1, 0)))</f>
        <v>9</v>
      </c>
      <c r="G201" s="1" t="str">
        <f>INDEX(Scores!$B$2:$B$481, MATCH('Next Gen'!$A201, Scores!$E$2:$E$481, 0))</f>
        <v>mid</v>
      </c>
      <c r="H201" s="4">
        <f>INDEX(Scores!$D$2:$D$481, MATCH('Next Gen'!$A201, Scores!$E$2:$E$481, 0))</f>
        <v>45847</v>
      </c>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I k N A A B Q S w M E F A A A C A g A K G L o W o R F M a C l A A A A 9 g A A A B I A A A B D b 2 5 m a W c v U G F j a 2 F n Z S 5 4 b W y F j 0 s O g j A Y h K 9 C u q c P J M G Q n 7 J w K 4 k J 0 b h t a o V G K I Y W y 9 1 c e C S v I E Z R d y 5 n 5 p t k 5 n 6 9 Q T 6 2 T X B R v d W d y R D D F A X K y O 6 g T Z W h w R 3 D J c o 5 b I Q 8 i U o F E 2 x s O l q d o d q 5 c 0 q I 9 x 7 7 B e 7 6 i k S U M r I v 1 q W s V S t C b a w T R i r 0 a R 3 + t x C H 3 W s M j z C L Y 8 y S B F M g s w m F N l 8 g m v Y + 0 x 8 T V k P j h l 5 x Z c J t C W S W Q N 4 f + A N Q S w M E F A A A C A g A K G L o W k F J s B j W C g A A j D 4 A A B M A A A B G b 3 J t d W x h c y 9 T Z W N 0 a W 9 u M S 5 t 7 R t r b 9 s 4 8 n u A / Q + C C h w U n O v U T t M H L h s g j 3 Y 3 2 2 7 S S 9 J d L A w j U G w m F i J L h i S 3 8 R n 5 7 z c c P s S X F N r x H n B 3 2 w 8 p R Q 6 H 8 + A 8 O K R L M q q S P A s u 2 f + 9 f / y w 9 c N W O Y k L M g 5 e h M d 5 9 o 0 U V V D l w U / x l J R h 8 G O Q k m o r C C 7 z e T E i 8 P n h Y U T S 7 u 9 5 c X + T 5 / f R x y Q l X Z h W k a w q o 3 D n a 0 m K c m c U p + S m v E + y j B Q 7 J 6 S 8 r / L Z z k U y I j s f k 6 K s g j 9 I D P 0 x r H S U x 8 U Y m + V h F q e L M i l 3 f o 0 f b h O S j o O X A Q 5 0 H 9 L y I d z u B N k 8 T T t B V c z J d g d o e h G e x d + S u x g Z 6 l F a G Z X L w W l F p v A Z X o 7 y A r j o B J + S b I w d E 0 K q c P g 4 O I m r e M i Q f C n y a V 4 B / x M S j 4 F 6 i u g q v g G + + M j P r D 8 y 1 u s E A w 5 w m K a X w H J c l D C V k j f k 9 B 1 P 4 u w O M I / y d D 7 N g m o x I z X 2 q y L O y t u 8 m B 7 j 6 B U M 0 j U s c j r B c h k C v Q R a F E M w h v b j I 1 / i g k z z b w B 9 k 8 b Z f V D k 3 x X 6 L 0 k K a r 6 A v s h N S y c g 8 W g S Z H k V f E 7 K q n t a f p j O q k W E H w z z r 3 E 1 m i T Z H R V p G V 0 Q k O i 4 + 5 G q 5 7 c 4 n Q P F 1 6 C Y Z R g y 7 T x u b 5 t 0 5 V W V T w 3 C 2 O D n u K z O I i c L n a C 3 J 2 W Y 5 y X h Z F v M M d m V k X t B S t l h d p d S T s O f S X I 3 q W j r K C 6 x h w s 1 p H u d / n 9 e g M B p 4 5 j u X 9 r 4 J S 8 n 8 5 i 2 / j m P x 0 X C Z m X A P v Y l c f Y v 7 P t E s m x B G 7 + R I s + S U c w n k 9 k k F J r 6 m s 2 S b 6 h Z i x c + d F 5 N S F F z Z H C + F j O P 0 D q s q i K 5 m b N h 1 F o o l Z Q B t I M g N l C T Y t O O u 1 L D / C W N F 2 z F J V + l w y 0 w l L v 1 p y K f z w C L v h 2 w N 7 L J W V d 9 C i X L 8 C q v 4 j R g d P D 9 j t v 7 c j 6 N B t g N 1 s o M K 8 4 W S P 1 F P s / G p Y D m E s m / H 0 N 3 h f v 9 N K v e v O 5 S i 5 W c f d H k o / g Q 2 h + 1 W r w m F K S Z M 8 D J q s h D R d d h d J / A n y Q b b Q b n g P V S C d Q A m s g 4 e 5 d 5 U V l 6 o 5 2 R x T q u x n W C K u k e l i O S j c G J S G k d j s d 0 w r w E U 6 3 x Q S / j I t I X B J J + x 1 g i V M J i U k B H Y f I A z V U 2 h p 2 A m S 3 t Y S 3 o Y l Z L u 1 g L u o S t 0 k 7 R h m 5 m 1 b S T t a A L z Z v 2 Y I M t A K b N F 4 D W E G N J E E z j B 9 z 6 M I L K g l A m f O Z V T n s i I J m 5 S A Q + z c b k Q Q B / y c u E x p b z W 8 e c j s R d z z 4 D I c N k 1 S n T r h I n L A X 6 x 6 0 k U 2 c 0 u S M W Q t s c k q a 1 d Y 1 T G p f Q 6 U o u S i X y S S e F Q d r L T a k 7 3 r l J 1 X X V b W q T R x l I R l V e L M R u T W 6 D A e N 1 S H c M N 7 k A Z A t p R E B S 8 P G v j K j p c M h 0 w K 0 K x q Y U p 0 S V U 5 G 7 k e G Q H T s 3 5 H g N g W o S E f p / 3 G b b 0 k V o Y 1 J 6 n M 4 h G / k r K / 0 r K / 0 / y k r R Y F r T U y F 1 2 P Y V G l K r w I 2 k E m X N I 2 e w f 4 A C g 0 x o L G O n 6 F w / b u h 0 P Y / 9 P y u h 9 Y 8 V L V H C K 0 Y g 4 g n j V s Y H 5 J K G h 1 6 Q F 8 p n n 4 W J 8 I i A T Z L d k I W L 5 L a G 2 O U Q h 7 c g Y x d A e H 4 F G l K A 8 B v B x H c / f E 7 8 C W X O H P r m + X a 4 M d U u J N S Q 1 X v n 8 6 s E c y N p D j E s K F q 6 g q R Z z d I G S N u Q W m S 4 H e y 3 j P 8 C 4 0 w D z H a 5 + L n 9 u o W v p z p P h n 9 u H i 5 2 + 0 3 7 0 l y P S p m a x S c i k x e Z r v w t C K 9 D + D t A z Q w b a O 5 7 0 t x H m q W S h W 6 f f 5 i y C W K n n 5 q t t c 9 U q 6 E e i H 5 2 u K q B Q u 1 g p U l l 1 6 0 o 6 4 D F d t H 1 + W x 2 v a t 6 E d y w a P N 8 m 9 E 9 t 4 V D b A Z 3 I + D T 5 d m o 7 m P A V v d L a z J u X h o S t o S 3 c e G P B C b m m Y b B 3 y 3 c 2 8 a a z Z B t V L g k + d o t S U P a M o S 2 i Z I b q S J L k 7 b 9 H y 3 i O F 9 G 7 0 t 7 r k u W D v w R R 6 V I S M e 9 r S / Z C N d K g 0 u S e x 6 S f K 3 v S R p g F F E q F M E I l S n m G O g P s S U Z d + 7 f 4 B U D 0 D Y J R e S i 9 o 0 H t X u G 3 g 1 y z W W 8 6 F U 3 i S T Y Y N w Z i R p C k c G U I d 5 + o 3 j 7 m x J v 3 0 1 u Q y g x e T I F 3 G 8 W s C f F T w v Y T f F b H 4 L 7 t Y A v 5 6 M R K U v V G Q w U b 1 u n y K Z r F R Z 3 I J 0 B n 4 C 5 t A E D H G j H / 6 1 2 G 3 z n w c R b R e g u J l R H 5 + L C c M E H d Y B Q + T C h V m T k v Q c j 7 2 x l a B Y 6 0 B y N i x V r n 5 s q w H k m 7 S 5 X d e B w B 6 v w 2 3 v l w f B 7 h + b W 5 l j Y i a W t R p 4 d Q J Y c V u K 5 I Y s x B e P Q c r + B 5 y Y f s Q V w b c q W s 5 / U N c D s W 7 N U X 9 N z s u q T Z v R 2 n f r t u 2 3 T l 1 m X n l v Z t b z u v j 3 P x b B e M F A P J W a t w x S N 6 1 g n j l R G B m u m Y V Y y Y c d r K y D a E c f h 0 l 0 e 0 u l s 3 A b p 3 L E u 3 T Z e + q k n J J 9 r P 3 6 6 c 8 u x v R h y O U u T S l T W b h b B m K T J N A H 1 a 0 q k Q H L j u s g 1 1 s A J g I T N p E f e o 8 W J w B z B G R E r b 3 J G t 6 c h 6 O r 4 u r t K v V q v p O 8 2 F 2 / a G N O L O N 3 d u o T 0 6 K B L n D v d B 0 9 V T l 5 H T 5 M D g 5 j + 8 0 6 f K 2 I f K E N 4 B j W U 0 H r N 8 r p Z + p a M k A 6 w O q z e k d t k l F R U o n V 9 3 0 T d W N 9 n h d z / + m c n 7 O 3 M / 3 J 9 / + m i p 7 u w T 7 d J n o H S z P L S s + u P J y f o n n P Y Y K w p r p x W u 8 0 z C 5 O S Y P 0 F w U C 5 3 x o + v 2 h l l / O W q q T W 9 h k r 4 B 2 I f n Q V C p A p A a 8 K r / 0 k Y K 2 n K 0 D u G S k B E W I X w r / m l F O 7 p P 1 B R f 8 O c A G g J M 4 W n Y A t I r 7 o Q q J N F + M J F k 6 m + 7 q D z 9 0 E B C 4 v P t j + F F 8 v t I t N 0 S v e H + C H f H u A X + z Z U L 0 2 f 4 S A X 8 r 7 A w Y r H h 7 g l 3 h z I J C y 9 w b w N X T X t B t O 5 n Z N O 0 3 J m D q i U H v f Q v t P 8 u 9 Z V H 9 + n U U D R f x D q k X P l 1 H q M y j H K 6 n 6 Z d T m U T 6 z m M 4 K 0 + q u E 9 L + 8 D C D Z B s g F R F K n G w Q 2 + 3 1 d U 3 + y z A W V j G R V n G z 9 i 3 7 Z i U p y W O p E i O Q t S m J r E W J Z C 1 K J m u x R z + 9 / y C p K x 9 V X L r c + K O H P 4 V H n / s C x w m C H 1 w u S D l P 1 S s t e b 1 j 3 h n A P 6 x K 6 8 d l e T S l l 5 R q D F S P r I 7 J G u i B R C a h 6 e O V s A F 8 3 w H + O S 9 L B s + + r x L 3 h c q q 1 w C t 8 t E v A i w e x X X 5 Z i Q k s P m K y I b 3 l Z F 3 g Z 9 t 3 n Y Z 8 Q 3 e x C U b 3 p S M B D Z f G d n w v j L y v l Z g Z t 0 u I 2 7 6 T V z y 9 4 k b k p H A 5 i s j G 9 5 X R j 6 V 9 j e q w 2 u X k n S L T Z z K J 5 s b k l S N z 1 d W r h m + 0 v I u 6 b O Q 8 I T V s b D R a H X s H e u m r I 5 j 8 7 Y 6 C 9 5 X R t 6 3 B R g s 2 0 X E 4 m k T j + x d 7 4 Y E x J H 5 y s c C 9 x X P S p c L k E M 8 G d 1 o n t E S 3 e g 7 5 8 1 F N 8 S 2 Q n Q z 4 F u E t O 6 b F L y T W A p B q D l Y n Z a p y Z r y Q x C Z 1 t W p H s u m 1 v 7 x h / O x y Q b z 0 z V L x 9 6 F 4 3 D T Z W P z a a m z T q x r t 5 k L f a 1 + U x G 6 u Q h q U 2 F U Y 3 t a t U t / Q c j t U J 7 j 2 3 5 c 4 f h N z E q / r m h 8 Y W D / w E J 1 D I x E d A x 0 x P l Y f d 2 X A W i 6 9 e W X s h S O e K z l d c O I R W 7 q F t x s 0 R G P p f x v + J h 1 i d o v L u m + N P R J u P H 6 j J v u 9 W m W K F 4 7 c k R + 8 b r w j 1 B c F U Y O 3 y 6 g j j g U v l e 8 r G L Y a A K 6 A z Q 7 i f b J g H t 7 6 q a 3 y J Y V x i c I 1 + A 8 S J f w j c R 7 P Q J 5 o 0 j 8 b D 4 l B b j 5 V B b J m p 5 2 D h Q d D d 2 r + 6 R 6 v b e a 6 F Z Y X x N 3 A w U + i V T v X d i x n r y K f V E T h O H Y p l O 8 P + M I x L V z 5 A K l G C y 0 Q s H 0 + X 1 o P T A w 3 e 2 e b 0 h / H 9 Z v Y y 2 D s r a q S / 0 u p T T d W b b 8 O M n m A D 2 5 v A / n N e / 1 f r 1 j / w Z p p V S h z h C k o I x S l n o f I L N I H j O E P + e + V v O D r b / y + T d Q S w M E F A A A C A g A K G L o W g / K 6 a u k A A A A 6 Q A A A B M A A A B b Q 2 9 u d G V u d F 9 U e X B l c 1 0 u e G 1 s b Y 5 L D s I w D E S v E n m f u r B A C D V l A d y A C 0 T B / Y j m o 8 Z F 4 W w s O B J X I G 1 3 i K V n 5 n n m 8 3 p X x 2 Q H 8 a A x 9 t 4 p 2 B Q l C H L G 3 3 r X K p i 4 k X s 4 1 t X 1 G S i K H H V R Q c c c D o j R d G R 1 L H w g l 5 3 G j 1 Z z P s c W g z Z 3 3 R J u y 3 K H x j s m x 5 L n H 1 B X Z 2 r 0 N L C 4 p C y v t R k H c V p z c 5 U C p s S 4 y P i X s D 9 5 H c L Q G 8 3 Z x C R t l H Y h c R l e f w F Q S w E C F A M U A A A I C A A o Y u h a h E U x o K U A A A D 2 A A A A E g A A A A A A A A A A A A A A p I E A A A A A Q 2 9 u Z m l n L 1 B h Y 2 t h Z 2 U u e G 1 s U E s B A h Q D F A A A C A g A K G L o W k F J s B j W C g A A j D 4 A A B M A A A A A A A A A A A A A A K S B 1 Q A A A E Z v c m 1 1 b G F z L 1 N l Y 3 R p b 2 4 x L m 1 Q S w E C F A M U A A A I C A A o Y u h a D 8 r p q 6 Q A A A D p A A A A E w A A A A A A A A A A A A A A p I H c C w A A W 0 N v b n R l b n R f V H l w Z X N d L n h t b F B L B Q Y A A A A A A w A D A M I A A A C x D 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V X g A A A A A A A D N e 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x F b n R y e S B U e X B l P S J S Z W x h d G l v b n N o a X B z I i B W Y W x 1 Z T 0 i c 0 F B Q U F B Q T 0 9 I i A v P j w v U 3 R h Y m x l R W 5 0 c m l l c z 4 8 L 0 l 0 Z W 0 + P E l 0 Z W 0 + P E l 0 Z W 1 M b 2 N h d G l v b j 4 8 S X R l b V R 5 c G U + R m 9 y b X V s Y T w v S X R l b V R 5 c G U + P E l 0 Z W 1 Q Y X R o P l N l Y 3 R p b 2 4 x L 0 N v b n Z l c n Q l M j B 0 b y U y M E d h b W V z 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E 5 N D F k M z Q t O T Q 4 Y i 0 0 M D k x L T k 3 N z k t N z d k M z M 0 N T Q 5 Z T c 0 I i A v P j x F b n R y e S B U e X B l P S J O Y W 1 l V X B k Y X R l Z E F m d G V y R m l s b C I g V m F s d W U 9 I m w w I i A v P j x F b n R y e S B U e X B l P S J G a W x s V G F y Z 2 V 0 I i B W Y W x 1 Z T 0 i c 0 N v b n Z l c n R f d G 9 f R 2 F t Z X M i I C 8 + P E V u d H J 5 I F R 5 c G U 9 I k Z p b G x l Z E N v b X B s Z X R l U m V z d W x 0 V G 9 X b 3 J r c 2 h l Z X Q i I F Z h b H V l P S J s M S I g L z 4 8 R W 5 0 c n k g V H l w Z T 0 i U m V z d W x 0 V H l w Z S I g V m F s d W U 9 I n N U Y W J s Z S I g L z 4 8 R W 5 0 c n k g V H l w Z T 0 i Q n V m Z m V y T m V 4 d F J l Z n J l c 2 g i I F Z h b H V l P S J s M S I g L z 4 8 R W 5 0 c n k g V H l w Z T 0 i R m l s b E V y c m 9 y Q 2 9 1 b n Q i I F Z h b H V l P S J s M C I g L z 4 8 R W 5 0 c n k g V H l w Z T 0 i R m l s b E x h c 3 R V c G R h d G V k I i B W Y W x 1 Z T 0 i Z D I w M j U t M D c t M D h U M T c 6 M T U 6 N T Y u N T A 4 M D c w M F o i I C 8 + P E V u d H J 5 I F R 5 c G U 9 I k Z p b G x D b 2 x 1 b W 5 U e X B l c y I g V m F s d W U 9 I n N B Q U F B Q 1 F B Q U J n Q U F B d z 0 9 I i A v P j x F b n R y e S B U e X B l P S J G a W x s Q 2 9 s d W 1 u T m F t Z X M i I F Z h b H V l P S J z W y Z x d W 9 0 O 0 F u Z 2 x l J n F 1 b 3 Q 7 L C Z x d W 9 0 O 0 h l a W d o d C Z x d W 9 0 O y w m c X V v d D t C Y X N l J n F 1 b 3 Q 7 L C Z x d W 9 0 O 0 R h d G U m c X V v d D s s J n F 1 b 3 Q 7 R 2 F t Z S Z x d W 9 0 O y w m c X V v d D t P c m R l c i Z x d W 9 0 O y w m c X V v d D t Q b G F 5 Z X I m c X V v d D s s J n F 1 b 3 Q 7 V G 9 0 Y W w g U 2 N v c m U m c X V v d D s s J n F 1 b 3 Q 7 V m l j d G 9 y e S Z x d W 9 0 O y w m c X V v d D t S b 3 V u Z H M m c X V v d D t d I i A v P j x F b n R y e S B U e X B l P S J G a W x s R X J y b 3 J D b 2 R l I i B W Y W x 1 Z T 0 i c 1 V u a 2 5 v d 2 4 i I C 8 + P E V u d H J 5 I F R 5 c G U 9 I k Z p b G x T d G F 0 d X M i I F Z h b H V l P S J z Q 2 9 t c G x l d G U i I C 8 + P E V u d H J 5 I F R 5 c G U 9 I k Z p b G x D b 3 V u d C I g V m F s d W U 9 I m w z N j U i I C 8 + P E V u d H J 5 I F R 5 c G U 9 I l J l b G F 0 a W 9 u c 2 h p c E l u Z m 9 D b 2 5 0 Y W l u Z X I i I F Z h b H V l P S J z e y Z x d W 9 0 O 2 N v b H V t b k N v d W 5 0 J n F 1 b 3 Q 7 O j E w L C Z x d W 9 0 O 2 t l e U N v b H V t b k 5 h b W V z J n F 1 b 3 Q 7 O l t d L C Z x d W 9 0 O 3 F 1 Z X J 5 U m V s Y X R p b 2 5 z a G l w c y Z x d W 9 0 O z p b X S w m c X V v d D t j b 2 x 1 b W 5 J Z G V u d G l 0 a W V z J n F 1 b 3 Q 7 O l s m c X V v d D t T Z W N 0 a W 9 u M S 9 D b 2 5 2 Z X J 0 I H R v I E d h b W V z L 0 F 1 d G 9 S Z W 1 v d m V k Q 2 9 s d W 1 u c z E u e 0 F u Z 2 x l L D B 9 J n F 1 b 3 Q 7 L C Z x d W 9 0 O 1 N l Y 3 R p b 2 4 x L 0 N v b n Z l c n Q g d G 8 g R 2 F t Z X M v Q X V 0 b 1 J l b W 9 2 Z W R D b 2 x 1 b W 5 z M S 5 7 S G V p Z 2 h 0 L D F 9 J n F 1 b 3 Q 7 L C Z x d W 9 0 O 1 N l Y 3 R p b 2 4 x L 0 N v b n Z l c n Q g d G 8 g R 2 F t Z X M v Q X V 0 b 1 J l b W 9 2 Z W R D b 2 x 1 b W 5 z M S 5 7 Q m F z Z S w y f S Z x d W 9 0 O y w m c X V v d D t T Z W N 0 a W 9 u M S 9 D b 2 5 2 Z X J 0 I H R v I E d h b W V z L 0 F 1 d G 9 S Z W 1 v d m V k Q 2 9 s d W 1 u c z E u e 0 R h d G U s M 3 0 m c X V v d D s s J n F 1 b 3 Q 7 U 2 V j d G l v b j E v Q 2 9 u d m V y d C B 0 b y B H Y W 1 l c y 9 B d X R v U m V t b 3 Z l Z E N v b H V t b n M x L n t H Y W 1 l L D R 9 J n F 1 b 3 Q 7 L C Z x d W 9 0 O 1 N l Y 3 R p b 2 4 x L 0 N v b n Z l c n Q g d G 8 g R 2 F t Z X M v Q X V 0 b 1 J l b W 9 2 Z W R D b 2 x 1 b W 5 z M S 5 7 T 3 J k Z X I s N X 0 m c X V v d D s s J n F 1 b 3 Q 7 U 2 V j d G l v b j E v Q 2 9 u d m V y d C B 0 b y B H Y W 1 l c y 9 B d X R v U m V t b 3 Z l Z E N v b H V t b n M x L n t Q b G F 5 Z X I s N n 0 m c X V v d D s s J n F 1 b 3 Q 7 U 2 V j d G l v b j E v Q 2 9 u d m V y d C B 0 b y B H Y W 1 l c y 9 B d X R v U m V t b 3 Z l Z E N v b H V t b n M x L n t U b 3 R h b C B T Y 2 9 y Z S w 3 f S Z x d W 9 0 O y w m c X V v d D t T Z W N 0 a W 9 u M S 9 D b 2 5 2 Z X J 0 I H R v I E d h b W V z L 0 F 1 d G 9 S Z W 1 v d m V k Q 2 9 s d W 1 u c z E u e 1 Z p Y 3 R v c n k s O H 0 m c X V v d D s s J n F 1 b 3 Q 7 U 2 V j d G l v b j E v Q 2 9 u d m V y d C B 0 b y B H Y W 1 l c y 9 B d X R v U m V t b 3 Z l Z E N v b H V t b n M x L n t S b 3 V u Z H M s O X 0 m c X V v d D t d L C Z x d W 9 0 O 0 N v b H V t b k N v d W 5 0 J n F 1 b 3 Q 7 O j E w L C Z x d W 9 0 O 0 t l e U N v b H V t b k 5 h b W V z J n F 1 b 3 Q 7 O l t d L C Z x d W 9 0 O 0 N v b H V t b k l k Z W 5 0 a X R p Z X M m c X V v d D s 6 W y Z x d W 9 0 O 1 N l Y 3 R p b 2 4 x L 0 N v b n Z l c n Q g d G 8 g R 2 F t Z X M v Q X V 0 b 1 J l b W 9 2 Z W R D b 2 x 1 b W 5 z M S 5 7 Q W 5 n b G U s M H 0 m c X V v d D s s J n F 1 b 3 Q 7 U 2 V j d G l v b j E v Q 2 9 u d m V y d C B 0 b y B H Y W 1 l c y 9 B d X R v U m V t b 3 Z l Z E N v b H V t b n M x L n t I Z W l n a H Q s M X 0 m c X V v d D s s J n F 1 b 3 Q 7 U 2 V j d G l v b j E v Q 2 9 u d m V y d C B 0 b y B H Y W 1 l c y 9 B d X R v U m V t b 3 Z l Z E N v b H V t b n M x L n t C Y X N l L D J 9 J n F 1 b 3 Q 7 L C Z x d W 9 0 O 1 N l Y 3 R p b 2 4 x L 0 N v b n Z l c n Q g d G 8 g R 2 F t Z X M v Q X V 0 b 1 J l b W 9 2 Z W R D b 2 x 1 b W 5 z M S 5 7 R G F 0 Z S w z f S Z x d W 9 0 O y w m c X V v d D t T Z W N 0 a W 9 u M S 9 D b 2 5 2 Z X J 0 I H R v I E d h b W V z L 0 F 1 d G 9 S Z W 1 v d m V k Q 2 9 s d W 1 u c z E u e 0 d h b W U s N H 0 m c X V v d D s s J n F 1 b 3 Q 7 U 2 V j d G l v b j E v Q 2 9 u d m V y d C B 0 b y B H Y W 1 l c y 9 B d X R v U m V t b 3 Z l Z E N v b H V t b n M x L n t P c m R l c i w 1 f S Z x d W 9 0 O y w m c X V v d D t T Z W N 0 a W 9 u M S 9 D b 2 5 2 Z X J 0 I H R v I E d h b W V z L 0 F 1 d G 9 S Z W 1 v d m V k Q 2 9 s d W 1 u c z E u e 1 B s Y X l l c i w 2 f S Z x d W 9 0 O y w m c X V v d D t T Z W N 0 a W 9 u M S 9 D b 2 5 2 Z X J 0 I H R v I E d h b W V z L 0 F 1 d G 9 S Z W 1 v d m V k Q 2 9 s d W 1 u c z E u e 1 R v d G F s I F N j b 3 J l L D d 9 J n F 1 b 3 Q 7 L C Z x d W 9 0 O 1 N l Y 3 R p b 2 4 x L 0 N v b n Z l c n Q g d G 8 g R 2 F t Z X M v Q X V 0 b 1 J l b W 9 2 Z W R D b 2 x 1 b W 5 z M S 5 7 V m l j d G 9 y e S w 4 f S Z x d W 9 0 O y w m c X V v d D t T Z W N 0 a W 9 u M S 9 D b 2 5 2 Z X J 0 I H R v I E d h b W V z L 0 F 1 d G 9 S Z W 1 v d m V k Q 2 9 s d W 1 u c z E u e 1 J v d W 5 k c y w 5 f S Z x d W 9 0 O 1 0 s J n F 1 b 3 Q 7 U m V s Y X R p b 2 5 z a G l w S W 5 m b y Z x d W 9 0 O z p b X X 0 i I C 8 + P E V u d H J 5 I F R 5 c G U 9 I k F k Z G V k V G 9 E Y X R h T W 9 k Z W w i I F Z h b H V l P S J s M C I g L z 4 8 L 1 N 0 Y W J s Z U V u d H J p Z X M + P C 9 J d G V t P j x J d G V t P j x J d G V t T G 9 j Y X R p b 2 4 + P E l 0 Z W 1 U e X B l P k Z v c m 1 1 b G E 8 L 0 l 0 Z W 1 U e X B l P j x J d G V t U G F 0 a D 5 T Z W N 0 a W 9 u M S 9 D b 2 5 2 Z X J 0 J T I w d G 8 l M j B H Y W 1 l c y 9 T b 3 V y Y 2 U 8 L 0 l 0 Z W 1 Q Y X R o P j w v S X R l b U x v Y 2 F 0 a W 9 u P j x T d G F i b G V F b n R y a W V z I C 8 + P C 9 J d G V t P j x J d G V t P j x J d G V t T G 9 j Y X R p b 2 4 + P E l 0 Z W 1 U e X B l P k Z v c m 1 1 b G E 8 L 0 l 0 Z W 1 U e X B l P j x J d G V t U G F 0 a D 5 T Z W N 0 a W 9 u M S 9 D b 2 5 2 Z X J 0 J T I w d G 8 l M j B H Y W 1 l c y 9 O Y X Z p Z 2 F 0 a W 9 u J T I w M T w v S X R l b V B h d G g + P C 9 J d G V t T G 9 j Y X R p b 2 4 + P F N 0 Y W J s Z U V u d H J p Z X M g L z 4 8 L 0 l 0 Z W 0 + P E l 0 Z W 0 + P E l 0 Z W 1 M b 2 N h d G l v b j 4 8 S X R l b V R 5 c G U + R m 9 y b X V s Y T w v S X R l b V R 5 c G U + P E l 0 Z W 1 Q Y X R o P l N l Y 3 R p b 2 4 x L 0 N v b n Z l c n Q l M j B 0 b y U y M E d h b W V z L 1 B y b 2 1 v d G V k J T I w a G V h Z G V y c z w v S X R l b V B h d G g + P C 9 J d G V t T G 9 j Y X R p b 2 4 + P F N 0 Y W J s Z U V u d H J p Z X M g L z 4 8 L 0 l 0 Z W 0 + P E l 0 Z W 0 + P E l 0 Z W 1 M b 2 N h d G l v b j 4 8 S X R l b V R 5 c G U + R m 9 y b X V s Y T w v S X R l b V R 5 c G U + P E l 0 Z W 1 Q Y X R o P l N l Y 3 R p b 2 4 x L 0 N v b n Z l c n Q l M j B 0 b y U y M E d h b W V z L 1 J l b W 9 2 Z W Q l M j B i b G F u a y U y M H J v d 3 M 8 L 0 l 0 Z W 1 Q Y X R o P j w v S X R l b U x v Y 2 F 0 a W 9 u P j x T d G F i b G V F b n R y a W V z I C 8 + P C 9 J d G V t P j x J d G V t P j x J d G V t T G 9 j Y X R p b 2 4 + P E l 0 Z W 1 U e X B l P k Z v c m 1 1 b G E 8 L 0 l 0 Z W 1 U e X B l P j x J d G V t U G F 0 a D 5 T Z W N 0 a W 9 u M S 9 D b 2 5 2 Z X J 0 J T I w d G 8 l M j B H Y W 1 l c y 9 S Z W 1 v d m V k J T I w Y m 9 0 d G 9 t J T I w c m 9 3 c z w v S X R l b V B h d G g + P C 9 J d G V t T G 9 j Y X R p b 2 4 + P F N 0 Y W J s Z U V u d H J p Z X M g L z 4 8 L 0 l 0 Z W 0 + P E l 0 Z W 0 + P E l 0 Z W 1 M b 2 N h d G l v b j 4 8 S X R l b V R 5 c G U + R m 9 y b X V s Y T w v S X R l b V R 5 c G U + P E l 0 Z W 1 Q Y X R o P l N l Y 3 R p b 2 4 x L 0 N v b n Z l c n Q l M j B 0 b y U y M E d h b W V z L 0 N o b 2 9 z Z S U y M G N v b H V t b n M 8 L 0 l 0 Z W 1 Q Y X R o P j w v S X R l b U x v Y 2 F 0 a W 9 u P j x T d G F i b G V F b n R y a W V z I C 8 + P C 9 J d G V t P j x J d G V t P j x J d G V t T G 9 j Y X R p b 2 4 + P E l 0 Z W 1 U e X B l P k Z v c m 1 1 b G E 8 L 0 l 0 Z W 1 U e X B l P j x J d G V t U G F 0 a D 5 T Z W N 0 a W 9 u M S 9 D b 2 5 2 Z X J 0 J T I w d G 8 l M j B H Y W 1 l c y 9 V b n B p d m 9 0 Z W Q l M j B j b 2 x 1 b W 5 z P C 9 J d G V t U G F 0 a D 4 8 L 0 l 0 Z W 1 M b 2 N h d G l v b j 4 8 U 3 R h Y m x l R W 5 0 c m l l c y A v P j w v S X R l b T 4 8 S X R l b T 4 8 S X R l b U x v Y 2 F 0 a W 9 u P j x J d G V t V H l w Z T 5 G b 3 J t d W x h P C 9 J d G V t V H l w Z T 4 8 S X R l b V B h d G g + U 2 V j d G l v b j E v Q 2 9 u d m V y d C U y M H R v J T I w R 2 F t Z X M v U m V u Y W 1 l Z C U y M G N v b H V t b n M 8 L 0 l 0 Z W 1 Q Y X R o P j w v S X R l b U x v Y 2 F 0 a W 9 u P j x T d G F i b G V F b n R y a W V z I C 8 + P C 9 J d G V t P j x J d G V t P j x J d G V t T G 9 j Y X R p b 2 4 + P E l 0 Z W 1 U e X B l P k Z v c m 1 1 b G E 8 L 0 l 0 Z W 1 U e X B l P j x J d G V t U G F 0 a D 5 T Z W N 0 a W 9 u M S 9 D b 2 5 2 Z X J 0 J T I w d G 8 l M j B H Y W 1 l c y 9 H c m 9 1 c G V k J T I w c m 9 3 c z w v S X R l b V B h d G g + P C 9 J d G V t T G 9 j Y X R p b 2 4 + P F N 0 Y W J s Z U V u d H J p Z X M g L z 4 8 L 0 l 0 Z W 0 + P E l 0 Z W 0 + P E l 0 Z W 1 M b 2 N h d G l v b j 4 8 S X R l b V R 5 c G U + R m 9 y b X V s Y T w v S X R l b V R 5 c G U + P E l 0 Z W 1 Q Y X R o P l N l Y 3 R p b 2 4 x L 0 N v b n Z l c n Q l M j B 0 b y U y M E N s d X R j a D 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2 J j N z R l M z V m L T A 2 N D E t N G E x Z i 1 h Y j Q z L T N m Z D U 3 Y 2 I 5 M j c 0 N y I g L z 4 8 R W 5 0 c n k g V H l w Z T 0 i U m V z d W x 0 V H l w Z S I g V m F s d W U 9 I n N U Y W J s Z S I g L z 4 8 R W 5 0 c n k g V H l w Z T 0 i Q n V m Z m V y T m V 4 d F J l Z n J l c 2 g i I F Z h b H V l P S J s M S I g L z 4 8 R W 5 0 c n k g V H l w Z T 0 i R m l s b F R h c m d l d C I g V m F s d W U 9 I n N D b 2 5 2 Z X J 0 X 3 R v X 0 N s d X R j a C I g L z 4 8 R W 5 0 c n k g V H l w Z T 0 i R m l s b G V k Q 2 9 t c G x l d G V S Z X N 1 b H R U b 1 d v c m t z a G V l d C I g V m F s d W U 9 I m w x I i A v P j x F b n R y e S B U e X B l P S J O Y W 1 l V X B k Y X R l Z E F m d G V y R m l s b C I g V m F s d W U 9 I m w w I i A v P j x F b n R y e S B U e X B l P S J G a W x s R X J y b 3 J D b 3 V u d C I g V m F s d W U 9 I m w w I i A v P j x F b n R y e S B U e X B l P S J G a W x s T G F z d F V w Z G F 0 Z W Q i I F Z h b H V l P S J k M j A y N S 0 w N y 0 w O F Q x N z o x N z o x N i 4 w M j E 0 M z k w W i I g L z 4 8 R W 5 0 c n k g V H l w Z T 0 i R m l s b E N v b H V t b l R 5 c G V z I i B W Y W x 1 Z T 0 i c 0 N R Q U F C Z 1 l B Q U E 9 P S I g L z 4 8 R W 5 0 c n k g V H l w Z T 0 i R m l s b E V y c m 9 y Q 2 9 k Z S I g V m F s d W U 9 I n N V b m t u b 3 d u I i A v P j x F b n R y e S B U e X B l P S J G a W x s Q 2 9 s d W 1 u T m F t Z X M i I F Z h b H V l P S J z W y Z x d W 9 0 O 0 R h d G U m c X V v d D s s J n F 1 b 3 Q 7 R 2 F t Z S Z x d W 9 0 O y w m c X V v d D t G a X J z d C Z x d W 9 0 O y w m c X V v d D t Q b G F 5 Z X I m c X V v d D s s J n F 1 b 3 Q 7 U m 9 1 b m Q m c X V v d D s s J n F 1 b 3 Q 7 R G V m a W N p d C Z x d W 9 0 O y w m c X V v d D t T d W N j Z X N z J n F 1 b 3 Q 7 X S I g L z 4 8 R W 5 0 c n k g V H l w Z T 0 i R m l s b E N v d W 5 0 I i B W Y W x 1 Z T 0 i b D E 4 N C 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D b 2 5 2 Z X J 0 I H R v I E N s d X R j a C 9 B d X R v U m V t b 3 Z l Z E N v b H V t b n M x L n t E Y X R l L D B 9 J n F 1 b 3 Q 7 L C Z x d W 9 0 O 1 N l Y 3 R p b 2 4 x L 0 N v b n Z l c n Q g d G 8 g Q 2 x 1 d G N o L 0 F 1 d G 9 S Z W 1 v d m V k Q 2 9 s d W 1 u c z E u e 0 d h b W U s M X 0 m c X V v d D s s J n F 1 b 3 Q 7 U 2 V j d G l v b j E v Q 2 9 u d m V y d C B 0 b y B D b H V 0 Y 2 g v Q X V 0 b 1 J l b W 9 2 Z W R D b 2 x 1 b W 5 z M S 5 7 R m l y c 3 Q s M n 0 m c X V v d D s s J n F 1 b 3 Q 7 U 2 V j d G l v b j E v Q 2 9 u d m V y d C B 0 b y B D b H V 0 Y 2 g v Q X V 0 b 1 J l b W 9 2 Z W R D b 2 x 1 b W 5 z M S 5 7 U G x h e W V y L D N 9 J n F 1 b 3 Q 7 L C Z x d W 9 0 O 1 N l Y 3 R p b 2 4 x L 0 N v b n Z l c n Q g d G 8 g Q 2 x 1 d G N o L 0 F 1 d G 9 S Z W 1 v d m V k Q 2 9 s d W 1 u c z E u e 1 J v d W 5 k L D R 9 J n F 1 b 3 Q 7 L C Z x d W 9 0 O 1 N l Y 3 R p b 2 4 x L 0 N v b n Z l c n Q g d G 8 g Q 2 x 1 d G N o L 0 F 1 d G 9 S Z W 1 v d m V k Q 2 9 s d W 1 u c z E u e 0 R l Z m l j a X Q s N X 0 m c X V v d D s s J n F 1 b 3 Q 7 U 2 V j d G l v b j E v Q 2 9 u d m V y d C B 0 b y B D b H V 0 Y 2 g v Q X V 0 b 1 J l b W 9 2 Z W R D b 2 x 1 b W 5 z M S 5 7 U 3 V j Y 2 V z c y w 2 f S Z x d W 9 0 O 1 0 s J n F 1 b 3 Q 7 Q 2 9 s d W 1 u Q 2 9 1 b n Q m c X V v d D s 6 N y w m c X V v d D t L Z X l D b 2 x 1 b W 5 O Y W 1 l c y Z x d W 9 0 O z p b X S w m c X V v d D t D b 2 x 1 b W 5 J Z G V u d G l 0 a W V z J n F 1 b 3 Q 7 O l s m c X V v d D t T Z W N 0 a W 9 u M S 9 D b 2 5 2 Z X J 0 I H R v I E N s d X R j a C 9 B d X R v U m V t b 3 Z l Z E N v b H V t b n M x L n t E Y X R l L D B 9 J n F 1 b 3 Q 7 L C Z x d W 9 0 O 1 N l Y 3 R p b 2 4 x L 0 N v b n Z l c n Q g d G 8 g Q 2 x 1 d G N o L 0 F 1 d G 9 S Z W 1 v d m V k Q 2 9 s d W 1 u c z E u e 0 d h b W U s M X 0 m c X V v d D s s J n F 1 b 3 Q 7 U 2 V j d G l v b j E v Q 2 9 u d m V y d C B 0 b y B D b H V 0 Y 2 g v Q X V 0 b 1 J l b W 9 2 Z W R D b 2 x 1 b W 5 z M S 5 7 R m l y c 3 Q s M n 0 m c X V v d D s s J n F 1 b 3 Q 7 U 2 V j d G l v b j E v Q 2 9 u d m V y d C B 0 b y B D b H V 0 Y 2 g v Q X V 0 b 1 J l b W 9 2 Z W R D b 2 x 1 b W 5 z M S 5 7 U G x h e W V y L D N 9 J n F 1 b 3 Q 7 L C Z x d W 9 0 O 1 N l Y 3 R p b 2 4 x L 0 N v b n Z l c n Q g d G 8 g Q 2 x 1 d G N o L 0 F 1 d G 9 S Z W 1 v d m V k Q 2 9 s d W 1 u c z E u e 1 J v d W 5 k L D R 9 J n F 1 b 3 Q 7 L C Z x d W 9 0 O 1 N l Y 3 R p b 2 4 x L 0 N v b n Z l c n Q g d G 8 g Q 2 x 1 d G N o L 0 F 1 d G 9 S Z W 1 v d m V k Q 2 9 s d W 1 u c z E u e 0 R l Z m l j a X Q s N X 0 m c X V v d D s s J n F 1 b 3 Q 7 U 2 V j d G l v b j E v Q 2 9 u d m V y d C B 0 b y B D b H V 0 Y 2 g v Q X V 0 b 1 J l b W 9 2 Z W R D b 2 x 1 b W 5 z M S 5 7 U 3 V j Y 2 V z c y w 2 f S Z x d W 9 0 O 1 0 s J n F 1 b 3 Q 7 U m V s Y X R p b 2 5 z a G l w S W 5 m b y Z x d W 9 0 O z p b X X 0 i I C 8 + P C 9 T d G F i b G V F b n R y a W V z P j w v S X R l b T 4 8 S X R l b T 4 8 S X R l b U x v Y 2 F 0 a W 9 u P j x J d G V t V H l w Z T 5 G b 3 J t d W x h P C 9 J d G V t V H l w Z T 4 8 S X R l b V B h d G g + U 2 V j d G l v b j E v Q 2 9 u d m V y d C U y M H R v J T I w Q 2 x 1 d G N o L 1 N v d X J j Z T w v S X R l b V B h d G g + P C 9 J d G V t T G 9 j Y X R p b 2 4 + P F N 0 Y W J s Z U V u d H J p Z X M g L z 4 8 L 0 l 0 Z W 0 + P E l 0 Z W 0 + P E l 0 Z W 1 M b 2 N h d G l v b j 4 8 S X R l b V R 5 c G U + R m 9 y b X V s Y T w v S X R l b V R 5 c G U + P E l 0 Z W 1 Q Y X R o P l N l Y 3 R p b 2 4 x L 0 N v b n Z l c n Q l M j B 0 b y U y M E N s d X R j a C 9 O Y X Z p Z 2 F 0 a W 9 u J T I w M T w v S X R l b V B h d G g + P C 9 J d G V t T G 9 j Y X R p b 2 4 + P F N 0 Y W J s Z U V u d H J p Z X M g L z 4 8 L 0 l 0 Z W 0 + P E l 0 Z W 0 + P E l 0 Z W 1 M b 2 N h d G l v b j 4 8 S X R l b V R 5 c G U + R m 9 y b X V s Y T w v S X R l b V R 5 c G U + P E l 0 Z W 1 Q Y X R o P l N l Y 3 R p b 2 4 x L 0 N v b n Z l c n Q l M j B 0 b y U y M E N s d X R j a C 9 Q c m 9 t b 3 R l Z C U y M G h l Y W R l c n M 8 L 0 l 0 Z W 1 Q Y X R o P j w v S X R l b U x v Y 2 F 0 a W 9 u P j x T d G F i b G V F b n R y a W V z I C 8 + P C 9 J d G V t P j x J d G V t P j x J d G V t T G 9 j Y X R p b 2 4 + P E l 0 Z W 1 U e X B l P k Z v c m 1 1 b G E 8 L 0 l 0 Z W 1 U e X B l P j x J d G V t U G F 0 a D 5 T Z W N 0 a W 9 u M S 9 D b 2 5 2 Z X J 0 J T I w d G 8 l M j B D b H V 0 Y 2 g v U m V t b 3 Z l Z C U y M G J s Y W 5 r J T I w c m 9 3 c z w v S X R l b V B h d G g + P C 9 J d G V t T G 9 j Y X R p b 2 4 + P F N 0 Y W J s Z U V u d H J p Z X M g L z 4 8 L 0 l 0 Z W 0 + P E l 0 Z W 0 + P E l 0 Z W 1 M b 2 N h d G l v b j 4 8 S X R l b V R 5 c G U + R m 9 y b X V s Y T w v S X R l b V R 5 c G U + P E l 0 Z W 1 Q Y X R o P l N l Y 3 R p b 2 4 x L 0 N v b n Z l c n Q l M j B 0 b y U y M E N s d X R j a C 9 S Z W 1 v d m V k J T I w Y m 9 0 d G 9 t J T I w c m 9 3 c z w v S X R l b V B h d G g + P C 9 J d G V t T G 9 j Y X R p b 2 4 + P F N 0 Y W J s Z U V u d H J p Z X M g L z 4 8 L 0 l 0 Z W 0 + P E l 0 Z W 0 + P E l 0 Z W 1 M b 2 N h d G l v b j 4 8 S X R l b V R 5 c G U + R m 9 y b X V s Y T w v S X R l b V R 5 c G U + P E l 0 Z W 1 Q Y X R o P l N l Y 3 R p b 2 4 x L 0 N v b n Z l c n Q l M j B 0 b y U y M E N s d X R j a C 9 D a G 9 v c 2 U l M j B j b 2 x 1 b W 5 z P C 9 J d G V t U G F 0 a D 4 8 L 0 l 0 Z W 1 M b 2 N h d G l v b j 4 8 U 3 R h Y m x l R W 5 0 c m l l c y A v P j w v S X R l b T 4 8 S X R l b T 4 8 S X R l b U x v Y 2 F 0 a W 9 u P j x J d G V t V H l w Z T 5 G b 3 J t d W x h P C 9 J d G V t V H l w Z T 4 8 S X R l b V B h d G g + U 2 V j d G l v b j E v Q 2 9 u d m V y d C U y M H R v J T I w Q 2 x 1 d G N o L 1 J l b m F t Z W Q l M j B j b 2 x 1 b W 5 z P C 9 J d G V t U G F 0 a D 4 8 L 0 l 0 Z W 1 M b 2 N h d G l v b j 4 8 U 3 R h Y m x l R W 5 0 c m l l c y A v P j w v S X R l b T 4 8 S X R l b T 4 8 S X R l b U x v Y 2 F 0 a W 9 u P j x J d G V t V H l w Z T 5 G b 3 J t d W x h P C 9 J d G V t V H l w Z T 4 8 S X R l b V B h d G g + U 2 V j d G l v b j E v Q 2 9 u d m V y d C U y M H R v J T I w Q 2 x 1 d G N o L 0 F k Z G V k J T I w Y 3 V z d G 9 t P C 9 J d G V t U G F 0 a D 4 8 L 0 l 0 Z W 1 M b 2 N h d G l v b j 4 8 U 3 R h Y m x l R W 5 0 c m l l c y A v P j w v S X R l b T 4 8 S X R l b T 4 8 S X R l b U x v Y 2 F 0 a W 9 u P j x J d G V t V H l w Z T 5 G b 3 J t d W x h P C 9 J d G V t V H l w Z T 4 8 S X R l b V B h d G g + U 2 V j d G l v b j E v Q 2 9 u d m V y d C U y M H R v J T I w Q 2 x 1 d G N o L 1 J l b W 9 2 Z W Q l M j B j b 2 x 1 b W 5 z P C 9 J d G V t U G F 0 a D 4 8 L 0 l 0 Z W 1 M b 2 N h d G l v b j 4 8 U 3 R h Y m x l R W 5 0 c m l l c y A v P j w v S X R l b T 4 8 S X R l b T 4 8 S X R l b U x v Y 2 F 0 a W 9 u P j x J d G V t V H l w Z T 5 G b 3 J t d W x h P C 9 J d G V t V H l w Z T 4 8 S X R l b V B h d G g + U 2 V j d G l v b j E v Q 2 9 u d m V y d C U y M H R v J T I w Q 2 x 1 d G N o L 0 Z p b H R l c m V k J T I w c m 9 3 c z w v S X R l b V B h d G g + P C 9 J d G V t T G 9 j Y X R p b 2 4 + P F N 0 Y W J s Z U V u d H J p Z X M g L z 4 8 L 0 l 0 Z W 0 + P E l 0 Z W 0 + P E l 0 Z W 1 M b 2 N h d G l v b j 4 8 S X R l b V R 5 c G U + R m 9 y b X V s Y T w v S X R l b V R 5 c G U + P E l 0 Z W 1 Q Y X R o P l N l Y 3 R p b 2 4 x L 0 N v b n Z l c n Q l M j B 0 b y U y M E N s d X R j a C 9 H c m 9 1 c G V k J T I w c m 9 3 c z w v S X R l b V B h d G g + P C 9 J d G V t T G 9 j Y X R p b 2 4 + P F N 0 Y W J s Z U V u d H J p Z X M g L z 4 8 L 0 l 0 Z W 0 + P E l 0 Z W 0 + P E l 0 Z W 1 M b 2 N h d G l v b j 4 8 S X R l b V R 5 c G U + R m 9 y b X V s Y T w v S X R l b V R 5 c G U + P E l 0 Z W 1 Q Y X R o P l N l Y 3 R p b 2 4 x L 0 N v b n Z l c n Q l M j B 0 b y U y M E N s d X R j a C 9 B Z G R l Z C U y M G N 1 c 3 R v b S U y M D E 8 L 0 l 0 Z W 1 Q Y X R o P j w v S X R l b U x v Y 2 F 0 a W 9 u P j x T d G F i b G V F b n R y a W V z I C 8 + P C 9 J d G V t P j x J d G V t P j x J d G V t T G 9 j Y X R p b 2 4 + P E l 0 Z W 1 U e X B l P k Z v c m 1 1 b G E 8 L 0 l 0 Z W 1 U e X B l P j x J d G V t U G F 0 a D 5 T Z W N 0 a W 9 u M S 9 D b 2 5 2 Z X J 0 J T I w d G 8 l M j B D b H V 0 Y 2 g v U m V t b 3 Z l Z C U y M G N v b H V t b n M l M j A x P C 9 J d G V t U G F 0 a D 4 8 L 0 l 0 Z W 1 M b 2 N h d G l v b j 4 8 U 3 R h Y m x l R W 5 0 c m l l c y A v P j w v S X R l b T 4 8 S X R l b T 4 8 S X R l b U x v Y 2 F 0 a W 9 u P j x J d G V t V H l w Z T 5 G b 3 J t d W x h P C 9 J d G V t V H l w Z T 4 8 S X R l b V B h d G g + U 2 V j d G l v b j E v Q 2 9 u d m V y d C U y M H R v J T I w Q 2 x 1 d G N o L 0 F k Z G V k J T I w Y 3 V z d G 9 t J T I w M j w v S X R l b V B h d G g + P C 9 J d G V t T G 9 j Y X R p b 2 4 + P F N 0 Y W J s Z U V u d H J p Z X M g L z 4 8 L 0 l 0 Z W 0 + P E l 0 Z W 0 + P E l 0 Z W 1 M b 2 N h d G l v b j 4 8 S X R l b V R 5 c G U + R m 9 y b X V s Y T w v S X R l b V R 5 c G U + P E l 0 Z W 1 Q Y X R o P l N l Y 3 R p b 2 4 x L 0 N v b n Z l c n Q l M j B 0 b y U y M E N s d X R j a C 9 S Z W 1 v d m V k J T I w Y 2 9 s d W 1 u c y U y M D I 8 L 0 l 0 Z W 1 Q Y X R o P j w v S X R l b U x v Y 2 F 0 a W 9 u P j x T d G F i b G V F b n R y a W V z I C 8 + P C 9 J d G V t P j x J d G V t P j x J d G V t T G 9 j Y X R p b 2 4 + P E l 0 Z W 1 U e X B l P k Z v c m 1 1 b G E 8 L 0 l 0 Z W 1 U e X B l P j x J d G V t U G F 0 a D 5 T Z W N 0 a W 9 u M S 9 D b 2 5 2 Z X J 0 J T I w d G 8 l M j B D b H V 0 Y 2 g v U G l 2 b 3 R l Z C U y M G N v b H V t b j w v S X R l b V B h d G g + P C 9 J d G V t T G 9 j Y X R p b 2 4 + P F N 0 Y W J s Z U V u d H J p Z X M g L z 4 8 L 0 l 0 Z W 0 + P E l 0 Z W 0 + P E l 0 Z W 1 M b 2 N h d G l v b j 4 8 S X R l b V R 5 c G U + R m 9 y b X V s Y T w v S X R l b V R 5 c G U + P E l 0 Z W 1 Q Y X R o P l N l Y 3 R p b 2 4 x L 0 N v b n Z l c n Q l M j B 0 b y U y M E N s d X R j a C 9 B Z G R l Z C U y M G N 1 c 3 R v b S U y M D M 8 L 0 l 0 Z W 1 Q Y X R o P j w v S X R l b U x v Y 2 F 0 a W 9 u P j x T d G F i b G V F b n R y a W V z I C 8 + P C 9 J d G V t P j x J d G V t P j x J d G V t T G 9 j Y X R p b 2 4 + P E l 0 Z W 1 U e X B l P k Z v c m 1 1 b G E 8 L 0 l 0 Z W 1 U e X B l P j x J d G V t U G F 0 a D 5 T Z W N 0 a W 9 u M S 9 D b 2 5 2 Z X J 0 J T I w d G 8 l M j B D b H V 0 Y 2 g v Q W R k Z W Q l M j B j d X N 0 b 2 0 l M j A 0 P C 9 J d G V t U G F 0 a D 4 8 L 0 l 0 Z W 1 M b 2 N h d G l v b j 4 8 U 3 R h Y m x l R W 5 0 c m l l c y A v P j w v S X R l b T 4 8 S X R l b T 4 8 S X R l b U x v Y 2 F 0 a W 9 u P j x J d G V t V H l w Z T 5 G b 3 J t d W x h P C 9 J d G V t V H l w Z T 4 8 S X R l b V B h d G g + U 2 V j d G l v b j E v Q 2 9 u d m V y d C U y M H R v J T I w Q 2 x 1 d G N o L 0 F k Z G V k J T I w Y 3 V z d G 9 t J T I w N T w v S X R l b V B h d G g + P C 9 J d G V t T G 9 j Y X R p b 2 4 + P F N 0 Y W J s Z U V u d H J p Z X M g L z 4 8 L 0 l 0 Z W 0 + P E l 0 Z W 0 + P E l 0 Z W 1 M b 2 N h d G l v b j 4 8 S X R l b V R 5 c G U + R m 9 y b X V s Y T w v S X R l b V R 5 c G U + P E l 0 Z W 1 Q Y X R o P l N l Y 3 R p b 2 4 x L 0 N v b n Z l c n Q l M j B 0 b y U y M E N s d X R j a C 9 B Z G R l Z C U y M G N 1 c 3 R v b S U y M D Y 8 L 0 l 0 Z W 1 Q Y X R o P j w v S X R l b U x v Y 2 F 0 a W 9 u P j x T d G F i b G V F b n R y a W V z I C 8 + P C 9 J d G V t P j x J d G V t P j x J d G V t T G 9 j Y X R p b 2 4 + P E l 0 Z W 1 U e X B l P k Z v c m 1 1 b G E 8 L 0 l 0 Z W 1 U e X B l P j x J d G V t U G F 0 a D 5 T Z W N 0 a W 9 u M S 9 D b 2 5 2 Z X J 0 J T I w d G 8 l M j B D b H V 0 Y 2 g v Q W R k Z W Q l M j B j d X N 0 b 2 0 l M j A 3 P C 9 J d G V t U G F 0 a D 4 8 L 0 l 0 Z W 1 M b 2 N h d G l v b j 4 8 U 3 R h Y m x l R W 5 0 c m l l c y A v P j w v S X R l b T 4 8 S X R l b T 4 8 S X R l b U x v Y 2 F 0 a W 9 u P j x J d G V t V H l w Z T 5 G b 3 J t d W x h P C 9 J d G V t V H l w Z T 4 8 S X R l b V B h d G g + U 2 V j d G l v b j E v Q 2 9 u d m V y d C U y M H R v J T I w Q 2 x 1 d G N o L 0 F k Z G V k J T I w Y 3 V z d G 9 t J T I w O D w v S X R l b V B h d G g + P C 9 J d G V t T G 9 j Y X R p b 2 4 + P F N 0 Y W J s Z U V u d H J p Z X M g L z 4 8 L 0 l 0 Z W 0 + P E l 0 Z W 0 + P E l 0 Z W 1 M b 2 N h d G l v b j 4 8 S X R l b V R 5 c G U + R m 9 y b X V s Y T w v S X R l b V R 5 c G U + P E l 0 Z W 1 Q Y X R o P l N l Y 3 R p b 2 4 x L 0 N v b n Z l c n Q l M j B 0 b y U y M E N s d X R j a C 9 B Z G R l Z C U y M G N 1 c 3 R v b S U y M D k 8 L 0 l 0 Z W 1 Q Y X R o P j w v S X R l b U x v Y 2 F 0 a W 9 u P j x T d G F i b G V F b n R y a W V z I C 8 + P C 9 J d G V t P j x J d G V t P j x J d G V t T G 9 j Y X R p b 2 4 + P E l 0 Z W 1 U e X B l P k Z v c m 1 1 b G E 8 L 0 l 0 Z W 1 U e X B l P j x J d G V t U G F 0 a D 5 T Z W N 0 a W 9 u M S 9 D b 2 5 2 Z X J 0 J T I w d G 8 l M j B D b H V 0 Y 2 g v Q W R k Z W Q l M j B j d X N 0 b 2 0 l M j A x M D w v S X R l b V B h d G g + P C 9 J d G V t T G 9 j Y X R p b 2 4 + P F N 0 Y W J s Z U V u d H J p Z X M g L z 4 8 L 0 l 0 Z W 0 + P E l 0 Z W 0 + P E l 0 Z W 1 M b 2 N h d G l v b j 4 8 S X R l b V R 5 c G U + R m 9 y b X V s Y T w v S X R l b V R 5 c G U + P E l 0 Z W 1 Q Y X R o P l N l Y 3 R p b 2 4 x L 0 N v b n Z l c n Q l M j B 0 b y U y M E N s d X R j a C 9 D a G 9 v c 2 U l M j B j b 2 x 1 b W 5 z J T I w M T w v S X R l b V B h d G g + P C 9 J d G V t T G 9 j Y X R p b 2 4 + P F N 0 Y W J s Z U V u d H J p Z X M g L z 4 8 L 0 l 0 Z W 0 + P E l 0 Z W 0 + P E l 0 Z W 1 M b 2 N h d G l v b j 4 8 S X R l b V R 5 c G U + R m 9 y b X V s Y T w v S X R l b V R 5 c G U + P E l 0 Z W 1 Q Y X R o P l N l Y 3 R p b 2 4 x L 0 N v b n Z l c n Q l M j B 0 b y U y M E N s d X R j a C 9 T c G x p d C U y M G N v b H V t b i U y M G J 5 J T I w Z G V s a W 1 p d G V y J T I w M T w v S X R l b V B h d G g + P C 9 J d G V t T G 9 j Y X R p b 2 4 + P F N 0 Y W J s Z U V u d H J p Z X M g L z 4 8 L 0 l 0 Z W 0 + P E l 0 Z W 0 + P E l 0 Z W 1 M b 2 N h d G l v b j 4 8 S X R l b V R 5 c G U + R m 9 y b X V s Y T w v S X R l b V R 5 c G U + P E l 0 Z W 1 Q Y X R o P l N l Y 3 R p b 2 4 x L 0 N v b n Z l c n Q l M j B 0 b y U y M E N s d X R j a C 9 S Z W 5 h b W V k J T I w Y 2 9 s d W 1 u c y U y M D M 8 L 0 l 0 Z W 1 Q Y X R o P j w v S X R l b U x v Y 2 F 0 a W 9 u P j x T d G F i b G V F b n R y a W V z I C 8 + P C 9 J d G V t P j x J d G V t P j x J d G V t T G 9 j Y X R p b 2 4 + P E l 0 Z W 1 U e X B l P k Z v c m 1 1 b G E 8 L 0 l 0 Z W 1 U e X B l P j x J d G V t U G F 0 a D 5 T Z W N 0 a W 9 u M S 9 D b 2 5 2 Z X J 0 J T I w d G 8 l M j B D b H V 0 Y 2 g v U G l 2 b 3 R l Z C U y M G N v b H V t b i U y M D E 8 L 0 l 0 Z W 1 Q Y X R o P j w v S X R l b U x v Y 2 F 0 a W 9 u P j x T d G F i b G V F b n R y a W V z I C 8 + P C 9 J d G V t P j x J d G V t P j x J d G V t T G 9 j Y X R p b 2 4 + P E l 0 Z W 1 U e X B l P k Z v c m 1 1 b G E 8 L 0 l 0 Z W 1 U e X B l P j x J d G V t U G F 0 a D 5 T Z W N 0 a W 9 u M S 9 D b 2 5 2 Z X J 0 J T I w d G 8 l M j B D b H V 0 Y 2 g v U m V u Y W 1 l Z C U y M G N v b H V t b n M l M j A 0 P C 9 J d G V t U G F 0 a D 4 8 L 0 l 0 Z W 1 M b 2 N h d G l v b j 4 8 U 3 R h Y m x l R W 5 0 c m l l c y A v P j w v S X R l b T 4 8 S X R l b T 4 8 S X R l b U x v Y 2 F 0 a W 9 u P j x J d G V t V H l w Z T 5 G b 3 J t d W x h P C 9 J d G V t V H l w Z T 4 8 S X R l b V B h d G g + U 2 V j d G l v b j E v Q 2 9 u d m V y d C U y M H R v J T I w Q 2 x 1 d G N o L 1 V u c G l 2 b 3 R l Z C U y M G N v b H V t b n M l M j A y P C 9 J d G V t U G F 0 a D 4 8 L 0 l 0 Z W 1 M b 2 N h d G l v b j 4 8 U 3 R h Y m x l R W 5 0 c m l l c y A v P j w v S X R l b T 4 8 S X R l b T 4 8 S X R l b U x v Y 2 F 0 a W 9 u P j x J d G V t V H l w Z T 5 G b 3 J t d W x h P C 9 J d G V t V H l w Z T 4 8 S X R l b V B h d G g + U 2 V j d G l v b j E v Q 2 9 u d m V y d C U y M H R v J T I w R 2 F t Z X M v U G l 2 b 3 R l Z C U y M G N v b H V t b j w v S X R l b V B h d G g + P C 9 J d G V t T G 9 j Y X R p b 2 4 + P F N 0 Y W J s Z U V u d H J p Z X M g L z 4 8 L 0 l 0 Z W 0 + P E l 0 Z W 0 + P E l 0 Z W 1 M b 2 N h d G l v b j 4 8 S X R l b V R 5 c G U + R m 9 y b X V s Y T w v S X R l b V R 5 c G U + P E l 0 Z W 1 Q Y X R o P l N l Y 3 R p b 2 4 x L 0 N v b n Z l c n Q l M j B 0 b y U y M E d h b W V z L 1 N v c n R l Z C U y M H J v d 3 M 8 L 0 l 0 Z W 1 Q Y X R o P j w v S X R l b U x v Y 2 F 0 a W 9 u P j x T d G F i b G V F b n R y a W V z I C 8 + P C 9 J d G V t P j x J d G V t P j x J d G V t T G 9 j Y X R p b 2 4 + P E l 0 Z W 1 U e X B l P k Z v c m 1 1 b G E 8 L 0 l 0 Z W 1 U e X B l P j x J d G V t U G F 0 a D 5 T Z W N 0 a W 9 u M S 9 D b 2 5 2 Z X J 0 J T I w d G 8 l M j B H Y W 1 l c y 9 B Z G R l Z C U y M G N 1 c 3 R v b T w v S X R l b V B h d G g + P C 9 J d G V t T G 9 j Y X R p b 2 4 + P F N 0 Y W J s Z U V u d H J p Z X M g L z 4 8 L 0 l 0 Z W 0 + P E l 0 Z W 0 + P E l 0 Z W 1 M b 2 N h d G l v b j 4 8 S X R l b V R 5 c G U + R m 9 y b X V s Y T w v S X R l b V R 5 c G U + P E l 0 Z W 1 Q Y X R o P l N l Y 3 R p b 2 4 x L 0 N v b n Z l c n Q l M j B 0 b y U y M E d h b W V z L 1 J l b m F t Z W Q l M j B j b 2 x 1 b W 5 z J T I w M T w v S X R l b V B h d G g + P C 9 J d G V t T G 9 j Y X R p b 2 4 + P F N 0 Y W J s Z U V u d H J p Z X M g L z 4 8 L 0 l 0 Z W 0 + P E l 0 Z W 0 + P E l 0 Z W 1 M b 2 N h d G l v b j 4 8 S X R l b V R 5 c G U + R m 9 y b X V s Y T w v S X R l b V R 5 c G U + P E l 0 Z W 1 Q Y X R o P l N l Y 3 R p b 2 4 x L 0 N v b n Z l c n Q l M j B 0 b y U y M E d h b W V z L 0 F k Z G V k J T I w Y 3 V z d G 9 t J T I w M T w v S X R l b V B h d G g + P C 9 J d G V t T G 9 j Y X R p b 2 4 + P F N 0 Y W J s Z U V u d H J p Z X M g L z 4 8 L 0 l 0 Z W 0 + P E l 0 Z W 0 + P E l 0 Z W 1 M b 2 N h d G l v b j 4 8 S X R l b V R 5 c G U + R m 9 y b X V s Y T w v S X R l b V R 5 c G U + P E l 0 Z W 1 Q Y X R o P l N l Y 3 R p b 2 4 x L 0 N v b n Z l c n Q l M j B 0 b y U y M E d h b W V z L 1 J l b W 9 2 Z W Q l M j B j b 2 x 1 b W 5 z P C 9 J d G V t U G F 0 a D 4 8 L 0 l 0 Z W 1 M b 2 N h d G l v b j 4 8 U 3 R h Y m x l R W 5 0 c m l l c y A v P j w v S X R l b T 4 8 S X R l b T 4 8 S X R l b U x v Y 2 F 0 a W 9 u P j x J d G V t V H l w Z T 5 G b 3 J t d W x h P C 9 J d G V t V H l w Z T 4 8 S X R l b V B h d G g + U 2 V j d G l v b j E v Q 2 9 u d m V y d C U y M H R v J T I w Q 2 x 1 d G N o L 0 F k Z G V k J T I w Y 3 V z d G 9 t J T I w M T E 8 L 0 l 0 Z W 1 Q Y X R o P j w v S X R l b U x v Y 2 F 0 a W 9 u P j x T d G F i b G V F b n R y a W V z I C 8 + P C 9 J d G V t P j x J d G V t P j x J d G V t T G 9 j Y X R p b 2 4 + P E l 0 Z W 1 U e X B l P k Z v c m 1 1 b G E 8 L 0 l 0 Z W 1 U e X B l P j x J d G V t U G F 0 a D 5 T Z W N 0 a W 9 u M S 9 D b 2 5 2 Z X J 0 J T I w d G 8 l M j B D b H V 0 Y 2 g v Q W R k Z W Q l M j B j d X N 0 b 2 0 l M j A x M j w v S X R l b V B h d G g + P C 9 J d G V t T G 9 j Y X R p b 2 4 + P F N 0 Y W J s Z U V u d H J p Z X M g L z 4 8 L 0 l 0 Z W 0 + P E l 0 Z W 0 + P E l 0 Z W 1 M b 2 N h d G l v b j 4 8 S X R l b V R 5 c G U + R m 9 y b X V s Y T w v S X R l b V R 5 c G U + P E l 0 Z W 1 Q Y X R o P l N l Y 3 R p b 2 4 x L 0 N v b n Z l c n Q l M j B 0 b y U y M E N s d X R j a C 9 B Z G R l Z C U y M G N 1 c 3 R v b S U y M D E z P C 9 J d G V t U G F 0 a D 4 8 L 0 l 0 Z W 1 M b 2 N h d G l v b j 4 8 U 3 R h Y m x l R W 5 0 c m l l c y A v P j w v S X R l b T 4 8 S X R l b T 4 8 S X R l b U x v Y 2 F 0 a W 9 u P j x J d G V t V H l w Z T 5 G b 3 J t d W x h P C 9 J d G V t V H l w Z T 4 8 S X R l b V B h d G g + U 2 V j d G l v b j E v Q 2 9 u d m V y d C U y M H R v J T I w Q 2 x 1 d G N o L 0 F k Z G V k J T I w Y 3 V z d G 9 t J T I w M T Q 8 L 0 l 0 Z W 1 Q Y X R o P j w v S X R l b U x v Y 2 F 0 a W 9 u P j x T d G F i b G V F b n R y a W V z I C 8 + P C 9 J d G V t P j x J d G V t P j x J d G V t T G 9 j Y X R p b 2 4 + P E l 0 Z W 1 U e X B l P k Z v c m 1 1 b G E 8 L 0 l 0 Z W 1 U e X B l P j x J d G V t U G F 0 a D 5 T Z W N 0 a W 9 u M S 9 D b 2 5 2 Z X J 0 J T I w d G 8 l M j B S Z W N v c m R z 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N z E 4 N T B k N m M t Z j g y M S 0 0 M G V k L T k 0 M j c t M z g 4 M T N k N W Y 2 Z j Y z I i A v P j x F b n R y e S B U e X B l P S J S Z X N 1 b H R U e X B l I i B W Y W x 1 Z T 0 i c 1 R h Y m x l I i A v P j x F b n R y e S B U e X B l P S J O Y W 1 l V X B k Y X R l Z E F m d G V y R m l s b C I g V m F s d W U 9 I m w w I i A v P j x F b n R y e S B U e X B l P S J G a W x s V G F y Z 2 V 0 I i B W Y W x 1 Z T 0 i c 0 N v b n Z l c n R f d G 9 f U m V j b 3 J k c y I g L z 4 8 R W 5 0 c n k g V H l w Z T 0 i R m l s b G V k Q 2 9 t c G x l d G V S Z X N 1 b H R U b 1 d v c m t z a G V l d C I g V m F s d W U 9 I m w x I i A v P j x F b n R y e S B U e X B l P S J C d W Z m Z X J O Z X h 0 U m V m c m V z a C I g V m F s d W U 9 I m w x I i A v P j x F b n R y e S B U e X B l P S J G a W x s R X J y b 3 J D b 3 V u d C I g V m F s d W U 9 I m w w I i A v P j x F b n R y e S B U e X B l P S J G a W x s T G F z d F V w Z G F 0 Z W Q i I F Z h b H V l P S J k M j A y N S 0 w N y 0 w O F Q x N z o x N j o 1 N y 4 5 O D Y 4 N T c w W i I g L z 4 8 R W 5 0 c n k g V H l w Z T 0 i R m l s b E N v b H V t b l R 5 c G V z I i B W Y W x 1 Z T 0 i c 0 F B Q U F D U U F B Q U F B R 0 F B Q U F B Q U E 9 I i A v P j x F b n R y e S B U e X B l P S J G a W x s Q 2 9 s d W 1 u T m F t Z X M i I F Z h b H V l P S J z W y Z x d W 9 0 O 0 F u Z 2 x l J n F 1 b 3 Q 7 L C Z x d W 9 0 O 0 h l a W d o d C Z x d W 9 0 O y w m c X V v d D t C Y X N l J n F 1 b 3 Q 7 L C Z x d W 9 0 O 0 R h d G U m c X V v d D s s J n F 1 b 3 Q 7 R 2 F t Z S Z x d W 9 0 O y w m c X V v d D t Q b G F 5 Z X I m c X V v d D s s J n F 1 b 3 Q 7 T 3 J k Z X I m c X V v d D s s J n F 1 b 3 Q 7 V G 9 0 Y W w g U 2 N v c m U m c X V v d D s s J n F 1 b 3 Q 7 T 3 B w b 2 5 l b n Q m c X V v d D s s J n F 1 b 3 Q 7 U m V z d W x 0 J n F 1 b 3 Q 7 L C Z x d W 9 0 O 1 d p b i Z x d W 9 0 O y w m c X V v d D t M b 3 N z J n F 1 b 3 Q 7 L C Z x d W 9 0 O 1 R p Z S Z x d W 9 0 O y w m c X V v d D t U b 3 R h b C B H Y W 1 l c y Z x d W 9 0 O 1 0 i I C 8 + P E V u d H J 5 I F R 5 c G U 9 I k Z p b G x F c n J v c k N v Z G U i I F Z h b H V l P S J z V W 5 r b m 9 3 b i I g L z 4 8 R W 5 0 c n k g V H l w Z T 0 i R m l s b F N 0 Y X R 1 c y I g V m F s d W U 9 I n N D b 2 1 w b G V 0 Z S I g L z 4 8 R W 5 0 c n k g V H l w Z T 0 i R m l s b E N v d W 5 0 I i B W Y W x 1 Z T 0 i b D U 1 N i I g L z 4 8 R W 5 0 c n k g V H l w Z T 0 i Q W R k Z W R U b 0 R h d G F N b 2 R l b C I g V m F s d W U 9 I m w w I i A v P j x F b n R y e S B U e X B l P S J S Z W x h d G l v b n N o a X B J b m Z v Q 2 9 u d G F p b m V y I i B W Y W x 1 Z T 0 i c 3 s m c X V v d D t j b 2 x 1 b W 5 D b 3 V u d C Z x d W 9 0 O z o x N C w m c X V v d D t r Z X l D b 2 x 1 b W 5 O Y W 1 l c y Z x d W 9 0 O z p b X S w m c X V v d D t x d W V y e V J l b G F 0 a W 9 u c 2 h p c H M m c X V v d D s 6 W 1 0 s J n F 1 b 3 Q 7 Y 2 9 s d W 1 u S W R l b n R p d G l l c y Z x d W 9 0 O z p b J n F 1 b 3 Q 7 U 2 V j d G l v b j E v Q 2 9 u d m V y d C B 0 b y B S Z W N v c m R z L 0 F 1 d G 9 S Z W 1 v d m V k Q 2 9 s d W 1 u c z E u e 0 F u Z 2 x l L D B 9 J n F 1 b 3 Q 7 L C Z x d W 9 0 O 1 N l Y 3 R p b 2 4 x L 0 N v b n Z l c n Q g d G 8 g U m V j b 3 J k c y 9 B d X R v U m V t b 3 Z l Z E N v b H V t b n M x L n t I Z W l n a H Q s M X 0 m c X V v d D s s J n F 1 b 3 Q 7 U 2 V j d G l v b j E v Q 2 9 u d m V y d C B 0 b y B S Z W N v c m R z L 0 F 1 d G 9 S Z W 1 v d m V k Q 2 9 s d W 1 u c z E u e 0 J h c 2 U s M n 0 m c X V v d D s s J n F 1 b 3 Q 7 U 2 V j d G l v b j E v Q 2 9 u d m V y d C B 0 b y B S Z W N v c m R z L 0 F 1 d G 9 S Z W 1 v d m V k Q 2 9 s d W 1 u c z E u e 0 R h d G U s M 3 0 m c X V v d D s s J n F 1 b 3 Q 7 U 2 V j d G l v b j E v Q 2 9 u d m V y d C B 0 b y B S Z W N v c m R z L 0 F 1 d G 9 S Z W 1 v d m V k Q 2 9 s d W 1 u c z E u e 0 d h b W U s N H 0 m c X V v d D s s J n F 1 b 3 Q 7 U 2 V j d G l v b j E v Q 2 9 u d m V y d C B 0 b y B S Z W N v c m R z L 0 F 1 d G 9 S Z W 1 v d m V k Q 2 9 s d W 1 u c z E u e 1 B s Y X l l c i w 1 f S Z x d W 9 0 O y w m c X V v d D t T Z W N 0 a W 9 u M S 9 D b 2 5 2 Z X J 0 I H R v I F J l Y 2 9 y Z H M v Q X V 0 b 1 J l b W 9 2 Z W R D b 2 x 1 b W 5 z M S 5 7 T 3 J k Z X I s N n 0 m c X V v d D s s J n F 1 b 3 Q 7 U 2 V j d G l v b j E v Q 2 9 u d m V y d C B 0 b y B S Z W N v c m R z L 0 F 1 d G 9 S Z W 1 v d m V k Q 2 9 s d W 1 u c z E u e 1 R v d G F s I F N j b 3 J l L D d 9 J n F 1 b 3 Q 7 L C Z x d W 9 0 O 1 N l Y 3 R p b 2 4 x L 0 N v b n Z l c n Q g d G 8 g U m V j b 3 J k c y 9 B d X R v U m V t b 3 Z l Z E N v b H V t b n M x L n t P c H B v b m V u d C w 4 f S Z x d W 9 0 O y w m c X V v d D t T Z W N 0 a W 9 u M S 9 D b 2 5 2 Z X J 0 I H R v I F J l Y 2 9 y Z H M v Q X V 0 b 1 J l b W 9 2 Z W R D b 2 x 1 b W 5 z M S 5 7 U m V z d W x 0 L D l 9 J n F 1 b 3 Q 7 L C Z x d W 9 0 O 1 N l Y 3 R p b 2 4 x L 0 N v b n Z l c n Q g d G 8 g U m V j b 3 J k c y 9 B d X R v U m V t b 3 Z l Z E N v b H V t b n M x L n t X a W 4 s M T B 9 J n F 1 b 3 Q 7 L C Z x d W 9 0 O 1 N l Y 3 R p b 2 4 x L 0 N v b n Z l c n Q g d G 8 g U m V j b 3 J k c y 9 B d X R v U m V t b 3 Z l Z E N v b H V t b n M x L n t M b 3 N z L D E x f S Z x d W 9 0 O y w m c X V v d D t T Z W N 0 a W 9 u M S 9 D b 2 5 2 Z X J 0 I H R v I F J l Y 2 9 y Z H M v Q X V 0 b 1 J l b W 9 2 Z W R D b 2 x 1 b W 5 z M S 5 7 V G l l L D E y f S Z x d W 9 0 O y w m c X V v d D t T Z W N 0 a W 9 u M S 9 D b 2 5 2 Z X J 0 I H R v I F J l Y 2 9 y Z H M v Q X V 0 b 1 J l b W 9 2 Z W R D b 2 x 1 b W 5 z M S 5 7 V G 9 0 Y W w g R 2 F t Z X M s M T N 9 J n F 1 b 3 Q 7 X S w m c X V v d D t D b 2 x 1 b W 5 D b 3 V u d C Z x d W 9 0 O z o x N C w m c X V v d D t L Z X l D b 2 x 1 b W 5 O Y W 1 l c y Z x d W 9 0 O z p b X S w m c X V v d D t D b 2 x 1 b W 5 J Z G V u d G l 0 a W V z J n F 1 b 3 Q 7 O l s m c X V v d D t T Z W N 0 a W 9 u M S 9 D b 2 5 2 Z X J 0 I H R v I F J l Y 2 9 y Z H M v Q X V 0 b 1 J l b W 9 2 Z W R D b 2 x 1 b W 5 z M S 5 7 Q W 5 n b G U s M H 0 m c X V v d D s s J n F 1 b 3 Q 7 U 2 V j d G l v b j E v Q 2 9 u d m V y d C B 0 b y B S Z W N v c m R z L 0 F 1 d G 9 S Z W 1 v d m V k Q 2 9 s d W 1 u c z E u e 0 h l a W d o d C w x f S Z x d W 9 0 O y w m c X V v d D t T Z W N 0 a W 9 u M S 9 D b 2 5 2 Z X J 0 I H R v I F J l Y 2 9 y Z H M v Q X V 0 b 1 J l b W 9 2 Z W R D b 2 x 1 b W 5 z M S 5 7 Q m F z Z S w y f S Z x d W 9 0 O y w m c X V v d D t T Z W N 0 a W 9 u M S 9 D b 2 5 2 Z X J 0 I H R v I F J l Y 2 9 y Z H M v Q X V 0 b 1 J l b W 9 2 Z W R D b 2 x 1 b W 5 z M S 5 7 R G F 0 Z S w z f S Z x d W 9 0 O y w m c X V v d D t T Z W N 0 a W 9 u M S 9 D b 2 5 2 Z X J 0 I H R v I F J l Y 2 9 y Z H M v Q X V 0 b 1 J l b W 9 2 Z W R D b 2 x 1 b W 5 z M S 5 7 R 2 F t Z S w 0 f S Z x d W 9 0 O y w m c X V v d D t T Z W N 0 a W 9 u M S 9 D b 2 5 2 Z X J 0 I H R v I F J l Y 2 9 y Z H M v Q X V 0 b 1 J l b W 9 2 Z W R D b 2 x 1 b W 5 z M S 5 7 U G x h e W V y L D V 9 J n F 1 b 3 Q 7 L C Z x d W 9 0 O 1 N l Y 3 R p b 2 4 x L 0 N v b n Z l c n Q g d G 8 g U m V j b 3 J k c y 9 B d X R v U m V t b 3 Z l Z E N v b H V t b n M x L n t P c m R l c i w 2 f S Z x d W 9 0 O y w m c X V v d D t T Z W N 0 a W 9 u M S 9 D b 2 5 2 Z X J 0 I H R v I F J l Y 2 9 y Z H M v Q X V 0 b 1 J l b W 9 2 Z W R D b 2 x 1 b W 5 z M S 5 7 V G 9 0 Y W w g U 2 N v c m U s N 3 0 m c X V v d D s s J n F 1 b 3 Q 7 U 2 V j d G l v b j E v Q 2 9 u d m V y d C B 0 b y B S Z W N v c m R z L 0 F 1 d G 9 S Z W 1 v d m V k Q 2 9 s d W 1 u c z E u e 0 9 w c G 9 u Z W 5 0 L D h 9 J n F 1 b 3 Q 7 L C Z x d W 9 0 O 1 N l Y 3 R p b 2 4 x L 0 N v b n Z l c n Q g d G 8 g U m V j b 3 J k c y 9 B d X R v U m V t b 3 Z l Z E N v b H V t b n M x L n t S Z X N 1 b H Q s O X 0 m c X V v d D s s J n F 1 b 3 Q 7 U 2 V j d G l v b j E v Q 2 9 u d m V y d C B 0 b y B S Z W N v c m R z L 0 F 1 d G 9 S Z W 1 v d m V k Q 2 9 s d W 1 u c z E u e 1 d p b i w x M H 0 m c X V v d D s s J n F 1 b 3 Q 7 U 2 V j d G l v b j E v Q 2 9 u d m V y d C B 0 b y B S Z W N v c m R z L 0 F 1 d G 9 S Z W 1 v d m V k Q 2 9 s d W 1 u c z E u e 0 x v c 3 M s M T F 9 J n F 1 b 3 Q 7 L C Z x d W 9 0 O 1 N l Y 3 R p b 2 4 x L 0 N v b n Z l c n Q g d G 8 g U m V j b 3 J k c y 9 B d X R v U m V t b 3 Z l Z E N v b H V t b n M x L n t U a W U s M T J 9 J n F 1 b 3 Q 7 L C Z x d W 9 0 O 1 N l Y 3 R p b 2 4 x L 0 N v b n Z l c n Q g d G 8 g U m V j b 3 J k c y 9 B d X R v U m V t b 3 Z l Z E N v b H V t b n M x L n t U b 3 R h b C B H Y W 1 l c y w x M 3 0 m c X V v d D t d L C Z x d W 9 0 O 1 J l b G F 0 a W 9 u c 2 h p c E l u Z m 8 m c X V v d D s 6 W 1 1 9 I i A v P j w v U 3 R h Y m x l R W 5 0 c m l l c z 4 8 L 0 l 0 Z W 0 + P E l 0 Z W 0 + P E l 0 Z W 1 M b 2 N h d G l v b j 4 8 S X R l b V R 5 c G U + R m 9 y b X V s Y T w v S X R l b V R 5 c G U + P E l 0 Z W 1 Q Y X R o P l N l Y 3 R p b 2 4 x L 0 N v b n Z l c n Q l M j B 0 b y U y M F J l Y 2 9 y Z H M v U 2 9 1 c m N l P C 9 J d G V t U G F 0 a D 4 8 L 0 l 0 Z W 1 M b 2 N h d G l v b j 4 8 U 3 R h Y m x l R W 5 0 c m l l c y A v P j w v S X R l b T 4 8 S X R l b T 4 8 S X R l b U x v Y 2 F 0 a W 9 u P j x J d G V t V H l w Z T 5 G b 3 J t d W x h P C 9 J d G V t V H l w Z T 4 8 S X R l b V B h d G g + U 2 V j d G l v b j E v Q 2 9 u d m V y d C U y M H R v J T I w U m V j b 3 J k c y 9 O Y X Z p Z 2 F 0 a W 9 u J T I w M T w v S X R l b V B h d G g + P C 9 J d G V t T G 9 j Y X R p b 2 4 + P F N 0 Y W J s Z U V u d H J p Z X M g L z 4 8 L 0 l 0 Z W 0 + P E l 0 Z W 0 + P E l 0 Z W 1 M b 2 N h d G l v b j 4 8 S X R l b V R 5 c G U + R m 9 y b X V s Y T w v S X R l b V R 5 c G U + P E l 0 Z W 1 Q Y X R o P l N l Y 3 R p b 2 4 x L 0 N v b n Z l c n Q l M j B 0 b y U y M F J l Y 2 9 y Z H M v U H J v b W 9 0 Z W Q l M j B o Z W F k Z X J z P C 9 J d G V t U G F 0 a D 4 8 L 0 l 0 Z W 1 M b 2 N h d G l v b j 4 8 U 3 R h Y m x l R W 5 0 c m l l c y A v P j w v S X R l b T 4 8 S X R l b T 4 8 S X R l b U x v Y 2 F 0 a W 9 u P j x J d G V t V H l w Z T 5 G b 3 J t d W x h P C 9 J d G V t V H l w Z T 4 8 S X R l b V B h d G g + U 2 V j d G l v b j E v Q 2 9 u d m V y d C U y M H R v J T I w U m V j b 3 J k c y 9 D a G F u Z 2 V k J T I w Y 2 9 s d W 1 u J T I w d H l w Z T w v S X R l b V B h d G g + P C 9 J d G V t T G 9 j Y X R p b 2 4 + P F N 0 Y W J s Z U V u d H J p Z X M g L z 4 8 L 0 l 0 Z W 0 + P E l 0 Z W 0 + P E l 0 Z W 1 M b 2 N h d G l v b j 4 8 S X R l b V R 5 c G U + R m 9 y b X V s Y T w v S X R l b V R 5 c G U + P E l 0 Z W 1 Q Y X R o P l N l Y 3 R p b 2 4 x L 0 N v b n Z l c n Q l M j B 0 b y U y M F J l Y 2 9 y Z H M v Q W R k Z W Q l M j B j d X N 0 b 2 0 8 L 0 l 0 Z W 1 Q Y X R o P j w v S X R l b U x v Y 2 F 0 a W 9 u P j x T d G F i b G V F b n R y a W V z I C 8 + P C 9 J d G V t P j x J d G V t P j x J d G V t T G 9 j Y X R p b 2 4 + P E l 0 Z W 1 U e X B l P k Z v c m 1 1 b G E 8 L 0 l 0 Z W 1 U e X B l P j x J d G V t U G F 0 a D 5 T Z W N 0 a W 9 u M S 9 D b 2 5 2 Z X J 0 J T I w d G 8 l M j B S Z W N v c m R z L 1 J l b W 9 2 Z W Q l M j B j b 2 x 1 b W 5 z P C 9 J d G V t U G F 0 a D 4 8 L 0 l 0 Z W 1 M b 2 N h d G l v b j 4 8 U 3 R h Y m x l R W 5 0 c m l l c y A v P j w v S X R l b T 4 8 S X R l b T 4 8 S X R l b U x v Y 2 F 0 a W 9 u P j x J d G V t V H l w Z T 5 G b 3 J t d W x h P C 9 J d G V t V H l w Z T 4 8 S X R l b V B h d G g + U 2 V j d G l v b j E v Q 2 9 u d m V y d C U y M H R v J T I w U m V j b 3 J k c y 9 B Z G R l Z C U y M G N 1 c 3 R v b S U y M D E 8 L 0 l 0 Z W 1 Q Y X R o P j w v S X R l b U x v Y 2 F 0 a W 9 u P j x T d G F i b G V F b n R y a W V z I C 8 + P C 9 J d G V t P j x J d G V t P j x J d G V t T G 9 j Y X R p b 2 4 + P E l 0 Z W 1 U e X B l P k Z v c m 1 1 b G E 8 L 0 l 0 Z W 1 U e X B l P j x J d G V t U G F 0 a D 5 T Z W N 0 a W 9 u M S 9 D b 2 5 2 Z X J 0 J T I w d G 8 l M j B S Z W N v c m R z L 1 B p d m 9 0 Z W Q l M j B j b 2 x 1 b W 4 8 L 0 l 0 Z W 1 Q Y X R o P j w v S X R l b U x v Y 2 F 0 a W 9 u P j x T d G F i b G V F b n R y a W V z I C 8 + P C 9 J d G V t P j x J d G V t P j x J d G V t T G 9 j Y X R p b 2 4 + P E l 0 Z W 1 U e X B l P k Z v c m 1 1 b G E 8 L 0 l 0 Z W 1 U e X B l P j x J d G V t U G F 0 a D 5 T Z W N 0 a W 9 u M S 9 D b 2 5 2 Z X J 0 J T I w d G 8 l M j B S Z W N v c m R z L 0 d y b 3 V w Z W Q l M j B y b 3 d z P C 9 J d G V t U G F 0 a D 4 8 L 0 l 0 Z W 1 M b 2 N h d G l v b j 4 8 U 3 R h Y m x l R W 5 0 c m l l c y A v P j w v S X R l b T 4 8 S X R l b T 4 8 S X R l b U x v Y 2 F 0 a W 9 u P j x J d G V t V H l w Z T 5 G b 3 J t d W x h P C 9 J d G V t V H l w Z T 4 8 S X R l b V B h d G g + U 2 V j d G l v b j E v Q 2 9 u d m V y d C U y M H R v J T I w U m V j b 3 J k c y 9 B Z G R l Z C U y M G N 1 c 3 R v b S U y M D I 8 L 0 l 0 Z W 1 Q Y X R o P j w v S X R l b U x v Y 2 F 0 a W 9 u P j x T d G F i b G V F b n R y a W V z I C 8 + P C 9 J d G V t P j x J d G V t P j x J d G V t T G 9 j Y X R p b 2 4 + P E l 0 Z W 1 U e X B l P k Z v c m 1 1 b G E 8 L 0 l 0 Z W 1 U e X B l P j x J d G V t U G F 0 a D 5 T Z W N 0 a W 9 u M S 9 D b 2 5 2 Z X J 0 J T I w d G 8 l M j B S Z W N v c m R z L 1 J l b W 9 2 Z W Q l M j B j b 2 x 1 b W 5 z J T I w M T w v S X R l b V B h d G g + P C 9 J d G V t T G 9 j Y X R p b 2 4 + P F N 0 Y W J s Z U V u d H J p Z X M g L z 4 8 L 0 l 0 Z W 0 + P E l 0 Z W 0 + P E l 0 Z W 1 M b 2 N h d G l v b j 4 8 S X R l b V R 5 c G U + R m 9 y b X V s Y T w v S X R l b V R 5 c G U + P E l 0 Z W 1 Q Y X R o P l N l Y 3 R p b 2 4 x L 0 N v b n Z l c n Q l M j B 0 b y U y M F J l Y 2 9 y Z H M v R X h w Y W 5 k Z W Q l M j B G a W x s Z W R E Y X R h P C 9 J d G V t U G F 0 a D 4 8 L 0 l 0 Z W 1 M b 2 N h d G l v b j 4 8 U 3 R h Y m x l R W 5 0 c m l l c y A v P j w v S X R l b T 4 8 S X R l b T 4 8 S X R l b U x v Y 2 F 0 a W 9 u P j x J d G V t V H l w Z T 5 G b 3 J t d W x h P C 9 J d G V t V H l w Z T 4 8 S X R l b V B h d G g + U 2 V j d G l v b j E v Q 2 9 u d m V y d C U y M H R v J T I w U m V j b 3 J k c y 9 B Z G R l Z C U y M G N 1 c 3 R v b S U y M D M 8 L 0 l 0 Z W 1 Q Y X R o P j w v S X R l b U x v Y 2 F 0 a W 9 u P j x T d G F i b G V F b n R y a W V z I C 8 + P C 9 J d G V t P j x J d G V t P j x J d G V t T G 9 j Y X R p b 2 4 + P E l 0 Z W 1 U e X B l P k Z v c m 1 1 b G E 8 L 0 l 0 Z W 1 U e X B l P j x J d G V t U G F 0 a D 5 T Z W N 0 a W 9 u M S 9 D b 2 5 2 Z X J 0 J T I w d G 8 l M j B S Z W N v c m R z L 0 F k Z G V k J T I w Y 3 V z d G 9 t J T I w N D w v S X R l b V B h d G g + P C 9 J d G V t T G 9 j Y X R p b 2 4 + P F N 0 Y W J s Z U V u d H J p Z X M g L z 4 8 L 0 l 0 Z W 0 + P E l 0 Z W 0 + P E l 0 Z W 1 M b 2 N h d G l v b j 4 8 S X R l b V R 5 c G U + R m 9 y b X V s Y T w v S X R l b V R 5 c G U + P E l 0 Z W 1 Q Y X R o P l N l Y 3 R p b 2 4 x L 0 N v b n Z l c n Q l M j B 0 b y U y M F J l Y 2 9 y Z H M v Q W R k Z W Q l M j B j d X N 0 b 2 0 l M j A 1 P C 9 J d G V t U G F 0 a D 4 8 L 0 l 0 Z W 1 M b 2 N h d G l v b j 4 8 U 3 R h Y m x l R W 5 0 c m l l c y A v P j w v S X R l b T 4 8 S X R l b T 4 8 S X R l b U x v Y 2 F 0 a W 9 u P j x J d G V t V H l w Z T 5 G b 3 J t d W x h P C 9 J d G V t V H l w Z T 4 8 S X R l b V B h d G g + U 2 V j d G l v b j E v Q 2 9 u d m V y d C U y M H R v J T I w U m V j b 3 J k c y 9 B Z G R l Z C U y M G N 1 c 3 R v b S U y M D Y 8 L 0 l 0 Z W 1 Q Y X R o P j w v S X R l b U x v Y 2 F 0 a W 9 u P j x T d G F i b G V F b n R y a W V z I C 8 + P C 9 J d G V t P j x J d G V t P j x J d G V t T G 9 j Y X R p b 2 4 + P E l 0 Z W 1 U e X B l P k Z v c m 1 1 b G E 8 L 0 l 0 Z W 1 U e X B l P j x J d G V t U G F 0 a D 5 T Z W N 0 a W 9 u M S 9 D b 2 5 2 Z X J 0 J T I w d G 8 l M j B S Z W N v c m R z L 0 F k Z G V k J T I w Y 3 V z d G 9 t J T I w N z w v S X R l b V B h d G g + P C 9 J d G V t T G 9 j Y X R p b 2 4 + P F N 0 Y W J s Z U V u d H J p Z X M g L z 4 8 L 0 l 0 Z W 0 + P E l 0 Z W 0 + P E l 0 Z W 1 M b 2 N h d G l v b j 4 8 S X R l b V R 5 c G U + R m 9 y b X V s Y T w v S X R l b V R 5 c G U + P E l 0 Z W 1 Q Y X R o P l N l Y 3 R p b 2 4 x L 0 N v b n Z l c n Q l M j B 0 b y U y M F J l Y 2 9 y Z H M v Q W R k Z W Q l M j B j d X N 0 b 2 0 l M j A 4 P C 9 J d G V t U G F 0 a D 4 8 L 0 l 0 Z W 1 M b 2 N h d G l v b j 4 8 U 3 R h Y m x l R W 5 0 c m l l c y A v P j w v S X R l b T 4 8 S X R l b T 4 8 S X R l b U x v Y 2 F 0 a W 9 u P j x J d G V t V H l w Z T 5 G b 3 J t d W x h P C 9 J d G V t V H l w Z T 4 8 S X R l b V B h d G g + U 2 V j d G l v b j E v Q 2 9 u d m V y d C U y M H R v J T I w U m V j b 3 J k c y 9 B Z G R l Z C U y M G N 1 c 3 R v b S U y M D k 8 L 0 l 0 Z W 1 Q Y X R o P j w v S X R l b U x v Y 2 F 0 a W 9 u P j x T d G F i b G V F b n R y a W V z I C 8 + P C 9 J d G V t P j x J d G V t P j x J d G V t T G 9 j Y X R p b 2 4 + P E l 0 Z W 1 U e X B l P k Z v c m 1 1 b G E 8 L 0 l 0 Z W 1 U e X B l P j x J d G V t U G F 0 a D 5 T Z W N 0 a W 9 u M S 9 D b 2 5 2 Z X J 0 J T I w d G 8 l M j B S Z W N v c m R z L 0 F k Z G V k J T I w Y 3 V z d G 9 t J T I w M T A 8 L 0 l 0 Z W 1 Q Y X R o P j w v S X R l b U x v Y 2 F 0 a W 9 u P j x T d G F i b G V F b n R y a W V z I C 8 + P C 9 J d G V t P j x J d G V t P j x J d G V t T G 9 j Y X R p b 2 4 + P E l 0 Z W 1 U e X B l P k Z v c m 1 1 b G E 8 L 0 l 0 Z W 1 U e X B l P j x J d G V t U G F 0 a D 5 T Z W N 0 a W 9 u M S 9 D b 2 5 2 Z X J 0 J T I w d G 8 l M j B S Z W N v c m R z L 1 J l b W 9 2 Z W Q l M j B j b 2 x 1 b W 5 z J T I w M j w v S X R l b V B h d G g + P C 9 J d G V t T G 9 j Y X R p b 2 4 + P F N 0 Y W J s Z U V u d H J p Z X M g L z 4 8 L 0 l 0 Z W 0 + P E l 0 Z W 0 + P E l 0 Z W 1 M b 2 N h d G l v b j 4 8 S X R l b V R 5 c G U + R m 9 y b X V s Y T w v S X R l b V R 5 c G U + P E l 0 Z W 1 Q Y X R o P l N l Y 3 R p b 2 4 x L 0 N v b n Z l c n Q l M j B 0 b y U y M F J l Y 2 9 y Z H M v U 3 B s a X Q l M j B j b 2 x 1 b W 4 l M j B i e S U y M G R l b G l t a X R l c j w v S X R l b V B h d G g + P C 9 J d G V t T G 9 j Y X R p b 2 4 + P F N 0 Y W J s Z U V u d H J p Z X M g L z 4 8 L 0 l 0 Z W 0 + P E l 0 Z W 0 + P E l 0 Z W 1 M b 2 N h d G l v b j 4 8 S X R l b V R 5 c G U + R m 9 y b X V s Y T w v S X R l b V R 5 c G U + P E l 0 Z W 1 Q Y X R o P l N l Y 3 R p b 2 4 x L 0 N v b n Z l c n Q l M j B 0 b y U y M F J l Y 2 9 y Z H M v U m V t b 3 Z l Z C U y M G N v b H V t b n M l M j A z P C 9 J d G V t U G F 0 a D 4 8 L 0 l 0 Z W 1 M b 2 N h d G l v b j 4 8 U 3 R h Y m x l R W 5 0 c m l l c y A v P j w v S X R l b T 4 8 S X R l b T 4 8 S X R l b U x v Y 2 F 0 a W 9 u P j x J d G V t V H l w Z T 5 G b 3 J t d W x h P C 9 J d G V t V H l w Z T 4 8 S X R l b V B h d G g + U 2 V j d G l v b j E v Q 2 9 u d m V y d C U y M H R v J T I w U m V j b 3 J k c y 9 S Z W 5 h b W V k J T I w Y 2 9 s d W 1 u c z w v S X R l b V B h d G g + P C 9 J d G V t T G 9 j Y X R p b 2 4 + P F N 0 Y W J s Z U V u d H J p Z X M g L z 4 8 L 0 l 0 Z W 0 + P E l 0 Z W 0 + P E l 0 Z W 1 M b 2 N h d G l v b j 4 8 S X R l b V R 5 c G U + R m 9 y b X V s Y T w v S X R l b V R 5 c G U + P E l 0 Z W 1 Q Y X R o P l N l Y 3 R p b 2 4 x L 0 N v b n Z l c n Q l M j B 0 b y U y M F J l Y 2 9 y Z H M v U 2 9 y d G V k J T I w c m 9 3 c z w v S X R l b V B h d G g + P C 9 J d G V t T G 9 j Y X R p b 2 4 + P F N 0 Y W J s Z U V u d H J p Z X M g L z 4 8 L 0 l 0 Z W 0 + P E l 0 Z W 0 + P E l 0 Z W 1 M b 2 N h d G l v b j 4 8 S X R l b V R 5 c G U + R m 9 y b X V s Y T w v S X R l b V R 5 c G U + P E l 0 Z W 1 Q Y X R o P l N l Y 3 R p b 2 4 x L 0 N v b n Z l c n Q l M j B 0 b y U y M F J l Y 2 9 y Z H M v Q 2 h v b 3 N l J T I w Y 2 9 s d W 1 u c y U y M D E 8 L 0 l 0 Z W 1 Q Y X R o P j w v S X R l b U x v Y 2 F 0 a W 9 u P j x T d G F i b G V F b n R y a W V z I C 8 + P C 9 J d G V t P j x J d G V t P j x J d G V t T G 9 j Y X R p b 2 4 + P E l 0 Z W 1 U e X B l P k Z v c m 1 1 b G E 8 L 0 l 0 Z W 1 U e X B l P j x J d G V t U G F 0 a D 5 T Z W N 0 a W 9 u M S 9 D b 2 5 2 Z X J 0 J T I w d G 8 l M j B D b H V 0 Y 2 g v V W 5 w a X Z v d G V k J T I w Y 2 9 s d W 1 u c y U y M D E 8 L 0 l 0 Z W 1 Q Y X R o P j w v S X R l b U x v Y 2 F 0 a W 9 u P j x T d G F i b G V F b n R y a W V z I C 8 + P C 9 J d G V t P j x J d G V t P j x J d G V t T G 9 j Y X R p b 2 4 + P E l 0 Z W 1 U e X B l P k Z v c m 1 1 b G E 8 L 0 l 0 Z W 1 U e X B l P j x J d G V t U G F 0 a D 5 T Z W N 0 a W 9 u M S 9 D b 2 5 2 Z X J 0 J T I w d G 8 l M j B D b H V 0 Y 2 g v Q 2 h h b m d l Z C U y M G N v b H V t b i U y M H R 5 c G U 8 L 0 l 0 Z W 1 Q Y X R o P j w v S X R l b U x v Y 2 F 0 a W 9 u P j x T d G F i b G V F b n R y a W V z I C 8 + P C 9 J d G V t P j x J d G V t P j x J d G V t T G 9 j Y X R p b 2 4 + P E l 0 Z W 1 U e X B l P k Z v c m 1 1 b G E 8 L 0 l 0 Z W 1 U e X B l P j x J d G V t U G F 0 a D 5 T Z W N 0 a W 9 u M S 9 D b 2 5 2 Z X J 0 J T I w d G 8 l M j B S Z W N v c m R z L 1 V u c G l 2 b 3 R l Z C U y M G N v b H V t b n M 8 L 0 l 0 Z W 1 Q Y X R o P j w v S X R l b U x v Y 2 F 0 a W 9 u P j x T d G F i b G V F b n R y a W V z I C 8 + P C 9 J d G V t P j x J d G V t P j x J d G V t T G 9 j Y X R p b 2 4 + P E l 0 Z W 1 U e X B l P k Z v c m 1 1 b G E 8 L 0 l 0 Z W 1 U e X B l P j x J d G V t U G F 0 a D 5 T Z W N 0 a W 9 u M S 9 D b 2 5 2 Z X J 0 J T I w d G 8 l M j B S Z W N v c m R z L 0 F k Z G V k J T I w Y 3 V z d G 9 t J T I w M T E 8 L 0 l 0 Z W 1 Q Y X R o P j w v S X R l b U x v Y 2 F 0 a W 9 u P j x T d G F i b G V F b n R y a W V z I C 8 + P C 9 J d G V t P j x J d G V t P j x J d G V t T G 9 j Y X R p b 2 4 + P E l 0 Z W 1 U e X B l P k Z v c m 1 1 b G E 8 L 0 l 0 Z W 1 U e X B l P j x J d G V t U G F 0 a D 5 T Z W N 0 a W 9 u M S 9 D b 2 5 2 Z X J 0 J T I w d G 8 l M j B S Z W N v c m R z L 0 F k Z G V k J T I w Y 3 V z d G 9 t J T I w M T I 8 L 0 l 0 Z W 1 Q Y X R o P j w v S X R l b U x v Y 2 F 0 a W 9 u P j x T d G F i b G V F b n R y a W V z I C 8 + P C 9 J d G V t P j x J d G V t P j x J d G V t T G 9 j Y X R p b 2 4 + P E l 0 Z W 1 U e X B l P k Z v c m 1 1 b G E 8 L 0 l 0 Z W 1 U e X B l P j x J d G V t U G F 0 a D 5 T Z W N 0 a W 9 u M S 9 D b 2 5 2 Z X J 0 J T I w d G 8 l M j B S Z W N v c m R z L 0 F k Z G V k J T I w Y 3 V z d G 9 t J T I w M T M 8 L 0 l 0 Z W 1 Q Y X R o P j w v S X R l b U x v Y 2 F 0 a W 9 u P j x T d G F i b G V F b n R y a W V z I C 8 + P C 9 J d G V t P j x J d G V t P j x J d G V t T G 9 j Y X R p b 2 4 + P E l 0 Z W 1 U e X B l P k Z v c m 1 1 b G E 8 L 0 l 0 Z W 1 U e X B l P j x J d G V t U G F 0 a D 5 T Z W N 0 a W 9 u M S 9 D b 2 5 2 Z X J 0 J T I w d G 8 l M j B S Z W N v c m R z L 0 F k Z G V k J T I w Y 3 V z d G 9 t J T I w M T Q 8 L 0 l 0 Z W 1 Q Y X R o P j w v S X R l b U x v Y 2 F 0 a W 9 u P j x T d G F i b G V F b n R y a W V z I C 8 + P C 9 J d G V t P j x J d G V t P j x J d G V t T G 9 j Y X R p b 2 4 + P E l 0 Z W 1 U e X B l P k Z v c m 1 1 b G E 8 L 0 l 0 Z W 1 U e X B l P j x J d G V t U G F 0 a D 5 T Z W N 0 a W 9 u M S 9 D b 2 5 2 Z X J 0 J T I w d G 8 l M j B H Y W 1 l c y 9 D a G F u Z 2 V k J T I w Y 2 9 s d W 1 u J T I w d H l w Z T w v S X R l b V B h d G g + P C 9 J d G V t T G 9 j Y X R p b 2 4 + P F N 0 Y W J s Z U V u d H J p Z X M g L z 4 8 L 0 l 0 Z W 0 + P E l 0 Z W 0 + P E l 0 Z W 1 M b 2 N h d G l v b j 4 8 S X R l b V R 5 c G U + R m 9 y b X V s Y T w v S X R l b V R 5 c G U + P E l 0 Z W 1 Q Y X R o P l N l Y 3 R p b 2 4 x L 0 N v b n Z l c n Q l M j B 0 b y U y M F J l Y 2 9 y Z H M v Q W R k Z W Q l M j B j d X N 0 b 2 0 l M j A x N T w v S X R l b V B h d G g + P C 9 J d G V t T G 9 j Y X R p b 2 4 + P F N 0 Y W J s Z U V u d H J p Z X M g L z 4 8 L 0 l 0 Z W 0 + P E l 0 Z W 0 + P E l 0 Z W 1 M b 2 N h d G l v b j 4 8 S X R l b V R 5 c G U + R m 9 y b X V s Y T w v S X R l b V R 5 c G U + P E l 0 Z W 1 Q Y X R o P l N l Y 3 R p b 2 4 x L 0 N v b n Z l c n Q l M j B 0 b y U y M F J l Y 2 9 y Z H M v Q W R k Z W Q l M j B j d X N 0 b 2 0 l M j A x N j w v S X R l b V B h d G g + P C 9 J d G V t T G 9 j Y X R p b 2 4 + P F N 0 Y W J s Z U V u d H J p Z X M g L z 4 8 L 0 l 0 Z W 0 + P E l 0 Z W 0 + P E l 0 Z W 1 M b 2 N h d G l v b j 4 8 S X R l b V R 5 c G U + R m 9 y b X V s Y T w v S X R l b V R 5 c G U + P E l 0 Z W 1 Q Y X R o P l N l Y 3 R p b 2 4 x L 0 N v b n Z l c n Q l M j B 0 b y U y M F J l Y 2 9 y Z H M v Q W R k Z W Q l M j B j d X N 0 b 2 0 l M j A x N z w v S X R l b V B h d G g + P C 9 J d G V t T G 9 j Y X R p b 2 4 + P F N 0 Y W J s Z U V u d H J p Z X M g L z 4 8 L 0 l 0 Z W 0 + P E l 0 Z W 0 + P E l 0 Z W 1 M b 2 N h d G l v b j 4 8 S X R l b V R 5 c G U + R m 9 y b X V s Y T w v S X R l b V R 5 c G U + P E l 0 Z W 1 Q Y X R o P l N l Y 3 R p b 2 4 x L 0 N v b n Z l c n Q l M j B 0 b y U y M F J l Y 2 9 y Z H M v Q W R k Z W Q l M j B j d X N 0 b 2 0 l M j A x O D w v S X R l b V B h d G g + P C 9 J d G V t T G 9 j Y X R p b 2 4 + P F N 0 Y W J s Z U V u d H J p Z X M g L z 4 8 L 0 l 0 Z W 0 + P E l 0 Z W 0 + P E l 0 Z W 1 M b 2 N h d G l v b j 4 8 S X R l b V R 5 c G U + R m 9 y b X V s Y T w v S X R l b V R 5 c G U + P E l 0 Z W 1 Q Y X R o P l N l Y 3 R p b 2 4 x L 0 N v b n Z l c n Q l M j B 0 b y U y M F J l Y 2 9 y Z H M v Q W R k Z W Q l M j B j d X N 0 b 2 0 l M j A x O T w v S X R l b V B h d G g + P C 9 J d G V t T G 9 j Y X R p b 2 4 + P F N 0 Y W J s Z U V u d H J p Z X M g L z 4 8 L 0 l 0 Z W 0 + P E l 0 Z W 0 + P E l 0 Z W 1 M b 2 N h d G l v b j 4 8 S X R l b V R 5 c G U + R m 9 y b X V s Y T w v S X R l b V R 5 c G U + P E l 0 Z W 1 Q Y X R o P l N l Y 3 R p b 2 4 x L 0 N v b n Z l c n Q l M j B 0 b y U y M F J l Y 2 9 y Z H M v U m V t b 3 Z l Z C U y M G N v b H V t b n M l M j A 1 P C 9 J d G V t U G F 0 a D 4 8 L 0 l 0 Z W 1 M b 2 N h d G l v b j 4 8 U 3 R h Y m x l R W 5 0 c m l l c y A v P j w v S X R l b T 4 8 S X R l b T 4 8 S X R l b U x v Y 2 F 0 a W 9 u P j x J d G V t V H l w Z T 5 G b 3 J t d W x h P C 9 J d G V t V H l w Z T 4 8 S X R l b V B h d G g + U 2 V j d G l v b j E v Q 2 9 u d m V y d C U y M H R v J T I w U m V j b 3 J k c y 9 S Z W 5 h b W V k J T I w Y 2 9 s d W 1 u c y U y M D E 8 L 0 l 0 Z W 1 Q Y X R o P j w v S X R l b U x v Y 2 F 0 a W 9 u P j x T d G F i b G V F b n R y a W V z I C 8 + P C 9 J d G V t P j x J d G V t P j x J d G V t T G 9 j Y X R p b 2 4 + P E l 0 Z W 1 U e X B l P k Z v c m 1 1 b G E 8 L 0 l 0 Z W 1 U e X B l P j x J d G V t U G F 0 a D 5 T Z W N 0 a W 9 u M S 9 D b 2 5 2 Z X J 0 J T I w d G 8 l M j B S Z W N v c m R z L 1 J l b 3 J k Z X J l Z C U y M G N v b H V t b n M 8 L 0 l 0 Z W 1 Q Y X R o P j w v S X R l b U x v Y 2 F 0 a W 9 u P j x T d G F i b G V F b n R y a W V z I C 8 + P C 9 J d G V t P j x J d G V t P j x J d G V t T G 9 j Y X R p b 2 4 + P E l 0 Z W 1 U e X B l P k Z v c m 1 1 b G E 8 L 0 l 0 Z W 1 U e X B l P j x J d G V t U G F 0 a D 5 T Z W N 0 a W 9 u M S 9 D b 2 5 2 Z X J 0 J T I w d G 8 l M j B H Y W 1 l c y 9 V b n B p d m 9 0 Z W Q l M j B j b 2 x 1 b W 5 z J T I w M T w v S X R l b V B h d G g + P C 9 J d G V t T G 9 j Y X R p b 2 4 + P F N 0 Y W J s Z U V u d H J p Z X M g L z 4 8 L 0 l 0 Z W 0 + P E l 0 Z W 0 + P E l 0 Z W 1 M b 2 N h d G l v b j 4 8 S X R l b V R 5 c G U + R m 9 y b X V s Y T w v S X R l b V R 5 c G U + P E l 0 Z W 1 Q Y X R o P l N l Y 3 R p b 2 4 x L 0 N v b n Z l c n Q l M j B 0 b y U y M E d h b W V z L 1 J l b 3 J k Z X J l Z C U y M G N v b H V t b n M 8 L 0 l 0 Z W 1 Q Y X R o P j w v S X R l b U x v Y 2 F 0 a W 9 u P j x T d G F i b G V F b n R y a W V z I C 8 + P C 9 J d G V t P j w v S X R l b X M + P C 9 M b 2 N h b F B h Y 2 t h Z 2 V N Z X R h Z G F 0 Y U Z p b G U + F g A A A F B L B Q Y A A A A A A A A A A A A A A A A A A A A A A A B k A A A A R T v J M Z A c U q l G i i E r I T O E p y m / 3 u 2 A S z T C T g k u R F 5 s t + a s N I p 6 / L j 6 a U w I w 2 + i r l O k r c 6 h v l M w I R z N + C x d u g m u L K v F 7 F I b G e C d C v + T 8 W h 5 d O f h 7 s i 8 6 V b v j U R 4 u I D q u S 9 / u q D h O A = = < / 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Scores</vt:lpstr>
      <vt:lpstr>Games</vt:lpstr>
      <vt:lpstr>Records</vt:lpstr>
      <vt:lpstr>Clutch</vt:lpstr>
      <vt:lpstr>Next 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2025-07-09T22:34:10Z</dcterms:modified>
</cp:coreProperties>
</file>