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FE8EE62-541C-2D48-BC8D-967915890F51}"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8" r:id="rId5"/>
    <pivotCache cacheId="1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7" i="2" l="1"/>
  <c r="F78" i="2"/>
  <c r="F73" i="2"/>
  <c r="F74" i="2"/>
  <c r="G74" i="2"/>
  <c r="G73" i="2"/>
  <c r="E317" i="1"/>
  <c r="E320" i="1" s="1"/>
  <c r="E316" i="1"/>
  <c r="E319" i="1" s="1"/>
  <c r="E315" i="1"/>
  <c r="E318" i="1" s="1"/>
  <c r="E314" i="1"/>
  <c r="E313" i="1"/>
  <c r="E312"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N327" i="1"/>
  <c r="M327" i="1"/>
  <c r="L327" i="1"/>
  <c r="K327" i="1"/>
  <c r="J327" i="1"/>
  <c r="I327" i="1"/>
  <c r="H327"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5" i="3" l="1"/>
  <c r="H5" i="3" s="1"/>
  <c r="B4" i="3"/>
  <c r="H4" i="3" s="1"/>
  <c r="X324" i="1"/>
  <c r="E8" i="1"/>
  <c r="B6" i="3" s="1"/>
  <c r="A9" i="3"/>
  <c r="A6" i="3"/>
  <c r="X325" i="1"/>
  <c r="F141" i="1"/>
  <c r="F142" i="1"/>
  <c r="F145" i="1" s="1"/>
  <c r="F148" i="1" s="1"/>
  <c r="F151" i="1" s="1"/>
  <c r="F154" i="1" s="1"/>
  <c r="F157" i="1" s="1"/>
  <c r="F160" i="1" s="1"/>
  <c r="F163" i="1" s="1"/>
  <c r="F166" i="1" s="1"/>
  <c r="F169" i="1" s="1"/>
  <c r="F172" i="1" s="1"/>
  <c r="F175" i="1" s="1"/>
  <c r="F180" i="1" s="1"/>
  <c r="F183" i="1" s="1"/>
  <c r="F186" i="1" s="1"/>
  <c r="F189" i="1" s="1"/>
  <c r="F192" i="1" s="1"/>
  <c r="F195" i="1" s="1"/>
  <c r="B7" i="3" l="1"/>
  <c r="H7" i="3" s="1"/>
  <c r="B9" i="3"/>
  <c r="H9" i="3" s="1"/>
  <c r="E11" i="1"/>
  <c r="H6" i="3"/>
  <c r="A8" i="3"/>
  <c r="A11" i="3"/>
  <c r="Y324" i="1"/>
  <c r="Y325" i="1"/>
  <c r="F144" i="1"/>
  <c r="B8" i="3" l="1"/>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25" i="1"/>
  <c r="A40" i="3"/>
  <c r="A43" i="3"/>
  <c r="N323" i="1" l="1"/>
  <c r="M323" i="1"/>
  <c r="H323" i="1"/>
  <c r="L323" i="1"/>
  <c r="I323" i="1"/>
  <c r="K323" i="1"/>
  <c r="J323" i="1"/>
  <c r="E62" i="1"/>
  <c r="J324" i="1"/>
  <c r="I325" i="1"/>
  <c r="J326" i="1"/>
  <c r="K326" i="1"/>
  <c r="K325" i="1"/>
  <c r="J325" i="1"/>
  <c r="L326" i="1"/>
  <c r="L324" i="1"/>
  <c r="I326" i="1"/>
  <c r="N325" i="1"/>
  <c r="K324" i="1"/>
  <c r="M325" i="1"/>
  <c r="M324" i="1"/>
  <c r="H325" i="1"/>
  <c r="N324" i="1"/>
  <c r="H324" i="1"/>
  <c r="I324" i="1"/>
  <c r="M326" i="1"/>
  <c r="N326" i="1"/>
  <c r="H326"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G77" i="2" l="1"/>
  <c r="G78" i="2"/>
  <c r="F75" i="2"/>
  <c r="G75" i="2"/>
  <c r="F76" i="2"/>
  <c r="G76" i="2"/>
  <c r="F71" i="2"/>
  <c r="G72" i="2"/>
  <c r="G71" i="2"/>
  <c r="F72" i="2"/>
  <c r="F23" i="3"/>
  <c r="B178" i="3"/>
  <c r="H178" i="3" s="1"/>
  <c r="B55" i="3"/>
  <c r="H55" i="3" s="1"/>
  <c r="D194" i="3"/>
  <c r="B184" i="3"/>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H184" i="3"/>
  <c r="F14" i="2"/>
  <c r="F19" i="2"/>
  <c r="F11" i="2"/>
  <c r="G23" i="2"/>
  <c r="F31" i="2"/>
  <c r="F62" i="2"/>
  <c r="F58" i="2"/>
  <c r="G3" i="2"/>
  <c r="F7" i="2"/>
  <c r="G7" i="2"/>
  <c r="F38" i="2"/>
  <c r="F55" i="2"/>
  <c r="G55" i="2"/>
  <c r="F43" i="2"/>
  <c r="H53" i="3"/>
  <c r="F42" i="2"/>
  <c r="G27" i="2"/>
  <c r="B193" i="3"/>
  <c r="H193" i="3" s="1"/>
  <c r="F30" i="2"/>
  <c r="F50" i="2"/>
  <c r="F23" i="2"/>
  <c r="F26" i="2"/>
  <c r="F15" i="2"/>
  <c r="F34" i="2"/>
  <c r="B192" i="3"/>
  <c r="H192" i="3" s="1"/>
  <c r="G11" i="2"/>
  <c r="F39" i="2"/>
  <c r="F46" i="2"/>
  <c r="B191" i="3"/>
  <c r="H191" i="3" s="1"/>
  <c r="H59" i="3"/>
  <c r="B190" i="3"/>
  <c r="H190" i="3" s="1"/>
  <c r="A62" i="3"/>
  <c r="A65" i="3"/>
  <c r="J179" i="3" l="1"/>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58" i="3" l="1"/>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<sst xmlns="http://schemas.openxmlformats.org/spreadsheetml/2006/main" count="1645" uniqueCount="96">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</sst>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21">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690046299" createdVersion="8" refreshedVersion="8" minRefreshableVersion="3" recordCount="77" xr:uid="{C6012489-5C52-5A4D-83C0-2B29CB8CCC22}">
  <cacheSource type="worksheet">
    <worksheetSource ref="A1:G78" sheet="Next Gen"/>
  </cacheSource>
  <cacheFields count="12">
    <cacheField name="Game" numFmtId="0">
      <sharedItems containsSemiMixedTypes="0" containsString="0" containsNumber="1" containsInteger="1" minValue="71" maxValue="104"/>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932513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r>
    <n v="101"/>
    <x v="0"/>
    <n v="9"/>
    <n v="7"/>
    <n v="5"/>
    <n v="9"/>
    <x v="1"/>
  </r>
  <r>
    <n v="101"/>
    <x v="3"/>
    <n v="9"/>
    <n v="7"/>
    <n v="2"/>
    <n v="6"/>
    <x v="1"/>
  </r>
  <r>
    <n v="102"/>
    <x v="0"/>
    <n v="9"/>
    <n v="8"/>
    <n v="5"/>
    <n v="8"/>
    <x v="1"/>
  </r>
  <r>
    <n v="102"/>
    <x v="2"/>
    <n v="9"/>
    <n v="2"/>
    <n v="1"/>
    <n v="1"/>
    <x v="1"/>
  </r>
  <r>
    <n v="103"/>
    <x v="0"/>
    <n v="9"/>
    <n v="9"/>
    <n v="7"/>
    <n v="12"/>
    <x v="1"/>
  </r>
  <r>
    <n v="103"/>
    <x v="3"/>
    <n v="9"/>
    <n v="3"/>
    <n v="3"/>
    <n v="5"/>
    <x v="1"/>
  </r>
  <r>
    <n v="104"/>
    <x v="0"/>
    <n v="9"/>
    <n v="6"/>
    <n v="2"/>
    <n v="4"/>
    <x v="1"/>
  </r>
  <r>
    <n v="104"/>
    <x v="3"/>
    <n v="9"/>
    <n v="7"/>
    <n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34:N339"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20">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9">
      <pivotArea collapsedLevelsAreSubtotals="1" fieldPosition="0">
        <references count="1">
          <reference field="2" count="0"/>
        </references>
      </pivotArea>
    </format>
    <format dxfId="18">
      <pivotArea grandRow="1" outline="0" collapsedLevelsAreSubtotals="1" fieldPosition="0"/>
    </format>
    <format dxfId="17">
      <pivotArea collapsedLevelsAreSubtotals="1" fieldPosition="0">
        <references count="2">
          <reference field="4294967294" count="1" selected="0">
            <x v="0"/>
          </reference>
          <reference field="2" count="0"/>
        </references>
      </pivotArea>
    </format>
    <format dxfId="1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CFA97-FCBB-EB42-A529-064F461B50C5}" name="PivotTable1" cacheId="1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93251361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81"/>
  <sheetViews>
    <sheetView workbookViewId="0">
      <pane ySplit="1" topLeftCell="A304" activePane="bottomLeft" state="frozen"/>
      <selection pane="bottomLeft" activeCell="I337" sqref="I337"/>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IF(SUM(H296:H321)&gt;SUM(I296:I321), "Caleb", "Joshua")</f>
        <v>Joshua</v>
      </c>
      <c r="X296" s="11">
        <f>ABS(SUM(H296:H321)-SUM(I296:I321))</f>
        <v>25</v>
      </c>
      <c r="Y296" s="11">
        <f>SUM(H296:H321, I296:I321)</f>
        <v>83</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COUNTA(H321)</f>
        <v>0</v>
      </c>
      <c r="Q299" s="2">
        <f>COUNTA(I321)</f>
        <v>0</v>
      </c>
      <c r="R299" s="2">
        <f>COUNTA(J321)</f>
        <v>0</v>
      </c>
      <c r="S299" s="2">
        <f>COUNTA(K321)</f>
        <v>0</v>
      </c>
      <c r="T299" s="2"/>
      <c r="U299" s="2"/>
      <c r="V299" s="2"/>
      <c r="W299" s="11"/>
      <c r="X299" s="11"/>
      <c r="Y299" s="11"/>
    </row>
    <row r="300" spans="1:25">
      <c r="A300" s="1" t="s">
        <v>30</v>
      </c>
      <c r="B300" s="1" t="s">
        <v>22</v>
      </c>
      <c r="C300" s="1" t="s">
        <v>16</v>
      </c>
      <c r="D300" s="4">
        <v>45791</v>
      </c>
      <c r="E300" s="2">
        <f t="shared" ref="E300:E320"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95</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95</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95</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95</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95</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95</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3" spans="1:35">
      <c r="A323" s="11" t="s">
        <v>25</v>
      </c>
      <c r="B323" s="11"/>
      <c r="C323" s="11"/>
      <c r="D323" s="11"/>
      <c r="E323" s="11"/>
      <c r="F323" s="11"/>
      <c r="G323" s="1">
        <v>1</v>
      </c>
      <c r="H323" s="5">
        <f>SUMIF($F$2:$F321, $G323, H$2:H321)/SUMIF($F$2:$F321, $G323, P$2:P321)</f>
        <v>2.4795918367346941</v>
      </c>
      <c r="I323" s="5">
        <f>SUMIF($F$2:$F321, $G323, I$2:I321)/SUMIF($F$2:$F321, $G323, Q$2:Q321)</f>
        <v>1.2233009708737863</v>
      </c>
      <c r="J323" s="5">
        <f>SUMIF($F$2:$F321, $G323, J$2:J321)/SUMIF($F$2:$F321, $G323, R$2:R321)</f>
        <v>1.2</v>
      </c>
      <c r="K323" s="5">
        <f>SUMIF($F$2:$F321, $G323, K$2:K321)/SUMIF($F$2:$F321, $G323, S$2:S321)</f>
        <v>0.78947368421052633</v>
      </c>
      <c r="L323" s="5">
        <f>SUMIF($F$2:$F321, $G323, L$2:L321)/SUMIF($F$2:$F321, $G323, T$2:T321)</f>
        <v>0</v>
      </c>
      <c r="M323" s="5">
        <f>SUMIF($F$2:$F321, $G323, M$2:M321)/SUMIF($F$2:$F321, $G323, U$2:U321)</f>
        <v>0</v>
      </c>
      <c r="N323" s="5">
        <f>SUMIF($F$2:$F321, $G323, N$2:N321)/SUMIF($F$2:$F321, $G323, V$2:V321)</f>
        <v>0.5</v>
      </c>
      <c r="P323" s="5"/>
      <c r="Q323" s="5"/>
      <c r="R323" s="5"/>
      <c r="S323" s="5"/>
      <c r="T323" s="5"/>
      <c r="U323" s="5"/>
      <c r="V323" s="5"/>
      <c r="X323" s="1" t="s">
        <v>49</v>
      </c>
      <c r="Y323" s="1" t="s">
        <v>50</v>
      </c>
    </row>
    <row r="324" spans="1:35">
      <c r="A324" s="11"/>
      <c r="B324" s="11"/>
      <c r="C324" s="11"/>
      <c r="D324" s="11"/>
      <c r="E324" s="11"/>
      <c r="F324" s="11"/>
      <c r="G324" s="1">
        <v>2</v>
      </c>
      <c r="H324" s="5">
        <f>SUMIF($F$2:$F321, $G324, H$2:H321)/SUMIF($F$2:$F321, $G324, P$2:P321)</f>
        <v>2.5306122448979593</v>
      </c>
      <c r="I324" s="5">
        <f>SUMIF($F$2:$F321, $G324, I$2:I321)/SUMIF($F$2:$F321, $G324, Q$2:Q321)</f>
        <v>1.3786407766990292</v>
      </c>
      <c r="J324" s="5">
        <f>SUMIF($F$2:$F321, $G324, J$2:J321)/SUMIF($F$2:$F321, $G324, R$2:R321)</f>
        <v>1</v>
      </c>
      <c r="K324" s="5">
        <f>SUMIF($F$2:$F321, $G324, K$2:K321)/SUMIF($F$2:$F321, $G324, S$2:S321)</f>
        <v>1.263157894736842</v>
      </c>
      <c r="L324" s="5">
        <f>SUMIF($F$2:$F321, $G324, L$2:L321)/SUMIF($F$2:$F321, $G324, T$2:T321)</f>
        <v>0</v>
      </c>
      <c r="M324" s="5">
        <f>SUMIF($F$2:$F321, $G324, M$2:M321)/SUMIF($F$2:$F321, $G324, U$2:U321)</f>
        <v>1.5</v>
      </c>
      <c r="N324" s="5">
        <f>SUMIF($F$2:$F321, $G324, N$2:N321)/SUMIF($F$2:$F321, $G324, V$2:V321)</f>
        <v>1</v>
      </c>
      <c r="P324" s="5"/>
      <c r="Q324" s="5"/>
      <c r="R324" s="5"/>
      <c r="S324" s="5"/>
      <c r="T324" s="5"/>
      <c r="U324" s="5"/>
      <c r="V324" s="5"/>
      <c r="W324" s="1" t="s">
        <v>4</v>
      </c>
      <c r="X324" s="1">
        <f xml:space="preserve"> COUNTIF(W2:W321,W324)</f>
        <v>76</v>
      </c>
      <c r="Y324" s="6">
        <f>X324/SUM(X324:X325)</f>
        <v>0.78350515463917525</v>
      </c>
    </row>
    <row r="325" spans="1:35">
      <c r="A325" s="11"/>
      <c r="B325" s="11"/>
      <c r="C325" s="11"/>
      <c r="D325" s="11"/>
      <c r="E325" s="11"/>
      <c r="F325" s="11"/>
      <c r="G325" s="1">
        <v>3</v>
      </c>
      <c r="H325" s="5">
        <f>SUMIF($F$2:$F322, $G325, H$2:H322)/SUMIF($F$2:$F322, $G325, P$2:P322)</f>
        <v>2.5306122448979593</v>
      </c>
      <c r="I325" s="5">
        <f>SUMIF($F$2:$F322, $G325, I$2:I322)/SUMIF($F$2:$F322, $G325, Q$2:Q322)</f>
        <v>1.5048543689320388</v>
      </c>
      <c r="J325" s="5">
        <f>SUMIF($F$2:$F322, $G325, J$2:J322)/SUMIF($F$2:$F322, $G325, R$2:R322)</f>
        <v>1.4444444444444444</v>
      </c>
      <c r="K325" s="5">
        <f>SUMIF($F$2:$F322, $G325, K$2:K322)/SUMIF($F$2:$F322, $G325, S$2:S322)</f>
        <v>1</v>
      </c>
      <c r="L325" s="5">
        <f>SUMIF($F$2:$F322, $G325, L$2:L322)/SUMIF($F$2:$F322, $G325, T$2:T322)</f>
        <v>1</v>
      </c>
      <c r="M325" s="5">
        <f>SUMIF($F$2:$F322, $G325, M$2:M322)/SUMIF($F$2:$F322, $G325, U$2:U322)</f>
        <v>0.5</v>
      </c>
      <c r="N325" s="5">
        <f>SUMIF($F$2:$F322, $G325, N$2:N322)/SUMIF($F$2:$F322, $G325, V$2:V322)</f>
        <v>1</v>
      </c>
      <c r="P325" s="5"/>
      <c r="Q325" s="5"/>
      <c r="R325" s="5"/>
      <c r="S325" s="5"/>
      <c r="T325" s="5"/>
      <c r="U325" s="5"/>
      <c r="V325" s="5"/>
      <c r="W325" s="1" t="s">
        <v>5</v>
      </c>
      <c r="X325" s="1">
        <f xml:space="preserve"> COUNTIF(W3:W321,W325)</f>
        <v>21</v>
      </c>
      <c r="Y325" s="6">
        <f>X325/SUM(X324:X325)</f>
        <v>0.21649484536082475</v>
      </c>
    </row>
    <row r="326" spans="1:35">
      <c r="A326" s="11"/>
      <c r="B326" s="11"/>
      <c r="C326" s="11"/>
      <c r="D326" s="11"/>
      <c r="E326" s="11"/>
      <c r="F326" s="11"/>
      <c r="G326" s="1" t="s">
        <v>41</v>
      </c>
      <c r="H326" s="5">
        <f>IF(SUMIF($F$2:$F323, $G326, P$2:P323) = 0, "", SUMIF($F$2:$F323, $G326, H$2:H323)/SUMIF($F$2:$F323, $G326, P$2:P323))</f>
        <v>4</v>
      </c>
      <c r="I326" s="5">
        <f>IF(SUMIF($F$2:$F323, $G326, Q$2:Q323) = 0, "", SUMIF($F$2:$F323, $G326, I$2:I323)/SUMIF($F$2:$F323, $G326, Q$2:Q323))</f>
        <v>2.5</v>
      </c>
      <c r="J326" s="5">
        <f>IF(SUMIF($F$2:$F323, $G326, R$2:R323) = 0, "", SUMIF($F$2:$F323, $G326, J$2:J323)/SUMIF($F$2:$F323, $G326, R$2:R323))</f>
        <v>2</v>
      </c>
      <c r="K326" s="5" t="str">
        <f>IF(SUMIF($F$2:$F323, $G326, S$2:S323) = 0, "", SUMIF($F$2:$F323, $G326, K$2:K323)/SUMIF($F$2:$F323, $G326, S$2:S323))</f>
        <v/>
      </c>
      <c r="L326" s="5" t="str">
        <f>IF(SUMIF($F$2:$F323, $G326, T$2:T323) = 0, "", SUMIF($F$2:$F323, $G326, L$2:L323)/SUMIF($F$2:$F323, $G326, T$2:T323))</f>
        <v/>
      </c>
      <c r="M326" s="5">
        <f>IF(SUMIF($F$2:$F323, $G326, U$2:U323) = 0, "", SUMIF($F$2:$F323, $G326, M$2:M323)/SUMIF($F$2:$F323, $G326, U$2:U323))</f>
        <v>0</v>
      </c>
      <c r="N326" s="5" t="str">
        <f>IF(SUMIF($F$2:$F323, $G326, V$2:V323) = 0, "", SUMIF($F$2:$F323, $G326, N$2:N323)/SUMIF($F$2:$F323, $G326, V$2:V323))</f>
        <v/>
      </c>
      <c r="P326" s="5"/>
      <c r="Q326" s="5"/>
      <c r="R326" s="5"/>
      <c r="S326" s="5"/>
      <c r="T326" s="5"/>
      <c r="U326" s="5"/>
      <c r="V326" s="5"/>
    </row>
    <row r="327" spans="1:35">
      <c r="A327" s="11"/>
      <c r="B327" s="11"/>
      <c r="C327" s="11"/>
      <c r="D327" s="11"/>
      <c r="E327" s="11"/>
      <c r="F327" s="11"/>
      <c r="G327" s="1" t="s">
        <v>51</v>
      </c>
      <c r="H327" s="5">
        <f>AVERAGE(H$2:H321)*3</f>
        <v>7.575250836120401</v>
      </c>
      <c r="I327" s="5">
        <f>AVERAGE(I$2:I321)*3</f>
        <v>4.1369426751592355</v>
      </c>
      <c r="J327" s="5">
        <f>AVERAGE(J$2:J321)*3</f>
        <v>3.580645161290323</v>
      </c>
      <c r="K327" s="5">
        <f>AVERAGE(K$2:K321)*3</f>
        <v>3</v>
      </c>
      <c r="L327" s="5">
        <f>AVERAGE(L$2:L321)*3</f>
        <v>1</v>
      </c>
      <c r="M327" s="5">
        <f>AVERAGE(M$2:M321)*3</f>
        <v>1.5</v>
      </c>
      <c r="N327" s="5">
        <f>AVERAGE(N$2:N321)*3</f>
        <v>2</v>
      </c>
      <c r="P327" s="5"/>
      <c r="Q327" s="5"/>
      <c r="R327" s="5"/>
      <c r="S327" s="5"/>
      <c r="T327" s="5"/>
      <c r="U327" s="5"/>
      <c r="V327" s="5"/>
    </row>
    <row r="330" spans="1:35">
      <c r="G330" s="7" t="s">
        <v>29</v>
      </c>
      <c r="H330" t="s">
        <v>30</v>
      </c>
    </row>
    <row r="331" spans="1:35">
      <c r="G331" s="7" t="s">
        <v>20</v>
      </c>
      <c r="H331" t="s">
        <v>22</v>
      </c>
    </row>
    <row r="332" spans="1:35">
      <c r="G332" s="7" t="s">
        <v>24</v>
      </c>
      <c r="H332" t="s">
        <v>16</v>
      </c>
      <c r="O332"/>
      <c r="P332"/>
      <c r="Q332"/>
      <c r="R332"/>
      <c r="S332"/>
      <c r="T332"/>
      <c r="U332"/>
      <c r="V332"/>
      <c r="W332"/>
      <c r="X332"/>
      <c r="Y332"/>
      <c r="Z332"/>
      <c r="AA332"/>
      <c r="AB332"/>
      <c r="AC332"/>
      <c r="AD332"/>
      <c r="AE332"/>
      <c r="AF332"/>
      <c r="AG332"/>
      <c r="AH332"/>
      <c r="AI332"/>
    </row>
    <row r="333" spans="1:35">
      <c r="O333"/>
      <c r="P333"/>
      <c r="Q333"/>
      <c r="R333"/>
      <c r="S333"/>
      <c r="T333"/>
      <c r="U333"/>
      <c r="V333"/>
      <c r="W333"/>
      <c r="X333"/>
      <c r="Y333"/>
      <c r="Z333"/>
      <c r="AA333"/>
      <c r="AB333"/>
      <c r="AC333"/>
      <c r="AD333"/>
      <c r="AE333"/>
      <c r="AF333"/>
      <c r="AG333"/>
      <c r="AH333"/>
      <c r="AI333"/>
    </row>
    <row r="334" spans="1:35">
      <c r="G334" s="7" t="s">
        <v>2</v>
      </c>
      <c r="H334" t="s">
        <v>63</v>
      </c>
      <c r="I334" t="s">
        <v>64</v>
      </c>
      <c r="J334" t="s">
        <v>65</v>
      </c>
      <c r="K334" t="s">
        <v>66</v>
      </c>
      <c r="L334" t="s">
        <v>67</v>
      </c>
      <c r="M334" t="s">
        <v>68</v>
      </c>
      <c r="N334" t="s">
        <v>69</v>
      </c>
      <c r="O334"/>
      <c r="P334"/>
      <c r="Q334"/>
      <c r="R334"/>
      <c r="S334"/>
      <c r="T334"/>
      <c r="U334"/>
      <c r="V334"/>
      <c r="W334"/>
      <c r="X334"/>
      <c r="Y334"/>
      <c r="Z334"/>
      <c r="AA334"/>
      <c r="AB334"/>
      <c r="AC334"/>
      <c r="AD334"/>
      <c r="AE334"/>
      <c r="AF334"/>
      <c r="AG334"/>
      <c r="AH334"/>
      <c r="AI334"/>
    </row>
    <row r="335" spans="1:35">
      <c r="G335" s="8">
        <v>1</v>
      </c>
      <c r="H335" s="9">
        <v>2.5555555555555554</v>
      </c>
      <c r="I335" s="9">
        <v>1.3220338983050848</v>
      </c>
      <c r="J335" s="9">
        <v>1.8333333333333333</v>
      </c>
      <c r="K335" s="9">
        <v>0.75</v>
      </c>
      <c r="L335" s="9"/>
      <c r="M335" s="12">
        <v>0</v>
      </c>
      <c r="N335" s="9">
        <v>1</v>
      </c>
      <c r="O335"/>
      <c r="P335"/>
      <c r="Q335"/>
      <c r="R335"/>
      <c r="S335"/>
      <c r="T335"/>
      <c r="U335"/>
      <c r="V335"/>
      <c r="W335"/>
      <c r="X335"/>
      <c r="Y335"/>
      <c r="Z335"/>
      <c r="AA335"/>
      <c r="AB335"/>
      <c r="AC335"/>
      <c r="AD335"/>
      <c r="AE335"/>
      <c r="AF335"/>
      <c r="AG335"/>
      <c r="AH335"/>
      <c r="AI335"/>
    </row>
    <row r="336" spans="1:35">
      <c r="G336" s="8">
        <v>2</v>
      </c>
      <c r="H336" s="9">
        <v>2.574074074074074</v>
      </c>
      <c r="I336" s="9">
        <v>1.4576271186440677</v>
      </c>
      <c r="J336" s="9">
        <v>1.1666666666666667</v>
      </c>
      <c r="K336" s="9">
        <v>1.25</v>
      </c>
      <c r="L336" s="9"/>
      <c r="M336" s="12">
        <v>0</v>
      </c>
      <c r="N336" s="9">
        <v>1</v>
      </c>
      <c r="O336"/>
      <c r="P336"/>
      <c r="Q336"/>
      <c r="R336"/>
      <c r="S336"/>
      <c r="T336"/>
      <c r="U336"/>
      <c r="V336"/>
      <c r="W336"/>
      <c r="X336"/>
      <c r="Y336"/>
      <c r="Z336"/>
      <c r="AA336"/>
      <c r="AB336"/>
      <c r="AC336"/>
      <c r="AD336"/>
      <c r="AE336"/>
    </row>
    <row r="337" spans="1:31">
      <c r="G337" s="8">
        <v>3</v>
      </c>
      <c r="H337" s="9">
        <v>2.8518518518518516</v>
      </c>
      <c r="I337" s="9">
        <v>1.6440677966101696</v>
      </c>
      <c r="J337" s="9">
        <v>1.3333333333333333</v>
      </c>
      <c r="K337" s="9">
        <v>1.1666666666666667</v>
      </c>
      <c r="L337" s="9"/>
      <c r="M337" s="12">
        <v>0</v>
      </c>
      <c r="N337" s="9">
        <v>0</v>
      </c>
      <c r="O337"/>
      <c r="P337"/>
      <c r="Q337"/>
      <c r="R337"/>
      <c r="S337"/>
      <c r="T337"/>
      <c r="U337"/>
      <c r="V337"/>
      <c r="W337"/>
      <c r="X337"/>
      <c r="Y337"/>
      <c r="Z337"/>
      <c r="AA337"/>
      <c r="AB337"/>
      <c r="AC337"/>
      <c r="AD337"/>
      <c r="AE337"/>
    </row>
    <row r="338" spans="1:31">
      <c r="A338"/>
      <c r="B338"/>
      <c r="C338"/>
      <c r="D338"/>
      <c r="E338"/>
      <c r="F338"/>
      <c r="G338" s="8" t="s">
        <v>41</v>
      </c>
      <c r="H338" s="9">
        <v>3</v>
      </c>
      <c r="I338" s="9">
        <v>2.25</v>
      </c>
      <c r="J338" s="9">
        <v>2</v>
      </c>
      <c r="K338" s="9"/>
      <c r="L338" s="9"/>
      <c r="M338" s="12"/>
      <c r="N338" s="9"/>
      <c r="O338"/>
      <c r="P338"/>
      <c r="Q338"/>
      <c r="R338"/>
      <c r="S338"/>
      <c r="T338"/>
      <c r="U338"/>
      <c r="V338"/>
      <c r="W338"/>
      <c r="X338"/>
      <c r="Y338"/>
      <c r="Z338"/>
      <c r="AA338"/>
      <c r="AB338"/>
      <c r="AC338"/>
      <c r="AD338"/>
      <c r="AE338"/>
    </row>
    <row r="339" spans="1:31">
      <c r="A339"/>
      <c r="B339"/>
      <c r="C339"/>
      <c r="D339"/>
      <c r="E339"/>
      <c r="F339"/>
      <c r="G339" s="8" t="s">
        <v>55</v>
      </c>
      <c r="H339" s="9">
        <v>2.6646341463414633</v>
      </c>
      <c r="I339" s="9">
        <v>1.4917127071823204</v>
      </c>
      <c r="J339" s="9">
        <v>1.4736842105263157</v>
      </c>
      <c r="K339" s="9">
        <v>1.0555555555555556</v>
      </c>
      <c r="L339" s="9"/>
      <c r="M339" s="12">
        <v>0</v>
      </c>
      <c r="N339" s="9">
        <v>0.66666666666666663</v>
      </c>
      <c r="O339"/>
      <c r="P339"/>
      <c r="Q339"/>
      <c r="R339"/>
      <c r="S339"/>
      <c r="T339"/>
      <c r="U339"/>
      <c r="V339"/>
      <c r="W339"/>
      <c r="X339"/>
      <c r="Y339"/>
      <c r="Z339"/>
      <c r="AA339"/>
      <c r="AB339"/>
      <c r="AC339"/>
      <c r="AD339"/>
      <c r="AE339"/>
    </row>
    <row r="340" spans="1:31">
      <c r="A340"/>
      <c r="B340"/>
      <c r="C340"/>
      <c r="D340"/>
      <c r="E340"/>
      <c r="F340"/>
      <c r="G340"/>
      <c r="H340"/>
      <c r="I340"/>
      <c r="J340"/>
      <c r="K340"/>
      <c r="L340"/>
      <c r="M340"/>
      <c r="N340"/>
      <c r="O340"/>
      <c r="P340"/>
      <c r="Q340"/>
      <c r="R340"/>
      <c r="S340"/>
      <c r="T340"/>
      <c r="U340"/>
      <c r="V340"/>
      <c r="W340"/>
      <c r="X340"/>
      <c r="Y340"/>
      <c r="Z340"/>
      <c r="AA340"/>
      <c r="AB340"/>
      <c r="AC340"/>
      <c r="AD340"/>
      <c r="AE340"/>
    </row>
    <row r="341" spans="1:31">
      <c r="A341"/>
      <c r="B341"/>
      <c r="C341"/>
      <c r="D341"/>
      <c r="E341"/>
      <c r="F341"/>
      <c r="G341"/>
      <c r="H341"/>
      <c r="I341"/>
      <c r="J341"/>
      <c r="K341"/>
      <c r="L341"/>
      <c r="M341"/>
      <c r="N341"/>
      <c r="O341"/>
      <c r="P341"/>
      <c r="Q341"/>
      <c r="R341"/>
      <c r="S341"/>
      <c r="T341"/>
      <c r="U341"/>
      <c r="V341"/>
      <c r="W341"/>
      <c r="X341"/>
      <c r="Y341"/>
      <c r="Z341"/>
      <c r="AA341"/>
      <c r="AB341"/>
      <c r="AC341"/>
      <c r="AD341"/>
      <c r="AE341"/>
    </row>
    <row r="342" spans="1:31">
      <c r="A342"/>
      <c r="B342"/>
      <c r="C342"/>
      <c r="D342"/>
      <c r="E342"/>
      <c r="F342"/>
      <c r="G342"/>
      <c r="H342"/>
      <c r="I342"/>
      <c r="J342"/>
      <c r="K342"/>
      <c r="L342"/>
      <c r="M342"/>
      <c r="N342"/>
      <c r="O342"/>
      <c r="P342"/>
      <c r="Q342"/>
      <c r="R342"/>
      <c r="S342"/>
      <c r="T342"/>
      <c r="U342"/>
      <c r="V342"/>
      <c r="W342"/>
      <c r="X342"/>
      <c r="Y342"/>
      <c r="Z342"/>
      <c r="AA342"/>
      <c r="AB342"/>
      <c r="AC342"/>
      <c r="AD342"/>
      <c r="AE342"/>
    </row>
    <row r="343" spans="1:31">
      <c r="A343"/>
      <c r="B343"/>
      <c r="C343"/>
      <c r="D343"/>
      <c r="E343"/>
      <c r="F343"/>
      <c r="G343"/>
      <c r="H343"/>
      <c r="I343"/>
      <c r="J343"/>
      <c r="K343"/>
      <c r="L343"/>
      <c r="M343"/>
      <c r="N343"/>
      <c r="O343"/>
      <c r="P343"/>
      <c r="Q343"/>
      <c r="R343"/>
      <c r="S343"/>
      <c r="T343"/>
      <c r="U343"/>
      <c r="V343"/>
      <c r="W343"/>
      <c r="X343"/>
      <c r="Y343"/>
      <c r="Z343"/>
      <c r="AA343"/>
      <c r="AB343"/>
      <c r="AC343"/>
      <c r="AD343"/>
      <c r="AE343"/>
    </row>
    <row r="344" spans="1:31">
      <c r="A344"/>
      <c r="B344"/>
      <c r="C344"/>
      <c r="D344"/>
      <c r="E344"/>
      <c r="F344"/>
      <c r="G344"/>
      <c r="H344"/>
      <c r="I344"/>
      <c r="J344"/>
      <c r="K344"/>
      <c r="L344"/>
      <c r="M344"/>
      <c r="N344"/>
      <c r="O344"/>
      <c r="P344"/>
      <c r="Q344"/>
      <c r="R344"/>
      <c r="S344"/>
      <c r="T344"/>
      <c r="U344"/>
      <c r="V344"/>
      <c r="W344"/>
      <c r="X344"/>
      <c r="Y344"/>
      <c r="Z344"/>
      <c r="AA344"/>
      <c r="AB344"/>
      <c r="AC344"/>
      <c r="AD344"/>
      <c r="AE344"/>
    </row>
    <row r="345" spans="1:31">
      <c r="A345"/>
      <c r="B345"/>
      <c r="C345"/>
      <c r="D345"/>
      <c r="E345"/>
      <c r="F345"/>
      <c r="G345"/>
      <c r="H345"/>
      <c r="I345"/>
      <c r="J345"/>
      <c r="K345"/>
      <c r="L345"/>
      <c r="M345"/>
      <c r="N345"/>
      <c r="O345"/>
      <c r="P345"/>
      <c r="Q345"/>
      <c r="R345"/>
      <c r="S345"/>
      <c r="T345"/>
      <c r="U345"/>
      <c r="V345"/>
      <c r="W345"/>
      <c r="X345"/>
      <c r="Y345"/>
      <c r="Z345"/>
      <c r="AA345"/>
      <c r="AB345"/>
      <c r="AC345"/>
      <c r="AD345"/>
      <c r="AE345"/>
    </row>
    <row r="346" spans="1:31">
      <c r="A346"/>
      <c r="B346"/>
      <c r="C346"/>
      <c r="D346"/>
      <c r="E346"/>
      <c r="F346"/>
      <c r="G346"/>
      <c r="H346"/>
      <c r="I346"/>
      <c r="J346"/>
      <c r="K346"/>
      <c r="L346"/>
      <c r="M346"/>
      <c r="N346"/>
      <c r="O346"/>
      <c r="P346"/>
      <c r="Q346"/>
      <c r="R346"/>
      <c r="S346"/>
      <c r="T346"/>
      <c r="U346"/>
      <c r="V346"/>
      <c r="W346"/>
      <c r="X346"/>
      <c r="Y346"/>
      <c r="Z346"/>
    </row>
    <row r="347" spans="1:31">
      <c r="A347"/>
      <c r="B347"/>
      <c r="C347"/>
      <c r="D347"/>
      <c r="E347"/>
      <c r="F347"/>
      <c r="G347"/>
      <c r="H347"/>
      <c r="I347"/>
      <c r="J347"/>
      <c r="K347"/>
      <c r="L347"/>
      <c r="M347"/>
      <c r="N347"/>
      <c r="O347"/>
      <c r="P347"/>
      <c r="Q347"/>
      <c r="R347"/>
      <c r="S347"/>
      <c r="T347"/>
      <c r="U347"/>
      <c r="V347"/>
      <c r="W347"/>
      <c r="X347"/>
      <c r="Y347"/>
      <c r="Z347"/>
    </row>
    <row r="348" spans="1:31">
      <c r="A348"/>
      <c r="B348"/>
      <c r="C348"/>
      <c r="D348"/>
      <c r="E348"/>
      <c r="F348"/>
      <c r="G348"/>
      <c r="H348"/>
      <c r="I348"/>
      <c r="J348"/>
      <c r="K348"/>
      <c r="L348"/>
      <c r="M348"/>
      <c r="N348"/>
      <c r="O348"/>
      <c r="P348"/>
      <c r="Q348"/>
      <c r="R348"/>
      <c r="S348"/>
      <c r="T348"/>
      <c r="U348"/>
      <c r="V348"/>
      <c r="W348"/>
      <c r="X348"/>
      <c r="Y348"/>
      <c r="Z348"/>
    </row>
    <row r="349" spans="1:31">
      <c r="A349"/>
      <c r="B349"/>
      <c r="C349"/>
      <c r="D349"/>
      <c r="E349"/>
      <c r="F349"/>
      <c r="G349"/>
      <c r="H349"/>
      <c r="I349"/>
      <c r="J349"/>
      <c r="K349"/>
      <c r="L349"/>
      <c r="M349"/>
      <c r="N349"/>
      <c r="O349"/>
      <c r="P349"/>
      <c r="Q349"/>
      <c r="R349"/>
      <c r="S349"/>
      <c r="T349"/>
      <c r="U349"/>
      <c r="V349"/>
      <c r="W349"/>
      <c r="X349"/>
      <c r="Y349"/>
      <c r="Z349"/>
    </row>
    <row r="350" spans="1:31">
      <c r="A350"/>
      <c r="B350"/>
      <c r="C350"/>
      <c r="D350"/>
      <c r="E350"/>
      <c r="F350"/>
      <c r="G350"/>
      <c r="H350"/>
      <c r="I350"/>
      <c r="J350"/>
      <c r="K350"/>
      <c r="L350"/>
      <c r="M350"/>
      <c r="N350"/>
      <c r="O350"/>
      <c r="P350"/>
      <c r="Q350"/>
      <c r="R350"/>
      <c r="S350"/>
      <c r="T350"/>
      <c r="U350"/>
      <c r="V350"/>
      <c r="W350"/>
      <c r="X350"/>
      <c r="Y350"/>
      <c r="Z350"/>
    </row>
    <row r="351" spans="1:31">
      <c r="A351"/>
      <c r="B351"/>
      <c r="C351"/>
      <c r="D351"/>
      <c r="E351"/>
      <c r="F351"/>
      <c r="G351"/>
      <c r="H351"/>
      <c r="I351"/>
      <c r="J351"/>
      <c r="K351"/>
      <c r="L351"/>
      <c r="M351"/>
      <c r="N351"/>
      <c r="O351"/>
      <c r="P351"/>
      <c r="Q351"/>
      <c r="R351"/>
      <c r="S351"/>
      <c r="T351"/>
      <c r="U351"/>
      <c r="V351"/>
      <c r="W351"/>
      <c r="X351"/>
      <c r="Y351"/>
      <c r="Z351"/>
    </row>
    <row r="352" spans="1:31">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c r="V364"/>
      <c r="W364"/>
      <c r="X364"/>
      <c r="Y364"/>
      <c r="Z364"/>
    </row>
    <row r="365" spans="1:26">
      <c r="A365"/>
      <c r="B365"/>
      <c r="C365"/>
      <c r="D365"/>
      <c r="E365"/>
      <c r="F365"/>
      <c r="G365"/>
      <c r="H365"/>
      <c r="I365"/>
      <c r="J365"/>
      <c r="K365"/>
      <c r="L365"/>
      <c r="M365"/>
      <c r="N365"/>
      <c r="O365"/>
      <c r="P365"/>
      <c r="Q365"/>
      <c r="R365"/>
      <c r="S365"/>
      <c r="T365"/>
      <c r="U365"/>
      <c r="V365"/>
      <c r="W365"/>
      <c r="X365"/>
      <c r="Y365"/>
      <c r="Z365"/>
    </row>
    <row r="366" spans="1:26">
      <c r="A366"/>
      <c r="B366"/>
      <c r="C366"/>
      <c r="D366"/>
      <c r="E366"/>
      <c r="F366"/>
      <c r="G366"/>
      <c r="H366"/>
      <c r="I366"/>
      <c r="J366"/>
      <c r="K366"/>
      <c r="L366"/>
      <c r="M366"/>
      <c r="N366"/>
      <c r="O366"/>
      <c r="P366"/>
      <c r="Q366"/>
      <c r="R366"/>
      <c r="S366"/>
      <c r="T366"/>
      <c r="U366"/>
      <c r="V366"/>
      <c r="W366"/>
      <c r="X366"/>
      <c r="Y366"/>
      <c r="Z366"/>
    </row>
    <row r="367" spans="1:26">
      <c r="A367"/>
      <c r="B367"/>
      <c r="C367"/>
      <c r="D367"/>
      <c r="E367"/>
      <c r="F367"/>
      <c r="G367"/>
      <c r="H367"/>
      <c r="I367"/>
      <c r="J367"/>
      <c r="K367"/>
      <c r="L367"/>
      <c r="M367"/>
      <c r="N367"/>
      <c r="O367"/>
      <c r="P367"/>
      <c r="Q367"/>
      <c r="R367"/>
      <c r="S367"/>
      <c r="T367"/>
      <c r="U367"/>
      <c r="V367"/>
      <c r="W367"/>
      <c r="X367"/>
      <c r="Y367"/>
      <c r="Z367"/>
    </row>
    <row r="368" spans="1:26">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c r="V382"/>
      <c r="W382"/>
      <c r="X382"/>
      <c r="Y382"/>
      <c r="Z382"/>
    </row>
    <row r="383" spans="1:26">
      <c r="A383"/>
      <c r="B383"/>
      <c r="C383"/>
      <c r="D383"/>
      <c r="E383"/>
      <c r="F383"/>
      <c r="G383"/>
      <c r="H383"/>
      <c r="I383"/>
      <c r="J383"/>
      <c r="K383"/>
      <c r="L383"/>
      <c r="M383"/>
      <c r="N383"/>
      <c r="O383"/>
      <c r="P383"/>
      <c r="Q383"/>
      <c r="R383"/>
      <c r="S383"/>
      <c r="T383"/>
      <c r="U383"/>
      <c r="V383"/>
      <c r="W383"/>
      <c r="X383"/>
      <c r="Y383"/>
      <c r="Z383"/>
    </row>
    <row r="384" spans="1:26">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row>
    <row r="392" spans="1:26">
      <c r="A392"/>
      <c r="B392"/>
      <c r="C392"/>
      <c r="D392"/>
      <c r="E392"/>
      <c r="F392"/>
      <c r="G392"/>
      <c r="H392"/>
      <c r="I392"/>
      <c r="J392"/>
      <c r="K392"/>
      <c r="L392"/>
      <c r="M392"/>
      <c r="N392"/>
      <c r="O392"/>
      <c r="P392"/>
      <c r="Q392"/>
      <c r="R392"/>
      <c r="S392"/>
      <c r="T392"/>
      <c r="U392"/>
    </row>
    <row r="393" spans="1:26">
      <c r="A393"/>
      <c r="B393"/>
      <c r="C393"/>
      <c r="D393"/>
      <c r="E393"/>
      <c r="F393"/>
      <c r="G393"/>
      <c r="H393"/>
      <c r="I393"/>
      <c r="J393"/>
      <c r="K393"/>
      <c r="L393"/>
      <c r="M393"/>
      <c r="N393"/>
      <c r="O393"/>
      <c r="P393"/>
      <c r="Q393"/>
      <c r="R393"/>
      <c r="S393"/>
      <c r="T393"/>
      <c r="U393"/>
    </row>
    <row r="394" spans="1:26">
      <c r="A394"/>
      <c r="B394"/>
      <c r="C394"/>
      <c r="D394"/>
      <c r="E394"/>
      <c r="F394"/>
      <c r="G394"/>
      <c r="H394"/>
      <c r="I394"/>
      <c r="J394"/>
      <c r="K394"/>
      <c r="L394"/>
      <c r="M394"/>
      <c r="N394"/>
      <c r="O394"/>
      <c r="P394"/>
      <c r="Q394"/>
      <c r="R394"/>
      <c r="S394"/>
      <c r="T394"/>
      <c r="U394"/>
    </row>
    <row r="395" spans="1:26">
      <c r="A395"/>
      <c r="B395"/>
      <c r="C395"/>
      <c r="D395"/>
      <c r="E395"/>
      <c r="F395"/>
      <c r="G395"/>
      <c r="H395"/>
      <c r="I395"/>
      <c r="J395"/>
      <c r="K395"/>
      <c r="L395"/>
      <c r="M395"/>
      <c r="N395"/>
      <c r="O395"/>
      <c r="P395"/>
      <c r="Q395"/>
      <c r="R395"/>
      <c r="S395"/>
      <c r="T395"/>
      <c r="U395"/>
    </row>
    <row r="396" spans="1:26">
      <c r="A396"/>
      <c r="B396"/>
      <c r="C396"/>
      <c r="D396"/>
      <c r="E396"/>
      <c r="F396"/>
      <c r="G396"/>
      <c r="H396"/>
      <c r="I396"/>
      <c r="J396"/>
      <c r="K396"/>
      <c r="L396"/>
      <c r="M396"/>
      <c r="N396"/>
      <c r="O396"/>
      <c r="P396"/>
      <c r="Q396"/>
      <c r="R396"/>
      <c r="S396"/>
      <c r="T396"/>
      <c r="U396"/>
    </row>
    <row r="397" spans="1:26">
      <c r="A397"/>
      <c r="B397"/>
      <c r="C397"/>
      <c r="D397"/>
      <c r="E397"/>
      <c r="F397"/>
      <c r="G397"/>
      <c r="H397"/>
      <c r="I397"/>
      <c r="J397"/>
      <c r="K397"/>
      <c r="L397"/>
      <c r="M397"/>
      <c r="N397"/>
      <c r="O397"/>
      <c r="P397"/>
      <c r="Q397"/>
      <c r="R397"/>
      <c r="S397"/>
      <c r="T397"/>
      <c r="U397"/>
    </row>
    <row r="398" spans="1:26">
      <c r="A398"/>
      <c r="B398"/>
      <c r="C398"/>
      <c r="D398"/>
      <c r="E398"/>
      <c r="F398"/>
      <c r="G398"/>
      <c r="H398"/>
      <c r="I398"/>
      <c r="J398"/>
      <c r="K398"/>
      <c r="L398"/>
      <c r="M398"/>
      <c r="N398"/>
      <c r="O398"/>
      <c r="P398"/>
      <c r="Q398"/>
      <c r="R398"/>
      <c r="S398"/>
      <c r="T398"/>
      <c r="U398"/>
    </row>
    <row r="399" spans="1:26">
      <c r="A399"/>
      <c r="B399"/>
      <c r="C399"/>
      <c r="D399"/>
      <c r="E399"/>
      <c r="F399"/>
      <c r="G399"/>
      <c r="H399"/>
      <c r="I399"/>
      <c r="J399"/>
      <c r="K399"/>
      <c r="L399"/>
      <c r="M399"/>
      <c r="N399"/>
      <c r="O399"/>
      <c r="P399"/>
      <c r="Q399"/>
      <c r="R399"/>
      <c r="S399"/>
      <c r="T399"/>
      <c r="U399"/>
    </row>
    <row r="400" spans="1:26">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row>
    <row r="566" spans="1:16">
      <c r="A566"/>
      <c r="B566"/>
      <c r="C566"/>
      <c r="D566"/>
      <c r="E566"/>
      <c r="F566"/>
      <c r="G566"/>
      <c r="H566"/>
      <c r="I566"/>
      <c r="J566"/>
      <c r="K566"/>
    </row>
    <row r="567" spans="1:16">
      <c r="A567"/>
      <c r="B567"/>
      <c r="C567"/>
      <c r="D567"/>
      <c r="E567"/>
      <c r="F567"/>
      <c r="G567"/>
      <c r="H567"/>
      <c r="I567"/>
      <c r="J567"/>
      <c r="K567"/>
    </row>
    <row r="568" spans="1:16">
      <c r="A568"/>
      <c r="B568"/>
      <c r="C568"/>
      <c r="D568"/>
      <c r="E568"/>
      <c r="F568"/>
      <c r="G568"/>
      <c r="H568"/>
      <c r="I568"/>
      <c r="J568"/>
      <c r="K568"/>
    </row>
    <row r="569" spans="1:16">
      <c r="A569"/>
      <c r="B569"/>
      <c r="C569"/>
      <c r="D569"/>
      <c r="E569"/>
      <c r="F569"/>
      <c r="G569"/>
      <c r="H569"/>
      <c r="I569"/>
      <c r="J569"/>
      <c r="K569"/>
    </row>
    <row r="570" spans="1:16">
      <c r="A570"/>
      <c r="B570"/>
      <c r="C570"/>
      <c r="D570"/>
      <c r="E570"/>
      <c r="F570"/>
      <c r="G570"/>
      <c r="H570"/>
      <c r="I570"/>
      <c r="J570"/>
      <c r="K570"/>
    </row>
    <row r="571" spans="1:16">
      <c r="A571"/>
      <c r="B571"/>
      <c r="C571"/>
      <c r="D571"/>
      <c r="E571"/>
      <c r="F571"/>
      <c r="G571"/>
      <c r="H571"/>
      <c r="I571"/>
      <c r="J571"/>
      <c r="K571"/>
    </row>
    <row r="572" spans="1:16">
      <c r="A572"/>
      <c r="B572"/>
      <c r="C572"/>
      <c r="D572"/>
      <c r="E572"/>
      <c r="F572"/>
      <c r="G572"/>
      <c r="H572"/>
      <c r="I572"/>
      <c r="J572"/>
      <c r="K572"/>
    </row>
    <row r="573" spans="1:16">
      <c r="A573"/>
      <c r="B573"/>
      <c r="C573"/>
      <c r="D573"/>
      <c r="E573"/>
      <c r="F573"/>
      <c r="G573"/>
      <c r="H573"/>
      <c r="I573"/>
      <c r="J573"/>
      <c r="K573"/>
    </row>
    <row r="574" spans="1:16">
      <c r="A574"/>
      <c r="B574"/>
      <c r="C574"/>
      <c r="D574"/>
      <c r="E574"/>
      <c r="F574"/>
      <c r="G574"/>
      <c r="H574"/>
      <c r="I574"/>
      <c r="J574"/>
      <c r="K574"/>
    </row>
    <row r="575" spans="1:16">
      <c r="A575"/>
      <c r="B575"/>
      <c r="C575"/>
      <c r="D575"/>
      <c r="E575"/>
      <c r="F575"/>
      <c r="G575"/>
      <c r="H575"/>
      <c r="I575"/>
      <c r="J575"/>
      <c r="K575"/>
    </row>
    <row r="576" spans="1:16">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row>
    <row r="667" spans="1:11">
      <c r="A667"/>
      <c r="B667"/>
      <c r="C667"/>
      <c r="D667"/>
      <c r="E667"/>
      <c r="F667"/>
    </row>
    <row r="668" spans="1:11">
      <c r="A668"/>
      <c r="B668"/>
      <c r="C668"/>
      <c r="D668"/>
      <c r="E668"/>
      <c r="F668"/>
    </row>
    <row r="669" spans="1:11">
      <c r="A669"/>
      <c r="B669"/>
      <c r="C669"/>
      <c r="D669"/>
      <c r="E669"/>
      <c r="F669"/>
    </row>
    <row r="670" spans="1:11">
      <c r="A670"/>
      <c r="B670"/>
      <c r="C670"/>
      <c r="D670"/>
      <c r="E670"/>
      <c r="F670"/>
    </row>
    <row r="671" spans="1:11">
      <c r="A671"/>
      <c r="B671"/>
      <c r="C671"/>
      <c r="D671"/>
      <c r="E671"/>
      <c r="F671"/>
    </row>
    <row r="672" spans="1:11">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sheetData>
  <mergeCells count="313">
    <mergeCell ref="W318:W320"/>
    <mergeCell ref="X318:X320"/>
    <mergeCell ref="Y318:Y320"/>
    <mergeCell ref="W312:W314"/>
    <mergeCell ref="X312:X314"/>
    <mergeCell ref="Y312:Y314"/>
    <mergeCell ref="W309:W311"/>
    <mergeCell ref="X309:X311"/>
    <mergeCell ref="Y309:Y311"/>
    <mergeCell ref="W303:W305"/>
    <mergeCell ref="X303:X305"/>
    <mergeCell ref="Y303:Y305"/>
    <mergeCell ref="W296:W299"/>
    <mergeCell ref="X296:X299"/>
    <mergeCell ref="Y296:Y299"/>
    <mergeCell ref="W306:W308"/>
    <mergeCell ref="X306:X308"/>
    <mergeCell ref="Y306:Y308"/>
    <mergeCell ref="W300:W302"/>
    <mergeCell ref="X300:X302"/>
    <mergeCell ref="Y300:Y302"/>
    <mergeCell ref="W290:W292"/>
    <mergeCell ref="X290:X292"/>
    <mergeCell ref="Y290:Y292"/>
    <mergeCell ref="W284:W286"/>
    <mergeCell ref="X284:X286"/>
    <mergeCell ref="Y284:Y286"/>
    <mergeCell ref="W293:W295"/>
    <mergeCell ref="X293:X295"/>
    <mergeCell ref="Y293:Y295"/>
    <mergeCell ref="W278:W280"/>
    <mergeCell ref="X278:X280"/>
    <mergeCell ref="Y278:Y280"/>
    <mergeCell ref="W287:W289"/>
    <mergeCell ref="X287:X289"/>
    <mergeCell ref="Y287:Y289"/>
    <mergeCell ref="W272:W274"/>
    <mergeCell ref="X272:X274"/>
    <mergeCell ref="Y272:Y274"/>
    <mergeCell ref="W281:W283"/>
    <mergeCell ref="X281:X283"/>
    <mergeCell ref="Y281:Y283"/>
    <mergeCell ref="X164:X166"/>
    <mergeCell ref="Y164:Y166"/>
    <mergeCell ref="W263:W265"/>
    <mergeCell ref="X263:X265"/>
    <mergeCell ref="Y263:Y265"/>
    <mergeCell ref="W266:W268"/>
    <mergeCell ref="X266:X268"/>
    <mergeCell ref="Y266:Y268"/>
    <mergeCell ref="W275:W277"/>
    <mergeCell ref="X275:X277"/>
    <mergeCell ref="Y275:Y277"/>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Y201:Y203"/>
    <mergeCell ref="W204:W206"/>
    <mergeCell ref="X204:X2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204:Y206"/>
    <mergeCell ref="Y190:Y192"/>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A323:F327"/>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247:Y249"/>
    <mergeCell ref="X253:X255"/>
    <mergeCell ref="Y253:Y255"/>
    <mergeCell ref="W225:W227"/>
    <mergeCell ref="X225:X227"/>
    <mergeCell ref="Y225:Y227"/>
    <mergeCell ref="W216:W218"/>
    <mergeCell ref="X216:X218"/>
    <mergeCell ref="Y216:Y218"/>
    <mergeCell ref="W219:W221"/>
    <mergeCell ref="X219:X221"/>
    <mergeCell ref="Y219:Y221"/>
    <mergeCell ref="W222:W224"/>
    <mergeCell ref="X222:X224"/>
    <mergeCell ref="Y222:Y224"/>
    <mergeCell ref="W207:W209"/>
    <mergeCell ref="X207:X209"/>
    <mergeCell ref="Y207:Y20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315:W317"/>
    <mergeCell ref="X315:X317"/>
    <mergeCell ref="Y315:Y317"/>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s>
  <conditionalFormatting sqref="H323:N326">
    <cfRule type="colorScale" priority="2">
      <colorScale>
        <cfvo type="min"/>
        <cfvo type="percentile" val="50"/>
        <cfvo type="max"/>
        <color rgb="FFF8696B"/>
        <color rgb="FFFFEB84"/>
        <color rgb="FF63BE7B"/>
      </colorScale>
    </cfRule>
  </conditionalFormatting>
  <conditionalFormatting sqref="H327:N3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95"/>
  <sheetViews>
    <sheetView workbookViewId="0">
      <pane xSplit="3" ySplit="1" topLeftCell="D164" activePane="bottomRight" state="frozen"/>
      <selection pane="topRight" activeCell="D1" sqref="D1"/>
      <selection pane="bottomLeft" activeCell="A2" sqref="A2"/>
      <selection pane="bottomRight" activeCell="L195" sqref="L195"/>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INDEX(Scores!$G$2:$G$321, MATCH(Clutch!$A2, Scores!$E$2:$E$321, 0))</f>
        <v>CJQ</v>
      </c>
      <c r="C2" s="1" t="s">
        <v>4</v>
      </c>
      <c r="D2" s="1">
        <f>SUMIFS(INDEX(Scores!$H$2:$N$321, 0, MATCH($C2, Scores!$H$1:$N$1, 0)), Scores!$E$2:$E$321, $A2, Scores!$F$2:$F$321, D$1)</f>
        <v>4</v>
      </c>
      <c r="E2" s="1">
        <f>SUMIFS(INDEX(Scores!$H$2:$N$321, 0, MATCH($C2, Scores!$H$1:$N$1, 0)), Scores!$E$2:$E$321, $A2, Scores!$F$2:$F$321, E$1)</f>
        <v>3</v>
      </c>
      <c r="F2" s="1">
        <f>SUMIFS(INDEX(Scores!$H$2:$N$321, 0, MATCH($C2, Scores!$H$1:$N$1, 0)), Scores!$E$2:$E$321, $A2, Scores!$F$2:$F$321, F$1)</f>
        <v>4</v>
      </c>
      <c r="G2" s="1">
        <f>SUMIFS(INDEX(Scores!$H$2:$N$321, 0, MATCH($C2, Scores!$H$1:$N$1, 0)), Scores!$E$2:$E$321, $A2, Scores!$F$2:$F$321,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INDEX(Scores!$G$2:$G$321, MATCH(Clutch!$A3, Scores!$E$2:$E$321, 0))</f>
        <v>CJQ</v>
      </c>
      <c r="C3" s="1" t="s">
        <v>5</v>
      </c>
      <c r="D3" s="1">
        <f>SUMIFS(INDEX(Scores!$H$2:$N$321, 0, MATCH($C3, Scores!$H$1:$N$1, 0)), Scores!$E$2:$E$321, $A3, Scores!$F$2:$F$321, D$1)</f>
        <v>0</v>
      </c>
      <c r="E3" s="1">
        <f>SUMIFS(INDEX(Scores!$H$2:$N$321, 0, MATCH($C3, Scores!$H$1:$N$1, 0)), Scores!$E$2:$E$321, $A3, Scores!$F$2:$F$321, E$1)</f>
        <v>0</v>
      </c>
      <c r="F3" s="1">
        <f>SUMIFS(INDEX(Scores!$H$2:$N$321, 0, MATCH($C3, Scores!$H$1:$N$1, 0)), Scores!$E$2:$E$321, $A3, Scores!$F$2:$F$321, F$1)</f>
        <v>1</v>
      </c>
      <c r="G3" s="1">
        <f>SUMIFS(INDEX(Scores!$H$2:$N$321, 0, MATCH($C3, Scores!$H$1:$N$1, 0)), Scores!$E$2:$E$321, $A3, Scores!$F$2:$F$321,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INDEX(Scores!$G$2:$G$321, MATCH(Clutch!$A4, Scores!$E$2:$E$321, 0))</f>
        <v>JC</v>
      </c>
      <c r="C4" s="1" t="s">
        <v>4</v>
      </c>
      <c r="D4" s="1">
        <f>SUMIFS(INDEX(Scores!$H$2:$N$321, 0, MATCH($C4, Scores!$H$1:$N$1, 0)), Scores!$E$2:$E$321, $A4, Scores!$F$2:$F$321, D$1)</f>
        <v>8</v>
      </c>
      <c r="E4" s="1">
        <f>SUMIFS(INDEX(Scores!$H$2:$N$321, 0, MATCH($C4, Scores!$H$1:$N$1, 0)), Scores!$E$2:$E$321, $A4, Scores!$F$2:$F$321, E$1)</f>
        <v>5</v>
      </c>
      <c r="F4" s="1">
        <f>SUMIFS(INDEX(Scores!$H$2:$N$321, 0, MATCH($C4, Scores!$H$1:$N$1, 0)), Scores!$E$2:$E$321, $A4, Scores!$F$2:$F$321, F$1)</f>
        <v>3</v>
      </c>
      <c r="G4" s="1">
        <f>SUMIFS(INDEX(Scores!$H$2:$N$321, 0, MATCH($C4, Scores!$H$1:$N$1, 0)), Scores!$E$2:$E$321, $A4, Scores!$F$2:$F$321,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INDEX(Scores!$G$2:$G$321, MATCH(Clutch!$A5, Scores!$E$2:$E$321, 0))</f>
        <v>JC</v>
      </c>
      <c r="C5" s="1" t="s">
        <v>5</v>
      </c>
      <c r="D5" s="1">
        <f>SUMIFS(INDEX(Scores!$H$2:$N$321, 0, MATCH($C5, Scores!$H$1:$N$1, 0)), Scores!$E$2:$E$321, $A5, Scores!$F$2:$F$321, D$1)</f>
        <v>0</v>
      </c>
      <c r="E5" s="1">
        <f>SUMIFS(INDEX(Scores!$H$2:$N$321, 0, MATCH($C5, Scores!$H$1:$N$1, 0)), Scores!$E$2:$E$321, $A5, Scores!$F$2:$F$321, E$1)</f>
        <v>0</v>
      </c>
      <c r="F5" s="1">
        <f>SUMIFS(INDEX(Scores!$H$2:$N$321, 0, MATCH($C5, Scores!$H$1:$N$1, 0)), Scores!$E$2:$E$321, $A5, Scores!$F$2:$F$321, F$1)</f>
        <v>0</v>
      </c>
      <c r="G5" s="1">
        <f>SUMIFS(INDEX(Scores!$H$2:$N$321, 0, MATCH($C5, Scores!$H$1:$N$1, 0)), Scores!$E$2:$E$321, $A5, Scores!$F$2:$F$321,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INDEX(Scores!$G$2:$G$321, MATCH(Clutch!$A6, Scores!$E$2:$E$321, 0))</f>
        <v>JC</v>
      </c>
      <c r="C6" s="1" t="s">
        <v>4</v>
      </c>
      <c r="D6" s="1">
        <f>SUMIFS(INDEX(Scores!$H$2:$N$321, 0, MATCH($C6, Scores!$H$1:$N$1, 0)), Scores!$E$2:$E$321, $A6, Scores!$F$2:$F$321, D$1)</f>
        <v>1</v>
      </c>
      <c r="E6" s="1">
        <f>SUMIFS(INDEX(Scores!$H$2:$N$321, 0, MATCH($C6, Scores!$H$1:$N$1, 0)), Scores!$E$2:$E$321, $A6, Scores!$F$2:$F$321, E$1)</f>
        <v>6</v>
      </c>
      <c r="F6" s="1">
        <f>SUMIFS(INDEX(Scores!$H$2:$N$321, 0, MATCH($C6, Scores!$H$1:$N$1, 0)), Scores!$E$2:$E$321, $A6, Scores!$F$2:$F$321, F$1)</f>
        <v>3</v>
      </c>
      <c r="G6" s="1">
        <f>SUMIFS(INDEX(Scores!$H$2:$N$321, 0, MATCH($C6, Scores!$H$1:$N$1, 0)), Scores!$E$2:$E$321, $A6, Scores!$F$2:$F$321,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INDEX(Scores!$G$2:$G$321, MATCH(Clutch!$A7, Scores!$E$2:$E$321, 0))</f>
        <v>JC</v>
      </c>
      <c r="C7" s="1" t="s">
        <v>5</v>
      </c>
      <c r="D7" s="1">
        <f>SUMIFS(INDEX(Scores!$H$2:$N$321, 0, MATCH($C7, Scores!$H$1:$N$1, 0)), Scores!$E$2:$E$321, $A7, Scores!$F$2:$F$321, D$1)</f>
        <v>0</v>
      </c>
      <c r="E7" s="1">
        <f>SUMIFS(INDEX(Scores!$H$2:$N$321, 0, MATCH($C7, Scores!$H$1:$N$1, 0)), Scores!$E$2:$E$321, $A7, Scores!$F$2:$F$321, E$1)</f>
        <v>0</v>
      </c>
      <c r="F7" s="1">
        <f>SUMIFS(INDEX(Scores!$H$2:$N$321, 0, MATCH($C7, Scores!$H$1:$N$1, 0)), Scores!$E$2:$E$321, $A7, Scores!$F$2:$F$321, F$1)</f>
        <v>4</v>
      </c>
      <c r="G7" s="1">
        <f>SUMIFS(INDEX(Scores!$H$2:$N$321, 0, MATCH($C7, Scores!$H$1:$N$1, 0)), Scores!$E$2:$E$321, $A7, Scores!$F$2:$F$321,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INDEX(Scores!$G$2:$G$321, MATCH(Clutch!$A8, Scores!$E$2:$E$321, 0))</f>
        <v>CJQ</v>
      </c>
      <c r="C8" s="1" t="s">
        <v>4</v>
      </c>
      <c r="D8" s="1">
        <f>SUMIFS(INDEX(Scores!$H$2:$N$321, 0, MATCH($C8, Scores!$H$1:$N$1, 0)), Scores!$E$2:$E$321, $A8, Scores!$F$2:$F$321, D$1)</f>
        <v>3</v>
      </c>
      <c r="E8" s="1">
        <f>SUMIFS(INDEX(Scores!$H$2:$N$321, 0, MATCH($C8, Scores!$H$1:$N$1, 0)), Scores!$E$2:$E$321, $A8, Scores!$F$2:$F$321, E$1)</f>
        <v>0</v>
      </c>
      <c r="F8" s="1">
        <f>SUMIFS(INDEX(Scores!$H$2:$N$321, 0, MATCH($C8, Scores!$H$1:$N$1, 0)), Scores!$E$2:$E$321, $A8, Scores!$F$2:$F$321, F$1)</f>
        <v>1</v>
      </c>
      <c r="G8" s="1">
        <f>SUMIFS(INDEX(Scores!$H$2:$N$321, 0, MATCH($C8, Scores!$H$1:$N$1, 0)), Scores!$E$2:$E$321, $A8, Scores!$F$2:$F$321,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INDEX(Scores!$G$2:$G$321, MATCH(Clutch!$A9, Scores!$E$2:$E$321, 0))</f>
        <v>CJQ</v>
      </c>
      <c r="C9" s="1" t="s">
        <v>5</v>
      </c>
      <c r="D9" s="1">
        <f>SUMIFS(INDEX(Scores!$H$2:$N$321, 0, MATCH($C9, Scores!$H$1:$N$1, 0)), Scores!$E$2:$E$321, $A9, Scores!$F$2:$F$321, D$1)</f>
        <v>0</v>
      </c>
      <c r="E9" s="1">
        <f>SUMIFS(INDEX(Scores!$H$2:$N$321, 0, MATCH($C9, Scores!$H$1:$N$1, 0)), Scores!$E$2:$E$321, $A9, Scores!$F$2:$F$321, E$1)</f>
        <v>0</v>
      </c>
      <c r="F9" s="1">
        <f>SUMIFS(INDEX(Scores!$H$2:$N$321, 0, MATCH($C9, Scores!$H$1:$N$1, 0)), Scores!$E$2:$E$321, $A9, Scores!$F$2:$F$321, F$1)</f>
        <v>0</v>
      </c>
      <c r="G9" s="1">
        <f>SUMIFS(INDEX(Scores!$H$2:$N$321, 0, MATCH($C9, Scores!$H$1:$N$1, 0)), Scores!$E$2:$E$321, $A9, Scores!$F$2:$F$321,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INDEX(Scores!$G$2:$G$321, MATCH(Clutch!$A10, Scores!$E$2:$E$321, 0))</f>
        <v>QJC</v>
      </c>
      <c r="C10" s="1" t="s">
        <v>4</v>
      </c>
      <c r="D10" s="1">
        <f>SUMIFS(INDEX(Scores!$H$2:$N$321, 0, MATCH($C10, Scores!$H$1:$N$1, 0)), Scores!$E$2:$E$321, $A10, Scores!$F$2:$F$321, D$1)</f>
        <v>5</v>
      </c>
      <c r="E10" s="1">
        <f>SUMIFS(INDEX(Scores!$H$2:$N$321, 0, MATCH($C10, Scores!$H$1:$N$1, 0)), Scores!$E$2:$E$321, $A10, Scores!$F$2:$F$321, E$1)</f>
        <v>4</v>
      </c>
      <c r="F10" s="1">
        <f>SUMIFS(INDEX(Scores!$H$2:$N$321, 0, MATCH($C10, Scores!$H$1:$N$1, 0)), Scores!$E$2:$E$321, $A10, Scores!$F$2:$F$321, F$1)</f>
        <v>2</v>
      </c>
      <c r="G10" s="1">
        <f>SUMIFS(INDEX(Scores!$H$2:$N$321, 0, MATCH($C10, Scores!$H$1:$N$1, 0)), Scores!$E$2:$E$321, $A10, Scores!$F$2:$F$321,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INDEX(Scores!$G$2:$G$321, MATCH(Clutch!$A11, Scores!$E$2:$E$321, 0))</f>
        <v>QJC</v>
      </c>
      <c r="C11" s="1" t="s">
        <v>5</v>
      </c>
      <c r="D11" s="1">
        <f>SUMIFS(INDEX(Scores!$H$2:$N$321, 0, MATCH($C11, Scores!$H$1:$N$1, 0)), Scores!$E$2:$E$321, $A11, Scores!$F$2:$F$321, D$1)</f>
        <v>1</v>
      </c>
      <c r="E11" s="1">
        <f>SUMIFS(INDEX(Scores!$H$2:$N$321, 0, MATCH($C11, Scores!$H$1:$N$1, 0)), Scores!$E$2:$E$321, $A11, Scores!$F$2:$F$321, E$1)</f>
        <v>0</v>
      </c>
      <c r="F11" s="1">
        <f>SUMIFS(INDEX(Scores!$H$2:$N$321, 0, MATCH($C11, Scores!$H$1:$N$1, 0)), Scores!$E$2:$E$321, $A11, Scores!$F$2:$F$321, F$1)</f>
        <v>0</v>
      </c>
      <c r="G11" s="1">
        <f>SUMIFS(INDEX(Scores!$H$2:$N$321, 0, MATCH($C11, Scores!$H$1:$N$1, 0)), Scores!$E$2:$E$321, $A11, Scores!$F$2:$F$321,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INDEX(Scores!$G$2:$G$321, MATCH(Clutch!$A12, Scores!$E$2:$E$321, 0))</f>
        <v>JC</v>
      </c>
      <c r="C12" s="1" t="s">
        <v>4</v>
      </c>
      <c r="D12" s="1">
        <f>SUMIFS(INDEX(Scores!$H$2:$N$321, 0, MATCH($C12, Scores!$H$1:$N$1, 0)), Scores!$E$2:$E$321, $A12, Scores!$F$2:$F$321, D$1)</f>
        <v>7</v>
      </c>
      <c r="E12" s="1">
        <f>SUMIFS(INDEX(Scores!$H$2:$N$321, 0, MATCH($C12, Scores!$H$1:$N$1, 0)), Scores!$E$2:$E$321, $A12, Scores!$F$2:$F$321, E$1)</f>
        <v>2</v>
      </c>
      <c r="F12" s="1">
        <f>SUMIFS(INDEX(Scores!$H$2:$N$321, 0, MATCH($C12, Scores!$H$1:$N$1, 0)), Scores!$E$2:$E$321, $A12, Scores!$F$2:$F$321, F$1)</f>
        <v>1</v>
      </c>
      <c r="G12" s="1">
        <f>SUMIFS(INDEX(Scores!$H$2:$N$321, 0, MATCH($C12, Scores!$H$1:$N$1, 0)), Scores!$E$2:$E$321, $A12, Scores!$F$2:$F$321,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INDEX(Scores!$G$2:$G$321, MATCH(Clutch!$A13, Scores!$E$2:$E$321, 0))</f>
        <v>JC</v>
      </c>
      <c r="C13" s="1" t="s">
        <v>5</v>
      </c>
      <c r="D13" s="1">
        <f>SUMIFS(INDEX(Scores!$H$2:$N$321, 0, MATCH($C13, Scores!$H$1:$N$1, 0)), Scores!$E$2:$E$321, $A13, Scores!$F$2:$F$321, D$1)</f>
        <v>0</v>
      </c>
      <c r="E13" s="1">
        <f>SUMIFS(INDEX(Scores!$H$2:$N$321, 0, MATCH($C13, Scores!$H$1:$N$1, 0)), Scores!$E$2:$E$321, $A13, Scores!$F$2:$F$321, E$1)</f>
        <v>4</v>
      </c>
      <c r="F13" s="1">
        <f>SUMIFS(INDEX(Scores!$H$2:$N$321, 0, MATCH($C13, Scores!$H$1:$N$1, 0)), Scores!$E$2:$E$321, $A13, Scores!$F$2:$F$321, F$1)</f>
        <v>0</v>
      </c>
      <c r="G13" s="1">
        <f>SUMIFS(INDEX(Scores!$H$2:$N$321, 0, MATCH($C13, Scores!$H$1:$N$1, 0)), Scores!$E$2:$E$321, $A13, Scores!$F$2:$F$321,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INDEX(Scores!$G$2:$G$321, MATCH(Clutch!$A14, Scores!$E$2:$E$321, 0))</f>
        <v>CJ</v>
      </c>
      <c r="C14" s="1" t="s">
        <v>4</v>
      </c>
      <c r="D14" s="1">
        <f>SUMIFS(INDEX(Scores!$H$2:$N$321, 0, MATCH($C14, Scores!$H$1:$N$1, 0)), Scores!$E$2:$E$321, $A14, Scores!$F$2:$F$321, D$1)</f>
        <v>0</v>
      </c>
      <c r="E14" s="1">
        <f>SUMIFS(INDEX(Scores!$H$2:$N$321, 0, MATCH($C14, Scores!$H$1:$N$1, 0)), Scores!$E$2:$E$321, $A14, Scores!$F$2:$F$321, E$1)</f>
        <v>5</v>
      </c>
      <c r="F14" s="1">
        <f>SUMIFS(INDEX(Scores!$H$2:$N$321, 0, MATCH($C14, Scores!$H$1:$N$1, 0)), Scores!$E$2:$E$321, $A14, Scores!$F$2:$F$321, F$1)</f>
        <v>0</v>
      </c>
      <c r="G14" s="1">
        <f>SUMIFS(INDEX(Scores!$H$2:$N$321, 0, MATCH($C14, Scores!$H$1:$N$1, 0)), Scores!$E$2:$E$321, $A14, Scores!$F$2:$F$321,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INDEX(Scores!$G$2:$G$321, MATCH(Clutch!$A15, Scores!$E$2:$E$321, 0))</f>
        <v>CJ</v>
      </c>
      <c r="C15" s="1" t="s">
        <v>5</v>
      </c>
      <c r="D15" s="1">
        <f>SUMIFS(INDEX(Scores!$H$2:$N$321, 0, MATCH($C15, Scores!$H$1:$N$1, 0)), Scores!$E$2:$E$321, $A15, Scores!$F$2:$F$321, D$1)</f>
        <v>1</v>
      </c>
      <c r="E15" s="1">
        <f>SUMIFS(INDEX(Scores!$H$2:$N$321, 0, MATCH($C15, Scores!$H$1:$N$1, 0)), Scores!$E$2:$E$321, $A15, Scores!$F$2:$F$321, E$1)</f>
        <v>2</v>
      </c>
      <c r="F15" s="1">
        <f>SUMIFS(INDEX(Scores!$H$2:$N$321, 0, MATCH($C15, Scores!$H$1:$N$1, 0)), Scores!$E$2:$E$321, $A15, Scores!$F$2:$F$321, F$1)</f>
        <v>6</v>
      </c>
      <c r="G15" s="1">
        <f>SUMIFS(INDEX(Scores!$H$2:$N$321, 0, MATCH($C15, Scores!$H$1:$N$1, 0)), Scores!$E$2:$E$321, $A15, Scores!$F$2:$F$321,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INDEX(Scores!$G$2:$G$321, MATCH(Clutch!$A16, Scores!$E$2:$E$321, 0))</f>
        <v>CJ</v>
      </c>
      <c r="C16" s="1" t="s">
        <v>4</v>
      </c>
      <c r="D16" s="1">
        <f>SUMIFS(INDEX(Scores!$H$2:$N$321, 0, MATCH($C16, Scores!$H$1:$N$1, 0)), Scores!$E$2:$E$321, $A16, Scores!$F$2:$F$321, D$1)</f>
        <v>0</v>
      </c>
      <c r="E16" s="1">
        <f>SUMIFS(INDEX(Scores!$H$2:$N$321, 0, MATCH($C16, Scores!$H$1:$N$1, 0)), Scores!$E$2:$E$321, $A16, Scores!$F$2:$F$321, E$1)</f>
        <v>3</v>
      </c>
      <c r="F16" s="1">
        <f>SUMIFS(INDEX(Scores!$H$2:$N$321, 0, MATCH($C16, Scores!$H$1:$N$1, 0)), Scores!$E$2:$E$321, $A16, Scores!$F$2:$F$321, F$1)</f>
        <v>3</v>
      </c>
      <c r="G16" s="1">
        <f>SUMIFS(INDEX(Scores!$H$2:$N$321, 0, MATCH($C16, Scores!$H$1:$N$1, 0)), Scores!$E$2:$E$321, $A16, Scores!$F$2:$F$321,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INDEX(Scores!$G$2:$G$321, MATCH(Clutch!$A17, Scores!$E$2:$E$321, 0))</f>
        <v>CJ</v>
      </c>
      <c r="C17" s="1" t="s">
        <v>5</v>
      </c>
      <c r="D17" s="1">
        <f>SUMIFS(INDEX(Scores!$H$2:$N$321, 0, MATCH($C17, Scores!$H$1:$N$1, 0)), Scores!$E$2:$E$321, $A17, Scores!$F$2:$F$321, D$1)</f>
        <v>1</v>
      </c>
      <c r="E17" s="1">
        <f>SUMIFS(INDEX(Scores!$H$2:$N$321, 0, MATCH($C17, Scores!$H$1:$N$1, 0)), Scores!$E$2:$E$321, $A17, Scores!$F$2:$F$321, E$1)</f>
        <v>1</v>
      </c>
      <c r="F17" s="1">
        <f>SUMIFS(INDEX(Scores!$H$2:$N$321, 0, MATCH($C17, Scores!$H$1:$N$1, 0)), Scores!$E$2:$E$321, $A17, Scores!$F$2:$F$321, F$1)</f>
        <v>0</v>
      </c>
      <c r="G17" s="1">
        <f>SUMIFS(INDEX(Scores!$H$2:$N$321, 0, MATCH($C17, Scores!$H$1:$N$1, 0)), Scores!$E$2:$E$321, $A17, Scores!$F$2:$F$321,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INDEX(Scores!$G$2:$G$321, MATCH(Clutch!$A18, Scores!$E$2:$E$321, 0))</f>
        <v>CJQ</v>
      </c>
      <c r="C18" s="1" t="s">
        <v>4</v>
      </c>
      <c r="D18" s="1">
        <f>SUMIFS(INDEX(Scores!$H$2:$N$321, 0, MATCH($C18, Scores!$H$1:$N$1, 0)), Scores!$E$2:$E$321, $A18, Scores!$F$2:$F$321, D$1)</f>
        <v>2</v>
      </c>
      <c r="E18" s="1">
        <f>SUMIFS(INDEX(Scores!$H$2:$N$321, 0, MATCH($C18, Scores!$H$1:$N$1, 0)), Scores!$E$2:$E$321, $A18, Scores!$F$2:$F$321, E$1)</f>
        <v>5</v>
      </c>
      <c r="F18" s="1">
        <f>SUMIFS(INDEX(Scores!$H$2:$N$321, 0, MATCH($C18, Scores!$H$1:$N$1, 0)), Scores!$E$2:$E$321, $A18, Scores!$F$2:$F$321, F$1)</f>
        <v>2</v>
      </c>
      <c r="G18" s="1">
        <f>SUMIFS(INDEX(Scores!$H$2:$N$321, 0, MATCH($C18, Scores!$H$1:$N$1, 0)), Scores!$E$2:$E$321, $A18, Scores!$F$2:$F$321,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INDEX(Scores!$G$2:$G$321, MATCH(Clutch!$A19, Scores!$E$2:$E$321, 0))</f>
        <v>CJQ</v>
      </c>
      <c r="C19" s="1" t="s">
        <v>5</v>
      </c>
      <c r="D19" s="1">
        <f>SUMIFS(INDEX(Scores!$H$2:$N$321, 0, MATCH($C19, Scores!$H$1:$N$1, 0)), Scores!$E$2:$E$321, $A19, Scores!$F$2:$F$321, D$1)</f>
        <v>1</v>
      </c>
      <c r="E19" s="1">
        <f>SUMIFS(INDEX(Scores!$H$2:$N$321, 0, MATCH($C19, Scores!$H$1:$N$1, 0)), Scores!$E$2:$E$321, $A19, Scores!$F$2:$F$321, E$1)</f>
        <v>3</v>
      </c>
      <c r="F19" s="1">
        <f>SUMIFS(INDEX(Scores!$H$2:$N$321, 0, MATCH($C19, Scores!$H$1:$N$1, 0)), Scores!$E$2:$E$321, $A19, Scores!$F$2:$F$321, F$1)</f>
        <v>7</v>
      </c>
      <c r="G19" s="1">
        <f>SUMIFS(INDEX(Scores!$H$2:$N$321, 0, MATCH($C19, Scores!$H$1:$N$1, 0)), Scores!$E$2:$E$321, $A19, Scores!$F$2:$F$321,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INDEX(Scores!$G$2:$G$321, MATCH(Clutch!$A20, Scores!$E$2:$E$321, 0))</f>
        <v>CJ</v>
      </c>
      <c r="C20" s="1" t="s">
        <v>4</v>
      </c>
      <c r="D20" s="1">
        <f>SUMIFS(INDEX(Scores!$H$2:$N$321, 0, MATCH($C20, Scores!$H$1:$N$1, 0)), Scores!$E$2:$E$321, $A20, Scores!$F$2:$F$321, D$1)</f>
        <v>0</v>
      </c>
      <c r="E20" s="1">
        <f>SUMIFS(INDEX(Scores!$H$2:$N$321, 0, MATCH($C20, Scores!$H$1:$N$1, 0)), Scores!$E$2:$E$321, $A20, Scores!$F$2:$F$321, E$1)</f>
        <v>3</v>
      </c>
      <c r="F20" s="1">
        <f>SUMIFS(INDEX(Scores!$H$2:$N$321, 0, MATCH($C20, Scores!$H$1:$N$1, 0)), Scores!$E$2:$E$321, $A20, Scores!$F$2:$F$321, F$1)</f>
        <v>3</v>
      </c>
      <c r="G20" s="1">
        <f>SUMIFS(INDEX(Scores!$H$2:$N$321, 0, MATCH($C20, Scores!$H$1:$N$1, 0)), Scores!$E$2:$E$321, $A20, Scores!$F$2:$F$321,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INDEX(Scores!$G$2:$G$321, MATCH(Clutch!$A21, Scores!$E$2:$E$321, 0))</f>
        <v>CJ</v>
      </c>
      <c r="C21" s="1" t="s">
        <v>5</v>
      </c>
      <c r="D21" s="1">
        <f>SUMIFS(INDEX(Scores!$H$2:$N$321, 0, MATCH($C21, Scores!$H$1:$N$1, 0)), Scores!$E$2:$E$321, $A21, Scores!$F$2:$F$321, D$1)</f>
        <v>1</v>
      </c>
      <c r="E21" s="1">
        <f>SUMIFS(INDEX(Scores!$H$2:$N$321, 0, MATCH($C21, Scores!$H$1:$N$1, 0)), Scores!$E$2:$E$321, $A21, Scores!$F$2:$F$321, E$1)</f>
        <v>0</v>
      </c>
      <c r="F21" s="1">
        <f>SUMIFS(INDEX(Scores!$H$2:$N$321, 0, MATCH($C21, Scores!$H$1:$N$1, 0)), Scores!$E$2:$E$321, $A21, Scores!$F$2:$F$321, F$1)</f>
        <v>0</v>
      </c>
      <c r="G21" s="1">
        <f>SUMIFS(INDEX(Scores!$H$2:$N$321, 0, MATCH($C21, Scores!$H$1:$N$1, 0)), Scores!$E$2:$E$321, $A21, Scores!$F$2:$F$321,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INDEX(Scores!$G$2:$G$321, MATCH(Clutch!$A22, Scores!$E$2:$E$321, 0))</f>
        <v>DCJ</v>
      </c>
      <c r="C22" s="1" t="s">
        <v>4</v>
      </c>
      <c r="D22" s="1">
        <f>SUMIFS(INDEX(Scores!$H$2:$N$321, 0, MATCH($C22, Scores!$H$1:$N$1, 0)), Scores!$E$2:$E$321, $A22, Scores!$F$2:$F$321, D$1)</f>
        <v>5</v>
      </c>
      <c r="E22" s="1">
        <f>SUMIFS(INDEX(Scores!$H$2:$N$321, 0, MATCH($C22, Scores!$H$1:$N$1, 0)), Scores!$E$2:$E$321, $A22, Scores!$F$2:$F$321, E$1)</f>
        <v>6</v>
      </c>
      <c r="F22" s="1">
        <f>SUMIFS(INDEX(Scores!$H$2:$N$321, 0, MATCH($C22, Scores!$H$1:$N$1, 0)), Scores!$E$2:$E$321, $A22, Scores!$F$2:$F$321, F$1)</f>
        <v>3</v>
      </c>
      <c r="G22" s="1">
        <f>SUMIFS(INDEX(Scores!$H$2:$N$321, 0, MATCH($C22, Scores!$H$1:$N$1, 0)), Scores!$E$2:$E$321, $A22, Scores!$F$2:$F$321,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INDEX(Scores!$G$2:$G$321, MATCH(Clutch!$A23, Scores!$E$2:$E$321, 0))</f>
        <v>DCJ</v>
      </c>
      <c r="C23" s="1" t="s">
        <v>5</v>
      </c>
      <c r="D23" s="1">
        <f>SUMIFS(INDEX(Scores!$H$2:$N$321, 0, MATCH($C23, Scores!$H$1:$N$1, 0)), Scores!$E$2:$E$321, $A23, Scores!$F$2:$F$321, D$1)</f>
        <v>0</v>
      </c>
      <c r="E23" s="1">
        <f>SUMIFS(INDEX(Scores!$H$2:$N$321, 0, MATCH($C23, Scores!$H$1:$N$1, 0)), Scores!$E$2:$E$321, $A23, Scores!$F$2:$F$321, E$1)</f>
        <v>2</v>
      </c>
      <c r="F23" s="1">
        <f>SUMIFS(INDEX(Scores!$H$2:$N$321, 0, MATCH($C23, Scores!$H$1:$N$1, 0)), Scores!$E$2:$E$321, $A23, Scores!$F$2:$F$321, F$1)</f>
        <v>3</v>
      </c>
      <c r="G23" s="1">
        <f>SUMIFS(INDEX(Scores!$H$2:$N$321, 0, MATCH($C23, Scores!$H$1:$N$1, 0)), Scores!$E$2:$E$321, $A23, Scores!$F$2:$F$321,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INDEX(Scores!$G$2:$G$321, MATCH(Clutch!$A24, Scores!$E$2:$E$321, 0))</f>
        <v>CJD</v>
      </c>
      <c r="C24" s="1" t="s">
        <v>4</v>
      </c>
      <c r="D24" s="1">
        <f>SUMIFS(INDEX(Scores!$H$2:$N$321, 0, MATCH($C24, Scores!$H$1:$N$1, 0)), Scores!$E$2:$E$321, $A24, Scores!$F$2:$F$321, D$1)</f>
        <v>1</v>
      </c>
      <c r="E24" s="1">
        <f>SUMIFS(INDEX(Scores!$H$2:$N$321, 0, MATCH($C24, Scores!$H$1:$N$1, 0)), Scores!$E$2:$E$321, $A24, Scores!$F$2:$F$321, E$1)</f>
        <v>6</v>
      </c>
      <c r="F24" s="1">
        <f>SUMIFS(INDEX(Scores!$H$2:$N$321, 0, MATCH($C24, Scores!$H$1:$N$1, 0)), Scores!$E$2:$E$321, $A24, Scores!$F$2:$F$321, F$1)</f>
        <v>3</v>
      </c>
      <c r="G24" s="1">
        <f>SUMIFS(INDEX(Scores!$H$2:$N$321, 0, MATCH($C24, Scores!$H$1:$N$1, 0)), Scores!$E$2:$E$321, $A24, Scores!$F$2:$F$321,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INDEX(Scores!$G$2:$G$321, MATCH(Clutch!$A25, Scores!$E$2:$E$321, 0))</f>
        <v>CJD</v>
      </c>
      <c r="C25" s="1" t="s">
        <v>5</v>
      </c>
      <c r="D25" s="1">
        <f>SUMIFS(INDEX(Scores!$H$2:$N$321, 0, MATCH($C25, Scores!$H$1:$N$1, 0)), Scores!$E$2:$E$321, $A25, Scores!$F$2:$F$321, D$1)</f>
        <v>0</v>
      </c>
      <c r="E25" s="1">
        <f>SUMIFS(INDEX(Scores!$H$2:$N$321, 0, MATCH($C25, Scores!$H$1:$N$1, 0)), Scores!$E$2:$E$321, $A25, Scores!$F$2:$F$321, E$1)</f>
        <v>1</v>
      </c>
      <c r="F25" s="1">
        <f>SUMIFS(INDEX(Scores!$H$2:$N$321, 0, MATCH($C25, Scores!$H$1:$N$1, 0)), Scores!$E$2:$E$321, $A25, Scores!$F$2:$F$321, F$1)</f>
        <v>2</v>
      </c>
      <c r="G25" s="1">
        <f>SUMIFS(INDEX(Scores!$H$2:$N$321, 0, MATCH($C25, Scores!$H$1:$N$1, 0)), Scores!$E$2:$E$321, $A25, Scores!$F$2:$F$321,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INDEX(Scores!$G$2:$G$321, MATCH(Clutch!$A26, Scores!$E$2:$E$321, 0))</f>
        <v>DCJ</v>
      </c>
      <c r="C26" s="1" t="s">
        <v>4</v>
      </c>
      <c r="D26" s="1">
        <f>SUMIFS(INDEX(Scores!$H$2:$N$321, 0, MATCH($C26, Scores!$H$1:$N$1, 0)), Scores!$E$2:$E$321, $A26, Scores!$F$2:$F$321, D$1)</f>
        <v>3</v>
      </c>
      <c r="E26" s="1">
        <f>SUMIFS(INDEX(Scores!$H$2:$N$321, 0, MATCH($C26, Scores!$H$1:$N$1, 0)), Scores!$E$2:$E$321, $A26, Scores!$F$2:$F$321, E$1)</f>
        <v>5</v>
      </c>
      <c r="F26" s="1">
        <f>SUMIFS(INDEX(Scores!$H$2:$N$321, 0, MATCH($C26, Scores!$H$1:$N$1, 0)), Scores!$E$2:$E$321, $A26, Scores!$F$2:$F$321, F$1)</f>
        <v>3</v>
      </c>
      <c r="G26" s="1">
        <f>SUMIFS(INDEX(Scores!$H$2:$N$321, 0, MATCH($C26, Scores!$H$1:$N$1, 0)), Scores!$E$2:$E$321, $A26, Scores!$F$2:$F$321,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INDEX(Scores!$G$2:$G$321, MATCH(Clutch!$A27, Scores!$E$2:$E$321, 0))</f>
        <v>DCJ</v>
      </c>
      <c r="C27" s="1" t="s">
        <v>5</v>
      </c>
      <c r="D27" s="1">
        <f>SUMIFS(INDEX(Scores!$H$2:$N$321, 0, MATCH($C27, Scores!$H$1:$N$1, 0)), Scores!$E$2:$E$321, $A27, Scores!$F$2:$F$321, D$1)</f>
        <v>0</v>
      </c>
      <c r="E27" s="1">
        <f>SUMIFS(INDEX(Scores!$H$2:$N$321, 0, MATCH($C27, Scores!$H$1:$N$1, 0)), Scores!$E$2:$E$321, $A27, Scores!$F$2:$F$321, E$1)</f>
        <v>1</v>
      </c>
      <c r="F27" s="1">
        <f>SUMIFS(INDEX(Scores!$H$2:$N$321, 0, MATCH($C27, Scores!$H$1:$N$1, 0)), Scores!$E$2:$E$321, $A27, Scores!$F$2:$F$321, F$1)</f>
        <v>0</v>
      </c>
      <c r="G27" s="1">
        <f>SUMIFS(INDEX(Scores!$H$2:$N$321, 0, MATCH($C27, Scores!$H$1:$N$1, 0)), Scores!$E$2:$E$321, $A27, Scores!$F$2:$F$321,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INDEX(Scores!$G$2:$G$321, MATCH(Clutch!$A28, Scores!$E$2:$E$321, 0))</f>
        <v>JC</v>
      </c>
      <c r="C28" s="1" t="s">
        <v>4</v>
      </c>
      <c r="D28" s="1">
        <f>SUMIFS(INDEX(Scores!$H$2:$N$321, 0, MATCH($C28, Scores!$H$1:$N$1, 0)), Scores!$E$2:$E$321, $A28, Scores!$F$2:$F$321, D$1)</f>
        <v>5</v>
      </c>
      <c r="E28" s="1">
        <f>SUMIFS(INDEX(Scores!$H$2:$N$321, 0, MATCH($C28, Scores!$H$1:$N$1, 0)), Scores!$E$2:$E$321, $A28, Scores!$F$2:$F$321, E$1)</f>
        <v>3</v>
      </c>
      <c r="F28" s="1">
        <f>SUMIFS(INDEX(Scores!$H$2:$N$321, 0, MATCH($C28, Scores!$H$1:$N$1, 0)), Scores!$E$2:$E$321, $A28, Scores!$F$2:$F$321, F$1)</f>
        <v>3</v>
      </c>
      <c r="G28" s="1">
        <f>SUMIFS(INDEX(Scores!$H$2:$N$321, 0, MATCH($C28, Scores!$H$1:$N$1, 0)), Scores!$E$2:$E$321, $A28, Scores!$F$2:$F$321,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INDEX(Scores!$G$2:$G$321, MATCH(Clutch!$A29, Scores!$E$2:$E$321, 0))</f>
        <v>JC</v>
      </c>
      <c r="C29" s="1" t="s">
        <v>5</v>
      </c>
      <c r="D29" s="1">
        <f>SUMIFS(INDEX(Scores!$H$2:$N$321, 0, MATCH($C29, Scores!$H$1:$N$1, 0)), Scores!$E$2:$E$321, $A29, Scores!$F$2:$F$321, D$1)</f>
        <v>1</v>
      </c>
      <c r="E29" s="1">
        <f>SUMIFS(INDEX(Scores!$H$2:$N$321, 0, MATCH($C29, Scores!$H$1:$N$1, 0)), Scores!$E$2:$E$321, $A29, Scores!$F$2:$F$321, E$1)</f>
        <v>1</v>
      </c>
      <c r="F29" s="1">
        <f>SUMIFS(INDEX(Scores!$H$2:$N$321, 0, MATCH($C29, Scores!$H$1:$N$1, 0)), Scores!$E$2:$E$321, $A29, Scores!$F$2:$F$321, F$1)</f>
        <v>1</v>
      </c>
      <c r="G29" s="1">
        <f>SUMIFS(INDEX(Scores!$H$2:$N$321, 0, MATCH($C29, Scores!$H$1:$N$1, 0)), Scores!$E$2:$E$321, $A29, Scores!$F$2:$F$321,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INDEX(Scores!$G$2:$G$321, MATCH(Clutch!$A30, Scores!$E$2:$E$321, 0))</f>
        <v>CJ</v>
      </c>
      <c r="C30" s="1" t="s">
        <v>4</v>
      </c>
      <c r="D30" s="1">
        <f>SUMIFS(INDEX(Scores!$H$2:$N$321, 0, MATCH($C30, Scores!$H$1:$N$1, 0)), Scores!$E$2:$E$321, $A30, Scores!$F$2:$F$321, D$1)</f>
        <v>2</v>
      </c>
      <c r="E30" s="1">
        <f>SUMIFS(INDEX(Scores!$H$2:$N$321, 0, MATCH($C30, Scores!$H$1:$N$1, 0)), Scores!$E$2:$E$321, $A30, Scores!$F$2:$F$321, E$1)</f>
        <v>3</v>
      </c>
      <c r="F30" s="1">
        <f>SUMIFS(INDEX(Scores!$H$2:$N$321, 0, MATCH($C30, Scores!$H$1:$N$1, 0)), Scores!$E$2:$E$321, $A30, Scores!$F$2:$F$321, F$1)</f>
        <v>0</v>
      </c>
      <c r="G30" s="1">
        <f>SUMIFS(INDEX(Scores!$H$2:$N$321, 0, MATCH($C30, Scores!$H$1:$N$1, 0)), Scores!$E$2:$E$321, $A30, Scores!$F$2:$F$321,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INDEX(Scores!$G$2:$G$321, MATCH(Clutch!$A31, Scores!$E$2:$E$321, 0))</f>
        <v>CJ</v>
      </c>
      <c r="C31" s="1" t="s">
        <v>5</v>
      </c>
      <c r="D31" s="1">
        <f>SUMIFS(INDEX(Scores!$H$2:$N$321, 0, MATCH($C31, Scores!$H$1:$N$1, 0)), Scores!$E$2:$E$321, $A31, Scores!$F$2:$F$321, D$1)</f>
        <v>1</v>
      </c>
      <c r="E31" s="1">
        <f>SUMIFS(INDEX(Scores!$H$2:$N$321, 0, MATCH($C31, Scores!$H$1:$N$1, 0)), Scores!$E$2:$E$321, $A31, Scores!$F$2:$F$321, E$1)</f>
        <v>0</v>
      </c>
      <c r="F31" s="1">
        <f>SUMIFS(INDEX(Scores!$H$2:$N$321, 0, MATCH($C31, Scores!$H$1:$N$1, 0)), Scores!$E$2:$E$321, $A31, Scores!$F$2:$F$321, F$1)</f>
        <v>2</v>
      </c>
      <c r="G31" s="1">
        <f>SUMIFS(INDEX(Scores!$H$2:$N$321, 0, MATCH($C31, Scores!$H$1:$N$1, 0)), Scores!$E$2:$E$321, $A31, Scores!$F$2:$F$321,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INDEX(Scores!$G$2:$G$321, MATCH(Clutch!$A32, Scores!$E$2:$E$321, 0))</f>
        <v>DJC</v>
      </c>
      <c r="C32" s="1" t="s">
        <v>4</v>
      </c>
      <c r="D32" s="1">
        <f>SUMIFS(INDEX(Scores!$H$2:$N$321, 0, MATCH($C32, Scores!$H$1:$N$1, 0)), Scores!$E$2:$E$321, $A32, Scores!$F$2:$F$321, D$1)</f>
        <v>3</v>
      </c>
      <c r="E32" s="1">
        <f>SUMIFS(INDEX(Scores!$H$2:$N$321, 0, MATCH($C32, Scores!$H$1:$N$1, 0)), Scores!$E$2:$E$321, $A32, Scores!$F$2:$F$321, E$1)</f>
        <v>6</v>
      </c>
      <c r="F32" s="1">
        <f>SUMIFS(INDEX(Scores!$H$2:$N$321, 0, MATCH($C32, Scores!$H$1:$N$1, 0)), Scores!$E$2:$E$321, $A32, Scores!$F$2:$F$321, F$1)</f>
        <v>0</v>
      </c>
      <c r="G32" s="1">
        <f>SUMIFS(INDEX(Scores!$H$2:$N$321, 0, MATCH($C32, Scores!$H$1:$N$1, 0)), Scores!$E$2:$E$321, $A32, Scores!$F$2:$F$321,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INDEX(Scores!$G$2:$G$321, MATCH(Clutch!$A33, Scores!$E$2:$E$321, 0))</f>
        <v>DJC</v>
      </c>
      <c r="C33" s="1" t="s">
        <v>5</v>
      </c>
      <c r="D33" s="1">
        <f>SUMIFS(INDEX(Scores!$H$2:$N$321, 0, MATCH($C33, Scores!$H$1:$N$1, 0)), Scores!$E$2:$E$321, $A33, Scores!$F$2:$F$321, D$1)</f>
        <v>1</v>
      </c>
      <c r="E33" s="1">
        <f>SUMIFS(INDEX(Scores!$H$2:$N$321, 0, MATCH($C33, Scores!$H$1:$N$1, 0)), Scores!$E$2:$E$321, $A33, Scores!$F$2:$F$321, E$1)</f>
        <v>0</v>
      </c>
      <c r="F33" s="1">
        <f>SUMIFS(INDEX(Scores!$H$2:$N$321, 0, MATCH($C33, Scores!$H$1:$N$1, 0)), Scores!$E$2:$E$321, $A33, Scores!$F$2:$F$321, F$1)</f>
        <v>0</v>
      </c>
      <c r="G33" s="1">
        <f>SUMIFS(INDEX(Scores!$H$2:$N$321, 0, MATCH($C33, Scores!$H$1:$N$1, 0)), Scores!$E$2:$E$321, $A33, Scores!$F$2:$F$321,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INDEX(Scores!$G$2:$G$321, MATCH(Clutch!$A34, Scores!$E$2:$E$321, 0))</f>
        <v>JC</v>
      </c>
      <c r="C34" s="1" t="s">
        <v>4</v>
      </c>
      <c r="D34" s="1">
        <f>SUMIFS(INDEX(Scores!$H$2:$N$321, 0, MATCH($C34, Scores!$H$1:$N$1, 0)), Scores!$E$2:$E$321, $A34, Scores!$F$2:$F$321, D$1)</f>
        <v>5</v>
      </c>
      <c r="E34" s="1">
        <f>SUMIFS(INDEX(Scores!$H$2:$N$321, 0, MATCH($C34, Scores!$H$1:$N$1, 0)), Scores!$E$2:$E$321, $A34, Scores!$F$2:$F$321, E$1)</f>
        <v>0</v>
      </c>
      <c r="F34" s="1">
        <f>SUMIFS(INDEX(Scores!$H$2:$N$321, 0, MATCH($C34, Scores!$H$1:$N$1, 0)), Scores!$E$2:$E$321, $A34, Scores!$F$2:$F$321, F$1)</f>
        <v>3</v>
      </c>
      <c r="G34" s="1">
        <f>SUMIFS(INDEX(Scores!$H$2:$N$321, 0, MATCH($C34, Scores!$H$1:$N$1, 0)), Scores!$E$2:$E$321, $A34, Scores!$F$2:$F$321,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INDEX(Scores!$G$2:$G$321, MATCH(Clutch!$A35, Scores!$E$2:$E$321, 0))</f>
        <v>JC</v>
      </c>
      <c r="C35" s="1" t="s">
        <v>5</v>
      </c>
      <c r="D35" s="1">
        <f>SUMIFS(INDEX(Scores!$H$2:$N$321, 0, MATCH($C35, Scores!$H$1:$N$1, 0)), Scores!$E$2:$E$321, $A35, Scores!$F$2:$F$321, D$1)</f>
        <v>0</v>
      </c>
      <c r="E35" s="1">
        <f>SUMIFS(INDEX(Scores!$H$2:$N$321, 0, MATCH($C35, Scores!$H$1:$N$1, 0)), Scores!$E$2:$E$321, $A35, Scores!$F$2:$F$321, E$1)</f>
        <v>1</v>
      </c>
      <c r="F35" s="1">
        <f>SUMIFS(INDEX(Scores!$H$2:$N$321, 0, MATCH($C35, Scores!$H$1:$N$1, 0)), Scores!$E$2:$E$321, $A35, Scores!$F$2:$F$321, F$1)</f>
        <v>0</v>
      </c>
      <c r="G35" s="1">
        <f>SUMIFS(INDEX(Scores!$H$2:$N$321, 0, MATCH($C35, Scores!$H$1:$N$1, 0)), Scores!$E$2:$E$321, $A35, Scores!$F$2:$F$321,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INDEX(Scores!$G$2:$G$321, MATCH(Clutch!$A36, Scores!$E$2:$E$321, 0))</f>
        <v>CJ</v>
      </c>
      <c r="C36" s="1" t="s">
        <v>4</v>
      </c>
      <c r="D36" s="1">
        <f>SUMIFS(INDEX(Scores!$H$2:$N$321, 0, MATCH($C36, Scores!$H$1:$N$1, 0)), Scores!$E$2:$E$321, $A36, Scores!$F$2:$F$321, D$1)</f>
        <v>5</v>
      </c>
      <c r="E36" s="1">
        <f>SUMIFS(INDEX(Scores!$H$2:$N$321, 0, MATCH($C36, Scores!$H$1:$N$1, 0)), Scores!$E$2:$E$321, $A36, Scores!$F$2:$F$321, E$1)</f>
        <v>4</v>
      </c>
      <c r="F36" s="1">
        <f>SUMIFS(INDEX(Scores!$H$2:$N$321, 0, MATCH($C36, Scores!$H$1:$N$1, 0)), Scores!$E$2:$E$321, $A36, Scores!$F$2:$F$321, F$1)</f>
        <v>0</v>
      </c>
      <c r="G36" s="1">
        <f>SUMIFS(INDEX(Scores!$H$2:$N$321, 0, MATCH($C36, Scores!$H$1:$N$1, 0)), Scores!$E$2:$E$321, $A36, Scores!$F$2:$F$321,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INDEX(Scores!$G$2:$G$321, MATCH(Clutch!$A37, Scores!$E$2:$E$321, 0))</f>
        <v>CJ</v>
      </c>
      <c r="C37" s="1" t="s">
        <v>5</v>
      </c>
      <c r="D37" s="1">
        <f>SUMIFS(INDEX(Scores!$H$2:$N$321, 0, MATCH($C37, Scores!$H$1:$N$1, 0)), Scores!$E$2:$E$321, $A37, Scores!$F$2:$F$321, D$1)</f>
        <v>1</v>
      </c>
      <c r="E37" s="1">
        <f>SUMIFS(INDEX(Scores!$H$2:$N$321, 0, MATCH($C37, Scores!$H$1:$N$1, 0)), Scores!$E$2:$E$321, $A37, Scores!$F$2:$F$321, E$1)</f>
        <v>0</v>
      </c>
      <c r="F37" s="1">
        <f>SUMIFS(INDEX(Scores!$H$2:$N$321, 0, MATCH($C37, Scores!$H$1:$N$1, 0)), Scores!$E$2:$E$321, $A37, Scores!$F$2:$F$321, F$1)</f>
        <v>3</v>
      </c>
      <c r="G37" s="1">
        <f>SUMIFS(INDEX(Scores!$H$2:$N$321, 0, MATCH($C37, Scores!$H$1:$N$1, 0)), Scores!$E$2:$E$321, $A37, Scores!$F$2:$F$321,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INDEX(Scores!$G$2:$G$321, MATCH(Clutch!$A38, Scores!$E$2:$E$321, 0))</f>
        <v>JC</v>
      </c>
      <c r="C38" s="1" t="s">
        <v>4</v>
      </c>
      <c r="D38" s="1">
        <f>SUMIFS(INDEX(Scores!$H$2:$N$321, 0, MATCH($C38, Scores!$H$1:$N$1, 0)), Scores!$E$2:$E$321, $A38, Scores!$F$2:$F$321, D$1)</f>
        <v>0</v>
      </c>
      <c r="E38" s="1">
        <f>SUMIFS(INDEX(Scores!$H$2:$N$321, 0, MATCH($C38, Scores!$H$1:$N$1, 0)), Scores!$E$2:$E$321, $A38, Scores!$F$2:$F$321, E$1)</f>
        <v>2</v>
      </c>
      <c r="F38" s="1">
        <f>SUMIFS(INDEX(Scores!$H$2:$N$321, 0, MATCH($C38, Scores!$H$1:$N$1, 0)), Scores!$E$2:$E$321, $A38, Scores!$F$2:$F$321, F$1)</f>
        <v>3</v>
      </c>
      <c r="G38" s="1">
        <f>SUMIFS(INDEX(Scores!$H$2:$N$321, 0, MATCH($C38, Scores!$H$1:$N$1, 0)), Scores!$E$2:$E$321, $A38, Scores!$F$2:$F$321,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INDEX(Scores!$G$2:$G$321, MATCH(Clutch!$A39, Scores!$E$2:$E$321, 0))</f>
        <v>JC</v>
      </c>
      <c r="C39" s="1" t="s">
        <v>5</v>
      </c>
      <c r="D39" s="1">
        <f>SUMIFS(INDEX(Scores!$H$2:$N$321, 0, MATCH($C39, Scores!$H$1:$N$1, 0)), Scores!$E$2:$E$321, $A39, Scores!$F$2:$F$321, D$1)</f>
        <v>4</v>
      </c>
      <c r="E39" s="1">
        <f>SUMIFS(INDEX(Scores!$H$2:$N$321, 0, MATCH($C39, Scores!$H$1:$N$1, 0)), Scores!$E$2:$E$321, $A39, Scores!$F$2:$F$321, E$1)</f>
        <v>1</v>
      </c>
      <c r="F39" s="1">
        <f>SUMIFS(INDEX(Scores!$H$2:$N$321, 0, MATCH($C39, Scores!$H$1:$N$1, 0)), Scores!$E$2:$E$321, $A39, Scores!$F$2:$F$321, F$1)</f>
        <v>3</v>
      </c>
      <c r="G39" s="1">
        <f>SUMIFS(INDEX(Scores!$H$2:$N$321, 0, MATCH($C39, Scores!$H$1:$N$1, 0)), Scores!$E$2:$E$321, $A39, Scores!$F$2:$F$321,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INDEX(Scores!$G$2:$G$321, MATCH(Clutch!$A40, Scores!$E$2:$E$321, 0))</f>
        <v>JC</v>
      </c>
      <c r="C40" s="1" t="s">
        <v>4</v>
      </c>
      <c r="D40" s="1">
        <f>SUMIFS(INDEX(Scores!$H$2:$N$321, 0, MATCH($C40, Scores!$H$1:$N$1, 0)), Scores!$E$2:$E$321, $A40, Scores!$F$2:$F$321, D$1)</f>
        <v>1</v>
      </c>
      <c r="E40" s="1">
        <f>SUMIFS(INDEX(Scores!$H$2:$N$321, 0, MATCH($C40, Scores!$H$1:$N$1, 0)), Scores!$E$2:$E$321, $A40, Scores!$F$2:$F$321, E$1)</f>
        <v>1</v>
      </c>
      <c r="F40" s="1">
        <f>SUMIFS(INDEX(Scores!$H$2:$N$321, 0, MATCH($C40, Scores!$H$1:$N$1, 0)), Scores!$E$2:$E$321, $A40, Scores!$F$2:$F$321, F$1)</f>
        <v>2</v>
      </c>
      <c r="G40" s="1">
        <f>SUMIFS(INDEX(Scores!$H$2:$N$321, 0, MATCH($C40, Scores!$H$1:$N$1, 0)), Scores!$E$2:$E$321, $A40, Scores!$F$2:$F$321,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INDEX(Scores!$G$2:$G$321, MATCH(Clutch!$A41, Scores!$E$2:$E$321, 0))</f>
        <v>JC</v>
      </c>
      <c r="C41" s="1" t="s">
        <v>5</v>
      </c>
      <c r="D41" s="1">
        <f>SUMIFS(INDEX(Scores!$H$2:$N$321, 0, MATCH($C41, Scores!$H$1:$N$1, 0)), Scores!$E$2:$E$321, $A41, Scores!$F$2:$F$321, D$1)</f>
        <v>1</v>
      </c>
      <c r="E41" s="1">
        <f>SUMIFS(INDEX(Scores!$H$2:$N$321, 0, MATCH($C41, Scores!$H$1:$N$1, 0)), Scores!$E$2:$E$321, $A41, Scores!$F$2:$F$321, E$1)</f>
        <v>0</v>
      </c>
      <c r="F41" s="1">
        <f>SUMIFS(INDEX(Scores!$H$2:$N$321, 0, MATCH($C41, Scores!$H$1:$N$1, 0)), Scores!$E$2:$E$321, $A41, Scores!$F$2:$F$321, F$1)</f>
        <v>1</v>
      </c>
      <c r="G41" s="1">
        <f>SUMIFS(INDEX(Scores!$H$2:$N$321, 0, MATCH($C41, Scores!$H$1:$N$1, 0)), Scores!$E$2:$E$321, $A41, Scores!$F$2:$F$321,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INDEX(Scores!$G$2:$G$321, MATCH(Clutch!$A42, Scores!$E$2:$E$321, 0))</f>
        <v>CJ</v>
      </c>
      <c r="C42" s="1" t="s">
        <v>4</v>
      </c>
      <c r="D42" s="1">
        <f>SUMIFS(INDEX(Scores!$H$2:$N$321, 0, MATCH($C42, Scores!$H$1:$N$1, 0)), Scores!$E$2:$E$321, $A42, Scores!$F$2:$F$321, D$1)</f>
        <v>0</v>
      </c>
      <c r="E42" s="1">
        <f>SUMIFS(INDEX(Scores!$H$2:$N$321, 0, MATCH($C42, Scores!$H$1:$N$1, 0)), Scores!$E$2:$E$321, $A42, Scores!$F$2:$F$321, E$1)</f>
        <v>6</v>
      </c>
      <c r="F42" s="1">
        <f>SUMIFS(INDEX(Scores!$H$2:$N$321, 0, MATCH($C42, Scores!$H$1:$N$1, 0)), Scores!$E$2:$E$321, $A42, Scores!$F$2:$F$321, F$1)</f>
        <v>4</v>
      </c>
      <c r="G42" s="1">
        <f>SUMIFS(INDEX(Scores!$H$2:$N$321, 0, MATCH($C42, Scores!$H$1:$N$1, 0)), Scores!$E$2:$E$321, $A42, Scores!$F$2:$F$321,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INDEX(Scores!$G$2:$G$321, MATCH(Clutch!$A43, Scores!$E$2:$E$321, 0))</f>
        <v>CJ</v>
      </c>
      <c r="C43" s="1" t="s">
        <v>5</v>
      </c>
      <c r="D43" s="1">
        <f>SUMIFS(INDEX(Scores!$H$2:$N$321, 0, MATCH($C43, Scores!$H$1:$N$1, 0)), Scores!$E$2:$E$321, $A43, Scores!$F$2:$F$321, D$1)</f>
        <v>2</v>
      </c>
      <c r="E43" s="1">
        <f>SUMIFS(INDEX(Scores!$H$2:$N$321, 0, MATCH($C43, Scores!$H$1:$N$1, 0)), Scores!$E$2:$E$321, $A43, Scores!$F$2:$F$321, E$1)</f>
        <v>3</v>
      </c>
      <c r="F43" s="1">
        <f>SUMIFS(INDEX(Scores!$H$2:$N$321, 0, MATCH($C43, Scores!$H$1:$N$1, 0)), Scores!$E$2:$E$321, $A43, Scores!$F$2:$F$321, F$1)</f>
        <v>2</v>
      </c>
      <c r="G43" s="1">
        <f>SUMIFS(INDEX(Scores!$H$2:$N$321, 0, MATCH($C43, Scores!$H$1:$N$1, 0)), Scores!$E$2:$E$321, $A43, Scores!$F$2:$F$321,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INDEX(Scores!$G$2:$G$321, MATCH(Clutch!$A44, Scores!$E$2:$E$321, 0))</f>
        <v>CJ</v>
      </c>
      <c r="C44" s="1" t="s">
        <v>4</v>
      </c>
      <c r="D44" s="1">
        <f>SUMIFS(INDEX(Scores!$H$2:$N$321, 0, MATCH($C44, Scores!$H$1:$N$1, 0)), Scores!$E$2:$E$321, $A44, Scores!$F$2:$F$321, D$1)</f>
        <v>3</v>
      </c>
      <c r="E44" s="1">
        <f>SUMIFS(INDEX(Scores!$H$2:$N$321, 0, MATCH($C44, Scores!$H$1:$N$1, 0)), Scores!$E$2:$E$321, $A44, Scores!$F$2:$F$321, E$1)</f>
        <v>1</v>
      </c>
      <c r="F44" s="1">
        <f>SUMIFS(INDEX(Scores!$H$2:$N$321, 0, MATCH($C44, Scores!$H$1:$N$1, 0)), Scores!$E$2:$E$321, $A44, Scores!$F$2:$F$321, F$1)</f>
        <v>0</v>
      </c>
      <c r="G44" s="1">
        <f>SUMIFS(INDEX(Scores!$H$2:$N$321, 0, MATCH($C44, Scores!$H$1:$N$1, 0)), Scores!$E$2:$E$321, $A44, Scores!$F$2:$F$321,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INDEX(Scores!$G$2:$G$321, MATCH(Clutch!$A45, Scores!$E$2:$E$321, 0))</f>
        <v>CJ</v>
      </c>
      <c r="C45" s="1" t="s">
        <v>5</v>
      </c>
      <c r="D45" s="1">
        <f>SUMIFS(INDEX(Scores!$H$2:$N$321, 0, MATCH($C45, Scores!$H$1:$N$1, 0)), Scores!$E$2:$E$321, $A45, Scores!$F$2:$F$321, D$1)</f>
        <v>0</v>
      </c>
      <c r="E45" s="1">
        <f>SUMIFS(INDEX(Scores!$H$2:$N$321, 0, MATCH($C45, Scores!$H$1:$N$1, 0)), Scores!$E$2:$E$321, $A45, Scores!$F$2:$F$321, E$1)</f>
        <v>0</v>
      </c>
      <c r="F45" s="1">
        <f>SUMIFS(INDEX(Scores!$H$2:$N$321, 0, MATCH($C45, Scores!$H$1:$N$1, 0)), Scores!$E$2:$E$321, $A45, Scores!$F$2:$F$321, F$1)</f>
        <v>0</v>
      </c>
      <c r="G45" s="1">
        <f>SUMIFS(INDEX(Scores!$H$2:$N$321, 0, MATCH($C45, Scores!$H$1:$N$1, 0)), Scores!$E$2:$E$321, $A45, Scores!$F$2:$F$321,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INDEX(Scores!$G$2:$G$321, MATCH(Clutch!$A46, Scores!$E$2:$E$321, 0))</f>
        <v>JC</v>
      </c>
      <c r="C46" s="1" t="s">
        <v>4</v>
      </c>
      <c r="D46" s="1">
        <f>SUMIFS(INDEX(Scores!$H$2:$N$321, 0, MATCH($C46, Scores!$H$1:$N$1, 0)), Scores!$E$2:$E$321, $A46, Scores!$F$2:$F$321, D$1)</f>
        <v>4</v>
      </c>
      <c r="E46" s="1">
        <f>SUMIFS(INDEX(Scores!$H$2:$N$321, 0, MATCH($C46, Scores!$H$1:$N$1, 0)), Scores!$E$2:$E$321, $A46, Scores!$F$2:$F$321, E$1)</f>
        <v>0</v>
      </c>
      <c r="F46" s="1">
        <f>SUMIFS(INDEX(Scores!$H$2:$N$321, 0, MATCH($C46, Scores!$H$1:$N$1, 0)), Scores!$E$2:$E$321, $A46, Scores!$F$2:$F$321, F$1)</f>
        <v>7</v>
      </c>
      <c r="G46" s="1">
        <f>SUMIFS(INDEX(Scores!$H$2:$N$321, 0, MATCH($C46, Scores!$H$1:$N$1, 0)), Scores!$E$2:$E$321, $A46, Scores!$F$2:$F$321,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INDEX(Scores!$G$2:$G$321, MATCH(Clutch!$A47, Scores!$E$2:$E$321, 0))</f>
        <v>JC</v>
      </c>
      <c r="C47" s="1" t="s">
        <v>5</v>
      </c>
      <c r="D47" s="1">
        <f>SUMIFS(INDEX(Scores!$H$2:$N$321, 0, MATCH($C47, Scores!$H$1:$N$1, 0)), Scores!$E$2:$E$321, $A47, Scores!$F$2:$F$321, D$1)</f>
        <v>0</v>
      </c>
      <c r="E47" s="1">
        <f>SUMIFS(INDEX(Scores!$H$2:$N$321, 0, MATCH($C47, Scores!$H$1:$N$1, 0)), Scores!$E$2:$E$321, $A47, Scores!$F$2:$F$321, E$1)</f>
        <v>1</v>
      </c>
      <c r="F47" s="1">
        <f>SUMIFS(INDEX(Scores!$H$2:$N$321, 0, MATCH($C47, Scores!$H$1:$N$1, 0)), Scores!$E$2:$E$321, $A47, Scores!$F$2:$F$321, F$1)</f>
        <v>1</v>
      </c>
      <c r="G47" s="1">
        <f>SUMIFS(INDEX(Scores!$H$2:$N$321, 0, MATCH($C47, Scores!$H$1:$N$1, 0)), Scores!$E$2:$E$321, $A47, Scores!$F$2:$F$321,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INDEX(Scores!$G$2:$G$321, MATCH(Clutch!$A48, Scores!$E$2:$E$321, 0))</f>
        <v>JC</v>
      </c>
      <c r="C48" s="1" t="s">
        <v>4</v>
      </c>
      <c r="D48" s="1">
        <f>SUMIFS(INDEX(Scores!$H$2:$N$321, 0, MATCH($C48, Scores!$H$1:$N$1, 0)), Scores!$E$2:$E$321, $A48, Scores!$F$2:$F$321, D$1)</f>
        <v>7</v>
      </c>
      <c r="E48" s="1">
        <f>SUMIFS(INDEX(Scores!$H$2:$N$321, 0, MATCH($C48, Scores!$H$1:$N$1, 0)), Scores!$E$2:$E$321, $A48, Scores!$F$2:$F$321, E$1)</f>
        <v>2</v>
      </c>
      <c r="F48" s="1">
        <f>SUMIFS(INDEX(Scores!$H$2:$N$321, 0, MATCH($C48, Scores!$H$1:$N$1, 0)), Scores!$E$2:$E$321, $A48, Scores!$F$2:$F$321, F$1)</f>
        <v>1</v>
      </c>
      <c r="G48" s="1">
        <f>SUMIFS(INDEX(Scores!$H$2:$N$321, 0, MATCH($C48, Scores!$H$1:$N$1, 0)), Scores!$E$2:$E$321, $A48, Scores!$F$2:$F$321,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INDEX(Scores!$G$2:$G$321, MATCH(Clutch!$A49, Scores!$E$2:$E$321, 0))</f>
        <v>JC</v>
      </c>
      <c r="C49" s="1" t="s">
        <v>5</v>
      </c>
      <c r="D49" s="1">
        <f>SUMIFS(INDEX(Scores!$H$2:$N$321, 0, MATCH($C49, Scores!$H$1:$N$1, 0)), Scores!$E$2:$E$321, $A49, Scores!$F$2:$F$321, D$1)</f>
        <v>1</v>
      </c>
      <c r="E49" s="1">
        <f>SUMIFS(INDEX(Scores!$H$2:$N$321, 0, MATCH($C49, Scores!$H$1:$N$1, 0)), Scores!$E$2:$E$321, $A49, Scores!$F$2:$F$321, E$1)</f>
        <v>0</v>
      </c>
      <c r="F49" s="1">
        <f>SUMIFS(INDEX(Scores!$H$2:$N$321, 0, MATCH($C49, Scores!$H$1:$N$1, 0)), Scores!$E$2:$E$321, $A49, Scores!$F$2:$F$321, F$1)</f>
        <v>0</v>
      </c>
      <c r="G49" s="1">
        <f>SUMIFS(INDEX(Scores!$H$2:$N$321, 0, MATCH($C49, Scores!$H$1:$N$1, 0)), Scores!$E$2:$E$321, $A49, Scores!$F$2:$F$321,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INDEX(Scores!$G$2:$G$321, MATCH(Clutch!$A50, Scores!$E$2:$E$321, 0))</f>
        <v>CJD</v>
      </c>
      <c r="C50" s="1" t="s">
        <v>4</v>
      </c>
      <c r="D50" s="1">
        <f>SUMIFS(INDEX(Scores!$H$2:$N$321, 0, MATCH($C50, Scores!$H$1:$N$1, 0)), Scores!$E$2:$E$321, $A50, Scores!$F$2:$F$321, D$1)</f>
        <v>0</v>
      </c>
      <c r="E50" s="1">
        <f>SUMIFS(INDEX(Scores!$H$2:$N$321, 0, MATCH($C50, Scores!$H$1:$N$1, 0)), Scores!$E$2:$E$321, $A50, Scores!$F$2:$F$321, E$1)</f>
        <v>4</v>
      </c>
      <c r="F50" s="1">
        <f>SUMIFS(INDEX(Scores!$H$2:$N$321, 0, MATCH($C50, Scores!$H$1:$N$1, 0)), Scores!$E$2:$E$321, $A50, Scores!$F$2:$F$321, F$1)</f>
        <v>2</v>
      </c>
      <c r="G50" s="1">
        <f>SUMIFS(INDEX(Scores!$H$2:$N$321, 0, MATCH($C50, Scores!$H$1:$N$1, 0)), Scores!$E$2:$E$321, $A50, Scores!$F$2:$F$321,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INDEX(Scores!$G$2:$G$321, MATCH(Clutch!$A51, Scores!$E$2:$E$321, 0))</f>
        <v>CJD</v>
      </c>
      <c r="C51" s="1" t="s">
        <v>5</v>
      </c>
      <c r="D51" s="1">
        <f>SUMIFS(INDEX(Scores!$H$2:$N$321, 0, MATCH($C51, Scores!$H$1:$N$1, 0)), Scores!$E$2:$E$321, $A51, Scores!$F$2:$F$321, D$1)</f>
        <v>2</v>
      </c>
      <c r="E51" s="1">
        <f>SUMIFS(INDEX(Scores!$H$2:$N$321, 0, MATCH($C51, Scores!$H$1:$N$1, 0)), Scores!$E$2:$E$321, $A51, Scores!$F$2:$F$321, E$1)</f>
        <v>0</v>
      </c>
      <c r="F51" s="1">
        <f>SUMIFS(INDEX(Scores!$H$2:$N$321, 0, MATCH($C51, Scores!$H$1:$N$1, 0)), Scores!$E$2:$E$321, $A51, Scores!$F$2:$F$321, F$1)</f>
        <v>1</v>
      </c>
      <c r="G51" s="1">
        <f>SUMIFS(INDEX(Scores!$H$2:$N$321, 0, MATCH($C51, Scores!$H$1:$N$1, 0)), Scores!$E$2:$E$321, $A51, Scores!$F$2:$F$321,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INDEX(Scores!$G$2:$G$321, MATCH(Clutch!$A52, Scores!$E$2:$E$321, 0))</f>
        <v>CJ</v>
      </c>
      <c r="C52" s="1" t="s">
        <v>4</v>
      </c>
      <c r="D52" s="1">
        <f>SUMIFS(INDEX(Scores!$H$2:$N$321, 0, MATCH($C52, Scores!$H$1:$N$1, 0)), Scores!$E$2:$E$321, $A52, Scores!$F$2:$F$321, D$1)</f>
        <v>6</v>
      </c>
      <c r="E52" s="1">
        <f>SUMIFS(INDEX(Scores!$H$2:$N$321, 0, MATCH($C52, Scores!$H$1:$N$1, 0)), Scores!$E$2:$E$321, $A52, Scores!$F$2:$F$321, E$1)</f>
        <v>3</v>
      </c>
      <c r="F52" s="1">
        <f>SUMIFS(INDEX(Scores!$H$2:$N$321, 0, MATCH($C52, Scores!$H$1:$N$1, 0)), Scores!$E$2:$E$321, $A52, Scores!$F$2:$F$321, F$1)</f>
        <v>3</v>
      </c>
      <c r="G52" s="1">
        <f>SUMIFS(INDEX(Scores!$H$2:$N$321, 0, MATCH($C52, Scores!$H$1:$N$1, 0)), Scores!$E$2:$E$321, $A52, Scores!$F$2:$F$321,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INDEX(Scores!$G$2:$G$321, MATCH(Clutch!$A53, Scores!$E$2:$E$321, 0))</f>
        <v>CJ</v>
      </c>
      <c r="C53" s="1" t="s">
        <v>5</v>
      </c>
      <c r="D53" s="1">
        <f>SUMIFS(INDEX(Scores!$H$2:$N$321, 0, MATCH($C53, Scores!$H$1:$N$1, 0)), Scores!$E$2:$E$321, $A53, Scores!$F$2:$F$321, D$1)</f>
        <v>5</v>
      </c>
      <c r="E53" s="1">
        <f>SUMIFS(INDEX(Scores!$H$2:$N$321, 0, MATCH($C53, Scores!$H$1:$N$1, 0)), Scores!$E$2:$E$321, $A53, Scores!$F$2:$F$321, E$1)</f>
        <v>3</v>
      </c>
      <c r="F53" s="1">
        <f>SUMIFS(INDEX(Scores!$H$2:$N$321, 0, MATCH($C53, Scores!$H$1:$N$1, 0)), Scores!$E$2:$E$321, $A53, Scores!$F$2:$F$321, F$1)</f>
        <v>3</v>
      </c>
      <c r="G53" s="1">
        <f>SUMIFS(INDEX(Scores!$H$2:$N$321, 0, MATCH($C53, Scores!$H$1:$N$1, 0)), Scores!$E$2:$E$321, $A53, Scores!$F$2:$F$321,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INDEX(Scores!$G$2:$G$321, MATCH(Clutch!$A54, Scores!$E$2:$E$321, 0))</f>
        <v>JCQ</v>
      </c>
      <c r="C54" s="1" t="s">
        <v>4</v>
      </c>
      <c r="D54" s="1">
        <f>SUMIFS(INDEX(Scores!$H$2:$N$321, 0, MATCH($C54, Scores!$H$1:$N$1, 0)), Scores!$E$2:$E$321, $A54, Scores!$F$2:$F$321, D$1)</f>
        <v>2</v>
      </c>
      <c r="E54" s="1">
        <f>SUMIFS(INDEX(Scores!$H$2:$N$321, 0, MATCH($C54, Scores!$H$1:$N$1, 0)), Scores!$E$2:$E$321, $A54, Scores!$F$2:$F$321, E$1)</f>
        <v>4</v>
      </c>
      <c r="F54" s="1">
        <f>SUMIFS(INDEX(Scores!$H$2:$N$321, 0, MATCH($C54, Scores!$H$1:$N$1, 0)), Scores!$E$2:$E$321, $A54, Scores!$F$2:$F$321, F$1)</f>
        <v>4</v>
      </c>
      <c r="G54" s="1">
        <f>SUMIFS(INDEX(Scores!$H$2:$N$321, 0, MATCH($C54, Scores!$H$1:$N$1, 0)), Scores!$E$2:$E$321, $A54, Scores!$F$2:$F$321,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INDEX(Scores!$G$2:$G$321, MATCH(Clutch!$A55, Scores!$E$2:$E$321, 0))</f>
        <v>JCQ</v>
      </c>
      <c r="C55" s="1" t="s">
        <v>5</v>
      </c>
      <c r="D55" s="1">
        <f>SUMIFS(INDEX(Scores!$H$2:$N$321, 0, MATCH($C55, Scores!$H$1:$N$1, 0)), Scores!$E$2:$E$321, $A55, Scores!$F$2:$F$321, D$1)</f>
        <v>0</v>
      </c>
      <c r="E55" s="1">
        <f>SUMIFS(INDEX(Scores!$H$2:$N$321, 0, MATCH($C55, Scores!$H$1:$N$1, 0)), Scores!$E$2:$E$321, $A55, Scores!$F$2:$F$321, E$1)</f>
        <v>0</v>
      </c>
      <c r="F55" s="1">
        <f>SUMIFS(INDEX(Scores!$H$2:$N$321, 0, MATCH($C55, Scores!$H$1:$N$1, 0)), Scores!$E$2:$E$321, $A55, Scores!$F$2:$F$321, F$1)</f>
        <v>2</v>
      </c>
      <c r="G55" s="1">
        <f>SUMIFS(INDEX(Scores!$H$2:$N$321, 0, MATCH($C55, Scores!$H$1:$N$1, 0)), Scores!$E$2:$E$321, $A55, Scores!$F$2:$F$321,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INDEX(Scores!$G$2:$G$321, MATCH(Clutch!$A56, Scores!$E$2:$E$321, 0))</f>
        <v>CJ</v>
      </c>
      <c r="C56" s="1" t="s">
        <v>4</v>
      </c>
      <c r="D56" s="1">
        <f>SUMIFS(INDEX(Scores!$H$2:$N$321, 0, MATCH($C56, Scores!$H$1:$N$1, 0)), Scores!$E$2:$E$321, $A56, Scores!$F$2:$F$321, D$1)</f>
        <v>2</v>
      </c>
      <c r="E56" s="1">
        <f>SUMIFS(INDEX(Scores!$H$2:$N$321, 0, MATCH($C56, Scores!$H$1:$N$1, 0)), Scores!$E$2:$E$321, $A56, Scores!$F$2:$F$321, E$1)</f>
        <v>3</v>
      </c>
      <c r="F56" s="1">
        <f>SUMIFS(INDEX(Scores!$H$2:$N$321, 0, MATCH($C56, Scores!$H$1:$N$1, 0)), Scores!$E$2:$E$321, $A56, Scores!$F$2:$F$321, F$1)</f>
        <v>2</v>
      </c>
      <c r="G56" s="1">
        <f>SUMIFS(INDEX(Scores!$H$2:$N$321, 0, MATCH($C56, Scores!$H$1:$N$1, 0)), Scores!$E$2:$E$321, $A56, Scores!$F$2:$F$321,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INDEX(Scores!$G$2:$G$321, MATCH(Clutch!$A57, Scores!$E$2:$E$321, 0))</f>
        <v>CJ</v>
      </c>
      <c r="C57" s="1" t="s">
        <v>5</v>
      </c>
      <c r="D57" s="1">
        <f>SUMIFS(INDEX(Scores!$H$2:$N$321, 0, MATCH($C57, Scores!$H$1:$N$1, 0)), Scores!$E$2:$E$321, $A57, Scores!$F$2:$F$321, D$1)</f>
        <v>2</v>
      </c>
      <c r="E57" s="1">
        <f>SUMIFS(INDEX(Scores!$H$2:$N$321, 0, MATCH($C57, Scores!$H$1:$N$1, 0)), Scores!$E$2:$E$321, $A57, Scores!$F$2:$F$321, E$1)</f>
        <v>1</v>
      </c>
      <c r="F57" s="1">
        <f>SUMIFS(INDEX(Scores!$H$2:$N$321, 0, MATCH($C57, Scores!$H$1:$N$1, 0)), Scores!$E$2:$E$321, $A57, Scores!$F$2:$F$321, F$1)</f>
        <v>1</v>
      </c>
      <c r="G57" s="1">
        <f>SUMIFS(INDEX(Scores!$H$2:$N$321, 0, MATCH($C57, Scores!$H$1:$N$1, 0)), Scores!$E$2:$E$321, $A57, Scores!$F$2:$F$321,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INDEX(Scores!$G$2:$G$321, MATCH(Clutch!$A58, Scores!$E$2:$E$321, 0))</f>
        <v>JC</v>
      </c>
      <c r="C58" s="1" t="s">
        <v>4</v>
      </c>
      <c r="D58" s="1">
        <f>SUMIFS(INDEX(Scores!$H$2:$N$321, 0, MATCH($C58, Scores!$H$1:$N$1, 0)), Scores!$E$2:$E$321, $A58, Scores!$F$2:$F$321, D$1)</f>
        <v>1</v>
      </c>
      <c r="E58" s="1">
        <f>SUMIFS(INDEX(Scores!$H$2:$N$321, 0, MATCH($C58, Scores!$H$1:$N$1, 0)), Scores!$E$2:$E$321, $A58, Scores!$F$2:$F$321, E$1)</f>
        <v>1</v>
      </c>
      <c r="F58" s="1">
        <f>SUMIFS(INDEX(Scores!$H$2:$N$321, 0, MATCH($C58, Scores!$H$1:$N$1, 0)), Scores!$E$2:$E$321, $A58, Scores!$F$2:$F$321, F$1)</f>
        <v>3</v>
      </c>
      <c r="G58" s="1">
        <f>SUMIFS(INDEX(Scores!$H$2:$N$321, 0, MATCH($C58, Scores!$H$1:$N$1, 0)), Scores!$E$2:$E$321, $A58, Scores!$F$2:$F$321,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INDEX(Scores!$G$2:$G$321, MATCH(Clutch!$A59, Scores!$E$2:$E$321, 0))</f>
        <v>JC</v>
      </c>
      <c r="C59" s="1" t="s">
        <v>5</v>
      </c>
      <c r="D59" s="1">
        <f>SUMIFS(INDEX(Scores!$H$2:$N$321, 0, MATCH($C59, Scores!$H$1:$N$1, 0)), Scores!$E$2:$E$321, $A59, Scores!$F$2:$F$321, D$1)</f>
        <v>4</v>
      </c>
      <c r="E59" s="1">
        <f>SUMIFS(INDEX(Scores!$H$2:$N$321, 0, MATCH($C59, Scores!$H$1:$N$1, 0)), Scores!$E$2:$E$321, $A59, Scores!$F$2:$F$321, E$1)</f>
        <v>3</v>
      </c>
      <c r="F59" s="1">
        <f>SUMIFS(INDEX(Scores!$H$2:$N$321, 0, MATCH($C59, Scores!$H$1:$N$1, 0)), Scores!$E$2:$E$321, $A59, Scores!$F$2:$F$321, F$1)</f>
        <v>3</v>
      </c>
      <c r="G59" s="1">
        <f>SUMIFS(INDEX(Scores!$H$2:$N$321, 0, MATCH($C59, Scores!$H$1:$N$1, 0)), Scores!$E$2:$E$321, $A59, Scores!$F$2:$F$321,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INDEX(Scores!$G$2:$G$321, MATCH(Clutch!$A60, Scores!$E$2:$E$321, 0))</f>
        <v>JC</v>
      </c>
      <c r="C60" s="1" t="s">
        <v>4</v>
      </c>
      <c r="D60" s="1">
        <f>SUMIFS(INDEX(Scores!$H$2:$N$321, 0, MATCH($C60, Scores!$H$1:$N$1, 0)), Scores!$E$2:$E$321, $A60, Scores!$F$2:$F$321, D$1)</f>
        <v>1</v>
      </c>
      <c r="E60" s="1">
        <f>SUMIFS(INDEX(Scores!$H$2:$N$321, 0, MATCH($C60, Scores!$H$1:$N$1, 0)), Scores!$E$2:$E$321, $A60, Scores!$F$2:$F$321, E$1)</f>
        <v>2</v>
      </c>
      <c r="F60" s="1">
        <f>SUMIFS(INDEX(Scores!$H$2:$N$321, 0, MATCH($C60, Scores!$H$1:$N$1, 0)), Scores!$E$2:$E$321, $A60, Scores!$F$2:$F$321, F$1)</f>
        <v>4</v>
      </c>
      <c r="G60" s="1">
        <f>SUMIFS(INDEX(Scores!$H$2:$N$321, 0, MATCH($C60, Scores!$H$1:$N$1, 0)), Scores!$E$2:$E$321, $A60, Scores!$F$2:$F$321,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INDEX(Scores!$G$2:$G$321, MATCH(Clutch!$A61, Scores!$E$2:$E$321, 0))</f>
        <v>JC</v>
      </c>
      <c r="C61" s="1" t="s">
        <v>5</v>
      </c>
      <c r="D61" s="1">
        <f>SUMIFS(INDEX(Scores!$H$2:$N$321, 0, MATCH($C61, Scores!$H$1:$N$1, 0)), Scores!$E$2:$E$321, $A61, Scores!$F$2:$F$321, D$1)</f>
        <v>0</v>
      </c>
      <c r="E61" s="1">
        <f>SUMIFS(INDEX(Scores!$H$2:$N$321, 0, MATCH($C61, Scores!$H$1:$N$1, 0)), Scores!$E$2:$E$321, $A61, Scores!$F$2:$F$321, E$1)</f>
        <v>1</v>
      </c>
      <c r="F61" s="1">
        <f>SUMIFS(INDEX(Scores!$H$2:$N$321, 0, MATCH($C61, Scores!$H$1:$N$1, 0)), Scores!$E$2:$E$321, $A61, Scores!$F$2:$F$321, F$1)</f>
        <v>1</v>
      </c>
      <c r="G61" s="1">
        <f>SUMIFS(INDEX(Scores!$H$2:$N$321, 0, MATCH($C61, Scores!$H$1:$N$1, 0)), Scores!$E$2:$E$321, $A61, Scores!$F$2:$F$321,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INDEX(Scores!$G$2:$G$321, MATCH(Clutch!$A62, Scores!$E$2:$E$321, 0))</f>
        <v>CJ</v>
      </c>
      <c r="C62" s="1" t="s">
        <v>4</v>
      </c>
      <c r="D62" s="1">
        <f>SUMIFS(INDEX(Scores!$H$2:$N$321, 0, MATCH($C62, Scores!$H$1:$N$1, 0)), Scores!$E$2:$E$321, $A62, Scores!$F$2:$F$321, D$1)</f>
        <v>3</v>
      </c>
      <c r="E62" s="1">
        <f>SUMIFS(INDEX(Scores!$H$2:$N$321, 0, MATCH($C62, Scores!$H$1:$N$1, 0)), Scores!$E$2:$E$321, $A62, Scores!$F$2:$F$321, E$1)</f>
        <v>2</v>
      </c>
      <c r="F62" s="1">
        <f>SUMIFS(INDEX(Scores!$H$2:$N$321, 0, MATCH($C62, Scores!$H$1:$N$1, 0)), Scores!$E$2:$E$321, $A62, Scores!$F$2:$F$321, F$1)</f>
        <v>1</v>
      </c>
      <c r="G62" s="1">
        <f>SUMIFS(INDEX(Scores!$H$2:$N$321, 0, MATCH($C62, Scores!$H$1:$N$1, 0)), Scores!$E$2:$E$321, $A62, Scores!$F$2:$F$321,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INDEX(Scores!$G$2:$G$321, MATCH(Clutch!$A63, Scores!$E$2:$E$321, 0))</f>
        <v>CJ</v>
      </c>
      <c r="C63" s="1" t="s">
        <v>5</v>
      </c>
      <c r="D63" s="1">
        <f>SUMIFS(INDEX(Scores!$H$2:$N$321, 0, MATCH($C63, Scores!$H$1:$N$1, 0)), Scores!$E$2:$E$321, $A63, Scores!$F$2:$F$321, D$1)</f>
        <v>1</v>
      </c>
      <c r="E63" s="1">
        <f>SUMIFS(INDEX(Scores!$H$2:$N$321, 0, MATCH($C63, Scores!$H$1:$N$1, 0)), Scores!$E$2:$E$321, $A63, Scores!$F$2:$F$321, E$1)</f>
        <v>1</v>
      </c>
      <c r="F63" s="1">
        <f>SUMIFS(INDEX(Scores!$H$2:$N$321, 0, MATCH($C63, Scores!$H$1:$N$1, 0)), Scores!$E$2:$E$321, $A63, Scores!$F$2:$F$321, F$1)</f>
        <v>3</v>
      </c>
      <c r="G63" s="1">
        <f>SUMIFS(INDEX(Scores!$H$2:$N$321, 0, MATCH($C63, Scores!$H$1:$N$1, 0)), Scores!$E$2:$E$321, $A63, Scores!$F$2:$F$321,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INDEX(Scores!$G$2:$G$321, MATCH(Clutch!$A64, Scores!$E$2:$E$321, 0))</f>
        <v>JC</v>
      </c>
      <c r="C64" s="1" t="s">
        <v>4</v>
      </c>
      <c r="D64" s="1">
        <f>SUMIFS(INDEX(Scores!$H$2:$N$321, 0, MATCH($C64, Scores!$H$1:$N$1, 0)), Scores!$E$2:$E$321, $A64, Scores!$F$2:$F$321, D$1)</f>
        <v>0</v>
      </c>
      <c r="E64" s="1">
        <f>SUMIFS(INDEX(Scores!$H$2:$N$321, 0, MATCH($C64, Scores!$H$1:$N$1, 0)), Scores!$E$2:$E$321, $A64, Scores!$F$2:$F$321, E$1)</f>
        <v>2</v>
      </c>
      <c r="F64" s="1">
        <f>SUMIFS(INDEX(Scores!$H$2:$N$321, 0, MATCH($C64, Scores!$H$1:$N$1, 0)), Scores!$E$2:$E$321, $A64, Scores!$F$2:$F$321, F$1)</f>
        <v>2</v>
      </c>
      <c r="G64" s="1">
        <f>SUMIFS(INDEX(Scores!$H$2:$N$321, 0, MATCH($C64, Scores!$H$1:$N$1, 0)), Scores!$E$2:$E$321, $A64, Scores!$F$2:$F$321,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INDEX(Scores!$G$2:$G$321, MATCH(Clutch!$A65, Scores!$E$2:$E$321, 0))</f>
        <v>JC</v>
      </c>
      <c r="C65" s="1" t="s">
        <v>5</v>
      </c>
      <c r="D65" s="1">
        <f>SUMIFS(INDEX(Scores!$H$2:$N$321, 0, MATCH($C65, Scores!$H$1:$N$1, 0)), Scores!$E$2:$E$321, $A65, Scores!$F$2:$F$321, D$1)</f>
        <v>1</v>
      </c>
      <c r="E65" s="1">
        <f>SUMIFS(INDEX(Scores!$H$2:$N$321, 0, MATCH($C65, Scores!$H$1:$N$1, 0)), Scores!$E$2:$E$321, $A65, Scores!$F$2:$F$321, E$1)</f>
        <v>3</v>
      </c>
      <c r="F65" s="1">
        <f>SUMIFS(INDEX(Scores!$H$2:$N$321, 0, MATCH($C65, Scores!$H$1:$N$1, 0)), Scores!$E$2:$E$321, $A65, Scores!$F$2:$F$321, F$1)</f>
        <v>1</v>
      </c>
      <c r="G65" s="1">
        <f>SUMIFS(INDEX(Scores!$H$2:$N$321, 0, MATCH($C65, Scores!$H$1:$N$1, 0)), Scores!$E$2:$E$321, $A65, Scores!$F$2:$F$321,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INDEX(Scores!$G$2:$G$321, MATCH(Clutch!$A66, Scores!$E$2:$E$321, 0))</f>
        <v>JC</v>
      </c>
      <c r="C66" s="1" t="s">
        <v>4</v>
      </c>
      <c r="D66" s="1">
        <f>SUMIFS(INDEX(Scores!$H$2:$N$321, 0, MATCH($C66, Scores!$H$1:$N$1, 0)), Scores!$E$2:$E$321, $A66, Scores!$F$2:$F$321, D$1)</f>
        <v>2</v>
      </c>
      <c r="E66" s="1">
        <f>SUMIFS(INDEX(Scores!$H$2:$N$321, 0, MATCH($C66, Scores!$H$1:$N$1, 0)), Scores!$E$2:$E$321, $A66, Scores!$F$2:$F$321, E$1)</f>
        <v>2</v>
      </c>
      <c r="F66" s="1">
        <f>SUMIFS(INDEX(Scores!$H$2:$N$321, 0, MATCH($C66, Scores!$H$1:$N$1, 0)), Scores!$E$2:$E$321, $A66, Scores!$F$2:$F$321, F$1)</f>
        <v>0</v>
      </c>
      <c r="G66" s="1">
        <f>SUMIFS(INDEX(Scores!$H$2:$N$321, 0, MATCH($C66, Scores!$H$1:$N$1, 0)), Scores!$E$2:$E$321, $A66, Scores!$F$2:$F$321,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INDEX(Scores!$G$2:$G$321, MATCH(Clutch!$A67, Scores!$E$2:$E$321, 0))</f>
        <v>JC</v>
      </c>
      <c r="C67" s="1" t="s">
        <v>5</v>
      </c>
      <c r="D67" s="1">
        <f>SUMIFS(INDEX(Scores!$H$2:$N$321, 0, MATCH($C67, Scores!$H$1:$N$1, 0)), Scores!$E$2:$E$321, $A67, Scores!$F$2:$F$321, D$1)</f>
        <v>0</v>
      </c>
      <c r="E67" s="1">
        <f>SUMIFS(INDEX(Scores!$H$2:$N$321, 0, MATCH($C67, Scores!$H$1:$N$1, 0)), Scores!$E$2:$E$321, $A67, Scores!$F$2:$F$321, E$1)</f>
        <v>3</v>
      </c>
      <c r="F67" s="1">
        <f>SUMIFS(INDEX(Scores!$H$2:$N$321, 0, MATCH($C67, Scores!$H$1:$N$1, 0)), Scores!$E$2:$E$321, $A67, Scores!$F$2:$F$321, F$1)</f>
        <v>2</v>
      </c>
      <c r="G67" s="1">
        <f>SUMIFS(INDEX(Scores!$H$2:$N$321, 0, MATCH($C67, Scores!$H$1:$N$1, 0)), Scores!$E$2:$E$321, $A67, Scores!$F$2:$F$321,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INDEX(Scores!$G$2:$G$321, MATCH(Clutch!$A68, Scores!$E$2:$E$321, 0))</f>
        <v>JCQ</v>
      </c>
      <c r="C68" s="1" t="s">
        <v>4</v>
      </c>
      <c r="D68" s="1">
        <f>SUMIFS(INDEX(Scores!$H$2:$N$321, 0, MATCH($C68, Scores!$H$1:$N$1, 0)), Scores!$E$2:$E$321, $A68, Scores!$F$2:$F$321, D$1)</f>
        <v>2</v>
      </c>
      <c r="E68" s="1">
        <f>SUMIFS(INDEX(Scores!$H$2:$N$321, 0, MATCH($C68, Scores!$H$1:$N$1, 0)), Scores!$E$2:$E$321, $A68, Scores!$F$2:$F$321, E$1)</f>
        <v>4</v>
      </c>
      <c r="F68" s="1">
        <f>SUMIFS(INDEX(Scores!$H$2:$N$321, 0, MATCH($C68, Scores!$H$1:$N$1, 0)), Scores!$E$2:$E$321, $A68, Scores!$F$2:$F$321, F$1)</f>
        <v>2</v>
      </c>
      <c r="G68" s="1">
        <f>SUMIFS(INDEX(Scores!$H$2:$N$321, 0, MATCH($C68, Scores!$H$1:$N$1, 0)), Scores!$E$2:$E$321, $A68, Scores!$F$2:$F$321,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INDEX(Scores!$G$2:$G$321, MATCH(Clutch!$A69, Scores!$E$2:$E$321, 0))</f>
        <v>JCQ</v>
      </c>
      <c r="C69" s="1" t="s">
        <v>5</v>
      </c>
      <c r="D69" s="1">
        <f>SUMIFS(INDEX(Scores!$H$2:$N$321, 0, MATCH($C69, Scores!$H$1:$N$1, 0)), Scores!$E$2:$E$321, $A69, Scores!$F$2:$F$321, D$1)</f>
        <v>0</v>
      </c>
      <c r="E69" s="1">
        <f>SUMIFS(INDEX(Scores!$H$2:$N$321, 0, MATCH($C69, Scores!$H$1:$N$1, 0)), Scores!$E$2:$E$321, $A69, Scores!$F$2:$F$321, E$1)</f>
        <v>1</v>
      </c>
      <c r="F69" s="1">
        <f>SUMIFS(INDEX(Scores!$H$2:$N$321, 0, MATCH($C69, Scores!$H$1:$N$1, 0)), Scores!$E$2:$E$321, $A69, Scores!$F$2:$F$321, F$1)</f>
        <v>0</v>
      </c>
      <c r="G69" s="1">
        <f>SUMIFS(INDEX(Scores!$H$2:$N$321, 0, MATCH($C69, Scores!$H$1:$N$1, 0)), Scores!$E$2:$E$321, $A69, Scores!$F$2:$F$321,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INDEX(Scores!$G$2:$G$321, MATCH(Clutch!$A70, Scores!$E$2:$E$321, 0))</f>
        <v>CJ</v>
      </c>
      <c r="C70" s="1" t="s">
        <v>4</v>
      </c>
      <c r="D70" s="1">
        <f>SUMIFS(INDEX(Scores!$H$2:$N$321, 0, MATCH($C70, Scores!$H$1:$N$1, 0)), Scores!$E$2:$E$321, $A70, Scores!$F$2:$F$321, D$1)</f>
        <v>2</v>
      </c>
      <c r="E70" s="1">
        <f>SUMIFS(INDEX(Scores!$H$2:$N$321, 0, MATCH($C70, Scores!$H$1:$N$1, 0)), Scores!$E$2:$E$321, $A70, Scores!$F$2:$F$321, E$1)</f>
        <v>4</v>
      </c>
      <c r="F70" s="1">
        <f>SUMIFS(INDEX(Scores!$H$2:$N$321, 0, MATCH($C70, Scores!$H$1:$N$1, 0)), Scores!$E$2:$E$321, $A70, Scores!$F$2:$F$321, F$1)</f>
        <v>2</v>
      </c>
      <c r="G70" s="1">
        <f>SUMIFS(INDEX(Scores!$H$2:$N$321, 0, MATCH($C70, Scores!$H$1:$N$1, 0)), Scores!$E$2:$E$321, $A70, Scores!$F$2:$F$321,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INDEX(Scores!$G$2:$G$321, MATCH(Clutch!$A71, Scores!$E$2:$E$321, 0))</f>
        <v>CJ</v>
      </c>
      <c r="C71" s="1" t="s">
        <v>5</v>
      </c>
      <c r="D71" s="1">
        <f>SUMIFS(INDEX(Scores!$H$2:$N$321, 0, MATCH($C71, Scores!$H$1:$N$1, 0)), Scores!$E$2:$E$321, $A71, Scores!$F$2:$F$321, D$1)</f>
        <v>1</v>
      </c>
      <c r="E71" s="1">
        <f>SUMIFS(INDEX(Scores!$H$2:$N$321, 0, MATCH($C71, Scores!$H$1:$N$1, 0)), Scores!$E$2:$E$321, $A71, Scores!$F$2:$F$321, E$1)</f>
        <v>1</v>
      </c>
      <c r="F71" s="1">
        <f>SUMIFS(INDEX(Scores!$H$2:$N$321, 0, MATCH($C71, Scores!$H$1:$N$1, 0)), Scores!$E$2:$E$321, $A71, Scores!$F$2:$F$321, F$1)</f>
        <v>0</v>
      </c>
      <c r="G71" s="1">
        <f>SUMIFS(INDEX(Scores!$H$2:$N$321, 0, MATCH($C71, Scores!$H$1:$N$1, 0)), Scores!$E$2:$E$321, $A71, Scores!$F$2:$F$321,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INDEX(Scores!$G$2:$G$321, MATCH(Clutch!$A72, Scores!$E$2:$E$321, 0))</f>
        <v>JCQ</v>
      </c>
      <c r="C72" s="1" t="s">
        <v>4</v>
      </c>
      <c r="D72" s="1">
        <f>SUMIFS(INDEX(Scores!$H$2:$N$321, 0, MATCH($C72, Scores!$H$1:$N$1, 0)), Scores!$E$2:$E$321, $A72, Scores!$F$2:$F$321, D$1)</f>
        <v>1</v>
      </c>
      <c r="E72" s="1">
        <f>SUMIFS(INDEX(Scores!$H$2:$N$321, 0, MATCH($C72, Scores!$H$1:$N$1, 0)), Scores!$E$2:$E$321, $A72, Scores!$F$2:$F$321, E$1)</f>
        <v>0</v>
      </c>
      <c r="F72" s="1">
        <f>SUMIFS(INDEX(Scores!$H$2:$N$321, 0, MATCH($C72, Scores!$H$1:$N$1, 0)), Scores!$E$2:$E$321, $A72, Scores!$F$2:$F$321, F$1)</f>
        <v>0</v>
      </c>
      <c r="G72" s="1">
        <f>SUMIFS(INDEX(Scores!$H$2:$N$321, 0, MATCH($C72, Scores!$H$1:$N$1, 0)), Scores!$E$2:$E$321, $A72, Scores!$F$2:$F$321,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INDEX(Scores!$G$2:$G$321, MATCH(Clutch!$A73, Scores!$E$2:$E$321, 0))</f>
        <v>JCQ</v>
      </c>
      <c r="C73" s="1" t="s">
        <v>5</v>
      </c>
      <c r="D73" s="1">
        <f>SUMIFS(INDEX(Scores!$H$2:$N$321, 0, MATCH($C73, Scores!$H$1:$N$1, 0)), Scores!$E$2:$E$321, $A73, Scores!$F$2:$F$321, D$1)</f>
        <v>0</v>
      </c>
      <c r="E73" s="1">
        <f>SUMIFS(INDEX(Scores!$H$2:$N$321, 0, MATCH($C73, Scores!$H$1:$N$1, 0)), Scores!$E$2:$E$321, $A73, Scores!$F$2:$F$321, E$1)</f>
        <v>1</v>
      </c>
      <c r="F73" s="1">
        <f>SUMIFS(INDEX(Scores!$H$2:$N$321, 0, MATCH($C73, Scores!$H$1:$N$1, 0)), Scores!$E$2:$E$321, $A73, Scores!$F$2:$F$321, F$1)</f>
        <v>1</v>
      </c>
      <c r="G73" s="1">
        <f>SUMIFS(INDEX(Scores!$H$2:$N$321, 0, MATCH($C73, Scores!$H$1:$N$1, 0)), Scores!$E$2:$E$321, $A73, Scores!$F$2:$F$321,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INDEX(Scores!$G$2:$G$321, MATCH(Clutch!$A74, Scores!$E$2:$E$321, 0))</f>
        <v>JC</v>
      </c>
      <c r="C74" s="1" t="s">
        <v>4</v>
      </c>
      <c r="D74" s="1">
        <f>SUMIFS(INDEX(Scores!$H$2:$N$321, 0, MATCH($C74, Scores!$H$1:$N$1, 0)), Scores!$E$2:$E$321, $A74, Scores!$F$2:$F$321, D$1)</f>
        <v>0</v>
      </c>
      <c r="E74" s="1">
        <f>SUMIFS(INDEX(Scores!$H$2:$N$321, 0, MATCH($C74, Scores!$H$1:$N$1, 0)), Scores!$E$2:$E$321, $A74, Scores!$F$2:$F$321, E$1)</f>
        <v>3</v>
      </c>
      <c r="F74" s="1">
        <f>SUMIFS(INDEX(Scores!$H$2:$N$321, 0, MATCH($C74, Scores!$H$1:$N$1, 0)), Scores!$E$2:$E$321, $A74, Scores!$F$2:$F$321, F$1)</f>
        <v>5</v>
      </c>
      <c r="G74" s="1">
        <f>SUMIFS(INDEX(Scores!$H$2:$N$321, 0, MATCH($C74, Scores!$H$1:$N$1, 0)), Scores!$E$2:$E$321, $A74, Scores!$F$2:$F$321,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INDEX(Scores!$G$2:$G$321, MATCH(Clutch!$A75, Scores!$E$2:$E$321, 0))</f>
        <v>JC</v>
      </c>
      <c r="C75" s="1" t="s">
        <v>5</v>
      </c>
      <c r="D75" s="1">
        <f>SUMIFS(INDEX(Scores!$H$2:$N$321, 0, MATCH($C75, Scores!$H$1:$N$1, 0)), Scores!$E$2:$E$321, $A75, Scores!$F$2:$F$321, D$1)</f>
        <v>2</v>
      </c>
      <c r="E75" s="1">
        <f>SUMIFS(INDEX(Scores!$H$2:$N$321, 0, MATCH($C75, Scores!$H$1:$N$1, 0)), Scores!$E$2:$E$321, $A75, Scores!$F$2:$F$321, E$1)</f>
        <v>1</v>
      </c>
      <c r="F75" s="1">
        <f>SUMIFS(INDEX(Scores!$H$2:$N$321, 0, MATCH($C75, Scores!$H$1:$N$1, 0)), Scores!$E$2:$E$321, $A75, Scores!$F$2:$F$321, F$1)</f>
        <v>3</v>
      </c>
      <c r="G75" s="1">
        <f>SUMIFS(INDEX(Scores!$H$2:$N$321, 0, MATCH($C75, Scores!$H$1:$N$1, 0)), Scores!$E$2:$E$321, $A75, Scores!$F$2:$F$321,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INDEX(Scores!$G$2:$G$321, MATCH(Clutch!$A76, Scores!$E$2:$E$321, 0))</f>
        <v>CJD</v>
      </c>
      <c r="C76" s="1" t="s">
        <v>4</v>
      </c>
      <c r="D76" s="1">
        <f>SUMIFS(INDEX(Scores!$H$2:$N$321, 0, MATCH($C76, Scores!$H$1:$N$1, 0)), Scores!$E$2:$E$321, $A76, Scores!$F$2:$F$321, D$1)</f>
        <v>0</v>
      </c>
      <c r="E76" s="1">
        <f>SUMIFS(INDEX(Scores!$H$2:$N$321, 0, MATCH($C76, Scores!$H$1:$N$1, 0)), Scores!$E$2:$E$321, $A76, Scores!$F$2:$F$321, E$1)</f>
        <v>0</v>
      </c>
      <c r="F76" s="1">
        <f>SUMIFS(INDEX(Scores!$H$2:$N$321, 0, MATCH($C76, Scores!$H$1:$N$1, 0)), Scores!$E$2:$E$321, $A76, Scores!$F$2:$F$321, F$1)</f>
        <v>1</v>
      </c>
      <c r="G76" s="1">
        <f>SUMIFS(INDEX(Scores!$H$2:$N$321, 0, MATCH($C76, Scores!$H$1:$N$1, 0)), Scores!$E$2:$E$321, $A76, Scores!$F$2:$F$321,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INDEX(Scores!$G$2:$G$321, MATCH(Clutch!$A77, Scores!$E$2:$E$321, 0))</f>
        <v>CJD</v>
      </c>
      <c r="C77" s="1" t="s">
        <v>5</v>
      </c>
      <c r="D77" s="1">
        <f>SUMIFS(INDEX(Scores!$H$2:$N$321, 0, MATCH($C77, Scores!$H$1:$N$1, 0)), Scores!$E$2:$E$321, $A77, Scores!$F$2:$F$321, D$1)</f>
        <v>2</v>
      </c>
      <c r="E77" s="1">
        <f>SUMIFS(INDEX(Scores!$H$2:$N$321, 0, MATCH($C77, Scores!$H$1:$N$1, 0)), Scores!$E$2:$E$321, $A77, Scores!$F$2:$F$321, E$1)</f>
        <v>1</v>
      </c>
      <c r="F77" s="1">
        <f>SUMIFS(INDEX(Scores!$H$2:$N$321, 0, MATCH($C77, Scores!$H$1:$N$1, 0)), Scores!$E$2:$E$321, $A77, Scores!$F$2:$F$321, F$1)</f>
        <v>1</v>
      </c>
      <c r="G77" s="1">
        <f>SUMIFS(INDEX(Scores!$H$2:$N$321, 0, MATCH($C77, Scores!$H$1:$N$1, 0)), Scores!$E$2:$E$321, $A77, Scores!$F$2:$F$321,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INDEX(Scores!$G$2:$G$321, MATCH(Clutch!$A78, Scores!$E$2:$E$321, 0))</f>
        <v>CJ</v>
      </c>
      <c r="C78" s="1" t="s">
        <v>4</v>
      </c>
      <c r="D78" s="1">
        <f>SUMIFS(INDEX(Scores!$H$2:$N$321, 0, MATCH($C78, Scores!$H$1:$N$1, 0)), Scores!$E$2:$E$321, $A78, Scores!$F$2:$F$321, D$1)</f>
        <v>5</v>
      </c>
      <c r="E78" s="1">
        <f>SUMIFS(INDEX(Scores!$H$2:$N$321, 0, MATCH($C78, Scores!$H$1:$N$1, 0)), Scores!$E$2:$E$321, $A78, Scores!$F$2:$F$321, E$1)</f>
        <v>7</v>
      </c>
      <c r="F78" s="1">
        <f>SUMIFS(INDEX(Scores!$H$2:$N$321, 0, MATCH($C78, Scores!$H$1:$N$1, 0)), Scores!$E$2:$E$321, $A78, Scores!$F$2:$F$321, F$1)</f>
        <v>3</v>
      </c>
      <c r="G78" s="1">
        <f>SUMIFS(INDEX(Scores!$H$2:$N$321, 0, MATCH($C78, Scores!$H$1:$N$1, 0)), Scores!$E$2:$E$321, $A78, Scores!$F$2:$F$321,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INDEX(Scores!$G$2:$G$321, MATCH(Clutch!$A79, Scores!$E$2:$E$321, 0))</f>
        <v>CJ</v>
      </c>
      <c r="C79" s="1" t="s">
        <v>5</v>
      </c>
      <c r="D79" s="1">
        <f>SUMIFS(INDEX(Scores!$H$2:$N$321, 0, MATCH($C79, Scores!$H$1:$N$1, 0)), Scores!$E$2:$E$321, $A79, Scores!$F$2:$F$321, D$1)</f>
        <v>3</v>
      </c>
      <c r="E79" s="1">
        <f>SUMIFS(INDEX(Scores!$H$2:$N$321, 0, MATCH($C79, Scores!$H$1:$N$1, 0)), Scores!$E$2:$E$321, $A79, Scores!$F$2:$F$321, E$1)</f>
        <v>1</v>
      </c>
      <c r="F79" s="1">
        <f>SUMIFS(INDEX(Scores!$H$2:$N$321, 0, MATCH($C79, Scores!$H$1:$N$1, 0)), Scores!$E$2:$E$321, $A79, Scores!$F$2:$F$321, F$1)</f>
        <v>2</v>
      </c>
      <c r="G79" s="1">
        <f>SUMIFS(INDEX(Scores!$H$2:$N$321, 0, MATCH($C79, Scores!$H$1:$N$1, 0)), Scores!$E$2:$E$321, $A79, Scores!$F$2:$F$321,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INDEX(Scores!$G$2:$G$321, MATCH(Clutch!$A80, Scores!$E$2:$E$321, 0))</f>
        <v>CJ</v>
      </c>
      <c r="C80" s="1" t="s">
        <v>4</v>
      </c>
      <c r="D80" s="1">
        <f>SUMIFS(INDEX(Scores!$H$2:$N$321, 0, MATCH($C80, Scores!$H$1:$N$1, 0)), Scores!$E$2:$E$321, $A80, Scores!$F$2:$F$321, D$1)</f>
        <v>1</v>
      </c>
      <c r="E80" s="1">
        <f>SUMIFS(INDEX(Scores!$H$2:$N$321, 0, MATCH($C80, Scores!$H$1:$N$1, 0)), Scores!$E$2:$E$321, $A80, Scores!$F$2:$F$321, E$1)</f>
        <v>2</v>
      </c>
      <c r="F80" s="1">
        <f>SUMIFS(INDEX(Scores!$H$2:$N$321, 0, MATCH($C80, Scores!$H$1:$N$1, 0)), Scores!$E$2:$E$321, $A80, Scores!$F$2:$F$321, F$1)</f>
        <v>5</v>
      </c>
      <c r="G80" s="1">
        <f>SUMIFS(INDEX(Scores!$H$2:$N$321, 0, MATCH($C80, Scores!$H$1:$N$1, 0)), Scores!$E$2:$E$321, $A80, Scores!$F$2:$F$321,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INDEX(Scores!$G$2:$G$321, MATCH(Clutch!$A81, Scores!$E$2:$E$321, 0))</f>
        <v>CJ</v>
      </c>
      <c r="C81" s="1" t="s">
        <v>5</v>
      </c>
      <c r="D81" s="1">
        <f>SUMIFS(INDEX(Scores!$H$2:$N$321, 0, MATCH($C81, Scores!$H$1:$N$1, 0)), Scores!$E$2:$E$321, $A81, Scores!$F$2:$F$321, D$1)</f>
        <v>3</v>
      </c>
      <c r="E81" s="1">
        <f>SUMIFS(INDEX(Scores!$H$2:$N$321, 0, MATCH($C81, Scores!$H$1:$N$1, 0)), Scores!$E$2:$E$321, $A81, Scores!$F$2:$F$321, E$1)</f>
        <v>3</v>
      </c>
      <c r="F81" s="1">
        <f>SUMIFS(INDEX(Scores!$H$2:$N$321, 0, MATCH($C81, Scores!$H$1:$N$1, 0)), Scores!$E$2:$E$321, $A81, Scores!$F$2:$F$321, F$1)</f>
        <v>0</v>
      </c>
      <c r="G81" s="1">
        <f>SUMIFS(INDEX(Scores!$H$2:$N$321, 0, MATCH($C81, Scores!$H$1:$N$1, 0)), Scores!$E$2:$E$321, $A81, Scores!$F$2:$F$321,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INDEX(Scores!$G$2:$G$321, MATCH(Clutch!$A82, Scores!$E$2:$E$321, 0))</f>
        <v>CJ</v>
      </c>
      <c r="C82" s="1" t="s">
        <v>4</v>
      </c>
      <c r="D82" s="1">
        <f>SUMIFS(INDEX(Scores!$H$2:$N$321, 0, MATCH($C82, Scores!$H$1:$N$1, 0)), Scores!$E$2:$E$321, $A82, Scores!$F$2:$F$321, D$1)</f>
        <v>0</v>
      </c>
      <c r="E82" s="1">
        <f>SUMIFS(INDEX(Scores!$H$2:$N$321, 0, MATCH($C82, Scores!$H$1:$N$1, 0)), Scores!$E$2:$E$321, $A82, Scores!$F$2:$F$321, E$1)</f>
        <v>3</v>
      </c>
      <c r="F82" s="1">
        <f>SUMIFS(INDEX(Scores!$H$2:$N$321, 0, MATCH($C82, Scores!$H$1:$N$1, 0)), Scores!$E$2:$E$321, $A82, Scores!$F$2:$F$321, F$1)</f>
        <v>1</v>
      </c>
      <c r="G82" s="1">
        <f>SUMIFS(INDEX(Scores!$H$2:$N$321, 0, MATCH($C82, Scores!$H$1:$N$1, 0)), Scores!$E$2:$E$321, $A82, Scores!$F$2:$F$321,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INDEX(Scores!$G$2:$G$321, MATCH(Clutch!$A83, Scores!$E$2:$E$321, 0))</f>
        <v>CJ</v>
      </c>
      <c r="C83" s="1" t="s">
        <v>5</v>
      </c>
      <c r="D83" s="1">
        <f>SUMIFS(INDEX(Scores!$H$2:$N$321, 0, MATCH($C83, Scores!$H$1:$N$1, 0)), Scores!$E$2:$E$321, $A83, Scores!$F$2:$F$321, D$1)</f>
        <v>2</v>
      </c>
      <c r="E83" s="1">
        <f>SUMIFS(INDEX(Scores!$H$2:$N$321, 0, MATCH($C83, Scores!$H$1:$N$1, 0)), Scores!$E$2:$E$321, $A83, Scores!$F$2:$F$321, E$1)</f>
        <v>0</v>
      </c>
      <c r="F83" s="1">
        <f>SUMIFS(INDEX(Scores!$H$2:$N$321, 0, MATCH($C83, Scores!$H$1:$N$1, 0)), Scores!$E$2:$E$321, $A83, Scores!$F$2:$F$321, F$1)</f>
        <v>0</v>
      </c>
      <c r="G83" s="1">
        <f>SUMIFS(INDEX(Scores!$H$2:$N$321, 0, MATCH($C83, Scores!$H$1:$N$1, 0)), Scores!$E$2:$E$321, $A83, Scores!$F$2:$F$321,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INDEX(Scores!$G$2:$G$321, MATCH(Clutch!$A84, Scores!$E$2:$E$321, 0))</f>
        <v>JC</v>
      </c>
      <c r="C84" s="1" t="s">
        <v>4</v>
      </c>
      <c r="D84" s="1">
        <f>SUMIFS(INDEX(Scores!$H$2:$N$321, 0, MATCH($C84, Scores!$H$1:$N$1, 0)), Scores!$E$2:$E$321, $A84, Scores!$F$2:$F$321, D$1)</f>
        <v>3</v>
      </c>
      <c r="E84" s="1">
        <f>SUMIFS(INDEX(Scores!$H$2:$N$321, 0, MATCH($C84, Scores!$H$1:$N$1, 0)), Scores!$E$2:$E$321, $A84, Scores!$F$2:$F$321, E$1)</f>
        <v>1</v>
      </c>
      <c r="F84" s="1">
        <f>SUMIFS(INDEX(Scores!$H$2:$N$321, 0, MATCH($C84, Scores!$H$1:$N$1, 0)), Scores!$E$2:$E$321, $A84, Scores!$F$2:$F$321, F$1)</f>
        <v>1</v>
      </c>
      <c r="G84" s="1">
        <f>SUMIFS(INDEX(Scores!$H$2:$N$321, 0, MATCH($C84, Scores!$H$1:$N$1, 0)), Scores!$E$2:$E$321, $A84, Scores!$F$2:$F$321,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INDEX(Scores!$G$2:$G$321, MATCH(Clutch!$A85, Scores!$E$2:$E$321, 0))</f>
        <v>JC</v>
      </c>
      <c r="C85" s="1" t="s">
        <v>5</v>
      </c>
      <c r="D85" s="1">
        <f>SUMIFS(INDEX(Scores!$H$2:$N$321, 0, MATCH($C85, Scores!$H$1:$N$1, 0)), Scores!$E$2:$E$321, $A85, Scores!$F$2:$F$321, D$1)</f>
        <v>1</v>
      </c>
      <c r="E85" s="1">
        <f>SUMIFS(INDEX(Scores!$H$2:$N$321, 0, MATCH($C85, Scores!$H$1:$N$1, 0)), Scores!$E$2:$E$321, $A85, Scores!$F$2:$F$321, E$1)</f>
        <v>2</v>
      </c>
      <c r="F85" s="1">
        <f>SUMIFS(INDEX(Scores!$H$2:$N$321, 0, MATCH($C85, Scores!$H$1:$N$1, 0)), Scores!$E$2:$E$321, $A85, Scores!$F$2:$F$321, F$1)</f>
        <v>3</v>
      </c>
      <c r="G85" s="1">
        <f>SUMIFS(INDEX(Scores!$H$2:$N$321, 0, MATCH($C85, Scores!$H$1:$N$1, 0)), Scores!$E$2:$E$321, $A85, Scores!$F$2:$F$321,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INDEX(Scores!$G$2:$G$321, MATCH(Clutch!$A86, Scores!$E$2:$E$321, 0))</f>
        <v>JCQ</v>
      </c>
      <c r="C86" s="1" t="s">
        <v>4</v>
      </c>
      <c r="D86" s="1">
        <f>SUMIFS(INDEX(Scores!$H$2:$N$321, 0, MATCH($C86, Scores!$H$1:$N$1, 0)), Scores!$E$2:$E$321, $A86, Scores!$F$2:$F$321, D$1)</f>
        <v>7</v>
      </c>
      <c r="E86" s="1">
        <f>SUMIFS(INDEX(Scores!$H$2:$N$321, 0, MATCH($C86, Scores!$H$1:$N$1, 0)), Scores!$E$2:$E$321, $A86, Scores!$F$2:$F$321, E$1)</f>
        <v>0</v>
      </c>
      <c r="F86" s="1">
        <f>SUMIFS(INDEX(Scores!$H$2:$N$321, 0, MATCH($C86, Scores!$H$1:$N$1, 0)), Scores!$E$2:$E$321, $A86, Scores!$F$2:$F$321, F$1)</f>
        <v>1</v>
      </c>
      <c r="G86" s="1">
        <f>SUMIFS(INDEX(Scores!$H$2:$N$321, 0, MATCH($C86, Scores!$H$1:$N$1, 0)), Scores!$E$2:$E$321, $A86, Scores!$F$2:$F$321,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INDEX(Scores!$G$2:$G$321, MATCH(Clutch!$A87, Scores!$E$2:$E$321, 0))</f>
        <v>JCQ</v>
      </c>
      <c r="C87" s="1" t="s">
        <v>5</v>
      </c>
      <c r="D87" s="1">
        <f>SUMIFS(INDEX(Scores!$H$2:$N$321, 0, MATCH($C87, Scores!$H$1:$N$1, 0)), Scores!$E$2:$E$321, $A87, Scores!$F$2:$F$321, D$1)</f>
        <v>1</v>
      </c>
      <c r="E87" s="1">
        <f>SUMIFS(INDEX(Scores!$H$2:$N$321, 0, MATCH($C87, Scores!$H$1:$N$1, 0)), Scores!$E$2:$E$321, $A87, Scores!$F$2:$F$321, E$1)</f>
        <v>2</v>
      </c>
      <c r="F87" s="1">
        <f>SUMIFS(INDEX(Scores!$H$2:$N$321, 0, MATCH($C87, Scores!$H$1:$N$1, 0)), Scores!$E$2:$E$321, $A87, Scores!$F$2:$F$321, F$1)</f>
        <v>4</v>
      </c>
      <c r="G87" s="1">
        <f>SUMIFS(INDEX(Scores!$H$2:$N$321, 0, MATCH($C87, Scores!$H$1:$N$1, 0)), Scores!$E$2:$E$321, $A87, Scores!$F$2:$F$321,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INDEX(Scores!$G$2:$G$321, MATCH(Clutch!$A88, Scores!$E$2:$E$321, 0))</f>
        <v>CJV</v>
      </c>
      <c r="C88" s="1" t="s">
        <v>4</v>
      </c>
      <c r="D88" s="1">
        <f>SUMIFS(INDEX(Scores!$H$2:$N$321, 0, MATCH($C88, Scores!$H$1:$N$1, 0)), Scores!$E$2:$E$321, $A88, Scores!$F$2:$F$321, D$1)</f>
        <v>0</v>
      </c>
      <c r="E88" s="1">
        <f>SUMIFS(INDEX(Scores!$H$2:$N$321, 0, MATCH($C88, Scores!$H$1:$N$1, 0)), Scores!$E$2:$E$321, $A88, Scores!$F$2:$F$321, E$1)</f>
        <v>1</v>
      </c>
      <c r="F88" s="1">
        <f>SUMIFS(INDEX(Scores!$H$2:$N$321, 0, MATCH($C88, Scores!$H$1:$N$1, 0)), Scores!$E$2:$E$321, $A88, Scores!$F$2:$F$321, F$1)</f>
        <v>6</v>
      </c>
      <c r="G88" s="1">
        <f>SUMIFS(INDEX(Scores!$H$2:$N$321, 0, MATCH($C88, Scores!$H$1:$N$1, 0)), Scores!$E$2:$E$321, $A88, Scores!$F$2:$F$321,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INDEX(Scores!$G$2:$G$321, MATCH(Clutch!$A89, Scores!$E$2:$E$321, 0))</f>
        <v>CJV</v>
      </c>
      <c r="C89" s="1" t="s">
        <v>5</v>
      </c>
      <c r="D89" s="1">
        <f>SUMIFS(INDEX(Scores!$H$2:$N$321, 0, MATCH($C89, Scores!$H$1:$N$1, 0)), Scores!$E$2:$E$321, $A89, Scores!$F$2:$F$321, D$1)</f>
        <v>0</v>
      </c>
      <c r="E89" s="1">
        <f>SUMIFS(INDEX(Scores!$H$2:$N$321, 0, MATCH($C89, Scores!$H$1:$N$1, 0)), Scores!$E$2:$E$321, $A89, Scores!$F$2:$F$321, E$1)</f>
        <v>2</v>
      </c>
      <c r="F89" s="1">
        <f>SUMIFS(INDEX(Scores!$H$2:$N$321, 0, MATCH($C89, Scores!$H$1:$N$1, 0)), Scores!$E$2:$E$321, $A89, Scores!$F$2:$F$321, F$1)</f>
        <v>3</v>
      </c>
      <c r="G89" s="1">
        <f>SUMIFS(INDEX(Scores!$H$2:$N$321, 0, MATCH($C89, Scores!$H$1:$N$1, 0)), Scores!$E$2:$E$321, $A89, Scores!$F$2:$F$321,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INDEX(Scores!$G$2:$G$321, MATCH(Clutch!$A90, Scores!$E$2:$E$321, 0))</f>
        <v>JC</v>
      </c>
      <c r="C90" s="1" t="s">
        <v>4</v>
      </c>
      <c r="D90" s="1">
        <f>SUMIFS(INDEX(Scores!$H$2:$N$321, 0, MATCH($C90, Scores!$H$1:$N$1, 0)), Scores!$E$2:$E$321, $A90, Scores!$F$2:$F$321, D$1)</f>
        <v>4</v>
      </c>
      <c r="E90" s="1">
        <f>SUMIFS(INDEX(Scores!$H$2:$N$321, 0, MATCH($C90, Scores!$H$1:$N$1, 0)), Scores!$E$2:$E$321, $A90, Scores!$F$2:$F$321, E$1)</f>
        <v>0</v>
      </c>
      <c r="F90" s="1">
        <f>SUMIFS(INDEX(Scores!$H$2:$N$321, 0, MATCH($C90, Scores!$H$1:$N$1, 0)), Scores!$E$2:$E$321, $A90, Scores!$F$2:$F$321, F$1)</f>
        <v>3</v>
      </c>
      <c r="G90" s="1">
        <f>SUMIFS(INDEX(Scores!$H$2:$N$321, 0, MATCH($C90, Scores!$H$1:$N$1, 0)), Scores!$E$2:$E$321, $A90, Scores!$F$2:$F$321,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INDEX(Scores!$G$2:$G$321, MATCH(Clutch!$A91, Scores!$E$2:$E$321, 0))</f>
        <v>JC</v>
      </c>
      <c r="C91" s="1" t="s">
        <v>5</v>
      </c>
      <c r="D91" s="1">
        <f>SUMIFS(INDEX(Scores!$H$2:$N$321, 0, MATCH($C91, Scores!$H$1:$N$1, 0)), Scores!$E$2:$E$321, $A91, Scores!$F$2:$F$321, D$1)</f>
        <v>0</v>
      </c>
      <c r="E91" s="1">
        <f>SUMIFS(INDEX(Scores!$H$2:$N$321, 0, MATCH($C91, Scores!$H$1:$N$1, 0)), Scores!$E$2:$E$321, $A91, Scores!$F$2:$F$321, E$1)</f>
        <v>1</v>
      </c>
      <c r="F91" s="1">
        <f>SUMIFS(INDEX(Scores!$H$2:$N$321, 0, MATCH($C91, Scores!$H$1:$N$1, 0)), Scores!$E$2:$E$321, $A91, Scores!$F$2:$F$321, F$1)</f>
        <v>0</v>
      </c>
      <c r="G91" s="1">
        <f>SUMIFS(INDEX(Scores!$H$2:$N$321, 0, MATCH($C91, Scores!$H$1:$N$1, 0)), Scores!$E$2:$E$321, $A91, Scores!$F$2:$F$321,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INDEX(Scores!$G$2:$G$321, MATCH(Clutch!$A92, Scores!$E$2:$E$321, 0))</f>
        <v>CJ</v>
      </c>
      <c r="C92" s="1" t="s">
        <v>4</v>
      </c>
      <c r="D92" s="1">
        <f>SUMIFS(INDEX(Scores!$H$2:$N$321, 0, MATCH($C92, Scores!$H$1:$N$1, 0)), Scores!$E$2:$E$321, $A92, Scores!$F$2:$F$321, D$1)</f>
        <v>3</v>
      </c>
      <c r="E92" s="1">
        <f>SUMIFS(INDEX(Scores!$H$2:$N$321, 0, MATCH($C92, Scores!$H$1:$N$1, 0)), Scores!$E$2:$E$321, $A92, Scores!$F$2:$F$321, E$1)</f>
        <v>3</v>
      </c>
      <c r="F92" s="1">
        <f>SUMIFS(INDEX(Scores!$H$2:$N$321, 0, MATCH($C92, Scores!$H$1:$N$1, 0)), Scores!$E$2:$E$321, $A92, Scores!$F$2:$F$321, F$1)</f>
        <v>4</v>
      </c>
      <c r="G92" s="1">
        <f>SUMIFS(INDEX(Scores!$H$2:$N$321, 0, MATCH($C92, Scores!$H$1:$N$1, 0)), Scores!$E$2:$E$321, $A92, Scores!$F$2:$F$321,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INDEX(Scores!$G$2:$G$321, MATCH(Clutch!$A93, Scores!$E$2:$E$321, 0))</f>
        <v>CJ</v>
      </c>
      <c r="C93" s="1" t="s">
        <v>5</v>
      </c>
      <c r="D93" s="1">
        <f>SUMIFS(INDEX(Scores!$H$2:$N$321, 0, MATCH($C93, Scores!$H$1:$N$1, 0)), Scores!$E$2:$E$321, $A93, Scores!$F$2:$F$321, D$1)</f>
        <v>0</v>
      </c>
      <c r="E93" s="1">
        <f>SUMIFS(INDEX(Scores!$H$2:$N$321, 0, MATCH($C93, Scores!$H$1:$N$1, 0)), Scores!$E$2:$E$321, $A93, Scores!$F$2:$F$321, E$1)</f>
        <v>1</v>
      </c>
      <c r="F93" s="1">
        <f>SUMIFS(INDEX(Scores!$H$2:$N$321, 0, MATCH($C93, Scores!$H$1:$N$1, 0)), Scores!$E$2:$E$321, $A93, Scores!$F$2:$F$321, F$1)</f>
        <v>1</v>
      </c>
      <c r="G93" s="1">
        <f>SUMIFS(INDEX(Scores!$H$2:$N$321, 0, MATCH($C93, Scores!$H$1:$N$1, 0)), Scores!$E$2:$E$321, $A93, Scores!$F$2:$F$321,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INDEX(Scores!$G$2:$G$321, MATCH(Clutch!$A94, Scores!$E$2:$E$321, 0))</f>
        <v>JC</v>
      </c>
      <c r="C94" s="1" t="s">
        <v>4</v>
      </c>
      <c r="D94" s="1">
        <f>SUMIFS(INDEX(Scores!$H$2:$N$321, 0, MATCH($C94, Scores!$H$1:$N$1, 0)), Scores!$E$2:$E$321, $A94, Scores!$F$2:$F$321, D$1)</f>
        <v>1</v>
      </c>
      <c r="E94" s="1">
        <f>SUMIFS(INDEX(Scores!$H$2:$N$321, 0, MATCH($C94, Scores!$H$1:$N$1, 0)), Scores!$E$2:$E$321, $A94, Scores!$F$2:$F$321, E$1)</f>
        <v>1</v>
      </c>
      <c r="F94" s="1">
        <f>SUMIFS(INDEX(Scores!$H$2:$N$321, 0, MATCH($C94, Scores!$H$1:$N$1, 0)), Scores!$E$2:$E$321, $A94, Scores!$F$2:$F$321, F$1)</f>
        <v>1</v>
      </c>
      <c r="G94" s="1">
        <f>SUMIFS(INDEX(Scores!$H$2:$N$321, 0, MATCH($C94, Scores!$H$1:$N$1, 0)), Scores!$E$2:$E$321, $A94, Scores!$F$2:$F$321,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INDEX(Scores!$G$2:$G$321, MATCH(Clutch!$A95, Scores!$E$2:$E$321, 0))</f>
        <v>JC</v>
      </c>
      <c r="C95" s="1" t="s">
        <v>5</v>
      </c>
      <c r="D95" s="1">
        <f>SUMIFS(INDEX(Scores!$H$2:$N$321, 0, MATCH($C95, Scores!$H$1:$N$1, 0)), Scores!$E$2:$E$321, $A95, Scores!$F$2:$F$321, D$1)</f>
        <v>0</v>
      </c>
      <c r="E95" s="1">
        <f>SUMIFS(INDEX(Scores!$H$2:$N$321, 0, MATCH($C95, Scores!$H$1:$N$1, 0)), Scores!$E$2:$E$321, $A95, Scores!$F$2:$F$321, E$1)</f>
        <v>4</v>
      </c>
      <c r="F95" s="1">
        <f>SUMIFS(INDEX(Scores!$H$2:$N$321, 0, MATCH($C95, Scores!$H$1:$N$1, 0)), Scores!$E$2:$E$321, $A95, Scores!$F$2:$F$321, F$1)</f>
        <v>0</v>
      </c>
      <c r="G95" s="1">
        <f>SUMIFS(INDEX(Scores!$H$2:$N$321, 0, MATCH($C95, Scores!$H$1:$N$1, 0)), Scores!$E$2:$E$321, $A95, Scores!$F$2:$F$321,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INDEX(Scores!$G$2:$G$321, MATCH(Clutch!$A96, Scores!$E$2:$E$321, 0))</f>
        <v>CJ</v>
      </c>
      <c r="C96" s="1" t="s">
        <v>4</v>
      </c>
      <c r="D96" s="1">
        <f>SUMIFS(INDEX(Scores!$H$2:$N$321, 0, MATCH($C96, Scores!$H$1:$N$1, 0)), Scores!$E$2:$E$321, $A96, Scores!$F$2:$F$321, D$1)</f>
        <v>2</v>
      </c>
      <c r="E96" s="1">
        <f>SUMIFS(INDEX(Scores!$H$2:$N$321, 0, MATCH($C96, Scores!$H$1:$N$1, 0)), Scores!$E$2:$E$321, $A96, Scores!$F$2:$F$321, E$1)</f>
        <v>2</v>
      </c>
      <c r="F96" s="1">
        <f>SUMIFS(INDEX(Scores!$H$2:$N$321, 0, MATCH($C96, Scores!$H$1:$N$1, 0)), Scores!$E$2:$E$321, $A96, Scores!$F$2:$F$321, F$1)</f>
        <v>3</v>
      </c>
      <c r="G96" s="1">
        <f>SUMIFS(INDEX(Scores!$H$2:$N$321, 0, MATCH($C96, Scores!$H$1:$N$1, 0)), Scores!$E$2:$E$321, $A96, Scores!$F$2:$F$321,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INDEX(Scores!$G$2:$G$321, MATCH(Clutch!$A97, Scores!$E$2:$E$321, 0))</f>
        <v>CJ</v>
      </c>
      <c r="C97" s="1" t="s">
        <v>5</v>
      </c>
      <c r="D97" s="1">
        <f>SUMIFS(INDEX(Scores!$H$2:$N$321, 0, MATCH($C97, Scores!$H$1:$N$1, 0)), Scores!$E$2:$E$321, $A97, Scores!$F$2:$F$321, D$1)</f>
        <v>0</v>
      </c>
      <c r="E97" s="1">
        <f>SUMIFS(INDEX(Scores!$H$2:$N$321, 0, MATCH($C97, Scores!$H$1:$N$1, 0)), Scores!$E$2:$E$321, $A97, Scores!$F$2:$F$321, E$1)</f>
        <v>1</v>
      </c>
      <c r="F97" s="1">
        <f>SUMIFS(INDEX(Scores!$H$2:$N$321, 0, MATCH($C97, Scores!$H$1:$N$1, 0)), Scores!$E$2:$E$321, $A97, Scores!$F$2:$F$321, F$1)</f>
        <v>3</v>
      </c>
      <c r="G97" s="1">
        <f>SUMIFS(INDEX(Scores!$H$2:$N$321, 0, MATCH($C97, Scores!$H$1:$N$1, 0)), Scores!$E$2:$E$321, $A97, Scores!$F$2:$F$321,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INDEX(Scores!$G$2:$G$321, MATCH(Clutch!$A98, Scores!$E$2:$E$321, 0))</f>
        <v>CJ</v>
      </c>
      <c r="C98" s="1" t="s">
        <v>4</v>
      </c>
      <c r="D98" s="1">
        <f>SUMIFS(INDEX(Scores!$H$2:$N$321, 0, MATCH($C98, Scores!$H$1:$N$1, 0)), Scores!$E$2:$E$321, $A98, Scores!$F$2:$F$321, D$1)</f>
        <v>0</v>
      </c>
      <c r="E98" s="1">
        <f>SUMIFS(INDEX(Scores!$H$2:$N$321, 0, MATCH($C98, Scores!$H$1:$N$1, 0)), Scores!$E$2:$E$321, $A98, Scores!$F$2:$F$321, E$1)</f>
        <v>0</v>
      </c>
      <c r="F98" s="1">
        <f>SUMIFS(INDEX(Scores!$H$2:$N$321, 0, MATCH($C98, Scores!$H$1:$N$1, 0)), Scores!$E$2:$E$321, $A98, Scores!$F$2:$F$321, F$1)</f>
        <v>3</v>
      </c>
      <c r="G98" s="1">
        <f>SUMIFS(INDEX(Scores!$H$2:$N$321, 0, MATCH($C98, Scores!$H$1:$N$1, 0)), Scores!$E$2:$E$321, $A98, Scores!$F$2:$F$321,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INDEX(Scores!$G$2:$G$321, MATCH(Clutch!$A99, Scores!$E$2:$E$321, 0))</f>
        <v>CJ</v>
      </c>
      <c r="C99" s="1" t="s">
        <v>5</v>
      </c>
      <c r="D99" s="1">
        <f>SUMIFS(INDEX(Scores!$H$2:$N$321, 0, MATCH($C99, Scores!$H$1:$N$1, 0)), Scores!$E$2:$E$321, $A99, Scores!$F$2:$F$321, D$1)</f>
        <v>0</v>
      </c>
      <c r="E99" s="1">
        <f>SUMIFS(INDEX(Scores!$H$2:$N$321, 0, MATCH($C99, Scores!$H$1:$N$1, 0)), Scores!$E$2:$E$321, $A99, Scores!$F$2:$F$321, E$1)</f>
        <v>1</v>
      </c>
      <c r="F99" s="1">
        <f>SUMIFS(INDEX(Scores!$H$2:$N$321, 0, MATCH($C99, Scores!$H$1:$N$1, 0)), Scores!$E$2:$E$321, $A99, Scores!$F$2:$F$321, F$1)</f>
        <v>4</v>
      </c>
      <c r="G99" s="1">
        <f>SUMIFS(INDEX(Scores!$H$2:$N$321, 0, MATCH($C99, Scores!$H$1:$N$1, 0)), Scores!$E$2:$E$321, $A99, Scores!$F$2:$F$321,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INDEX(Scores!$G$2:$G$321, MATCH(Clutch!$A100, Scores!$E$2:$E$321, 0))</f>
        <v>JC</v>
      </c>
      <c r="C100" s="1" t="s">
        <v>4</v>
      </c>
      <c r="D100" s="1">
        <f>SUMIFS(INDEX(Scores!$H$2:$N$321, 0, MATCH($C100, Scores!$H$1:$N$1, 0)), Scores!$E$2:$E$321, $A100, Scores!$F$2:$F$321, D$1)</f>
        <v>0</v>
      </c>
      <c r="E100" s="1">
        <f>SUMIFS(INDEX(Scores!$H$2:$N$321, 0, MATCH($C100, Scores!$H$1:$N$1, 0)), Scores!$E$2:$E$321, $A100, Scores!$F$2:$F$321, E$1)</f>
        <v>3</v>
      </c>
      <c r="F100" s="1">
        <f>SUMIFS(INDEX(Scores!$H$2:$N$321, 0, MATCH($C100, Scores!$H$1:$N$1, 0)), Scores!$E$2:$E$321, $A100, Scores!$F$2:$F$321, F$1)</f>
        <v>3</v>
      </c>
      <c r="G100" s="1">
        <f>SUMIFS(INDEX(Scores!$H$2:$N$321, 0, MATCH($C100, Scores!$H$1:$N$1, 0)), Scores!$E$2:$E$321, $A100, Scores!$F$2:$F$321,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INDEX(Scores!$G$2:$G$321, MATCH(Clutch!$A101, Scores!$E$2:$E$321, 0))</f>
        <v>JC</v>
      </c>
      <c r="C101" s="1" t="s">
        <v>5</v>
      </c>
      <c r="D101" s="1">
        <f>SUMIFS(INDEX(Scores!$H$2:$N$321, 0, MATCH($C101, Scores!$H$1:$N$1, 0)), Scores!$E$2:$E$321, $A101, Scores!$F$2:$F$321, D$1)</f>
        <v>0</v>
      </c>
      <c r="E101" s="1">
        <f>SUMIFS(INDEX(Scores!$H$2:$N$321, 0, MATCH($C101, Scores!$H$1:$N$1, 0)), Scores!$E$2:$E$321, $A101, Scores!$F$2:$F$321, E$1)</f>
        <v>2</v>
      </c>
      <c r="F101" s="1">
        <f>SUMIFS(INDEX(Scores!$H$2:$N$321, 0, MATCH($C101, Scores!$H$1:$N$1, 0)), Scores!$E$2:$E$321, $A101, Scores!$F$2:$F$321, F$1)</f>
        <v>5</v>
      </c>
      <c r="G101" s="1">
        <f>SUMIFS(INDEX(Scores!$H$2:$N$321, 0, MATCH($C101, Scores!$H$1:$N$1, 0)), Scores!$E$2:$E$321, $A101, Scores!$F$2:$F$321,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INDEX(Scores!$G$2:$G$321, MATCH(Clutch!$A102, Scores!$E$2:$E$321, 0))</f>
        <v>CJ</v>
      </c>
      <c r="C102" s="1" t="s">
        <v>4</v>
      </c>
      <c r="D102" s="1">
        <f>SUMIFS(INDEX(Scores!$H$2:$N$321, 0, MATCH($C102, Scores!$H$1:$N$1, 0)), Scores!$E$2:$E$321, $A102, Scores!$F$2:$F$321, D$1)</f>
        <v>5</v>
      </c>
      <c r="E102" s="1">
        <f>SUMIFS(INDEX(Scores!$H$2:$N$321, 0, MATCH($C102, Scores!$H$1:$N$1, 0)), Scores!$E$2:$E$321, $A102, Scores!$F$2:$F$321, E$1)</f>
        <v>4</v>
      </c>
      <c r="F102" s="1">
        <f>SUMIFS(INDEX(Scores!$H$2:$N$321, 0, MATCH($C102, Scores!$H$1:$N$1, 0)), Scores!$E$2:$E$321, $A102, Scores!$F$2:$F$321, F$1)</f>
        <v>1</v>
      </c>
      <c r="G102" s="1">
        <f>SUMIFS(INDEX(Scores!$H$2:$N$321, 0, MATCH($C102, Scores!$H$1:$N$1, 0)), Scores!$E$2:$E$321, $A102, Scores!$F$2:$F$321,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INDEX(Scores!$G$2:$G$321, MATCH(Clutch!$A103, Scores!$E$2:$E$321, 0))</f>
        <v>CJ</v>
      </c>
      <c r="C103" s="1" t="s">
        <v>5</v>
      </c>
      <c r="D103" s="1">
        <f>SUMIFS(INDEX(Scores!$H$2:$N$321, 0, MATCH($C103, Scores!$H$1:$N$1, 0)), Scores!$E$2:$E$321, $A103, Scores!$F$2:$F$321, D$1)</f>
        <v>0</v>
      </c>
      <c r="E103" s="1">
        <f>SUMIFS(INDEX(Scores!$H$2:$N$321, 0, MATCH($C103, Scores!$H$1:$N$1, 0)), Scores!$E$2:$E$321, $A103, Scores!$F$2:$F$321, E$1)</f>
        <v>3</v>
      </c>
      <c r="F103" s="1">
        <f>SUMIFS(INDEX(Scores!$H$2:$N$321, 0, MATCH($C103, Scores!$H$1:$N$1, 0)), Scores!$E$2:$E$321, $A103, Scores!$F$2:$F$321, F$1)</f>
        <v>2</v>
      </c>
      <c r="G103" s="1">
        <f>SUMIFS(INDEX(Scores!$H$2:$N$321, 0, MATCH($C103, Scores!$H$1:$N$1, 0)), Scores!$E$2:$E$321, $A103, Scores!$F$2:$F$321,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INDEX(Scores!$G$2:$G$321, MATCH(Clutch!$A104, Scores!$E$2:$E$321, 0))</f>
        <v>CJ</v>
      </c>
      <c r="C104" s="1" t="s">
        <v>4</v>
      </c>
      <c r="D104" s="1">
        <f>SUMIFS(INDEX(Scores!$H$2:$N$321, 0, MATCH($C104, Scores!$H$1:$N$1, 0)), Scores!$E$2:$E$321, $A104, Scores!$F$2:$F$321, D$1)</f>
        <v>3</v>
      </c>
      <c r="E104" s="1">
        <f>SUMIFS(INDEX(Scores!$H$2:$N$321, 0, MATCH($C104, Scores!$H$1:$N$1, 0)), Scores!$E$2:$E$321, $A104, Scores!$F$2:$F$321, E$1)</f>
        <v>3</v>
      </c>
      <c r="F104" s="1">
        <f>SUMIFS(INDEX(Scores!$H$2:$N$321, 0, MATCH($C104, Scores!$H$1:$N$1, 0)), Scores!$E$2:$E$321, $A104, Scores!$F$2:$F$321, F$1)</f>
        <v>4</v>
      </c>
      <c r="G104" s="1">
        <f>SUMIFS(INDEX(Scores!$H$2:$N$321, 0, MATCH($C104, Scores!$H$1:$N$1, 0)), Scores!$E$2:$E$321, $A104, Scores!$F$2:$F$321,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INDEX(Scores!$G$2:$G$321, MATCH(Clutch!$A105, Scores!$E$2:$E$321, 0))</f>
        <v>CJ</v>
      </c>
      <c r="C105" s="1" t="s">
        <v>5</v>
      </c>
      <c r="D105" s="1">
        <f>SUMIFS(INDEX(Scores!$H$2:$N$321, 0, MATCH($C105, Scores!$H$1:$N$1, 0)), Scores!$E$2:$E$321, $A105, Scores!$F$2:$F$321, D$1)</f>
        <v>0</v>
      </c>
      <c r="E105" s="1">
        <f>SUMIFS(INDEX(Scores!$H$2:$N$321, 0, MATCH($C105, Scores!$H$1:$N$1, 0)), Scores!$E$2:$E$321, $A105, Scores!$F$2:$F$321, E$1)</f>
        <v>0</v>
      </c>
      <c r="F105" s="1">
        <f>SUMIFS(INDEX(Scores!$H$2:$N$321, 0, MATCH($C105, Scores!$H$1:$N$1, 0)), Scores!$E$2:$E$321, $A105, Scores!$F$2:$F$321, F$1)</f>
        <v>0</v>
      </c>
      <c r="G105" s="1">
        <f>SUMIFS(INDEX(Scores!$H$2:$N$321, 0, MATCH($C105, Scores!$H$1:$N$1, 0)), Scores!$E$2:$E$321, $A105, Scores!$F$2:$F$321,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INDEX(Scores!$G$2:$G$321, MATCH(Clutch!$A106, Scores!$E$2:$E$321, 0))</f>
        <v>QJCDY</v>
      </c>
      <c r="C106" s="1" t="s">
        <v>4</v>
      </c>
      <c r="D106" s="1">
        <f>SUMIFS(INDEX(Scores!$H$2:$N$321, 0, MATCH($C106, Scores!$H$1:$N$1, 0)), Scores!$E$2:$E$321, $A106, Scores!$F$2:$F$321, D$1)</f>
        <v>2</v>
      </c>
      <c r="E106" s="1">
        <f>SUMIFS(INDEX(Scores!$H$2:$N$321, 0, MATCH($C106, Scores!$H$1:$N$1, 0)), Scores!$E$2:$E$321, $A106, Scores!$F$2:$F$321, E$1)</f>
        <v>1</v>
      </c>
      <c r="F106" s="1">
        <f>SUMIFS(INDEX(Scores!$H$2:$N$321, 0, MATCH($C106, Scores!$H$1:$N$1, 0)), Scores!$E$2:$E$321, $A106, Scores!$F$2:$F$321, F$1)</f>
        <v>3</v>
      </c>
      <c r="G106" s="1">
        <f>SUMIFS(INDEX(Scores!$H$2:$N$321, 0, MATCH($C106, Scores!$H$1:$N$1, 0)), Scores!$E$2:$E$321, $A106, Scores!$F$2:$F$321,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INDEX(Scores!$G$2:$G$321, MATCH(Clutch!$A107, Scores!$E$2:$E$321, 0))</f>
        <v>QJCDY</v>
      </c>
      <c r="C107" s="1" t="s">
        <v>5</v>
      </c>
      <c r="D107" s="1">
        <f>SUMIFS(INDEX(Scores!$H$2:$N$321, 0, MATCH($C107, Scores!$H$1:$N$1, 0)), Scores!$E$2:$E$321, $A107, Scores!$F$2:$F$321, D$1)</f>
        <v>1</v>
      </c>
      <c r="E107" s="1">
        <f>SUMIFS(INDEX(Scores!$H$2:$N$321, 0, MATCH($C107, Scores!$H$1:$N$1, 0)), Scores!$E$2:$E$321, $A107, Scores!$F$2:$F$321, E$1)</f>
        <v>1</v>
      </c>
      <c r="F107" s="1">
        <f>SUMIFS(INDEX(Scores!$H$2:$N$321, 0, MATCH($C107, Scores!$H$1:$N$1, 0)), Scores!$E$2:$E$321, $A107, Scores!$F$2:$F$321, F$1)</f>
        <v>1</v>
      </c>
      <c r="G107" s="1">
        <f>SUMIFS(INDEX(Scores!$H$2:$N$321, 0, MATCH($C107, Scores!$H$1:$N$1, 0)), Scores!$E$2:$E$321, $A107, Scores!$F$2:$F$321,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INDEX(Scores!$G$2:$G$321, MATCH(Clutch!$A108, Scores!$E$2:$E$321, 0))</f>
        <v>CJ</v>
      </c>
      <c r="C108" s="1" t="s">
        <v>4</v>
      </c>
      <c r="D108" s="1">
        <f>SUMIFS(INDEX(Scores!$H$2:$N$321, 0, MATCH($C108, Scores!$H$1:$N$1, 0)), Scores!$E$2:$E$321, $A108, Scores!$F$2:$F$321, D$1)</f>
        <v>0</v>
      </c>
      <c r="E108" s="1">
        <f>SUMIFS(INDEX(Scores!$H$2:$N$321, 0, MATCH($C108, Scores!$H$1:$N$1, 0)), Scores!$E$2:$E$321, $A108, Scores!$F$2:$F$321, E$1)</f>
        <v>3</v>
      </c>
      <c r="F108" s="1">
        <f>SUMIFS(INDEX(Scores!$H$2:$N$321, 0, MATCH($C108, Scores!$H$1:$N$1, 0)), Scores!$E$2:$E$321, $A108, Scores!$F$2:$F$321, F$1)</f>
        <v>6</v>
      </c>
      <c r="G108" s="1">
        <f>SUMIFS(INDEX(Scores!$H$2:$N$321, 0, MATCH($C108, Scores!$H$1:$N$1, 0)), Scores!$E$2:$E$321, $A108, Scores!$F$2:$F$321,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INDEX(Scores!$G$2:$G$321, MATCH(Clutch!$A109, Scores!$E$2:$E$321, 0))</f>
        <v>CJ</v>
      </c>
      <c r="C109" s="1" t="s">
        <v>5</v>
      </c>
      <c r="D109" s="1">
        <f>SUMIFS(INDEX(Scores!$H$2:$N$321, 0, MATCH($C109, Scores!$H$1:$N$1, 0)), Scores!$E$2:$E$321, $A109, Scores!$F$2:$F$321, D$1)</f>
        <v>1</v>
      </c>
      <c r="E109" s="1">
        <f>SUMIFS(INDEX(Scores!$H$2:$N$321, 0, MATCH($C109, Scores!$H$1:$N$1, 0)), Scores!$E$2:$E$321, $A109, Scores!$F$2:$F$321, E$1)</f>
        <v>4</v>
      </c>
      <c r="F109" s="1">
        <f>SUMIFS(INDEX(Scores!$H$2:$N$321, 0, MATCH($C109, Scores!$H$1:$N$1, 0)), Scores!$E$2:$E$321, $A109, Scores!$F$2:$F$321, F$1)</f>
        <v>2</v>
      </c>
      <c r="G109" s="1">
        <f>SUMIFS(INDEX(Scores!$H$2:$N$321, 0, MATCH($C109, Scores!$H$1:$N$1, 0)), Scores!$E$2:$E$321, $A109, Scores!$F$2:$F$321,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INDEX(Scores!$G$2:$G$321, MATCH(Clutch!$A110, Scores!$E$2:$E$321, 0))</f>
        <v>CJ</v>
      </c>
      <c r="C110" s="1" t="s">
        <v>4</v>
      </c>
      <c r="D110" s="1">
        <f>SUMIFS(INDEX(Scores!$H$2:$N$321, 0, MATCH($C110, Scores!$H$1:$N$1, 0)), Scores!$E$2:$E$321, $A110, Scores!$F$2:$F$321, D$1)</f>
        <v>5</v>
      </c>
      <c r="E110" s="1">
        <f>SUMIFS(INDEX(Scores!$H$2:$N$321, 0, MATCH($C110, Scores!$H$1:$N$1, 0)), Scores!$E$2:$E$321, $A110, Scores!$F$2:$F$321, E$1)</f>
        <v>5</v>
      </c>
      <c r="F110" s="1">
        <f>SUMIFS(INDEX(Scores!$H$2:$N$321, 0, MATCH($C110, Scores!$H$1:$N$1, 0)), Scores!$E$2:$E$321, $A110, Scores!$F$2:$F$321, F$1)</f>
        <v>0</v>
      </c>
      <c r="G110" s="1">
        <f>SUMIFS(INDEX(Scores!$H$2:$N$321, 0, MATCH($C110, Scores!$H$1:$N$1, 0)), Scores!$E$2:$E$321, $A110, Scores!$F$2:$F$321,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INDEX(Scores!$G$2:$G$321, MATCH(Clutch!$A111, Scores!$E$2:$E$321, 0))</f>
        <v>CJ</v>
      </c>
      <c r="C111" s="1" t="s">
        <v>5</v>
      </c>
      <c r="D111" s="1">
        <f>SUMIFS(INDEX(Scores!$H$2:$N$321, 0, MATCH($C111, Scores!$H$1:$N$1, 0)), Scores!$E$2:$E$321, $A111, Scores!$F$2:$F$321, D$1)</f>
        <v>2</v>
      </c>
      <c r="E111" s="1">
        <f>SUMIFS(INDEX(Scores!$H$2:$N$321, 0, MATCH($C111, Scores!$H$1:$N$1, 0)), Scores!$E$2:$E$321, $A111, Scores!$F$2:$F$321, E$1)</f>
        <v>1</v>
      </c>
      <c r="F111" s="1">
        <f>SUMIFS(INDEX(Scores!$H$2:$N$321, 0, MATCH($C111, Scores!$H$1:$N$1, 0)), Scores!$E$2:$E$321, $A111, Scores!$F$2:$F$321, F$1)</f>
        <v>0</v>
      </c>
      <c r="G111" s="1">
        <f>SUMIFS(INDEX(Scores!$H$2:$N$321, 0, MATCH($C111, Scores!$H$1:$N$1, 0)), Scores!$E$2:$E$321, $A111, Scores!$F$2:$F$321,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INDEX(Scores!$G$2:$G$321, MATCH(Clutch!$A112, Scores!$E$2:$E$321, 0))</f>
        <v>JCK</v>
      </c>
      <c r="C112" s="1" t="s">
        <v>4</v>
      </c>
      <c r="D112" s="1">
        <f>SUMIFS(INDEX(Scores!$H$2:$N$321, 0, MATCH($C112, Scores!$H$1:$N$1, 0)), Scores!$E$2:$E$321, $A112, Scores!$F$2:$F$321, D$1)</f>
        <v>1</v>
      </c>
      <c r="E112" s="1">
        <f>SUMIFS(INDEX(Scores!$H$2:$N$321, 0, MATCH($C112, Scores!$H$1:$N$1, 0)), Scores!$E$2:$E$321, $A112, Scores!$F$2:$F$321, E$1)</f>
        <v>4</v>
      </c>
      <c r="F112" s="1">
        <f>SUMIFS(INDEX(Scores!$H$2:$N$321, 0, MATCH($C112, Scores!$H$1:$N$1, 0)), Scores!$E$2:$E$321, $A112, Scores!$F$2:$F$321, F$1)</f>
        <v>0</v>
      </c>
      <c r="G112" s="1">
        <f>SUMIFS(INDEX(Scores!$H$2:$N$321, 0, MATCH($C112, Scores!$H$1:$N$1, 0)), Scores!$E$2:$E$321, $A112, Scores!$F$2:$F$321,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INDEX(Scores!$G$2:$G$321, MATCH(Clutch!$A113, Scores!$E$2:$E$321, 0))</f>
        <v>JCK</v>
      </c>
      <c r="C113" s="1" t="s">
        <v>5</v>
      </c>
      <c r="D113" s="1">
        <f>SUMIFS(INDEX(Scores!$H$2:$N$321, 0, MATCH($C113, Scores!$H$1:$N$1, 0)), Scores!$E$2:$E$321, $A113, Scores!$F$2:$F$321, D$1)</f>
        <v>3</v>
      </c>
      <c r="E113" s="1">
        <f>SUMIFS(INDEX(Scores!$H$2:$N$321, 0, MATCH($C113, Scores!$H$1:$N$1, 0)), Scores!$E$2:$E$321, $A113, Scores!$F$2:$F$321, E$1)</f>
        <v>1</v>
      </c>
      <c r="F113" s="1">
        <f>SUMIFS(INDEX(Scores!$H$2:$N$321, 0, MATCH($C113, Scores!$H$1:$N$1, 0)), Scores!$E$2:$E$321, $A113, Scores!$F$2:$F$321, F$1)</f>
        <v>3</v>
      </c>
      <c r="G113" s="1">
        <f>SUMIFS(INDEX(Scores!$H$2:$N$321, 0, MATCH($C113, Scores!$H$1:$N$1, 0)), Scores!$E$2:$E$321, $A113, Scores!$F$2:$F$321,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INDEX(Scores!$G$2:$G$321, MATCH(Clutch!$A114, Scores!$E$2:$E$321, 0))</f>
        <v>CJK</v>
      </c>
      <c r="C114" s="1" t="s">
        <v>4</v>
      </c>
      <c r="D114" s="1">
        <f>SUMIFS(INDEX(Scores!$H$2:$N$321, 0, MATCH($C114, Scores!$H$1:$N$1, 0)), Scores!$E$2:$E$321, $A114, Scores!$F$2:$F$321, D$1)</f>
        <v>0</v>
      </c>
      <c r="E114" s="1">
        <f>SUMIFS(INDEX(Scores!$H$2:$N$321, 0, MATCH($C114, Scores!$H$1:$N$1, 0)), Scores!$E$2:$E$321, $A114, Scores!$F$2:$F$321, E$1)</f>
        <v>2</v>
      </c>
      <c r="F114" s="1">
        <f>SUMIFS(INDEX(Scores!$H$2:$N$321, 0, MATCH($C114, Scores!$H$1:$N$1, 0)), Scores!$E$2:$E$321, $A114, Scores!$F$2:$F$321, F$1)</f>
        <v>2</v>
      </c>
      <c r="G114" s="1">
        <f>SUMIFS(INDEX(Scores!$H$2:$N$321, 0, MATCH($C114, Scores!$H$1:$N$1, 0)), Scores!$E$2:$E$321, $A114, Scores!$F$2:$F$321,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INDEX(Scores!$G$2:$G$321, MATCH(Clutch!$A115, Scores!$E$2:$E$321, 0))</f>
        <v>CJK</v>
      </c>
      <c r="C115" s="1" t="s">
        <v>5</v>
      </c>
      <c r="D115" s="1">
        <f>SUMIFS(INDEX(Scores!$H$2:$N$321, 0, MATCH($C115, Scores!$H$1:$N$1, 0)), Scores!$E$2:$E$321, $A115, Scores!$F$2:$F$321, D$1)</f>
        <v>1</v>
      </c>
      <c r="E115" s="1">
        <f>SUMIFS(INDEX(Scores!$H$2:$N$321, 0, MATCH($C115, Scores!$H$1:$N$1, 0)), Scores!$E$2:$E$321, $A115, Scores!$F$2:$F$321, E$1)</f>
        <v>0</v>
      </c>
      <c r="F115" s="1">
        <f>SUMIFS(INDEX(Scores!$H$2:$N$321, 0, MATCH($C115, Scores!$H$1:$N$1, 0)), Scores!$E$2:$E$321, $A115, Scores!$F$2:$F$321, F$1)</f>
        <v>2</v>
      </c>
      <c r="G115" s="1">
        <f>SUMIFS(INDEX(Scores!$H$2:$N$321, 0, MATCH($C115, Scores!$H$1:$N$1, 0)), Scores!$E$2:$E$321, $A115, Scores!$F$2:$F$321,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INDEX(Scores!$G$2:$G$321, MATCH(Clutch!$A116, Scores!$E$2:$E$321, 0))</f>
        <v>CJ</v>
      </c>
      <c r="C116" s="1" t="s">
        <v>4</v>
      </c>
      <c r="D116" s="1">
        <f>SUMIFS(INDEX(Scores!$H$2:$N$321, 0, MATCH($C116, Scores!$H$1:$N$1, 0)), Scores!$E$2:$E$321, $A116, Scores!$F$2:$F$321, D$1)</f>
        <v>4</v>
      </c>
      <c r="E116" s="1">
        <f>SUMIFS(INDEX(Scores!$H$2:$N$321, 0, MATCH($C116, Scores!$H$1:$N$1, 0)), Scores!$E$2:$E$321, $A116, Scores!$F$2:$F$321, E$1)</f>
        <v>3</v>
      </c>
      <c r="F116" s="1">
        <f>SUMIFS(INDEX(Scores!$H$2:$N$321, 0, MATCH($C116, Scores!$H$1:$N$1, 0)), Scores!$E$2:$E$321, $A116, Scores!$F$2:$F$321, F$1)</f>
        <v>5</v>
      </c>
      <c r="G116" s="1">
        <f>SUMIFS(INDEX(Scores!$H$2:$N$321, 0, MATCH($C116, Scores!$H$1:$N$1, 0)), Scores!$E$2:$E$321, $A116, Scores!$F$2:$F$321,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INDEX(Scores!$G$2:$G$321, MATCH(Clutch!$A117, Scores!$E$2:$E$321, 0))</f>
        <v>CJ</v>
      </c>
      <c r="C117" s="1" t="s">
        <v>5</v>
      </c>
      <c r="D117" s="1">
        <f>SUMIFS(INDEX(Scores!$H$2:$N$321, 0, MATCH($C117, Scores!$H$1:$N$1, 0)), Scores!$E$2:$E$321, $A117, Scores!$F$2:$F$321, D$1)</f>
        <v>1</v>
      </c>
      <c r="E117" s="1">
        <f>SUMIFS(INDEX(Scores!$H$2:$N$321, 0, MATCH($C117, Scores!$H$1:$N$1, 0)), Scores!$E$2:$E$321, $A117, Scores!$F$2:$F$321, E$1)</f>
        <v>0</v>
      </c>
      <c r="F117" s="1">
        <f>SUMIFS(INDEX(Scores!$H$2:$N$321, 0, MATCH($C117, Scores!$H$1:$N$1, 0)), Scores!$E$2:$E$321, $A117, Scores!$F$2:$F$321, F$1)</f>
        <v>0</v>
      </c>
      <c r="G117" s="1">
        <f>SUMIFS(INDEX(Scores!$H$2:$N$321, 0, MATCH($C117, Scores!$H$1:$N$1, 0)), Scores!$E$2:$E$321, $A117, Scores!$F$2:$F$321,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INDEX(Scores!$G$2:$G$321, MATCH(Clutch!$A118, Scores!$E$2:$E$321, 0))</f>
        <v>JC</v>
      </c>
      <c r="C118" s="1" t="s">
        <v>4</v>
      </c>
      <c r="D118" s="1">
        <f>SUMIFS(INDEX(Scores!$H$2:$N$321, 0, MATCH($C118, Scores!$H$1:$N$1, 0)), Scores!$E$2:$E$321, $A118, Scores!$F$2:$F$321, D$1)</f>
        <v>2</v>
      </c>
      <c r="E118" s="1">
        <f>SUMIFS(INDEX(Scores!$H$2:$N$321, 0, MATCH($C118, Scores!$H$1:$N$1, 0)), Scores!$E$2:$E$321, $A118, Scores!$F$2:$F$321, E$1)</f>
        <v>3</v>
      </c>
      <c r="F118" s="1">
        <f>SUMIFS(INDEX(Scores!$H$2:$N$321, 0, MATCH($C118, Scores!$H$1:$N$1, 0)), Scores!$E$2:$E$321, $A118, Scores!$F$2:$F$321, F$1)</f>
        <v>0</v>
      </c>
      <c r="G118" s="1">
        <f>SUMIFS(INDEX(Scores!$H$2:$N$321, 0, MATCH($C118, Scores!$H$1:$N$1, 0)), Scores!$E$2:$E$321, $A118, Scores!$F$2:$F$321,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INDEX(Scores!$G$2:$G$321, MATCH(Clutch!$A119, Scores!$E$2:$E$321, 0))</f>
        <v>JC</v>
      </c>
      <c r="C119" s="1" t="s">
        <v>5</v>
      </c>
      <c r="D119" s="1">
        <f>SUMIFS(INDEX(Scores!$H$2:$N$321, 0, MATCH($C119, Scores!$H$1:$N$1, 0)), Scores!$E$2:$E$321, $A119, Scores!$F$2:$F$321, D$1)</f>
        <v>4</v>
      </c>
      <c r="E119" s="1">
        <f>SUMIFS(INDEX(Scores!$H$2:$N$321, 0, MATCH($C119, Scores!$H$1:$N$1, 0)), Scores!$E$2:$E$321, $A119, Scores!$F$2:$F$321, E$1)</f>
        <v>5</v>
      </c>
      <c r="F119" s="1">
        <f>SUMIFS(INDEX(Scores!$H$2:$N$321, 0, MATCH($C119, Scores!$H$1:$N$1, 0)), Scores!$E$2:$E$321, $A119, Scores!$F$2:$F$321, F$1)</f>
        <v>3</v>
      </c>
      <c r="G119" s="1">
        <f>SUMIFS(INDEX(Scores!$H$2:$N$321, 0, MATCH($C119, Scores!$H$1:$N$1, 0)), Scores!$E$2:$E$321, $A119, Scores!$F$2:$F$321,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INDEX(Scores!$G$2:$G$321, MATCH(Clutch!$A120, Scores!$E$2:$E$321, 0))</f>
        <v>CJ</v>
      </c>
      <c r="C120" s="1" t="s">
        <v>4</v>
      </c>
      <c r="D120" s="1">
        <f>SUMIFS(INDEX(Scores!$H$2:$N$321, 0, MATCH($C120, Scores!$H$1:$N$1, 0)), Scores!$E$2:$E$321, $A120, Scores!$F$2:$F$321, D$1)</f>
        <v>5</v>
      </c>
      <c r="E120" s="1">
        <f>SUMIFS(INDEX(Scores!$H$2:$N$321, 0, MATCH($C120, Scores!$H$1:$N$1, 0)), Scores!$E$2:$E$321, $A120, Scores!$F$2:$F$321, E$1)</f>
        <v>7</v>
      </c>
      <c r="F120" s="1">
        <f>SUMIFS(INDEX(Scores!$H$2:$N$321, 0, MATCH($C120, Scores!$H$1:$N$1, 0)), Scores!$E$2:$E$321, $A120, Scores!$F$2:$F$321, F$1)</f>
        <v>1</v>
      </c>
      <c r="G120" s="1">
        <f>SUMIFS(INDEX(Scores!$H$2:$N$321, 0, MATCH($C120, Scores!$H$1:$N$1, 0)), Scores!$E$2:$E$321, $A120, Scores!$F$2:$F$321,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INDEX(Scores!$G$2:$G$321, MATCH(Clutch!$A121, Scores!$E$2:$E$321, 0))</f>
        <v>CJ</v>
      </c>
      <c r="C121" s="1" t="s">
        <v>5</v>
      </c>
      <c r="D121" s="1">
        <f>SUMIFS(INDEX(Scores!$H$2:$N$321, 0, MATCH($C121, Scores!$H$1:$N$1, 0)), Scores!$E$2:$E$321, $A121, Scores!$F$2:$F$321, D$1)</f>
        <v>1</v>
      </c>
      <c r="E121" s="1">
        <f>SUMIFS(INDEX(Scores!$H$2:$N$321, 0, MATCH($C121, Scores!$H$1:$N$1, 0)), Scores!$E$2:$E$321, $A121, Scores!$F$2:$F$321, E$1)</f>
        <v>1</v>
      </c>
      <c r="F121" s="1">
        <f>SUMIFS(INDEX(Scores!$H$2:$N$321, 0, MATCH($C121, Scores!$H$1:$N$1, 0)), Scores!$E$2:$E$321, $A121, Scores!$F$2:$F$321, F$1)</f>
        <v>0</v>
      </c>
      <c r="G121" s="1">
        <f>SUMIFS(INDEX(Scores!$H$2:$N$321, 0, MATCH($C121, Scores!$H$1:$N$1, 0)), Scores!$E$2:$E$321, $A121, Scores!$F$2:$F$321,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INDEX(Scores!$G$2:$G$321, MATCH(Clutch!$A122, Scores!$E$2:$E$321, 0))</f>
        <v>JCD</v>
      </c>
      <c r="C122" s="1" t="s">
        <v>4</v>
      </c>
      <c r="D122" s="1">
        <f>SUMIFS(INDEX(Scores!$H$2:$N$321, 0, MATCH($C122, Scores!$H$1:$N$1, 0)), Scores!$E$2:$E$321, $A122, Scores!$F$2:$F$321, D$1)</f>
        <v>0</v>
      </c>
      <c r="E122" s="1">
        <f>SUMIFS(INDEX(Scores!$H$2:$N$321, 0, MATCH($C122, Scores!$H$1:$N$1, 0)), Scores!$E$2:$E$321, $A122, Scores!$F$2:$F$321, E$1)</f>
        <v>6</v>
      </c>
      <c r="F122" s="1">
        <f>SUMIFS(INDEX(Scores!$H$2:$N$321, 0, MATCH($C122, Scores!$H$1:$N$1, 0)), Scores!$E$2:$E$321, $A122, Scores!$F$2:$F$321, F$1)</f>
        <v>2</v>
      </c>
      <c r="G122" s="1">
        <f>SUMIFS(INDEX(Scores!$H$2:$N$321, 0, MATCH($C122, Scores!$H$1:$N$1, 0)), Scores!$E$2:$E$321, $A122, Scores!$F$2:$F$321,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INDEX(Scores!$G$2:$G$321, MATCH(Clutch!$A123, Scores!$E$2:$E$321, 0))</f>
        <v>JCD</v>
      </c>
      <c r="C123" s="1" t="s">
        <v>5</v>
      </c>
      <c r="D123" s="1">
        <f>SUMIFS(INDEX(Scores!$H$2:$N$321, 0, MATCH($C123, Scores!$H$1:$N$1, 0)), Scores!$E$2:$E$321, $A123, Scores!$F$2:$F$321, D$1)</f>
        <v>1</v>
      </c>
      <c r="E123" s="1">
        <f>SUMIFS(INDEX(Scores!$H$2:$N$321, 0, MATCH($C123, Scores!$H$1:$N$1, 0)), Scores!$E$2:$E$321, $A123, Scores!$F$2:$F$321, E$1)</f>
        <v>0</v>
      </c>
      <c r="F123" s="1">
        <f>SUMIFS(INDEX(Scores!$H$2:$N$321, 0, MATCH($C123, Scores!$H$1:$N$1, 0)), Scores!$E$2:$E$321, $A123, Scores!$F$2:$F$321, F$1)</f>
        <v>1</v>
      </c>
      <c r="G123" s="1">
        <f>SUMIFS(INDEX(Scores!$H$2:$N$321, 0, MATCH($C123, Scores!$H$1:$N$1, 0)), Scores!$E$2:$E$321, $A123, Scores!$F$2:$F$321,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INDEX(Scores!$G$2:$G$321, MATCH(Clutch!$A124, Scores!$E$2:$E$321, 0))</f>
        <v>CJ</v>
      </c>
      <c r="C124" s="1" t="s">
        <v>4</v>
      </c>
      <c r="D124" s="1">
        <f>SUMIFS(INDEX(Scores!$H$2:$N$321, 0, MATCH($C124, Scores!$H$1:$N$1, 0)), Scores!$E$2:$E$321, $A124, Scores!$F$2:$F$321, D$1)</f>
        <v>3</v>
      </c>
      <c r="E124" s="1">
        <f>SUMIFS(INDEX(Scores!$H$2:$N$321, 0, MATCH($C124, Scores!$H$1:$N$1, 0)), Scores!$E$2:$E$321, $A124, Scores!$F$2:$F$321, E$1)</f>
        <v>3</v>
      </c>
      <c r="F124" s="1">
        <f>SUMIFS(INDEX(Scores!$H$2:$N$321, 0, MATCH($C124, Scores!$H$1:$N$1, 0)), Scores!$E$2:$E$321, $A124, Scores!$F$2:$F$321, F$1)</f>
        <v>3</v>
      </c>
      <c r="G124" s="1">
        <f>SUMIFS(INDEX(Scores!$H$2:$N$321, 0, MATCH($C124, Scores!$H$1:$N$1, 0)), Scores!$E$2:$E$321, $A124, Scores!$F$2:$F$321,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INDEX(Scores!$G$2:$G$321, MATCH(Clutch!$A125, Scores!$E$2:$E$321, 0))</f>
        <v>CJ</v>
      </c>
      <c r="C125" s="1" t="s">
        <v>5</v>
      </c>
      <c r="D125" s="1">
        <f>SUMIFS(INDEX(Scores!$H$2:$N$321, 0, MATCH($C125, Scores!$H$1:$N$1, 0)), Scores!$E$2:$E$321, $A125, Scores!$F$2:$F$321, D$1)</f>
        <v>0</v>
      </c>
      <c r="E125" s="1">
        <f>SUMIFS(INDEX(Scores!$H$2:$N$321, 0, MATCH($C125, Scores!$H$1:$N$1, 0)), Scores!$E$2:$E$321, $A125, Scores!$F$2:$F$321, E$1)</f>
        <v>4</v>
      </c>
      <c r="F125" s="1">
        <f>SUMIFS(INDEX(Scores!$H$2:$N$321, 0, MATCH($C125, Scores!$H$1:$N$1, 0)), Scores!$E$2:$E$321, $A125, Scores!$F$2:$F$321, F$1)</f>
        <v>0</v>
      </c>
      <c r="G125" s="1">
        <f>SUMIFS(INDEX(Scores!$H$2:$N$321, 0, MATCH($C125, Scores!$H$1:$N$1, 0)), Scores!$E$2:$E$321, $A125, Scores!$F$2:$F$321,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INDEX(Scores!$G$2:$G$321, MATCH(Clutch!$A126, Scores!$E$2:$E$321, 0))</f>
        <v>DCJ</v>
      </c>
      <c r="C126" s="1" t="s">
        <v>4</v>
      </c>
      <c r="D126" s="1">
        <f>SUMIFS(INDEX(Scores!$H$2:$N$321, 0, MATCH($C126, Scores!$H$1:$N$1, 0)), Scores!$E$2:$E$321, $A126, Scores!$F$2:$F$321, D$1)</f>
        <v>2</v>
      </c>
      <c r="E126" s="1">
        <f>SUMIFS(INDEX(Scores!$H$2:$N$321, 0, MATCH($C126, Scores!$H$1:$N$1, 0)), Scores!$E$2:$E$321, $A126, Scores!$F$2:$F$321, E$1)</f>
        <v>3</v>
      </c>
      <c r="F126" s="1">
        <f>SUMIFS(INDEX(Scores!$H$2:$N$321, 0, MATCH($C126, Scores!$H$1:$N$1, 0)), Scores!$E$2:$E$321, $A126, Scores!$F$2:$F$321, F$1)</f>
        <v>2</v>
      </c>
      <c r="G126" s="1">
        <f>SUMIFS(INDEX(Scores!$H$2:$N$321, 0, MATCH($C126, Scores!$H$1:$N$1, 0)), Scores!$E$2:$E$321, $A126, Scores!$F$2:$F$321,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INDEX(Scores!$G$2:$G$321, MATCH(Clutch!$A127, Scores!$E$2:$E$321, 0))</f>
        <v>DCJ</v>
      </c>
      <c r="C127" s="1" t="s">
        <v>5</v>
      </c>
      <c r="D127" s="1">
        <f>SUMIFS(INDEX(Scores!$H$2:$N$321, 0, MATCH($C127, Scores!$H$1:$N$1, 0)), Scores!$E$2:$E$321, $A127, Scores!$F$2:$F$321, D$1)</f>
        <v>1</v>
      </c>
      <c r="E127" s="1">
        <f>SUMIFS(INDEX(Scores!$H$2:$N$321, 0, MATCH($C127, Scores!$H$1:$N$1, 0)), Scores!$E$2:$E$321, $A127, Scores!$F$2:$F$321, E$1)</f>
        <v>2</v>
      </c>
      <c r="F127" s="1">
        <f>SUMIFS(INDEX(Scores!$H$2:$N$321, 0, MATCH($C127, Scores!$H$1:$N$1, 0)), Scores!$E$2:$E$321, $A127, Scores!$F$2:$F$321, F$1)</f>
        <v>0</v>
      </c>
      <c r="G127" s="1">
        <f>SUMIFS(INDEX(Scores!$H$2:$N$321, 0, MATCH($C127, Scores!$H$1:$N$1, 0)), Scores!$E$2:$E$321, $A127, Scores!$F$2:$F$321,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INDEX(Scores!$G$2:$G$321, MATCH(Clutch!$A128, Scores!$E$2:$E$321, 0))</f>
        <v>JC</v>
      </c>
      <c r="C128" s="1" t="s">
        <v>4</v>
      </c>
      <c r="D128" s="1">
        <f>SUMIFS(INDEX(Scores!$H$2:$N$321, 0, MATCH($C128, Scores!$H$1:$N$1, 0)), Scores!$E$2:$E$321, $A128, Scores!$F$2:$F$321, D$1)</f>
        <v>5</v>
      </c>
      <c r="E128" s="1">
        <f>SUMIFS(INDEX(Scores!$H$2:$N$321, 0, MATCH($C128, Scores!$H$1:$N$1, 0)), Scores!$E$2:$E$321, $A128, Scores!$F$2:$F$321, E$1)</f>
        <v>0</v>
      </c>
      <c r="F128" s="1">
        <f>SUMIFS(INDEX(Scores!$H$2:$N$321, 0, MATCH($C128, Scores!$H$1:$N$1, 0)), Scores!$E$2:$E$321, $A128, Scores!$F$2:$F$321, F$1)</f>
        <v>1</v>
      </c>
      <c r="G128" s="1">
        <f>SUMIFS(INDEX(Scores!$H$2:$N$321, 0, MATCH($C128, Scores!$H$1:$N$1, 0)), Scores!$E$2:$E$321, $A128, Scores!$F$2:$F$321,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INDEX(Scores!$G$2:$G$321, MATCH(Clutch!$A129, Scores!$E$2:$E$321, 0))</f>
        <v>JC</v>
      </c>
      <c r="C129" s="1" t="s">
        <v>5</v>
      </c>
      <c r="D129" s="1">
        <f>SUMIFS(INDEX(Scores!$H$2:$N$321, 0, MATCH($C129, Scores!$H$1:$N$1, 0)), Scores!$E$2:$E$321, $A129, Scores!$F$2:$F$321, D$1)</f>
        <v>1</v>
      </c>
      <c r="E129" s="1">
        <f>SUMIFS(INDEX(Scores!$H$2:$N$321, 0, MATCH($C129, Scores!$H$1:$N$1, 0)), Scores!$E$2:$E$321, $A129, Scores!$F$2:$F$321, E$1)</f>
        <v>2</v>
      </c>
      <c r="F129" s="1">
        <f>SUMIFS(INDEX(Scores!$H$2:$N$321, 0, MATCH($C129, Scores!$H$1:$N$1, 0)), Scores!$E$2:$E$321, $A129, Scores!$F$2:$F$321, F$1)</f>
        <v>0</v>
      </c>
      <c r="G129" s="1">
        <f>SUMIFS(INDEX(Scores!$H$2:$N$321, 0, MATCH($C129, Scores!$H$1:$N$1, 0)), Scores!$E$2:$E$321, $A129, Scores!$F$2:$F$321,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INDEX(Scores!$G$2:$G$321, MATCH(Clutch!$A130, Scores!$E$2:$E$321, 0))</f>
        <v>CJ</v>
      </c>
      <c r="C130" s="1" t="s">
        <v>4</v>
      </c>
      <c r="D130" s="1">
        <f>SUMIFS(INDEX(Scores!$H$2:$N$321, 0, MATCH($C130, Scores!$H$1:$N$1, 0)), Scores!$E$2:$E$321, $A130, Scores!$F$2:$F$321, D$1)</f>
        <v>5</v>
      </c>
      <c r="E130" s="1">
        <f>SUMIFS(INDEX(Scores!$H$2:$N$321, 0, MATCH($C130, Scores!$H$1:$N$1, 0)), Scores!$E$2:$E$321, $A130, Scores!$F$2:$F$321, E$1)</f>
        <v>0</v>
      </c>
      <c r="F130" s="1">
        <f>SUMIFS(INDEX(Scores!$H$2:$N$321, 0, MATCH($C130, Scores!$H$1:$N$1, 0)), Scores!$E$2:$E$321, $A130, Scores!$F$2:$F$321, F$1)</f>
        <v>6</v>
      </c>
      <c r="G130" s="1">
        <f>SUMIFS(INDEX(Scores!$H$2:$N$321, 0, MATCH($C130, Scores!$H$1:$N$1, 0)), Scores!$E$2:$E$321, $A130, Scores!$F$2:$F$321,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INDEX(Scores!$G$2:$G$321, MATCH(Clutch!$A131, Scores!$E$2:$E$321, 0))</f>
        <v>CJ</v>
      </c>
      <c r="C131" s="1" t="s">
        <v>5</v>
      </c>
      <c r="D131" s="1">
        <f>SUMIFS(INDEX(Scores!$H$2:$N$321, 0, MATCH($C131, Scores!$H$1:$N$1, 0)), Scores!$E$2:$E$321, $A131, Scores!$F$2:$F$321, D$1)</f>
        <v>1</v>
      </c>
      <c r="E131" s="1">
        <f>SUMIFS(INDEX(Scores!$H$2:$N$321, 0, MATCH($C131, Scores!$H$1:$N$1, 0)), Scores!$E$2:$E$321, $A131, Scores!$F$2:$F$321, E$1)</f>
        <v>1</v>
      </c>
      <c r="F131" s="1">
        <f>SUMIFS(INDEX(Scores!$H$2:$N$321, 0, MATCH($C131, Scores!$H$1:$N$1, 0)), Scores!$E$2:$E$321, $A131, Scores!$F$2:$F$321, F$1)</f>
        <v>1</v>
      </c>
      <c r="G131" s="1">
        <f>SUMIFS(INDEX(Scores!$H$2:$N$321, 0, MATCH($C131, Scores!$H$1:$N$1, 0)), Scores!$E$2:$E$321, $A131, Scores!$F$2:$F$321,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INDEX(Scores!$G$2:$G$321, MATCH(Clutch!$A132, Scores!$E$2:$E$321, 0))</f>
        <v>JCQ</v>
      </c>
      <c r="C132" s="1" t="s">
        <v>4</v>
      </c>
      <c r="D132" s="1">
        <f>SUMIFS(INDEX(Scores!$H$2:$N$321, 0, MATCH($C132, Scores!$H$1:$N$1, 0)), Scores!$E$2:$E$321, $A132, Scores!$F$2:$F$321, D$1)</f>
        <v>3</v>
      </c>
      <c r="E132" s="1">
        <f>SUMIFS(INDEX(Scores!$H$2:$N$321, 0, MATCH($C132, Scores!$H$1:$N$1, 0)), Scores!$E$2:$E$321, $A132, Scores!$F$2:$F$321, E$1)</f>
        <v>3</v>
      </c>
      <c r="F132" s="1">
        <f>SUMIFS(INDEX(Scores!$H$2:$N$321, 0, MATCH($C132, Scores!$H$1:$N$1, 0)), Scores!$E$2:$E$321, $A132, Scores!$F$2:$F$321, F$1)</f>
        <v>4</v>
      </c>
      <c r="G132" s="1">
        <f>SUMIFS(INDEX(Scores!$H$2:$N$321, 0, MATCH($C132, Scores!$H$1:$N$1, 0)), Scores!$E$2:$E$321, $A132, Scores!$F$2:$F$321,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INDEX(Scores!$G$2:$G$321, MATCH(Clutch!$A133, Scores!$E$2:$E$321, 0))</f>
        <v>JCQ</v>
      </c>
      <c r="C133" s="1" t="s">
        <v>5</v>
      </c>
      <c r="D133" s="1">
        <f>SUMIFS(INDEX(Scores!$H$2:$N$321, 0, MATCH($C133, Scores!$H$1:$N$1, 0)), Scores!$E$2:$E$321, $A133, Scores!$F$2:$F$321, D$1)</f>
        <v>1</v>
      </c>
      <c r="E133" s="1">
        <f>SUMIFS(INDEX(Scores!$H$2:$N$321, 0, MATCH($C133, Scores!$H$1:$N$1, 0)), Scores!$E$2:$E$321, $A133, Scores!$F$2:$F$321, E$1)</f>
        <v>0</v>
      </c>
      <c r="F133" s="1">
        <f>SUMIFS(INDEX(Scores!$H$2:$N$321, 0, MATCH($C133, Scores!$H$1:$N$1, 0)), Scores!$E$2:$E$321, $A133, Scores!$F$2:$F$321, F$1)</f>
        <v>0</v>
      </c>
      <c r="G133" s="1">
        <f>SUMIFS(INDEX(Scores!$H$2:$N$321, 0, MATCH($C133, Scores!$H$1:$N$1, 0)), Scores!$E$2:$E$321, $A133, Scores!$F$2:$F$321,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INDEX(Scores!$G$2:$G$321, MATCH(Clutch!$A134, Scores!$E$2:$E$321, 0))</f>
        <v>CJQ</v>
      </c>
      <c r="C134" s="1" t="s">
        <v>4</v>
      </c>
      <c r="D134" s="1">
        <f>SUMIFS(INDEX(Scores!$H$2:$N$321, 0, MATCH($C134, Scores!$H$1:$N$1, 0)), Scores!$E$2:$E$321, $A134, Scores!$F$2:$F$321, D$1)</f>
        <v>2</v>
      </c>
      <c r="E134" s="1">
        <f>SUMIFS(INDEX(Scores!$H$2:$N$321, 0, MATCH($C134, Scores!$H$1:$N$1, 0)), Scores!$E$2:$E$321, $A134, Scores!$F$2:$F$321, E$1)</f>
        <v>3</v>
      </c>
      <c r="F134" s="1">
        <f>SUMIFS(INDEX(Scores!$H$2:$N$321, 0, MATCH($C134, Scores!$H$1:$N$1, 0)), Scores!$E$2:$E$321, $A134, Scores!$F$2:$F$321, F$1)</f>
        <v>6</v>
      </c>
      <c r="G134" s="1">
        <f>SUMIFS(INDEX(Scores!$H$2:$N$321, 0, MATCH($C134, Scores!$H$1:$N$1, 0)), Scores!$E$2:$E$321, $A134, Scores!$F$2:$F$321,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INDEX(Scores!$G$2:$G$321, MATCH(Clutch!$A135, Scores!$E$2:$E$321, 0))</f>
        <v>CJQ</v>
      </c>
      <c r="C135" s="1" t="s">
        <v>5</v>
      </c>
      <c r="D135" s="1">
        <f>SUMIFS(INDEX(Scores!$H$2:$N$321, 0, MATCH($C135, Scores!$H$1:$N$1, 0)), Scores!$E$2:$E$321, $A135, Scores!$F$2:$F$321, D$1)</f>
        <v>0</v>
      </c>
      <c r="E135" s="1">
        <f>SUMIFS(INDEX(Scores!$H$2:$N$321, 0, MATCH($C135, Scores!$H$1:$N$1, 0)), Scores!$E$2:$E$321, $A135, Scores!$F$2:$F$321, E$1)</f>
        <v>2</v>
      </c>
      <c r="F135" s="1">
        <f>SUMIFS(INDEX(Scores!$H$2:$N$321, 0, MATCH($C135, Scores!$H$1:$N$1, 0)), Scores!$E$2:$E$321, $A135, Scores!$F$2:$F$321, F$1)</f>
        <v>3</v>
      </c>
      <c r="G135" s="1">
        <f>SUMIFS(INDEX(Scores!$H$2:$N$321, 0, MATCH($C135, Scores!$H$1:$N$1, 0)), Scores!$E$2:$E$321, $A135, Scores!$F$2:$F$321,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INDEX(Scores!$G$2:$G$321, MATCH(Clutch!$A136, Scores!$E$2:$E$321, 0))</f>
        <v>JC</v>
      </c>
      <c r="C136" s="1" t="s">
        <v>4</v>
      </c>
      <c r="D136" s="1">
        <f>SUMIFS(INDEX(Scores!$H$2:$N$321, 0, MATCH($C136, Scores!$H$1:$N$1, 0)), Scores!$E$2:$E$321, $A136, Scores!$F$2:$F$321, D$1)</f>
        <v>0</v>
      </c>
      <c r="E136" s="1">
        <f>SUMIFS(INDEX(Scores!$H$2:$N$321, 0, MATCH($C136, Scores!$H$1:$N$1, 0)), Scores!$E$2:$E$321, $A136, Scores!$F$2:$F$321, E$1)</f>
        <v>5</v>
      </c>
      <c r="F136" s="1">
        <f>SUMIFS(INDEX(Scores!$H$2:$N$321, 0, MATCH($C136, Scores!$H$1:$N$1, 0)), Scores!$E$2:$E$321, $A136, Scores!$F$2:$F$321, F$1)</f>
        <v>4</v>
      </c>
      <c r="G136" s="1">
        <f>SUMIFS(INDEX(Scores!$H$2:$N$321, 0, MATCH($C136, Scores!$H$1:$N$1, 0)), Scores!$E$2:$E$321, $A136, Scores!$F$2:$F$321,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INDEX(Scores!$G$2:$G$321, MATCH(Clutch!$A137, Scores!$E$2:$E$321, 0))</f>
        <v>JC</v>
      </c>
      <c r="C137" s="1" t="s">
        <v>5</v>
      </c>
      <c r="D137" s="1">
        <f>SUMIFS(INDEX(Scores!$H$2:$N$321, 0, MATCH($C137, Scores!$H$1:$N$1, 0)), Scores!$E$2:$E$321, $A137, Scores!$F$2:$F$321, D$1)</f>
        <v>4</v>
      </c>
      <c r="E137" s="1">
        <f>SUMIFS(INDEX(Scores!$H$2:$N$321, 0, MATCH($C137, Scores!$H$1:$N$1, 0)), Scores!$E$2:$E$321, $A137, Scores!$F$2:$F$321, E$1)</f>
        <v>2</v>
      </c>
      <c r="F137" s="1">
        <f>SUMIFS(INDEX(Scores!$H$2:$N$321, 0, MATCH($C137, Scores!$H$1:$N$1, 0)), Scores!$E$2:$E$321, $A137, Scores!$F$2:$F$321, F$1)</f>
        <v>1</v>
      </c>
      <c r="G137" s="1">
        <f>SUMIFS(INDEX(Scores!$H$2:$N$321, 0, MATCH($C137, Scores!$H$1:$N$1, 0)), Scores!$E$2:$E$321, $A137, Scores!$F$2:$F$321,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INDEX(Scores!$G$2:$G$321, MATCH(Clutch!$A138, Scores!$E$2:$E$321, 0))</f>
        <v>CJ</v>
      </c>
      <c r="C138" s="1" t="s">
        <v>4</v>
      </c>
      <c r="D138" s="1">
        <f>SUMIFS(INDEX(Scores!$H$2:$N$321, 0, MATCH($C138, Scores!$H$1:$N$1, 0)), Scores!$E$2:$E$321, $A138, Scores!$F$2:$F$321, D$1)</f>
        <v>8</v>
      </c>
      <c r="E138" s="1">
        <f>SUMIFS(INDEX(Scores!$H$2:$N$321, 0, MATCH($C138, Scores!$H$1:$N$1, 0)), Scores!$E$2:$E$321, $A138, Scores!$F$2:$F$321, E$1)</f>
        <v>2</v>
      </c>
      <c r="F138" s="1">
        <f>SUMIFS(INDEX(Scores!$H$2:$N$321, 0, MATCH($C138, Scores!$H$1:$N$1, 0)), Scores!$E$2:$E$321, $A138, Scores!$F$2:$F$321, F$1)</f>
        <v>3</v>
      </c>
      <c r="G138" s="1">
        <f>SUMIFS(INDEX(Scores!$H$2:$N$321, 0, MATCH($C138, Scores!$H$1:$N$1, 0)), Scores!$E$2:$E$321, $A138, Scores!$F$2:$F$321,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INDEX(Scores!$G$2:$G$321, MATCH(Clutch!$A139, Scores!$E$2:$E$321, 0))</f>
        <v>CJ</v>
      </c>
      <c r="C139" s="1" t="s">
        <v>5</v>
      </c>
      <c r="D139" s="1">
        <f>SUMIFS(INDEX(Scores!$H$2:$N$321, 0, MATCH($C139, Scores!$H$1:$N$1, 0)), Scores!$E$2:$E$321, $A139, Scores!$F$2:$F$321, D$1)</f>
        <v>3</v>
      </c>
      <c r="E139" s="1">
        <f>SUMIFS(INDEX(Scores!$H$2:$N$321, 0, MATCH($C139, Scores!$H$1:$N$1, 0)), Scores!$E$2:$E$321, $A139, Scores!$F$2:$F$321, E$1)</f>
        <v>2</v>
      </c>
      <c r="F139" s="1">
        <f>SUMIFS(INDEX(Scores!$H$2:$N$321, 0, MATCH($C139, Scores!$H$1:$N$1, 0)), Scores!$E$2:$E$321, $A139, Scores!$F$2:$F$321, F$1)</f>
        <v>3</v>
      </c>
      <c r="G139" s="1">
        <f>SUMIFS(INDEX(Scores!$H$2:$N$321, 0, MATCH($C139, Scores!$H$1:$N$1, 0)), Scores!$E$2:$E$321, $A139, Scores!$F$2:$F$321,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INDEX(Scores!$G$2:$G$321, MATCH(Clutch!$A140, Scores!$E$2:$E$321, 0))</f>
        <v>DCJ</v>
      </c>
      <c r="C140" s="1" t="s">
        <v>4</v>
      </c>
      <c r="D140" s="1">
        <f>SUMIFS(INDEX(Scores!$H$2:$N$321, 0, MATCH($C140, Scores!$H$1:$N$1, 0)), Scores!$E$2:$E$321, $A140, Scores!$F$2:$F$321, D$1)</f>
        <v>3</v>
      </c>
      <c r="E140" s="1">
        <f>SUMIFS(INDEX(Scores!$H$2:$N$321, 0, MATCH($C140, Scores!$H$1:$N$1, 0)), Scores!$E$2:$E$321, $A140, Scores!$F$2:$F$321, E$1)</f>
        <v>0</v>
      </c>
      <c r="F140" s="1">
        <f>SUMIFS(INDEX(Scores!$H$2:$N$321, 0, MATCH($C140, Scores!$H$1:$N$1, 0)), Scores!$E$2:$E$321, $A140, Scores!$F$2:$F$321, F$1)</f>
        <v>1</v>
      </c>
      <c r="G140" s="1">
        <f>SUMIFS(INDEX(Scores!$H$2:$N$321, 0, MATCH($C140, Scores!$H$1:$N$1, 0)), Scores!$E$2:$E$321, $A140, Scores!$F$2:$F$321,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INDEX(Scores!$G$2:$G$321, MATCH(Clutch!$A141, Scores!$E$2:$E$321, 0))</f>
        <v>DCJ</v>
      </c>
      <c r="C141" s="1" t="s">
        <v>5</v>
      </c>
      <c r="D141" s="1">
        <f>SUMIFS(INDEX(Scores!$H$2:$N$321, 0, MATCH($C141, Scores!$H$1:$N$1, 0)), Scores!$E$2:$E$321, $A141, Scores!$F$2:$F$321, D$1)</f>
        <v>0</v>
      </c>
      <c r="E141" s="1">
        <f>SUMIFS(INDEX(Scores!$H$2:$N$321, 0, MATCH($C141, Scores!$H$1:$N$1, 0)), Scores!$E$2:$E$321, $A141, Scores!$F$2:$F$321, E$1)</f>
        <v>1</v>
      </c>
      <c r="F141" s="1">
        <f>SUMIFS(INDEX(Scores!$H$2:$N$321, 0, MATCH($C141, Scores!$H$1:$N$1, 0)), Scores!$E$2:$E$321, $A141, Scores!$F$2:$F$321, F$1)</f>
        <v>0</v>
      </c>
      <c r="G141" s="1">
        <f>SUMIFS(INDEX(Scores!$H$2:$N$321, 0, MATCH($C141, Scores!$H$1:$N$1, 0)), Scores!$E$2:$E$321, $A141, Scores!$F$2:$F$321,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INDEX(Scores!$G$2:$G$321, MATCH(Clutch!$A142, Scores!$E$2:$E$321, 0))</f>
        <v>JC</v>
      </c>
      <c r="C142" s="1" t="s">
        <v>4</v>
      </c>
      <c r="D142" s="1">
        <f>SUMIFS(INDEX(Scores!$H$2:$N$321, 0, MATCH($C142, Scores!$H$1:$N$1, 0)), Scores!$E$2:$E$321, $A142, Scores!$F$2:$F$321, D$1)</f>
        <v>1</v>
      </c>
      <c r="E142" s="1">
        <f>SUMIFS(INDEX(Scores!$H$2:$N$321, 0, MATCH($C142, Scores!$H$1:$N$1, 0)), Scores!$E$2:$E$321, $A142, Scores!$F$2:$F$321, E$1)</f>
        <v>0</v>
      </c>
      <c r="F142" s="1">
        <f>SUMIFS(INDEX(Scores!$H$2:$N$321, 0, MATCH($C142, Scores!$H$1:$N$1, 0)), Scores!$E$2:$E$321, $A142, Scores!$F$2:$F$321, F$1)</f>
        <v>1</v>
      </c>
      <c r="G142" s="1">
        <f>SUMIFS(INDEX(Scores!$H$2:$N$321, 0, MATCH($C142, Scores!$H$1:$N$1, 0)), Scores!$E$2:$E$321, $A142, Scores!$F$2:$F$321,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INDEX(Scores!$G$2:$G$321, MATCH(Clutch!$A143, Scores!$E$2:$E$321, 0))</f>
        <v>JC</v>
      </c>
      <c r="C143" s="1" t="s">
        <v>5</v>
      </c>
      <c r="D143" s="1">
        <f>SUMIFS(INDEX(Scores!$H$2:$N$321, 0, MATCH($C143, Scores!$H$1:$N$1, 0)), Scores!$E$2:$E$321, $A143, Scores!$F$2:$F$321, D$1)</f>
        <v>6</v>
      </c>
      <c r="E143" s="1">
        <f>SUMIFS(INDEX(Scores!$H$2:$N$321, 0, MATCH($C143, Scores!$H$1:$N$1, 0)), Scores!$E$2:$E$321, $A143, Scores!$F$2:$F$321, E$1)</f>
        <v>4</v>
      </c>
      <c r="F143" s="1">
        <f>SUMIFS(INDEX(Scores!$H$2:$N$321, 0, MATCH($C143, Scores!$H$1:$N$1, 0)), Scores!$E$2:$E$321, $A143, Scores!$F$2:$F$321, F$1)</f>
        <v>0</v>
      </c>
      <c r="G143" s="1">
        <f>SUMIFS(INDEX(Scores!$H$2:$N$321, 0, MATCH($C143, Scores!$H$1:$N$1, 0)), Scores!$E$2:$E$321, $A143, Scores!$F$2:$F$321,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INDEX(Scores!$G$2:$G$321, MATCH(Clutch!$A144, Scores!$E$2:$E$321, 0))</f>
        <v>JCD</v>
      </c>
      <c r="C144" s="1" t="s">
        <v>4</v>
      </c>
      <c r="D144" s="1">
        <f>SUMIFS(INDEX(Scores!$H$2:$N$321, 0, MATCH($C144, Scores!$H$1:$N$1, 0)), Scores!$E$2:$E$321, $A144, Scores!$F$2:$F$321, D$1)</f>
        <v>4</v>
      </c>
      <c r="E144" s="1">
        <f>SUMIFS(INDEX(Scores!$H$2:$N$321, 0, MATCH($C144, Scores!$H$1:$N$1, 0)), Scores!$E$2:$E$321, $A144, Scores!$F$2:$F$321, E$1)</f>
        <v>1</v>
      </c>
      <c r="F144" s="1">
        <f>SUMIFS(INDEX(Scores!$H$2:$N$321, 0, MATCH($C144, Scores!$H$1:$N$1, 0)), Scores!$E$2:$E$321, $A144, Scores!$F$2:$F$321, F$1)</f>
        <v>2</v>
      </c>
      <c r="G144" s="1">
        <f>SUMIFS(INDEX(Scores!$H$2:$N$321, 0, MATCH($C144, Scores!$H$1:$N$1, 0)), Scores!$E$2:$E$321, $A144, Scores!$F$2:$F$321,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INDEX(Scores!$G$2:$G$321, MATCH(Clutch!$A145, Scores!$E$2:$E$321, 0))</f>
        <v>JCD</v>
      </c>
      <c r="C145" s="1" t="s">
        <v>5</v>
      </c>
      <c r="D145" s="1">
        <f>SUMIFS(INDEX(Scores!$H$2:$N$321, 0, MATCH($C145, Scores!$H$1:$N$1, 0)), Scores!$E$2:$E$321, $A145, Scores!$F$2:$F$321, D$1)</f>
        <v>0</v>
      </c>
      <c r="E145" s="1">
        <f>SUMIFS(INDEX(Scores!$H$2:$N$321, 0, MATCH($C145, Scores!$H$1:$N$1, 0)), Scores!$E$2:$E$321, $A145, Scores!$F$2:$F$321, E$1)</f>
        <v>1</v>
      </c>
      <c r="F145" s="1">
        <f>SUMIFS(INDEX(Scores!$H$2:$N$321, 0, MATCH($C145, Scores!$H$1:$N$1, 0)), Scores!$E$2:$E$321, $A145, Scores!$F$2:$F$321, F$1)</f>
        <v>0</v>
      </c>
      <c r="G145" s="1">
        <f>SUMIFS(INDEX(Scores!$H$2:$N$321, 0, MATCH($C145, Scores!$H$1:$N$1, 0)), Scores!$E$2:$E$321, $A145, Scores!$F$2:$F$321,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INDEX(Scores!$G$2:$G$321, MATCH(Clutch!$A146, Scores!$E$2:$E$321, 0))</f>
        <v>CJ</v>
      </c>
      <c r="C146" s="1" t="s">
        <v>4</v>
      </c>
      <c r="D146" s="1">
        <f>SUMIFS(INDEX(Scores!$H$2:$N$321, 0, MATCH($C146, Scores!$H$1:$N$1, 0)), Scores!$E$2:$E$321, $A146, Scores!$F$2:$F$321, D$1)</f>
        <v>5</v>
      </c>
      <c r="E146" s="1">
        <f>SUMIFS(INDEX(Scores!$H$2:$N$321, 0, MATCH($C146, Scores!$H$1:$N$1, 0)), Scores!$E$2:$E$321, $A146, Scores!$F$2:$F$321, E$1)</f>
        <v>2</v>
      </c>
      <c r="F146" s="1">
        <f>SUMIFS(INDEX(Scores!$H$2:$N$321, 0, MATCH($C146, Scores!$H$1:$N$1, 0)), Scores!$E$2:$E$321, $A146, Scores!$F$2:$F$321, F$1)</f>
        <v>0</v>
      </c>
      <c r="G146" s="1">
        <f>SUMIFS(INDEX(Scores!$H$2:$N$321, 0, MATCH($C146, Scores!$H$1:$N$1, 0)), Scores!$E$2:$E$321, $A146, Scores!$F$2:$F$321,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INDEX(Scores!$G$2:$G$321, MATCH(Clutch!$A147, Scores!$E$2:$E$321, 0))</f>
        <v>CJ</v>
      </c>
      <c r="C147" s="1" t="s">
        <v>5</v>
      </c>
      <c r="D147" s="1">
        <f>SUMIFS(INDEX(Scores!$H$2:$N$321, 0, MATCH($C147, Scores!$H$1:$N$1, 0)), Scores!$E$2:$E$321, $A147, Scores!$F$2:$F$321, D$1)</f>
        <v>4</v>
      </c>
      <c r="E147" s="1">
        <f>SUMIFS(INDEX(Scores!$H$2:$N$321, 0, MATCH($C147, Scores!$H$1:$N$1, 0)), Scores!$E$2:$E$321, $A147, Scores!$F$2:$F$321, E$1)</f>
        <v>3</v>
      </c>
      <c r="F147" s="1">
        <f>SUMIFS(INDEX(Scores!$H$2:$N$321, 0, MATCH($C147, Scores!$H$1:$N$1, 0)), Scores!$E$2:$E$321, $A147, Scores!$F$2:$F$321, F$1)</f>
        <v>0</v>
      </c>
      <c r="G147" s="1">
        <f>SUMIFS(INDEX(Scores!$H$2:$N$321, 0, MATCH($C147, Scores!$H$1:$N$1, 0)), Scores!$E$2:$E$321, $A147, Scores!$F$2:$F$321,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INDEX(Scores!$G$2:$G$321, MATCH(Clutch!$A148, Scores!$E$2:$E$321, 0))</f>
        <v>JC</v>
      </c>
      <c r="C148" s="1" t="s">
        <v>4</v>
      </c>
      <c r="D148" s="1">
        <f>SUMIFS(INDEX(Scores!$H$2:$N$321, 0, MATCH($C148, Scores!$H$1:$N$1, 0)), Scores!$E$2:$E$321, $A148, Scores!$F$2:$F$321, D$1)</f>
        <v>1</v>
      </c>
      <c r="E148" s="1">
        <f>SUMIFS(INDEX(Scores!$H$2:$N$321, 0, MATCH($C148, Scores!$H$1:$N$1, 0)), Scores!$E$2:$E$321, $A148, Scores!$F$2:$F$321, E$1)</f>
        <v>0</v>
      </c>
      <c r="F148" s="1">
        <f>SUMIFS(INDEX(Scores!$H$2:$N$321, 0, MATCH($C148, Scores!$H$1:$N$1, 0)), Scores!$E$2:$E$321, $A148, Scores!$F$2:$F$321, F$1)</f>
        <v>4</v>
      </c>
      <c r="G148" s="1">
        <f>SUMIFS(INDEX(Scores!$H$2:$N$321, 0, MATCH($C148, Scores!$H$1:$N$1, 0)), Scores!$E$2:$E$321, $A148, Scores!$F$2:$F$321,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INDEX(Scores!$G$2:$G$321, MATCH(Clutch!$A149, Scores!$E$2:$E$321, 0))</f>
        <v>JC</v>
      </c>
      <c r="C149" s="1" t="s">
        <v>5</v>
      </c>
      <c r="D149" s="1">
        <f>SUMIFS(INDEX(Scores!$H$2:$N$321, 0, MATCH($C149, Scores!$H$1:$N$1, 0)), Scores!$E$2:$E$321, $A149, Scores!$F$2:$F$321, D$1)</f>
        <v>0</v>
      </c>
      <c r="E149" s="1">
        <f>SUMIFS(INDEX(Scores!$H$2:$N$321, 0, MATCH($C149, Scores!$H$1:$N$1, 0)), Scores!$E$2:$E$321, $A149, Scores!$F$2:$F$321, E$1)</f>
        <v>0</v>
      </c>
      <c r="F149" s="1">
        <f>SUMIFS(INDEX(Scores!$H$2:$N$321, 0, MATCH($C149, Scores!$H$1:$N$1, 0)), Scores!$E$2:$E$321, $A149, Scores!$F$2:$F$321, F$1)</f>
        <v>0</v>
      </c>
      <c r="G149" s="1">
        <f>SUMIFS(INDEX(Scores!$H$2:$N$321, 0, MATCH($C149, Scores!$H$1:$N$1, 0)), Scores!$E$2:$E$321, $A149, Scores!$F$2:$F$321,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INDEX(Scores!$G$2:$G$321, MATCH(Clutch!$A150, Scores!$E$2:$E$321, 0))</f>
        <v>QCJ</v>
      </c>
      <c r="C150" s="1" t="s">
        <v>4</v>
      </c>
      <c r="D150" s="1">
        <f>SUMIFS(INDEX(Scores!$H$2:$N$321, 0, MATCH($C150, Scores!$H$1:$N$1, 0)), Scores!$E$2:$E$321, $A150, Scores!$F$2:$F$321, D$1)</f>
        <v>0</v>
      </c>
      <c r="E150" s="1">
        <f>SUMIFS(INDEX(Scores!$H$2:$N$321, 0, MATCH($C150, Scores!$H$1:$N$1, 0)), Scores!$E$2:$E$321, $A150, Scores!$F$2:$F$321, E$1)</f>
        <v>1</v>
      </c>
      <c r="F150" s="1">
        <f>SUMIFS(INDEX(Scores!$H$2:$N$321, 0, MATCH($C150, Scores!$H$1:$N$1, 0)), Scores!$E$2:$E$321, $A150, Scores!$F$2:$F$321, F$1)</f>
        <v>0</v>
      </c>
      <c r="G150" s="1">
        <f>SUMIFS(INDEX(Scores!$H$2:$N$321, 0, MATCH($C150, Scores!$H$1:$N$1, 0)), Scores!$E$2:$E$321, $A150, Scores!$F$2:$F$321,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INDEX(Scores!$G$2:$G$321, MATCH(Clutch!$A151, Scores!$E$2:$E$321, 0))</f>
        <v>QCJ</v>
      </c>
      <c r="C151" s="1" t="s">
        <v>5</v>
      </c>
      <c r="D151" s="1">
        <f>SUMIFS(INDEX(Scores!$H$2:$N$321, 0, MATCH($C151, Scores!$H$1:$N$1, 0)), Scores!$E$2:$E$321, $A151, Scores!$F$2:$F$321, D$1)</f>
        <v>0</v>
      </c>
      <c r="E151" s="1">
        <f>SUMIFS(INDEX(Scores!$H$2:$N$321, 0, MATCH($C151, Scores!$H$1:$N$1, 0)), Scores!$E$2:$E$321, $A151, Scores!$F$2:$F$321, E$1)</f>
        <v>5</v>
      </c>
      <c r="F151" s="1">
        <f>SUMIFS(INDEX(Scores!$H$2:$N$321, 0, MATCH($C151, Scores!$H$1:$N$1, 0)), Scores!$E$2:$E$321, $A151, Scores!$F$2:$F$321, F$1)</f>
        <v>0</v>
      </c>
      <c r="G151" s="1">
        <f>SUMIFS(INDEX(Scores!$H$2:$N$321, 0, MATCH($C151, Scores!$H$1:$N$1, 0)), Scores!$E$2:$E$321, $A151, Scores!$F$2:$F$321,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INDEX(Scores!$G$2:$G$321, MATCH(Clutch!$A152, Scores!$E$2:$E$321, 0))</f>
        <v>CJQD</v>
      </c>
      <c r="C152" s="1" t="s">
        <v>4</v>
      </c>
      <c r="D152" s="1">
        <f>SUMIFS(INDEX(Scores!$H$2:$N$321, 0, MATCH($C152, Scores!$H$1:$N$1, 0)), Scores!$E$2:$E$321, $A152, Scores!$F$2:$F$321, D$1)</f>
        <v>4</v>
      </c>
      <c r="E152" s="1">
        <f>SUMIFS(INDEX(Scores!$H$2:$N$321, 0, MATCH($C152, Scores!$H$1:$N$1, 0)), Scores!$E$2:$E$321, $A152, Scores!$F$2:$F$321, E$1)</f>
        <v>0</v>
      </c>
      <c r="F152" s="1">
        <f>SUMIFS(INDEX(Scores!$H$2:$N$321, 0, MATCH($C152, Scores!$H$1:$N$1, 0)), Scores!$E$2:$E$321, $A152, Scores!$F$2:$F$321, F$1)</f>
        <v>3</v>
      </c>
      <c r="G152" s="1">
        <f>SUMIFS(INDEX(Scores!$H$2:$N$321, 0, MATCH($C152, Scores!$H$1:$N$1, 0)), Scores!$E$2:$E$321, $A152, Scores!$F$2:$F$321,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INDEX(Scores!$G$2:$G$321, MATCH(Clutch!$A153, Scores!$E$2:$E$321, 0))</f>
        <v>CJQD</v>
      </c>
      <c r="C153" s="1" t="s">
        <v>5</v>
      </c>
      <c r="D153" s="1">
        <f>SUMIFS(INDEX(Scores!$H$2:$N$321, 0, MATCH($C153, Scores!$H$1:$N$1, 0)), Scores!$E$2:$E$321, $A153, Scores!$F$2:$F$321, D$1)</f>
        <v>0</v>
      </c>
      <c r="E153" s="1">
        <f>SUMIFS(INDEX(Scores!$H$2:$N$321, 0, MATCH($C153, Scores!$H$1:$N$1, 0)), Scores!$E$2:$E$321, $A153, Scores!$F$2:$F$321, E$1)</f>
        <v>1</v>
      </c>
      <c r="F153" s="1">
        <f>SUMIFS(INDEX(Scores!$H$2:$N$321, 0, MATCH($C153, Scores!$H$1:$N$1, 0)), Scores!$E$2:$E$321, $A153, Scores!$F$2:$F$321, F$1)</f>
        <v>0</v>
      </c>
      <c r="G153" s="1">
        <f>SUMIFS(INDEX(Scores!$H$2:$N$321, 0, MATCH($C153, Scores!$H$1:$N$1, 0)), Scores!$E$2:$E$321, $A153, Scores!$F$2:$F$321,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INDEX(Scores!$G$2:$G$321, MATCH(Clutch!$A154, Scores!$E$2:$E$321, 0))</f>
        <v>CJQ</v>
      </c>
      <c r="C154" s="1" t="s">
        <v>4</v>
      </c>
      <c r="D154" s="1">
        <f>SUMIFS(INDEX(Scores!$H$2:$N$321, 0, MATCH($C154, Scores!$H$1:$N$1, 0)), Scores!$E$2:$E$321, $A154, Scores!$F$2:$F$321, D$1)</f>
        <v>3</v>
      </c>
      <c r="E154" s="1">
        <f>SUMIFS(INDEX(Scores!$H$2:$N$321, 0, MATCH($C154, Scores!$H$1:$N$1, 0)), Scores!$E$2:$E$321, $A154, Scores!$F$2:$F$321, E$1)</f>
        <v>4</v>
      </c>
      <c r="F154" s="1">
        <f>SUMIFS(INDEX(Scores!$H$2:$N$321, 0, MATCH($C154, Scores!$H$1:$N$1, 0)), Scores!$E$2:$E$321, $A154, Scores!$F$2:$F$321, F$1)</f>
        <v>5</v>
      </c>
      <c r="G154" s="1">
        <f>SUMIFS(INDEX(Scores!$H$2:$N$321, 0, MATCH($C154, Scores!$H$1:$N$1, 0)), Scores!$E$2:$E$321, $A154, Scores!$F$2:$F$321,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INDEX(Scores!$G$2:$G$321, MATCH(Clutch!$A155, Scores!$E$2:$E$321, 0))</f>
        <v>CJQ</v>
      </c>
      <c r="C155" s="1" t="s">
        <v>5</v>
      </c>
      <c r="D155" s="1">
        <f>SUMIFS(INDEX(Scores!$H$2:$N$321, 0, MATCH($C155, Scores!$H$1:$N$1, 0)), Scores!$E$2:$E$321, $A155, Scores!$F$2:$F$321, D$1)</f>
        <v>2</v>
      </c>
      <c r="E155" s="1">
        <f>SUMIFS(INDEX(Scores!$H$2:$N$321, 0, MATCH($C155, Scores!$H$1:$N$1, 0)), Scores!$E$2:$E$321, $A155, Scores!$F$2:$F$321, E$1)</f>
        <v>1</v>
      </c>
      <c r="F155" s="1">
        <f>SUMIFS(INDEX(Scores!$H$2:$N$321, 0, MATCH($C155, Scores!$H$1:$N$1, 0)), Scores!$E$2:$E$321, $A155, Scores!$F$2:$F$321, F$1)</f>
        <v>0</v>
      </c>
      <c r="G155" s="1">
        <f>SUMIFS(INDEX(Scores!$H$2:$N$321, 0, MATCH($C155, Scores!$H$1:$N$1, 0)), Scores!$E$2:$E$321, $A155, Scores!$F$2:$F$321,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INDEX(Scores!$G$2:$G$321, MATCH(Clutch!$A156, Scores!$E$2:$E$321, 0))</f>
        <v>CJ</v>
      </c>
      <c r="C156" s="1" t="s">
        <v>4</v>
      </c>
      <c r="D156" s="1">
        <f>SUMIFS(INDEX(Scores!$H$2:$N$321, 0, MATCH($C156, Scores!$H$1:$N$1, 0)), Scores!$E$2:$E$321, $A156, Scores!$F$2:$F$321, D$1)</f>
        <v>3</v>
      </c>
      <c r="E156" s="1">
        <f>SUMIFS(INDEX(Scores!$H$2:$N$321, 0, MATCH($C156, Scores!$H$1:$N$1, 0)), Scores!$E$2:$E$321, $A156, Scores!$F$2:$F$321, E$1)</f>
        <v>1</v>
      </c>
      <c r="F156" s="1">
        <f>SUMIFS(INDEX(Scores!$H$2:$N$321, 0, MATCH($C156, Scores!$H$1:$N$1, 0)), Scores!$E$2:$E$321, $A156, Scores!$F$2:$F$321, F$1)</f>
        <v>2</v>
      </c>
      <c r="G156" s="1">
        <f>SUMIFS(INDEX(Scores!$H$2:$N$321, 0, MATCH($C156, Scores!$H$1:$N$1, 0)), Scores!$E$2:$E$321, $A156, Scores!$F$2:$F$321,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INDEX(Scores!$G$2:$G$321, MATCH(Clutch!$A157, Scores!$E$2:$E$321, 0))</f>
        <v>CJ</v>
      </c>
      <c r="C157" s="1" t="s">
        <v>5</v>
      </c>
      <c r="D157" s="1">
        <f>SUMIFS(INDEX(Scores!$H$2:$N$321, 0, MATCH($C157, Scores!$H$1:$N$1, 0)), Scores!$E$2:$E$321, $A157, Scores!$F$2:$F$321, D$1)</f>
        <v>0</v>
      </c>
      <c r="E157" s="1">
        <f>SUMIFS(INDEX(Scores!$H$2:$N$321, 0, MATCH($C157, Scores!$H$1:$N$1, 0)), Scores!$E$2:$E$321, $A157, Scores!$F$2:$F$321, E$1)</f>
        <v>0</v>
      </c>
      <c r="F157" s="1">
        <f>SUMIFS(INDEX(Scores!$H$2:$N$321, 0, MATCH($C157, Scores!$H$1:$N$1, 0)), Scores!$E$2:$E$321, $A157, Scores!$F$2:$F$321, F$1)</f>
        <v>0</v>
      </c>
      <c r="G157" s="1">
        <f>SUMIFS(INDEX(Scores!$H$2:$N$321, 0, MATCH($C157, Scores!$H$1:$N$1, 0)), Scores!$E$2:$E$321, $A157, Scores!$F$2:$F$321,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INDEX(Scores!$G$2:$G$321, MATCH(Clutch!$A158, Scores!$E$2:$E$321, 0))</f>
        <v>JDC</v>
      </c>
      <c r="C158" s="1" t="s">
        <v>4</v>
      </c>
      <c r="D158" s="1">
        <f>SUMIFS(INDEX(Scores!$H$2:$N$321, 0, MATCH($C158, Scores!$H$1:$N$1, 0)), Scores!$E$2:$E$321, $A158, Scores!$F$2:$F$321, D$1)</f>
        <v>3</v>
      </c>
      <c r="E158" s="1">
        <f>SUMIFS(INDEX(Scores!$H$2:$N$321, 0, MATCH($C158, Scores!$H$1:$N$1, 0)), Scores!$E$2:$E$321, $A158, Scores!$F$2:$F$321, E$1)</f>
        <v>6</v>
      </c>
      <c r="F158" s="1">
        <f>SUMIFS(INDEX(Scores!$H$2:$N$321, 0, MATCH($C158, Scores!$H$1:$N$1, 0)), Scores!$E$2:$E$321, $A158, Scores!$F$2:$F$321, F$1)</f>
        <v>3</v>
      </c>
      <c r="G158" s="1">
        <f>SUMIFS(INDEX(Scores!$H$2:$N$321, 0, MATCH($C158, Scores!$H$1:$N$1, 0)), Scores!$E$2:$E$321, $A158, Scores!$F$2:$F$321,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INDEX(Scores!$G$2:$G$321, MATCH(Clutch!$A159, Scores!$E$2:$E$321, 0))</f>
        <v>JDC</v>
      </c>
      <c r="C159" s="1" t="s">
        <v>5</v>
      </c>
      <c r="D159" s="1">
        <f>SUMIFS(INDEX(Scores!$H$2:$N$321, 0, MATCH($C159, Scores!$H$1:$N$1, 0)), Scores!$E$2:$E$321, $A159, Scores!$F$2:$F$321, D$1)</f>
        <v>0</v>
      </c>
      <c r="E159" s="1">
        <f>SUMIFS(INDEX(Scores!$H$2:$N$321, 0, MATCH($C159, Scores!$H$1:$N$1, 0)), Scores!$E$2:$E$321, $A159, Scores!$F$2:$F$321, E$1)</f>
        <v>2</v>
      </c>
      <c r="F159" s="1">
        <f>SUMIFS(INDEX(Scores!$H$2:$N$321, 0, MATCH($C159, Scores!$H$1:$N$1, 0)), Scores!$E$2:$E$321, $A159, Scores!$F$2:$F$321, F$1)</f>
        <v>3</v>
      </c>
      <c r="G159" s="1">
        <f>SUMIFS(INDEX(Scores!$H$2:$N$321, 0, MATCH($C159, Scores!$H$1:$N$1, 0)), Scores!$E$2:$E$321, $A159, Scores!$F$2:$F$321,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INDEX(Scores!$G$2:$G$321, MATCH(Clutch!$A160, Scores!$E$2:$E$321, 0))</f>
        <v>CJ</v>
      </c>
      <c r="C160" s="1" t="s">
        <v>4</v>
      </c>
      <c r="D160" s="1">
        <f>SUMIFS(INDEX(Scores!$H$2:$N$321, 0, MATCH($C160, Scores!$H$1:$N$1, 0)), Scores!$E$2:$E$321, $A160, Scores!$F$2:$F$321, D$1)</f>
        <v>6</v>
      </c>
      <c r="E160" s="1">
        <f>SUMIFS(INDEX(Scores!$H$2:$N$321, 0, MATCH($C160, Scores!$H$1:$N$1, 0)), Scores!$E$2:$E$321, $A160, Scores!$F$2:$F$321, E$1)</f>
        <v>3</v>
      </c>
      <c r="F160" s="1">
        <f>SUMIFS(INDEX(Scores!$H$2:$N$321, 0, MATCH($C160, Scores!$H$1:$N$1, 0)), Scores!$E$2:$E$321, $A160, Scores!$F$2:$F$321, F$1)</f>
        <v>3</v>
      </c>
      <c r="G160" s="1">
        <f>SUMIFS(INDEX(Scores!$H$2:$N$321, 0, MATCH($C160, Scores!$H$1:$N$1, 0)), Scores!$E$2:$E$321, $A160, Scores!$F$2:$F$321,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INDEX(Scores!$G$2:$G$321, MATCH(Clutch!$A161, Scores!$E$2:$E$321, 0))</f>
        <v>CJ</v>
      </c>
      <c r="C161" s="1" t="s">
        <v>5</v>
      </c>
      <c r="D161" s="1">
        <f>SUMIFS(INDEX(Scores!$H$2:$N$321, 0, MATCH($C161, Scores!$H$1:$N$1, 0)), Scores!$E$2:$E$321, $A161, Scores!$F$2:$F$321, D$1)</f>
        <v>4</v>
      </c>
      <c r="E161" s="1">
        <f>SUMIFS(INDEX(Scores!$H$2:$N$321, 0, MATCH($C161, Scores!$H$1:$N$1, 0)), Scores!$E$2:$E$321, $A161, Scores!$F$2:$F$321, E$1)</f>
        <v>0</v>
      </c>
      <c r="F161" s="1">
        <f>SUMIFS(INDEX(Scores!$H$2:$N$321, 0, MATCH($C161, Scores!$H$1:$N$1, 0)), Scores!$E$2:$E$321, $A161, Scores!$F$2:$F$321, F$1)</f>
        <v>1</v>
      </c>
      <c r="G161" s="1">
        <f>SUMIFS(INDEX(Scores!$H$2:$N$321, 0, MATCH($C161, Scores!$H$1:$N$1, 0)), Scores!$E$2:$E$321, $A161, Scores!$F$2:$F$321,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INDEX(Scores!$G$2:$G$321, MATCH(Clutch!$A162, Scores!$E$2:$E$321, 0))</f>
        <v>JC</v>
      </c>
      <c r="C162" s="1" t="s">
        <v>4</v>
      </c>
      <c r="D162" s="1">
        <f>SUMIFS(INDEX(Scores!$H$2:$N$321, 0, MATCH($C162, Scores!$H$1:$N$1, 0)), Scores!$E$2:$E$321, $A162, Scores!$F$2:$F$321, D$1)</f>
        <v>2</v>
      </c>
      <c r="E162" s="1">
        <f>SUMIFS(INDEX(Scores!$H$2:$N$321, 0, MATCH($C162, Scores!$H$1:$N$1, 0)), Scores!$E$2:$E$321, $A162, Scores!$F$2:$F$321, E$1)</f>
        <v>1</v>
      </c>
      <c r="F162" s="1">
        <f>SUMIFS(INDEX(Scores!$H$2:$N$321, 0, MATCH($C162, Scores!$H$1:$N$1, 0)), Scores!$E$2:$E$321, $A162, Scores!$F$2:$F$321, F$1)</f>
        <v>7</v>
      </c>
      <c r="G162" s="1">
        <f>SUMIFS(INDEX(Scores!$H$2:$N$321, 0, MATCH($C162, Scores!$H$1:$N$1, 0)), Scores!$E$2:$E$321, $A162, Scores!$F$2:$F$321,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INDEX(Scores!$G$2:$G$321, MATCH(Clutch!$A163, Scores!$E$2:$E$321, 0))</f>
        <v>JC</v>
      </c>
      <c r="C163" s="1" t="s">
        <v>5</v>
      </c>
      <c r="D163" s="1">
        <f>SUMIFS(INDEX(Scores!$H$2:$N$321, 0, MATCH($C163, Scores!$H$1:$N$1, 0)), Scores!$E$2:$E$321, $A163, Scores!$F$2:$F$321, D$1)</f>
        <v>3</v>
      </c>
      <c r="E163" s="1">
        <f>SUMIFS(INDEX(Scores!$H$2:$N$321, 0, MATCH($C163, Scores!$H$1:$N$1, 0)), Scores!$E$2:$E$321, $A163, Scores!$F$2:$F$321, E$1)</f>
        <v>0</v>
      </c>
      <c r="F163" s="1">
        <f>SUMIFS(INDEX(Scores!$H$2:$N$321, 0, MATCH($C163, Scores!$H$1:$N$1, 0)), Scores!$E$2:$E$321, $A163, Scores!$F$2:$F$321, F$1)</f>
        <v>2</v>
      </c>
      <c r="G163" s="1">
        <f>SUMIFS(INDEX(Scores!$H$2:$N$321, 0, MATCH($C163, Scores!$H$1:$N$1, 0)), Scores!$E$2:$E$321, $A163, Scores!$F$2:$F$321,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INDEX(Scores!$G$2:$G$321, MATCH(Clutch!$A164, Scores!$E$2:$E$321, 0))</f>
        <v>JC</v>
      </c>
      <c r="C164" s="1" t="s">
        <v>4</v>
      </c>
      <c r="D164" s="1">
        <f>SUMIFS(INDEX(Scores!$H$2:$N$321, 0, MATCH($C164, Scores!$H$1:$N$1, 0)), Scores!$E$2:$E$321, $A164, Scores!$F$2:$F$321, D$1)</f>
        <v>1</v>
      </c>
      <c r="E164" s="1">
        <f>SUMIFS(INDEX(Scores!$H$2:$N$321, 0, MATCH($C164, Scores!$H$1:$N$1, 0)), Scores!$E$2:$E$321, $A164, Scores!$F$2:$F$321, E$1)</f>
        <v>0</v>
      </c>
      <c r="F164" s="1">
        <f>SUMIFS(INDEX(Scores!$H$2:$N$321, 0, MATCH($C164, Scores!$H$1:$N$1, 0)), Scores!$E$2:$E$321, $A164, Scores!$F$2:$F$321, F$1)</f>
        <v>4</v>
      </c>
      <c r="G164" s="1">
        <f>SUMIFS(INDEX(Scores!$H$2:$N$321, 0, MATCH($C164, Scores!$H$1:$N$1, 0)), Scores!$E$2:$E$321, $A164, Scores!$F$2:$F$321,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INDEX(Scores!$G$2:$G$321, MATCH(Clutch!$A165, Scores!$E$2:$E$321, 0))</f>
        <v>JC</v>
      </c>
      <c r="C165" s="1" t="s">
        <v>5</v>
      </c>
      <c r="D165" s="1">
        <f>SUMIFS(INDEX(Scores!$H$2:$N$321, 0, MATCH($C165, Scores!$H$1:$N$1, 0)), Scores!$E$2:$E$321, $A165, Scores!$F$2:$F$321, D$1)</f>
        <v>0</v>
      </c>
      <c r="E165" s="1">
        <f>SUMIFS(INDEX(Scores!$H$2:$N$321, 0, MATCH($C165, Scores!$H$1:$N$1, 0)), Scores!$E$2:$E$321, $A165, Scores!$F$2:$F$321, E$1)</f>
        <v>2</v>
      </c>
      <c r="F165" s="1">
        <f>SUMIFS(INDEX(Scores!$H$2:$N$321, 0, MATCH($C165, Scores!$H$1:$N$1, 0)), Scores!$E$2:$E$321, $A165, Scores!$F$2:$F$321, F$1)</f>
        <v>3</v>
      </c>
      <c r="G165" s="1">
        <f>SUMIFS(INDEX(Scores!$H$2:$N$321, 0, MATCH($C165, Scores!$H$1:$N$1, 0)), Scores!$E$2:$E$321, $A165, Scores!$F$2:$F$321,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INDEX(Scores!$G$2:$G$321, MATCH(Clutch!$A166, Scores!$E$2:$E$321, 0))</f>
        <v>CJ</v>
      </c>
      <c r="C166" s="1" t="s">
        <v>4</v>
      </c>
      <c r="D166" s="1">
        <f>SUMIFS(INDEX(Scores!$H$2:$N$321, 0, MATCH($C166, Scores!$H$1:$N$1, 0)), Scores!$E$2:$E$321, $A166, Scores!$F$2:$F$321, D$1)</f>
        <v>3</v>
      </c>
      <c r="E166" s="1">
        <f>SUMIFS(INDEX(Scores!$H$2:$N$321, 0, MATCH($C166, Scores!$H$1:$N$1, 0)), Scores!$E$2:$E$321, $A166, Scores!$F$2:$F$321, E$1)</f>
        <v>3</v>
      </c>
      <c r="F166" s="1">
        <f>SUMIFS(INDEX(Scores!$H$2:$N$321, 0, MATCH($C166, Scores!$H$1:$N$1, 0)), Scores!$E$2:$E$321, $A166, Scores!$F$2:$F$321, F$1)</f>
        <v>2</v>
      </c>
      <c r="G166" s="1">
        <f>SUMIFS(INDEX(Scores!$H$2:$N$321, 0, MATCH($C166, Scores!$H$1:$N$1, 0)), Scores!$E$2:$E$321, $A166, Scores!$F$2:$F$321,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INDEX(Scores!$G$2:$G$321, MATCH(Clutch!$A167, Scores!$E$2:$E$321, 0))</f>
        <v>CJ</v>
      </c>
      <c r="C167" s="1" t="s">
        <v>5</v>
      </c>
      <c r="D167" s="1">
        <f>SUMIFS(INDEX(Scores!$H$2:$N$321, 0, MATCH($C167, Scores!$H$1:$N$1, 0)), Scores!$E$2:$E$321, $A167, Scores!$F$2:$F$321, D$1)</f>
        <v>0</v>
      </c>
      <c r="E167" s="1">
        <f>SUMIFS(INDEX(Scores!$H$2:$N$321, 0, MATCH($C167, Scores!$H$1:$N$1, 0)), Scores!$E$2:$E$321, $A167, Scores!$F$2:$F$321, E$1)</f>
        <v>0</v>
      </c>
      <c r="F167" s="1">
        <f>SUMIFS(INDEX(Scores!$H$2:$N$321, 0, MATCH($C167, Scores!$H$1:$N$1, 0)), Scores!$E$2:$E$321, $A167, Scores!$F$2:$F$321, F$1)</f>
        <v>4</v>
      </c>
      <c r="G167" s="1">
        <f>SUMIFS(INDEX(Scores!$H$2:$N$321, 0, MATCH($C167, Scores!$H$1:$N$1, 0)), Scores!$E$2:$E$321, $A167, Scores!$F$2:$F$321,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INDEX(Scores!$G$2:$G$321, MATCH(Clutch!$A168, Scores!$E$2:$E$321, 0))</f>
        <v>JC</v>
      </c>
      <c r="C168" s="1" t="s">
        <v>4</v>
      </c>
      <c r="D168" s="1">
        <f>SUMIFS(INDEX(Scores!$H$2:$N$321, 0, MATCH($C168, Scores!$H$1:$N$1, 0)), Scores!$E$2:$E$321, $A168, Scores!$F$2:$F$321, D$1)</f>
        <v>0</v>
      </c>
      <c r="E168" s="1">
        <f>SUMIFS(INDEX(Scores!$H$2:$N$321, 0, MATCH($C168, Scores!$H$1:$N$1, 0)), Scores!$E$2:$E$321, $A168, Scores!$F$2:$F$321, E$1)</f>
        <v>3</v>
      </c>
      <c r="F168" s="1">
        <f>SUMIFS(INDEX(Scores!$H$2:$N$321, 0, MATCH($C168, Scores!$H$1:$N$1, 0)), Scores!$E$2:$E$321, $A168, Scores!$F$2:$F$321, F$1)</f>
        <v>1</v>
      </c>
      <c r="G168" s="1">
        <f>SUMIFS(INDEX(Scores!$H$2:$N$321, 0, MATCH($C168, Scores!$H$1:$N$1, 0)), Scores!$E$2:$E$321, $A168, Scores!$F$2:$F$321,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INDEX(Scores!$G$2:$G$321, MATCH(Clutch!$A169, Scores!$E$2:$E$321, 0))</f>
        <v>JC</v>
      </c>
      <c r="C169" s="1" t="s">
        <v>5</v>
      </c>
      <c r="D169" s="1">
        <f>SUMIFS(INDEX(Scores!$H$2:$N$321, 0, MATCH($C169, Scores!$H$1:$N$1, 0)), Scores!$E$2:$E$321, $A169, Scores!$F$2:$F$321, D$1)</f>
        <v>0</v>
      </c>
      <c r="E169" s="1">
        <f>SUMIFS(INDEX(Scores!$H$2:$N$321, 0, MATCH($C169, Scores!$H$1:$N$1, 0)), Scores!$E$2:$E$321, $A169, Scores!$F$2:$F$321, E$1)</f>
        <v>0</v>
      </c>
      <c r="F169" s="1">
        <f>SUMIFS(INDEX(Scores!$H$2:$N$321, 0, MATCH($C169, Scores!$H$1:$N$1, 0)), Scores!$E$2:$E$321, $A169, Scores!$F$2:$F$321, F$1)</f>
        <v>3</v>
      </c>
      <c r="G169" s="1">
        <f>SUMIFS(INDEX(Scores!$H$2:$N$321, 0, MATCH($C169, Scores!$H$1:$N$1, 0)), Scores!$E$2:$E$321, $A169, Scores!$F$2:$F$321,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INDEX(Scores!$G$2:$G$321, MATCH(Clutch!$A170, Scores!$E$2:$E$321, 0))</f>
        <v>CJ</v>
      </c>
      <c r="C170" s="1" t="s">
        <v>4</v>
      </c>
      <c r="D170" s="1">
        <f>SUMIFS(INDEX(Scores!$H$2:$N$321, 0, MATCH($C170, Scores!$H$1:$N$1, 0)), Scores!$E$2:$E$321, $A170, Scores!$F$2:$F$321, D$1)</f>
        <v>1</v>
      </c>
      <c r="E170" s="1">
        <f>SUMIFS(INDEX(Scores!$H$2:$N$321, 0, MATCH($C170, Scores!$H$1:$N$1, 0)), Scores!$E$2:$E$321, $A170, Scores!$F$2:$F$321, E$1)</f>
        <v>4</v>
      </c>
      <c r="F170" s="1">
        <f>SUMIFS(INDEX(Scores!$H$2:$N$321, 0, MATCH($C170, Scores!$H$1:$N$1, 0)), Scores!$E$2:$E$321, $A170, Scores!$F$2:$F$321, F$1)</f>
        <v>4</v>
      </c>
      <c r="G170" s="1">
        <f>SUMIFS(INDEX(Scores!$H$2:$N$321, 0, MATCH($C170, Scores!$H$1:$N$1, 0)), Scores!$E$2:$E$321, $A170, Scores!$F$2:$F$321, G$1)</f>
        <v>0</v>
      </c>
      <c r="H170" s="1" t="str">
        <f t="shared" si="257"/>
        <v>Caleb</v>
      </c>
      <c r="I170" s="1">
        <f t="shared" ref="I170:I194" si="341">IF($H170=$C170, SUM($D170:$E170)-SUM($D171:$E171), SUM($D170:$E170) - SUM($D171:$F171))</f>
        <v>1</v>
      </c>
      <c r="J170" s="1">
        <f t="shared" ref="J170:J194" si="342">IF($H170=$C170, SUM($D170:$F170)-SUM($D171:$E171), SUM($D170:$F170)-SUM($D171:$F171))</f>
        <v>5</v>
      </c>
      <c r="K170" s="1" t="str">
        <f t="shared" si="262"/>
        <v/>
      </c>
      <c r="L170" s="1">
        <f t="shared" si="265"/>
        <v>1</v>
      </c>
    </row>
    <row r="171" spans="1:12">
      <c r="A171" s="1">
        <f t="shared" si="268"/>
        <v>88</v>
      </c>
      <c r="B171" s="1" t="str">
        <f>INDEX(Scores!$G$2:$G$321, MATCH(Clutch!$A171, Scores!$E$2:$E$321, 0))</f>
        <v>CJ</v>
      </c>
      <c r="C171" s="1" t="s">
        <v>5</v>
      </c>
      <c r="D171" s="1">
        <f>SUMIFS(INDEX(Scores!$H$2:$N$321, 0, MATCH($C171, Scores!$H$1:$N$1, 0)), Scores!$E$2:$E$321, $A171, Scores!$F$2:$F$321, D$1)</f>
        <v>1</v>
      </c>
      <c r="E171" s="1">
        <f>SUMIFS(INDEX(Scores!$H$2:$N$321, 0, MATCH($C171, Scores!$H$1:$N$1, 0)), Scores!$E$2:$E$321, $A171, Scores!$F$2:$F$321, E$1)</f>
        <v>3</v>
      </c>
      <c r="F171" s="1">
        <f>SUMIFS(INDEX(Scores!$H$2:$N$321, 0, MATCH($C171, Scores!$H$1:$N$1, 0)), Scores!$E$2:$E$321, $A171, Scores!$F$2:$F$321, F$1)</f>
        <v>4</v>
      </c>
      <c r="G171" s="1">
        <f>SUMIFS(INDEX(Scores!$H$2:$N$321, 0, MATCH($C171, Scores!$H$1:$N$1, 0)), Scores!$E$2:$E$321, $A171, Scores!$F$2:$F$321, G$1)</f>
        <v>0</v>
      </c>
      <c r="H171" s="1" t="str">
        <f t="shared" si="257"/>
        <v>Caleb</v>
      </c>
      <c r="I171" s="1">
        <f t="shared" ref="I171:I193" si="343">IF($H171=$C171, SUM($D171:$E171)-SUM($D170:$E170), SUM($D171:$E171) - SUM($D170:$F170))</f>
        <v>-5</v>
      </c>
      <c r="J171" s="1">
        <f t="shared" ref="J171:J195" si="344">IF($H171=$C171, SUM($D171:$F171)-SUM($D170:$E170), SUM($D171:$F171)-SUM($D170:$F170))</f>
        <v>-1</v>
      </c>
      <c r="K171" s="1">
        <f t="shared" si="262"/>
        <v>0</v>
      </c>
      <c r="L171" s="1" t="str">
        <f t="shared" si="265"/>
        <v>&lt;-3</v>
      </c>
    </row>
    <row r="172" spans="1:12">
      <c r="A172" s="1">
        <f t="shared" si="268"/>
        <v>89</v>
      </c>
      <c r="B172" s="1" t="str">
        <f>INDEX(Scores!$G$2:$G$321, MATCH(Clutch!$A172, Scores!$E$2:$E$321, 0))</f>
        <v>JVC</v>
      </c>
      <c r="C172" s="1" t="s">
        <v>4</v>
      </c>
      <c r="D172" s="1">
        <f>SUMIFS(INDEX(Scores!$H$2:$N$321, 0, MATCH($C172, Scores!$H$1:$N$1, 0)), Scores!$E$2:$E$321, $A172, Scores!$F$2:$F$321, D$1)</f>
        <v>1</v>
      </c>
      <c r="E172" s="1">
        <f>SUMIFS(INDEX(Scores!$H$2:$N$321, 0, MATCH($C172, Scores!$H$1:$N$1, 0)), Scores!$E$2:$E$321, $A172, Scores!$F$2:$F$321, E$1)</f>
        <v>0</v>
      </c>
      <c r="F172" s="1">
        <f>SUMIFS(INDEX(Scores!$H$2:$N$321, 0, MATCH($C172, Scores!$H$1:$N$1, 0)), Scores!$E$2:$E$321, $A172, Scores!$F$2:$F$321, F$1)</f>
        <v>1</v>
      </c>
      <c r="G172" s="1">
        <f>SUMIFS(INDEX(Scores!$H$2:$N$321, 0, MATCH($C172, Scores!$H$1:$N$1, 0)), Scores!$E$2:$E$321, $A172, Scores!$F$2:$F$321,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INDEX(Scores!$G$2:$G$321, MATCH(Clutch!$A173, Scores!$E$2:$E$321, 0))</f>
        <v>JVC</v>
      </c>
      <c r="C173" s="1" t="s">
        <v>5</v>
      </c>
      <c r="D173" s="1">
        <f>SUMIFS(INDEX(Scores!$H$2:$N$321, 0, MATCH($C173, Scores!$H$1:$N$1, 0)), Scores!$E$2:$E$321, $A173, Scores!$F$2:$F$321, D$1)</f>
        <v>2</v>
      </c>
      <c r="E173" s="1">
        <f>SUMIFS(INDEX(Scores!$H$2:$N$321, 0, MATCH($C173, Scores!$H$1:$N$1, 0)), Scores!$E$2:$E$321, $A173, Scores!$F$2:$F$321, E$1)</f>
        <v>1</v>
      </c>
      <c r="F173" s="1">
        <f>SUMIFS(INDEX(Scores!$H$2:$N$321, 0, MATCH($C173, Scores!$H$1:$N$1, 0)), Scores!$E$2:$E$321, $A173, Scores!$F$2:$F$321, F$1)</f>
        <v>1</v>
      </c>
      <c r="G173" s="1">
        <f>SUMIFS(INDEX(Scores!$H$2:$N$321, 0, MATCH($C173, Scores!$H$1:$N$1, 0)), Scores!$E$2:$E$321, $A173, Scores!$F$2:$F$321, G$1)</f>
        <v>0</v>
      </c>
      <c r="H173" s="1" t="str">
        <f t="shared" si="345"/>
        <v>Joshua</v>
      </c>
      <c r="I173" s="1">
        <f t="shared" si="343"/>
        <v>2</v>
      </c>
      <c r="J173" s="1">
        <f t="shared" si="344"/>
        <v>3</v>
      </c>
      <c r="K173" s="1" t="str">
        <f t="shared" si="346"/>
        <v/>
      </c>
      <c r="L173" s="1">
        <f t="shared" si="347"/>
        <v>2</v>
      </c>
    </row>
    <row r="174" spans="1:12">
      <c r="A174" s="1">
        <f t="shared" si="268"/>
        <v>90</v>
      </c>
      <c r="B174" s="1" t="str">
        <f>INDEX(Scores!$G$2:$G$321, MATCH(Clutch!$A174, Scores!$E$2:$E$321, 0))</f>
        <v>JC</v>
      </c>
      <c r="C174" s="1" t="s">
        <v>4</v>
      </c>
      <c r="D174" s="1">
        <f>SUMIFS(INDEX(Scores!$H$2:$N$321, 0, MATCH($C174, Scores!$H$1:$N$1, 0)), Scores!$E$2:$E$321, $A174, Scores!$F$2:$F$321, D$1)</f>
        <v>1</v>
      </c>
      <c r="E174" s="1">
        <f>SUMIFS(INDEX(Scores!$H$2:$N$321, 0, MATCH($C174, Scores!$H$1:$N$1, 0)), Scores!$E$2:$E$321, $A174, Scores!$F$2:$F$321, E$1)</f>
        <v>0</v>
      </c>
      <c r="F174" s="1">
        <f>SUMIFS(INDEX(Scores!$H$2:$N$321, 0, MATCH($C174, Scores!$H$1:$N$1, 0)), Scores!$E$2:$E$321, $A174, Scores!$F$2:$F$321, F$1)</f>
        <v>1</v>
      </c>
      <c r="G174" s="1">
        <f>SUMIFS(INDEX(Scores!$H$2:$N$321, 0, MATCH($C174, Scores!$H$1:$N$1, 0)), Scores!$E$2:$E$321, $A174, Scores!$F$2:$F$321,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INDEX(Scores!$G$2:$G$321, MATCH(Clutch!$A175, Scores!$E$2:$E$321, 0))</f>
        <v>JC</v>
      </c>
      <c r="C175" s="1" t="s">
        <v>5</v>
      </c>
      <c r="D175" s="1">
        <f>SUMIFS(INDEX(Scores!$H$2:$N$321, 0, MATCH($C175, Scores!$H$1:$N$1, 0)), Scores!$E$2:$E$321, $A175, Scores!$F$2:$F$321, D$1)</f>
        <v>0</v>
      </c>
      <c r="E175" s="1">
        <f>SUMIFS(INDEX(Scores!$H$2:$N$321, 0, MATCH($C175, Scores!$H$1:$N$1, 0)), Scores!$E$2:$E$321, $A175, Scores!$F$2:$F$321, E$1)</f>
        <v>0</v>
      </c>
      <c r="F175" s="1">
        <f>SUMIFS(INDEX(Scores!$H$2:$N$321, 0, MATCH($C175, Scores!$H$1:$N$1, 0)), Scores!$E$2:$E$321, $A175, Scores!$F$2:$F$321, F$1)</f>
        <v>1</v>
      </c>
      <c r="G175" s="1">
        <f>SUMIFS(INDEX(Scores!$H$2:$N$321, 0, MATCH($C175, Scores!$H$1:$N$1, 0)), Scores!$E$2:$E$321, $A175, Scores!$F$2:$F$321, G$1)</f>
        <v>0</v>
      </c>
      <c r="H175" s="1" t="str">
        <f t="shared" si="348"/>
        <v>Joshua</v>
      </c>
      <c r="I175" s="1">
        <f t="shared" si="343"/>
        <v>-1</v>
      </c>
      <c r="J175" s="1">
        <f t="shared" si="344"/>
        <v>0</v>
      </c>
      <c r="K175" s="1">
        <f t="shared" si="349"/>
        <v>1</v>
      </c>
      <c r="L175" s="1">
        <f t="shared" si="350"/>
        <v>-1</v>
      </c>
    </row>
    <row r="176" spans="1:12">
      <c r="A176" s="1">
        <f t="shared" si="268"/>
        <v>91</v>
      </c>
      <c r="B176" s="1" t="str">
        <f>INDEX(Scores!$G$2:$G$321, MATCH(Clutch!$A176, Scores!$E$2:$E$321, 0))</f>
        <v>JC</v>
      </c>
      <c r="C176" s="1" t="s">
        <v>4</v>
      </c>
      <c r="D176" s="1">
        <f>SUMIFS(INDEX(Scores!$H$2:$N$321, 0, MATCH($C176, Scores!$H$1:$N$1, 0)), Scores!$E$2:$E$321, $A176, Scores!$F$2:$F$321, D$1)</f>
        <v>3</v>
      </c>
      <c r="E176" s="1">
        <f>SUMIFS(INDEX(Scores!$H$2:$N$321, 0, MATCH($C176, Scores!$H$1:$N$1, 0)), Scores!$E$2:$E$321, $A176, Scores!$F$2:$F$321, E$1)</f>
        <v>2</v>
      </c>
      <c r="F176" s="1">
        <f>SUMIFS(INDEX(Scores!$H$2:$N$321, 0, MATCH($C176, Scores!$H$1:$N$1, 0)), Scores!$E$2:$E$321, $A176, Scores!$F$2:$F$321, F$1)</f>
        <v>2</v>
      </c>
      <c r="G176" s="1">
        <f>SUMIFS(INDEX(Scores!$H$2:$N$321, 0, MATCH($C176, Scores!$H$1:$N$1, 0)), Scores!$E$2:$E$321, $A176, Scores!$F$2:$F$321,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INDEX(Scores!$G$2:$G$321, MATCH(Clutch!$A177, Scores!$E$2:$E$321, 0))</f>
        <v>JC</v>
      </c>
      <c r="C177" s="1" t="s">
        <v>5</v>
      </c>
      <c r="D177" s="1">
        <f>SUMIFS(INDEX(Scores!$H$2:$N$321, 0, MATCH($C177, Scores!$H$1:$N$1, 0)), Scores!$E$2:$E$321, $A177, Scores!$F$2:$F$321, D$1)</f>
        <v>4</v>
      </c>
      <c r="E177" s="1">
        <f>SUMIFS(INDEX(Scores!$H$2:$N$321, 0, MATCH($C177, Scores!$H$1:$N$1, 0)), Scores!$E$2:$E$321, $A177, Scores!$F$2:$F$321, E$1)</f>
        <v>2</v>
      </c>
      <c r="F177" s="1">
        <f>SUMIFS(INDEX(Scores!$H$2:$N$321, 0, MATCH($C177, Scores!$H$1:$N$1, 0)), Scores!$E$2:$E$321, $A177, Scores!$F$2:$F$321, F$1)</f>
        <v>5</v>
      </c>
      <c r="G177" s="1">
        <f>SUMIFS(INDEX(Scores!$H$2:$N$321, 0, MATCH($C177, Scores!$H$1:$N$1, 0)), Scores!$E$2:$E$321, $A177, Scores!$F$2:$F$321, G$1)</f>
        <v>0</v>
      </c>
      <c r="H177" s="1" t="str">
        <f t="shared" si="348"/>
        <v>Joshua</v>
      </c>
      <c r="I177" s="1">
        <f t="shared" si="343"/>
        <v>1</v>
      </c>
      <c r="J177" s="1">
        <f t="shared" si="344"/>
        <v>6</v>
      </c>
      <c r="K177" s="1" t="str">
        <f t="shared" si="349"/>
        <v/>
      </c>
      <c r="L177" s="1">
        <f t="shared" si="350"/>
        <v>1</v>
      </c>
    </row>
    <row r="178" spans="1:12">
      <c r="A178" s="1">
        <f t="shared" si="268"/>
        <v>92</v>
      </c>
      <c r="B178" s="1" t="str">
        <f>INDEX(Scores!$G$2:$G$321, MATCH(Clutch!$A178, Scores!$E$2:$E$321, 0))</f>
        <v>CJ</v>
      </c>
      <c r="C178" s="1" t="s">
        <v>4</v>
      </c>
      <c r="D178" s="1">
        <f>SUMIFS(INDEX(Scores!$H$2:$N$321, 0, MATCH($C178, Scores!$H$1:$N$1, 0)), Scores!$E$2:$E$321, $A178, Scores!$F$2:$F$321, D$1)</f>
        <v>4</v>
      </c>
      <c r="E178" s="1">
        <f>SUMIFS(INDEX(Scores!$H$2:$N$321, 0, MATCH($C178, Scores!$H$1:$N$1, 0)), Scores!$E$2:$E$321, $A178, Scores!$F$2:$F$321, E$1)</f>
        <v>2</v>
      </c>
      <c r="F178" s="1">
        <f>SUMIFS(INDEX(Scores!$H$2:$N$321, 0, MATCH($C178, Scores!$H$1:$N$1, 0)), Scores!$E$2:$E$321, $A178, Scores!$F$2:$F$321, F$1)</f>
        <v>1</v>
      </c>
      <c r="G178" s="1">
        <f>SUMIFS(INDEX(Scores!$H$2:$N$321, 0, MATCH($C178, Scores!$H$1:$N$1, 0)), Scores!$E$2:$E$321, $A178, Scores!$F$2:$F$321,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INDEX(Scores!$G$2:$G$321, MATCH(Clutch!$A179, Scores!$E$2:$E$321, 0))</f>
        <v>CJ</v>
      </c>
      <c r="C179" s="1" t="s">
        <v>5</v>
      </c>
      <c r="D179" s="1">
        <f>SUMIFS(INDEX(Scores!$H$2:$N$321, 0, MATCH($C179, Scores!$H$1:$N$1, 0)), Scores!$E$2:$E$321, $A179, Scores!$F$2:$F$321, D$1)</f>
        <v>3</v>
      </c>
      <c r="E179" s="1">
        <f>SUMIFS(INDEX(Scores!$H$2:$N$321, 0, MATCH($C179, Scores!$H$1:$N$1, 0)), Scores!$E$2:$E$321, $A179, Scores!$F$2:$F$321, E$1)</f>
        <v>0</v>
      </c>
      <c r="F179" s="1">
        <f>SUMIFS(INDEX(Scores!$H$2:$N$321, 0, MATCH($C179, Scores!$H$1:$N$1, 0)), Scores!$E$2:$E$321, $A179, Scores!$F$2:$F$321, F$1)</f>
        <v>0</v>
      </c>
      <c r="G179" s="1">
        <f>SUMIFS(INDEX(Scores!$H$2:$N$321, 0, MATCH($C179, Scores!$H$1:$N$1, 0)), Scores!$E$2:$E$321, $A179, Scores!$F$2:$F$321,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INDEX(Scores!$G$2:$G$321, MATCH(Clutch!$A180, Scores!$E$2:$E$321, 0))</f>
        <v>CJ</v>
      </c>
      <c r="C180" s="1" t="s">
        <v>4</v>
      </c>
      <c r="D180" s="1">
        <f>SUMIFS(INDEX(Scores!$H$2:$N$321, 0, MATCH($C180, Scores!$H$1:$N$1, 0)), Scores!$E$2:$E$321, $A180, Scores!$F$2:$F$321, D$1)</f>
        <v>3</v>
      </c>
      <c r="E180" s="1">
        <f>SUMIFS(INDEX(Scores!$H$2:$N$321, 0, MATCH($C180, Scores!$H$1:$N$1, 0)), Scores!$E$2:$E$321, $A180, Scores!$F$2:$F$321, E$1)</f>
        <v>3</v>
      </c>
      <c r="F180" s="1">
        <f>SUMIFS(INDEX(Scores!$H$2:$N$321, 0, MATCH($C180, Scores!$H$1:$N$1, 0)), Scores!$E$2:$E$321, $A180, Scores!$F$2:$F$321, F$1)</f>
        <v>8</v>
      </c>
      <c r="G180" s="1">
        <f>SUMIFS(INDEX(Scores!$H$2:$N$321, 0, MATCH($C180, Scores!$H$1:$N$1, 0)), Scores!$E$2:$E$321, $A180, Scores!$F$2:$F$321,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INDEX(Scores!$G$2:$G$321, MATCH(Clutch!$A181, Scores!$E$2:$E$321, 0))</f>
        <v>CJ</v>
      </c>
      <c r="C181" s="1" t="s">
        <v>5</v>
      </c>
      <c r="D181" s="1">
        <f>SUMIFS(INDEX(Scores!$H$2:$N$321, 0, MATCH($C181, Scores!$H$1:$N$1, 0)), Scores!$E$2:$E$321, $A181, Scores!$F$2:$F$321, D$1)</f>
        <v>0</v>
      </c>
      <c r="E181" s="1">
        <f>SUMIFS(INDEX(Scores!$H$2:$N$321, 0, MATCH($C181, Scores!$H$1:$N$1, 0)), Scores!$E$2:$E$321, $A181, Scores!$F$2:$F$321, E$1)</f>
        <v>0</v>
      </c>
      <c r="F181" s="1">
        <f>SUMIFS(INDEX(Scores!$H$2:$N$321, 0, MATCH($C181, Scores!$H$1:$N$1, 0)), Scores!$E$2:$E$321, $A181, Scores!$F$2:$F$321, F$1)</f>
        <v>1</v>
      </c>
      <c r="G181" s="1">
        <f>SUMIFS(INDEX(Scores!$H$2:$N$321, 0, MATCH($C181, Scores!$H$1:$N$1, 0)), Scores!$E$2:$E$321, $A181, Scores!$F$2:$F$321,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INDEX(Scores!$G$2:$G$321, MATCH(Clutch!$A182, Scores!$E$2:$E$321, 0))</f>
        <v>JC</v>
      </c>
      <c r="C182" s="1" t="s">
        <v>4</v>
      </c>
      <c r="D182" s="1">
        <f>SUMIFS(INDEX(Scores!$H$2:$N$321, 0, MATCH($C182, Scores!$H$1:$N$1, 0)), Scores!$E$2:$E$321, $A182, Scores!$F$2:$F$321, D$1)</f>
        <v>2</v>
      </c>
      <c r="E182" s="1">
        <f>SUMIFS(INDEX(Scores!$H$2:$N$321, 0, MATCH($C182, Scores!$H$1:$N$1, 0)), Scores!$E$2:$E$321, $A182, Scores!$F$2:$F$321, E$1)</f>
        <v>3</v>
      </c>
      <c r="F182" s="1">
        <f>SUMIFS(INDEX(Scores!$H$2:$N$321, 0, MATCH($C182, Scores!$H$1:$N$1, 0)), Scores!$E$2:$E$321, $A182, Scores!$F$2:$F$321, F$1)</f>
        <v>2</v>
      </c>
      <c r="G182" s="1">
        <f>SUMIFS(INDEX(Scores!$H$2:$N$321, 0, MATCH($C182, Scores!$H$1:$N$1, 0)), Scores!$E$2:$E$321, $A182, Scores!$F$2:$F$321,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INDEX(Scores!$G$2:$G$321, MATCH(Clutch!$A183, Scores!$E$2:$E$321, 0))</f>
        <v>JC</v>
      </c>
      <c r="C183" s="1" t="s">
        <v>5</v>
      </c>
      <c r="D183" s="1">
        <f>SUMIFS(INDEX(Scores!$H$2:$N$321, 0, MATCH($C183, Scores!$H$1:$N$1, 0)), Scores!$E$2:$E$321, $A183, Scores!$F$2:$F$321, D$1)</f>
        <v>3</v>
      </c>
      <c r="E183" s="1">
        <f>SUMIFS(INDEX(Scores!$H$2:$N$321, 0, MATCH($C183, Scores!$H$1:$N$1, 0)), Scores!$E$2:$E$321, $A183, Scores!$F$2:$F$321, E$1)</f>
        <v>3</v>
      </c>
      <c r="F183" s="1">
        <f>SUMIFS(INDEX(Scores!$H$2:$N$321, 0, MATCH($C183, Scores!$H$1:$N$1, 0)), Scores!$E$2:$E$321, $A183, Scores!$F$2:$F$321, F$1)</f>
        <v>2</v>
      </c>
      <c r="G183" s="1">
        <f>SUMIFS(INDEX(Scores!$H$2:$N$321, 0, MATCH($C183, Scores!$H$1:$N$1, 0)), Scores!$E$2:$E$321, $A183, Scores!$F$2:$F$321, G$1)</f>
        <v>0</v>
      </c>
      <c r="H183" s="1" t="str">
        <f t="shared" si="357"/>
        <v>Joshua</v>
      </c>
      <c r="I183" s="1">
        <f t="shared" si="343"/>
        <v>1</v>
      </c>
      <c r="J183" s="1">
        <f t="shared" si="344"/>
        <v>3</v>
      </c>
      <c r="K183" s="1" t="str">
        <f t="shared" si="358"/>
        <v/>
      </c>
      <c r="L183" s="1">
        <f t="shared" si="359"/>
        <v>1</v>
      </c>
    </row>
    <row r="184" spans="1:12">
      <c r="A184" s="1">
        <f t="shared" si="268"/>
        <v>95</v>
      </c>
      <c r="B184" s="1" t="str">
        <f>INDEX(Scores!$G$2:$G$321, MATCH(Clutch!$A184, Scores!$E$2:$E$321, 0))</f>
        <v>JC</v>
      </c>
      <c r="C184" s="1" t="s">
        <v>4</v>
      </c>
      <c r="D184" s="1">
        <f>SUMIFS(INDEX(Scores!$H$2:$N$321, 0, MATCH($C184, Scores!$H$1:$N$1, 0)), Scores!$E$2:$E$321, $A184, Scores!$F$2:$F$321, D$1)</f>
        <v>2</v>
      </c>
      <c r="E184" s="1">
        <f>SUMIFS(INDEX(Scores!$H$2:$N$321, 0, MATCH($C184, Scores!$H$1:$N$1, 0)), Scores!$E$2:$E$321, $A184, Scores!$F$2:$F$321, E$1)</f>
        <v>0</v>
      </c>
      <c r="F184" s="1">
        <f>SUMIFS(INDEX(Scores!$H$2:$N$321, 0, MATCH($C184, Scores!$H$1:$N$1, 0)), Scores!$E$2:$E$321, $A184, Scores!$F$2:$F$321, F$1)</f>
        <v>0</v>
      </c>
      <c r="G184" s="1">
        <f>SUMIFS(INDEX(Scores!$H$2:$N$321, 0, MATCH($C184, Scores!$H$1:$N$1, 0)), Scores!$E$2:$E$321, $A184, Scores!$F$2:$F$321,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INDEX(Scores!$G$2:$G$321, MATCH(Clutch!$A185, Scores!$E$2:$E$321, 0))</f>
        <v>JC</v>
      </c>
      <c r="C185" s="1" t="s">
        <v>5</v>
      </c>
      <c r="D185" s="1">
        <f>SUMIFS(INDEX(Scores!$H$2:$N$321, 0, MATCH($C185, Scores!$H$1:$N$1, 0)), Scores!$E$2:$E$321, $A185, Scores!$F$2:$F$321, D$1)</f>
        <v>0</v>
      </c>
      <c r="E185" s="1">
        <f>SUMIFS(INDEX(Scores!$H$2:$N$321, 0, MATCH($C185, Scores!$H$1:$N$1, 0)), Scores!$E$2:$E$321, $A185, Scores!$F$2:$F$321, E$1)</f>
        <v>1</v>
      </c>
      <c r="F185" s="1">
        <f>SUMIFS(INDEX(Scores!$H$2:$N$321, 0, MATCH($C185, Scores!$H$1:$N$1, 0)), Scores!$E$2:$E$321, $A185, Scores!$F$2:$F$321, F$1)</f>
        <v>0</v>
      </c>
      <c r="G185" s="1">
        <f>SUMIFS(INDEX(Scores!$H$2:$N$321, 0, MATCH($C185, Scores!$H$1:$N$1, 0)), Scores!$E$2:$E$321, $A185, Scores!$F$2:$F$321, G$1)</f>
        <v>0</v>
      </c>
      <c r="H185" s="1" t="str">
        <f t="shared" si="360"/>
        <v>Joshua</v>
      </c>
      <c r="I185" s="1">
        <f t="shared" si="343"/>
        <v>-1</v>
      </c>
      <c r="J185" s="1">
        <f t="shared" si="344"/>
        <v>-1</v>
      </c>
      <c r="K185" s="1">
        <f t="shared" si="361"/>
        <v>0</v>
      </c>
      <c r="L185" s="1">
        <f t="shared" si="362"/>
        <v>-1</v>
      </c>
    </row>
    <row r="186" spans="1:12">
      <c r="A186" s="1">
        <f t="shared" si="268"/>
        <v>96</v>
      </c>
      <c r="B186" s="1" t="str">
        <f>INDEX(Scores!$G$2:$G$321, MATCH(Clutch!$A186, Scores!$E$2:$E$321, 0))</f>
        <v>JC</v>
      </c>
      <c r="C186" s="1" t="s">
        <v>4</v>
      </c>
      <c r="D186" s="1">
        <f>SUMIFS(INDEX(Scores!$H$2:$N$321, 0, MATCH($C186, Scores!$H$1:$N$1, 0)), Scores!$E$2:$E$321, $A186, Scores!$F$2:$F$321, D$1)</f>
        <v>3</v>
      </c>
      <c r="E186" s="1">
        <f>SUMIFS(INDEX(Scores!$H$2:$N$321, 0, MATCH($C186, Scores!$H$1:$N$1, 0)), Scores!$E$2:$E$321, $A186, Scores!$F$2:$F$321, E$1)</f>
        <v>1</v>
      </c>
      <c r="F186" s="1">
        <f>SUMIFS(INDEX(Scores!$H$2:$N$321, 0, MATCH($C186, Scores!$H$1:$N$1, 0)), Scores!$E$2:$E$321, $A186, Scores!$F$2:$F$321, F$1)</f>
        <v>1</v>
      </c>
      <c r="G186" s="1">
        <f>SUMIFS(INDEX(Scores!$H$2:$N$321, 0, MATCH($C186, Scores!$H$1:$N$1, 0)), Scores!$E$2:$E$321, $A186, Scores!$F$2:$F$321,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INDEX(Scores!$G$2:$G$321, MATCH(Clutch!$A187, Scores!$E$2:$E$321, 0))</f>
        <v>JC</v>
      </c>
      <c r="C187" s="1" t="s">
        <v>5</v>
      </c>
      <c r="D187" s="1">
        <f>SUMIFS(INDEX(Scores!$H$2:$N$321, 0, MATCH($C187, Scores!$H$1:$N$1, 0)), Scores!$E$2:$E$321, $A187, Scores!$F$2:$F$321, D$1)</f>
        <v>0</v>
      </c>
      <c r="E187" s="1">
        <f>SUMIFS(INDEX(Scores!$H$2:$N$321, 0, MATCH($C187, Scores!$H$1:$N$1, 0)), Scores!$E$2:$E$321, $A187, Scores!$F$2:$F$321, E$1)</f>
        <v>2</v>
      </c>
      <c r="F187" s="1">
        <f>SUMIFS(INDEX(Scores!$H$2:$N$321, 0, MATCH($C187, Scores!$H$1:$N$1, 0)), Scores!$E$2:$E$321, $A187, Scores!$F$2:$F$321, F$1)</f>
        <v>1</v>
      </c>
      <c r="G187" s="1">
        <f>SUMIFS(INDEX(Scores!$H$2:$N$321, 0, MATCH($C187, Scores!$H$1:$N$1, 0)), Scores!$E$2:$E$321, $A187, Scores!$F$2:$F$321, G$1)</f>
        <v>0</v>
      </c>
      <c r="H187" s="1" t="str">
        <f t="shared" si="363"/>
        <v>Joshua</v>
      </c>
      <c r="I187" s="1">
        <f t="shared" si="343"/>
        <v>-2</v>
      </c>
      <c r="J187" s="1">
        <f t="shared" si="344"/>
        <v>-1</v>
      </c>
      <c r="K187" s="1">
        <f t="shared" si="364"/>
        <v>0</v>
      </c>
      <c r="L187" s="1">
        <f t="shared" si="365"/>
        <v>-2</v>
      </c>
    </row>
    <row r="188" spans="1:12">
      <c r="A188" s="1">
        <f t="shared" si="268"/>
        <v>97</v>
      </c>
      <c r="B188" s="1" t="str">
        <f>INDEX(Scores!$G$2:$G$321, MATCH(Clutch!$A188, Scores!$E$2:$E$321, 0))</f>
        <v>CJ</v>
      </c>
      <c r="C188" s="1" t="s">
        <v>4</v>
      </c>
      <c r="D188" s="1">
        <f>SUMIFS(INDEX(Scores!$H$2:$N$321, 0, MATCH($C188, Scores!$H$1:$N$1, 0)), Scores!$E$2:$E$321, $A188, Scores!$F$2:$F$321, D$1)</f>
        <v>0</v>
      </c>
      <c r="E188" s="1">
        <f>SUMIFS(INDEX(Scores!$H$2:$N$321, 0, MATCH($C188, Scores!$H$1:$N$1, 0)), Scores!$E$2:$E$321, $A188, Scores!$F$2:$F$321, E$1)</f>
        <v>3</v>
      </c>
      <c r="F188" s="1">
        <f>SUMIFS(INDEX(Scores!$H$2:$N$321, 0, MATCH($C188, Scores!$H$1:$N$1, 0)), Scores!$E$2:$E$321, $A188, Scores!$F$2:$F$321, F$1)</f>
        <v>0</v>
      </c>
      <c r="G188" s="1">
        <f>SUMIFS(INDEX(Scores!$H$2:$N$321, 0, MATCH($C188, Scores!$H$1:$N$1, 0)), Scores!$E$2:$E$321, $A188, Scores!$F$2:$F$321,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INDEX(Scores!$G$2:$G$321, MATCH(Clutch!$A189, Scores!$E$2:$E$321, 0))</f>
        <v>CJ</v>
      </c>
      <c r="C189" s="1" t="s">
        <v>5</v>
      </c>
      <c r="D189" s="1">
        <f>SUMIFS(INDEX(Scores!$H$2:$N$321, 0, MATCH($C189, Scores!$H$1:$N$1, 0)), Scores!$E$2:$E$321, $A189, Scores!$F$2:$F$321, D$1)</f>
        <v>1</v>
      </c>
      <c r="E189" s="1">
        <f>SUMIFS(INDEX(Scores!$H$2:$N$321, 0, MATCH($C189, Scores!$H$1:$N$1, 0)), Scores!$E$2:$E$321, $A189, Scores!$F$2:$F$321, E$1)</f>
        <v>0</v>
      </c>
      <c r="F189" s="1">
        <f>SUMIFS(INDEX(Scores!$H$2:$N$321, 0, MATCH($C189, Scores!$H$1:$N$1, 0)), Scores!$E$2:$E$321, $A189, Scores!$F$2:$F$321, F$1)</f>
        <v>2</v>
      </c>
      <c r="G189" s="1">
        <f>SUMIFS(INDEX(Scores!$H$2:$N$321, 0, MATCH($C189, Scores!$H$1:$N$1, 0)), Scores!$E$2:$E$321, $A189, Scores!$F$2:$F$321, G$1)</f>
        <v>2</v>
      </c>
      <c r="H189" s="1" t="str">
        <f t="shared" si="366"/>
        <v>Caleb</v>
      </c>
      <c r="I189" s="1">
        <f t="shared" si="343"/>
        <v>-2</v>
      </c>
      <c r="J189" s="1">
        <f t="shared" si="344"/>
        <v>0</v>
      </c>
      <c r="K189" s="1">
        <f t="shared" si="367"/>
        <v>1</v>
      </c>
      <c r="L189" s="1">
        <f t="shared" si="368"/>
        <v>-2</v>
      </c>
    </row>
    <row r="190" spans="1:12">
      <c r="A190" s="1">
        <f t="shared" si="268"/>
        <v>98</v>
      </c>
      <c r="B190" s="1" t="str">
        <f>INDEX(Scores!$G$2:$G$321, MATCH(Clutch!$A190, Scores!$E$2:$E$321, 0))</f>
        <v>CJQ</v>
      </c>
      <c r="C190" s="1" t="s">
        <v>4</v>
      </c>
      <c r="D190" s="1">
        <f>SUMIFS(INDEX(Scores!$H$2:$N$321, 0, MATCH($C190, Scores!$H$1:$N$1, 0)), Scores!$E$2:$E$321, $A190, Scores!$F$2:$F$321, D$1)</f>
        <v>2</v>
      </c>
      <c r="E190" s="1">
        <f>SUMIFS(INDEX(Scores!$H$2:$N$321, 0, MATCH($C190, Scores!$H$1:$N$1, 0)), Scores!$E$2:$E$321, $A190, Scores!$F$2:$F$321, E$1)</f>
        <v>0</v>
      </c>
      <c r="F190" s="1">
        <f>SUMIFS(INDEX(Scores!$H$2:$N$321, 0, MATCH($C190, Scores!$H$1:$N$1, 0)), Scores!$E$2:$E$321, $A190, Scores!$F$2:$F$321, F$1)</f>
        <v>9</v>
      </c>
      <c r="G190" s="1">
        <f>SUMIFS(INDEX(Scores!$H$2:$N$321, 0, MATCH($C190, Scores!$H$1:$N$1, 0)), Scores!$E$2:$E$321, $A190, Scores!$F$2:$F$321,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INDEX(Scores!$G$2:$G$321, MATCH(Clutch!$A191, Scores!$E$2:$E$321, 0))</f>
        <v>CJQ</v>
      </c>
      <c r="C191" s="1" t="s">
        <v>5</v>
      </c>
      <c r="D191" s="1">
        <f>SUMIFS(INDEX(Scores!$H$2:$N$321, 0, MATCH($C191, Scores!$H$1:$N$1, 0)), Scores!$E$2:$E$321, $A191, Scores!$F$2:$F$321, D$1)</f>
        <v>1</v>
      </c>
      <c r="E191" s="1">
        <f>SUMIFS(INDEX(Scores!$H$2:$N$321, 0, MATCH($C191, Scores!$H$1:$N$1, 0)), Scores!$E$2:$E$321, $A191, Scores!$F$2:$F$321, E$1)</f>
        <v>0</v>
      </c>
      <c r="F191" s="1">
        <f>SUMIFS(INDEX(Scores!$H$2:$N$321, 0, MATCH($C191, Scores!$H$1:$N$1, 0)), Scores!$E$2:$E$321, $A191, Scores!$F$2:$F$321, F$1)</f>
        <v>1</v>
      </c>
      <c r="G191" s="1">
        <f>SUMIFS(INDEX(Scores!$H$2:$N$321, 0, MATCH($C191, Scores!$H$1:$N$1, 0)), Scores!$E$2:$E$321, $A191, Scores!$F$2:$F$321,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INDEX(Scores!$G$2:$G$321, MATCH(Clutch!$A192, Scores!$E$2:$E$321, 0))</f>
        <v>JCDQ</v>
      </c>
      <c r="C192" s="1" t="s">
        <v>4</v>
      </c>
      <c r="D192" s="1">
        <f>SUMIFS(INDEX(Scores!$H$2:$N$321, 0, MATCH($C192, Scores!$H$1:$N$1, 0)), Scores!$E$2:$E$321, $A192, Scores!$F$2:$F$321, D$1)</f>
        <v>0</v>
      </c>
      <c r="E192" s="1">
        <f>SUMIFS(INDEX(Scores!$H$2:$N$321, 0, MATCH($C192, Scores!$H$1:$N$1, 0)), Scores!$E$2:$E$321, $A192, Scores!$F$2:$F$321, E$1)</f>
        <v>0</v>
      </c>
      <c r="F192" s="1">
        <f>SUMIFS(INDEX(Scores!$H$2:$N$321, 0, MATCH($C192, Scores!$H$1:$N$1, 0)), Scores!$E$2:$E$321, $A192, Scores!$F$2:$F$321, F$1)</f>
        <v>3</v>
      </c>
      <c r="G192" s="1">
        <f>SUMIFS(INDEX(Scores!$H$2:$N$321, 0, MATCH($C192, Scores!$H$1:$N$1, 0)), Scores!$E$2:$E$321, $A192, Scores!$F$2:$F$321,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INDEX(Scores!$G$2:$G$321, MATCH(Clutch!$A193, Scores!$E$2:$E$321, 0))</f>
        <v>JCDQ</v>
      </c>
      <c r="C193" s="1" t="s">
        <v>5</v>
      </c>
      <c r="D193" s="1">
        <f>SUMIFS(INDEX(Scores!$H$2:$N$321, 0, MATCH($C193, Scores!$H$1:$N$1, 0)), Scores!$E$2:$E$321, $A193, Scores!$F$2:$F$321, D$1)</f>
        <v>4</v>
      </c>
      <c r="E193" s="1">
        <f>SUMIFS(INDEX(Scores!$H$2:$N$321, 0, MATCH($C193, Scores!$H$1:$N$1, 0)), Scores!$E$2:$E$321, $A193, Scores!$F$2:$F$321, E$1)</f>
        <v>2</v>
      </c>
      <c r="F193" s="1">
        <f>SUMIFS(INDEX(Scores!$H$2:$N$321, 0, MATCH($C193, Scores!$H$1:$N$1, 0)), Scores!$E$2:$E$321, $A193, Scores!$F$2:$F$321, F$1)</f>
        <v>1</v>
      </c>
      <c r="G193" s="1">
        <f>SUMIFS(INDEX(Scores!$H$2:$N$321, 0, MATCH($C193, Scores!$H$1:$N$1, 0)), Scores!$E$2:$E$321, $A193, Scores!$F$2:$F$321,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INDEX(Scores!$G$2:$G$321, MATCH(Clutch!$A194, Scores!$E$2:$E$321, 0))</f>
        <v>CJ</v>
      </c>
      <c r="C194" s="1" t="s">
        <v>4</v>
      </c>
      <c r="D194" s="1">
        <f>SUMIFS(INDEX(Scores!$H$2:$N$321, 0, MATCH($C194, Scores!$H$1:$N$1, 0)), Scores!$E$2:$E$321, $A194, Scores!$F$2:$F$321, D$1)</f>
        <v>2</v>
      </c>
      <c r="E194" s="1">
        <f>SUMIFS(INDEX(Scores!$H$2:$N$321, 0, MATCH($C194, Scores!$H$1:$N$1, 0)), Scores!$E$2:$E$321, $A194, Scores!$F$2:$F$321, E$1)</f>
        <v>4</v>
      </c>
      <c r="F194" s="1">
        <f>SUMIFS(INDEX(Scores!$H$2:$N$321, 0, MATCH($C194, Scores!$H$1:$N$1, 0)), Scores!$E$2:$E$321, $A194, Scores!$F$2:$F$321, F$1)</f>
        <v>3</v>
      </c>
      <c r="G194" s="1">
        <f>SUMIFS(INDEX(Scores!$H$2:$N$321, 0, MATCH($C194, Scores!$H$1:$N$1, 0)), Scores!$E$2:$E$321, $A194, Scores!$F$2:$F$321,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INDEX(Scores!$G$2:$G$321, MATCH(Clutch!$A195, Scores!$E$2:$E$321, 0))</f>
        <v>CJ</v>
      </c>
      <c r="C195" s="1" t="s">
        <v>5</v>
      </c>
      <c r="D195" s="1">
        <f>SUMIFS(INDEX(Scores!$H$2:$N$321, 0, MATCH($C195, Scores!$H$1:$N$1, 0)), Scores!$E$2:$E$321, $A195, Scores!$F$2:$F$321, D$1)</f>
        <v>5</v>
      </c>
      <c r="E195" s="1">
        <f>SUMIFS(INDEX(Scores!$H$2:$N$321, 0, MATCH($C195, Scores!$H$1:$N$1, 0)), Scores!$E$2:$E$321, $A195, Scores!$F$2:$F$321, E$1)</f>
        <v>2</v>
      </c>
      <c r="F195" s="1">
        <f>SUMIFS(INDEX(Scores!$H$2:$N$321, 0, MATCH($C195, Scores!$H$1:$N$1, 0)), Scores!$E$2:$E$321, $A195, Scores!$F$2:$F$321, F$1)</f>
        <v>0</v>
      </c>
      <c r="G195" s="1">
        <f>SUMIFS(INDEX(Scores!$H$2:$N$321, 0, MATCH($C195, Scores!$H$1:$N$1, 0)), Scores!$E$2:$E$321, $A195, Scores!$F$2:$F$321, G$1)</f>
        <v>0</v>
      </c>
      <c r="H195" s="1" t="str">
        <f t="shared" si="375"/>
        <v>Caleb</v>
      </c>
      <c r="I195" s="1">
        <f>IF($H195=$C195, SUM($D195:$E195)-SUM($D194:$E194), SUM($D195:$E195) - SUM($D194:$F194))</f>
        <v>-2</v>
      </c>
      <c r="J195" s="1">
        <f t="shared" si="344"/>
        <v>-2</v>
      </c>
      <c r="K195" s="1">
        <f t="shared" si="376"/>
        <v>0</v>
      </c>
      <c r="L195" s="1">
        <f t="shared" ref="L195" si="377">IF(I195&gt;3, "&gt;3", IF(I195&lt;-3, "&lt;-3", I195))</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78"/>
  <sheetViews>
    <sheetView tabSelected="1" zoomScale="125" workbookViewId="0">
      <pane xSplit="2" ySplit="1" topLeftCell="C2" activePane="bottomRight" state="frozen"/>
      <selection pane="topRight" activeCell="C1" sqref="C1"/>
      <selection pane="bottomLeft" activeCell="A2" sqref="A2"/>
      <selection pane="bottomRight" activeCell="M5" sqref="M5"/>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SUMIF(Scores!$E$2:$E$321, 'Next Gen'!$A2, INDEX(Scores!$H$2:$N299, 0, MATCH($B2, Scores!$H$1:$N$1, 0)))</f>
        <v>8</v>
      </c>
      <c r="G2" s="1" t="str">
        <f>INDEX(Scores!$B$2:$B$321, MATCH('Next Gen'!$A2, Scores!$E$2:$E$321, 0))</f>
        <v>high</v>
      </c>
      <c r="J2"/>
      <c r="K2"/>
      <c r="L2"/>
      <c r="M2"/>
      <c r="N2"/>
      <c r="U2" s="1" t="s">
        <v>71</v>
      </c>
    </row>
    <row r="3" spans="1:21">
      <c r="A3" s="1">
        <v>71</v>
      </c>
      <c r="B3" s="1" t="s">
        <v>4</v>
      </c>
      <c r="C3" s="1">
        <v>9</v>
      </c>
      <c r="D3" s="1">
        <v>8</v>
      </c>
      <c r="E3" s="1">
        <v>5</v>
      </c>
      <c r="F3" s="1">
        <f>SUMIF(Scores!$E$2:$E$321, 'Next Gen'!$A3, INDEX(Scores!$H$2:$N321, 0, MATCH($B3, Scores!$H$1:$N$1, 0)))</f>
        <v>13</v>
      </c>
      <c r="G3" s="1" t="str">
        <f>INDEX(Scores!$B$2:$B$321, MATCH('Next Gen'!$A3, Scores!$E$2:$E$321,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SUMIF(Scores!$E$2:$E$321, 'Next Gen'!$A4, INDEX(Scores!$H$2:$N322, 0, MATCH($B4, Scores!$H$1:$N$1, 0)))</f>
        <v>1</v>
      </c>
      <c r="G4" s="1" t="str">
        <f>INDEX(Scores!$B$2:$B$321, MATCH('Next Gen'!$A4, Scores!$E$2:$E$321, 0))</f>
        <v>mid</v>
      </c>
      <c r="J4" s="8" t="s">
        <v>4</v>
      </c>
      <c r="K4" s="10">
        <v>17</v>
      </c>
      <c r="L4" s="9">
        <v>8.4117647058823533</v>
      </c>
      <c r="M4" s="9">
        <v>3.8235294117647061</v>
      </c>
      <c r="N4" s="9">
        <v>0.91666666666666663</v>
      </c>
      <c r="O4" s="9">
        <v>0.45454545454545453</v>
      </c>
      <c r="P4" s="9">
        <v>1.9692307692307693</v>
      </c>
      <c r="Q4" s="9">
        <v>0.41666666666666669</v>
      </c>
      <c r="R4" s="9">
        <v>0.82051282051282048</v>
      </c>
      <c r="S4"/>
      <c r="U4" s="1" t="s">
        <v>78</v>
      </c>
    </row>
    <row r="5" spans="1:21">
      <c r="A5" s="1">
        <v>72</v>
      </c>
      <c r="B5" s="1" t="s">
        <v>4</v>
      </c>
      <c r="C5" s="1">
        <v>9</v>
      </c>
      <c r="D5" s="1">
        <v>9</v>
      </c>
      <c r="E5" s="1">
        <v>2</v>
      </c>
      <c r="F5" s="1">
        <f>SUMIF(Scores!$E$2:$E$321, 'Next Gen'!$A5, INDEX(Scores!$H$2:$N323, 0, MATCH($B5, Scores!$H$1:$N$1, 0)))</f>
        <v>4</v>
      </c>
      <c r="G5" s="1" t="str">
        <f>INDEX(Scores!$B$2:$B$321, MATCH('Next Gen'!$A5, Scores!$E$2:$E$321, 0))</f>
        <v>mid</v>
      </c>
      <c r="J5" s="8" t="s">
        <v>7</v>
      </c>
      <c r="K5" s="10">
        <v>5</v>
      </c>
      <c r="L5" s="9">
        <v>3.6</v>
      </c>
      <c r="M5" s="9">
        <v>1.6</v>
      </c>
      <c r="N5" s="9">
        <v>0.4</v>
      </c>
      <c r="O5" s="9">
        <v>0.44444444444444442</v>
      </c>
      <c r="P5" s="9">
        <v>1.875</v>
      </c>
      <c r="Q5" s="9">
        <v>0.17777777777777778</v>
      </c>
      <c r="R5" s="9">
        <v>0.33333333333333331</v>
      </c>
      <c r="S5"/>
    </row>
    <row r="6" spans="1:21">
      <c r="A6" s="1">
        <v>72</v>
      </c>
      <c r="B6" s="1" t="s">
        <v>7</v>
      </c>
      <c r="C6" s="1">
        <v>9</v>
      </c>
      <c r="D6" s="1">
        <v>3</v>
      </c>
      <c r="E6" s="1">
        <v>0</v>
      </c>
      <c r="F6" s="1">
        <f>SUMIF(Scores!$E$2:$E$321, 'Next Gen'!$A6, INDEX(Scores!$H$2:$N324, 0, MATCH($B6, Scores!$H$1:$N$1, 0)))</f>
        <v>0</v>
      </c>
      <c r="G6" s="1" t="str">
        <f>INDEX(Scores!$B$2:$B$321, MATCH('Next Gen'!$A6, Scores!$E$2:$E$321, 0))</f>
        <v>mid</v>
      </c>
      <c r="J6" s="8" t="s">
        <v>5</v>
      </c>
      <c r="K6" s="10">
        <v>20</v>
      </c>
      <c r="L6" s="9">
        <v>6</v>
      </c>
      <c r="M6" s="9">
        <v>3</v>
      </c>
      <c r="N6" s="9">
        <v>0.65573770491803274</v>
      </c>
      <c r="O6" s="9">
        <v>0.5</v>
      </c>
      <c r="P6" s="9">
        <v>1.6166666666666667</v>
      </c>
      <c r="Q6" s="9">
        <v>0.32786885245901637</v>
      </c>
      <c r="R6" s="9">
        <v>0.5300546448087432</v>
      </c>
      <c r="S6"/>
    </row>
    <row r="7" spans="1:21">
      <c r="A7" s="1">
        <v>73</v>
      </c>
      <c r="B7" s="1" t="s">
        <v>4</v>
      </c>
      <c r="C7" s="1">
        <v>9</v>
      </c>
      <c r="D7" s="1">
        <v>9</v>
      </c>
      <c r="E7" s="1">
        <v>2</v>
      </c>
      <c r="F7" s="1">
        <f>SUMIF(Scores!$E$2:$E$321, 'Next Gen'!$A7, INDEX(Scores!$H$2:$N325, 0, MATCH($B7, Scores!$H$1:$N$1, 0)))</f>
        <v>2</v>
      </c>
      <c r="G7" s="1" t="str">
        <f>INDEX(Scores!$B$2:$B$321, MATCH('Next Gen'!$A7, Scores!$E$2:$E$321, 0))</f>
        <v>high</v>
      </c>
      <c r="J7" s="8" t="s">
        <v>6</v>
      </c>
      <c r="K7" s="10">
        <v>8</v>
      </c>
      <c r="L7" s="9">
        <v>4.5</v>
      </c>
      <c r="M7" s="9">
        <v>2.25</v>
      </c>
      <c r="N7" s="9">
        <v>0.5</v>
      </c>
      <c r="O7" s="9">
        <v>0.5</v>
      </c>
      <c r="P7" s="9">
        <v>2.0555555555555554</v>
      </c>
      <c r="Q7" s="9">
        <v>0.25</v>
      </c>
      <c r="R7" s="9">
        <v>0.51388888888888884</v>
      </c>
      <c r="S7"/>
    </row>
    <row r="8" spans="1:21">
      <c r="A8" s="1">
        <v>73</v>
      </c>
      <c r="B8" s="1" t="s">
        <v>5</v>
      </c>
      <c r="C8" s="1">
        <v>9</v>
      </c>
      <c r="D8" s="1">
        <v>6</v>
      </c>
      <c r="E8" s="1">
        <v>4</v>
      </c>
      <c r="F8" s="1">
        <f>SUMIF(Scores!$E$2:$E$321, 'Next Gen'!$A8, INDEX(Scores!$H$2:$N326, 0, MATCH($B8, Scores!$H$1:$N$1, 0)))</f>
        <v>10</v>
      </c>
      <c r="G8" s="1" t="str">
        <f>INDEX(Scores!$B$2:$B$321, MATCH('Next Gen'!$A8, Scores!$E$2:$E$321, 0))</f>
        <v>high</v>
      </c>
      <c r="J8" s="8" t="s">
        <v>26</v>
      </c>
      <c r="K8" s="10">
        <v>50</v>
      </c>
      <c r="L8" s="9">
        <v>6.34</v>
      </c>
      <c r="M8" s="9">
        <v>3.02</v>
      </c>
      <c r="N8" s="9">
        <v>0.69517543859649122</v>
      </c>
      <c r="O8" s="9">
        <v>0.47634069400630913</v>
      </c>
      <c r="P8" s="9">
        <v>1.8344370860927153</v>
      </c>
      <c r="Q8" s="9">
        <v>0.33114035087719296</v>
      </c>
      <c r="R8" s="9">
        <v>0.60745614035087714</v>
      </c>
      <c r="S8"/>
    </row>
    <row r="9" spans="1:21">
      <c r="A9" s="1">
        <v>74</v>
      </c>
      <c r="B9" s="1" t="s">
        <v>5</v>
      </c>
      <c r="C9" s="1">
        <v>9</v>
      </c>
      <c r="D9" s="1">
        <v>5</v>
      </c>
      <c r="E9" s="1">
        <v>1</v>
      </c>
      <c r="F9" s="1">
        <f>SUMIF(Scores!$E$2:$E$321, 'Next Gen'!$A9, INDEX(Scores!$H$2:$N327, 0, MATCH($B9, Scores!$H$1:$N$1, 0)))</f>
        <v>1</v>
      </c>
      <c r="G9" s="1" t="str">
        <f>INDEX(Scores!$B$2:$B$321, MATCH('Next Gen'!$A9, Scores!$E$2:$E$321, 0))</f>
        <v>low</v>
      </c>
      <c r="J9"/>
      <c r="K9"/>
      <c r="L9"/>
      <c r="M9"/>
      <c r="N9"/>
      <c r="O9"/>
      <c r="P9"/>
      <c r="Q9"/>
      <c r="R9"/>
    </row>
    <row r="10" spans="1:21">
      <c r="A10" s="1">
        <v>74</v>
      </c>
      <c r="B10" s="1" t="s">
        <v>4</v>
      </c>
      <c r="C10" s="1">
        <v>9</v>
      </c>
      <c r="D10" s="1">
        <v>6</v>
      </c>
      <c r="E10" s="1">
        <v>4</v>
      </c>
      <c r="F10" s="1">
        <f>SUMIF(Scores!$E$2:$E$321, 'Next Gen'!$A10, INDEX(Scores!$H$2:$N328, 0, MATCH($B10, Scores!$H$1:$N$1, 0)))</f>
        <v>7</v>
      </c>
      <c r="G10" s="1" t="str">
        <f>INDEX(Scores!$B$2:$B$321, MATCH('Next Gen'!$A10, Scores!$E$2:$E$321, 0))</f>
        <v>low</v>
      </c>
      <c r="J10"/>
      <c r="K10"/>
      <c r="L10"/>
      <c r="M10"/>
      <c r="N10"/>
      <c r="O10"/>
    </row>
    <row r="11" spans="1:21">
      <c r="A11" s="1">
        <v>74</v>
      </c>
      <c r="B11" s="1" t="s">
        <v>7</v>
      </c>
      <c r="C11" s="1">
        <v>9</v>
      </c>
      <c r="D11" s="1">
        <v>4</v>
      </c>
      <c r="E11" s="1">
        <v>3</v>
      </c>
      <c r="F11" s="1">
        <f>SUMIF(Scores!$E$2:$E$321, 'Next Gen'!$A11, INDEX(Scores!$H$2:$N329, 0, MATCH($B11, Scores!$H$1:$N$1, 0)))</f>
        <v>3</v>
      </c>
      <c r="G11" s="1" t="str">
        <f>INDEX(Scores!$B$2:$B$321, MATCH('Next Gen'!$A11, Scores!$E$2:$E$321, 0))</f>
        <v>low</v>
      </c>
      <c r="J11"/>
      <c r="K11"/>
      <c r="L11"/>
    </row>
    <row r="12" spans="1:21">
      <c r="A12" s="1">
        <v>75</v>
      </c>
      <c r="B12" s="1" t="s">
        <v>4</v>
      </c>
      <c r="C12" s="1">
        <v>12</v>
      </c>
      <c r="D12" s="1">
        <v>12</v>
      </c>
      <c r="E12" s="1">
        <v>5</v>
      </c>
      <c r="F12" s="1">
        <f>SUMIF(Scores!$E$2:$E$321, 'Next Gen'!$A12, INDEX(Scores!$H$2:$N330, 0, MATCH($B12, Scores!$H$1:$N$1, 0)))</f>
        <v>10</v>
      </c>
      <c r="G12" s="1" t="str">
        <f>INDEX(Scores!$B$2:$B$321, MATCH('Next Gen'!$A12, Scores!$E$2:$E$321, 0))</f>
        <v>mid</v>
      </c>
      <c r="J12"/>
      <c r="K12"/>
      <c r="L12"/>
    </row>
    <row r="13" spans="1:21">
      <c r="A13" s="1">
        <v>75</v>
      </c>
      <c r="B13" s="1" t="s">
        <v>5</v>
      </c>
      <c r="C13" s="1">
        <v>12</v>
      </c>
      <c r="D13" s="1">
        <v>8</v>
      </c>
      <c r="E13" s="1">
        <v>6</v>
      </c>
      <c r="F13" s="1">
        <f>SUMIF(Scores!$E$2:$E$321, 'Next Gen'!$A13, INDEX(Scores!$H$2:$N331, 0, MATCH($B13, Scores!$H$1:$N$1, 0)))</f>
        <v>8</v>
      </c>
      <c r="G13" s="1" t="str">
        <f>INDEX(Scores!$B$2:$B$321, MATCH('Next Gen'!$A13, Scores!$E$2:$E$321, 0))</f>
        <v>mid</v>
      </c>
      <c r="J13"/>
      <c r="K13"/>
      <c r="L13"/>
    </row>
    <row r="14" spans="1:21">
      <c r="A14" s="1">
        <v>76</v>
      </c>
      <c r="B14" s="1" t="s">
        <v>4</v>
      </c>
      <c r="C14" s="1">
        <v>9</v>
      </c>
      <c r="D14" s="1">
        <v>8</v>
      </c>
      <c r="E14" s="1">
        <v>3</v>
      </c>
      <c r="F14" s="1">
        <f>SUMIF(Scores!$E$2:$E$321, 'Next Gen'!$A14, INDEX(Scores!$H$2:$N332, 0, MATCH($B14, Scores!$H$1:$N$1, 0)))</f>
        <v>5</v>
      </c>
      <c r="G14" s="1" t="str">
        <f>INDEX(Scores!$B$2:$B$321, MATCH('Next Gen'!$A14, Scores!$E$2:$E$321, 0))</f>
        <v>mid</v>
      </c>
      <c r="J14"/>
      <c r="K14"/>
      <c r="L14"/>
    </row>
    <row r="15" spans="1:21">
      <c r="A15" s="1">
        <v>76</v>
      </c>
      <c r="B15" s="1" t="s">
        <v>5</v>
      </c>
      <c r="C15" s="1">
        <v>9</v>
      </c>
      <c r="D15" s="1">
        <v>6</v>
      </c>
      <c r="E15" s="1">
        <v>0</v>
      </c>
      <c r="F15" s="1">
        <f>SUMIF(Scores!$E$2:$E$321, 'Next Gen'!$A15, INDEX(Scores!$H$2:$N333, 0, MATCH($B15, Scores!$H$1:$N$1, 0)))</f>
        <v>0</v>
      </c>
      <c r="G15" s="1" t="str">
        <f>INDEX(Scores!$B$2:$B$321, MATCH('Next Gen'!$A15, Scores!$E$2:$E$321, 0))</f>
        <v>mid</v>
      </c>
      <c r="J15"/>
      <c r="K15"/>
      <c r="L15"/>
    </row>
    <row r="16" spans="1:21">
      <c r="A16" s="1">
        <v>77</v>
      </c>
      <c r="B16" s="1" t="s">
        <v>4</v>
      </c>
      <c r="C16" s="1">
        <v>9</v>
      </c>
      <c r="D16" s="1">
        <v>9</v>
      </c>
      <c r="E16" s="1">
        <v>1</v>
      </c>
      <c r="F16" s="1">
        <f>SUMIF(Scores!$E$2:$E$321, 'Next Gen'!$A16, INDEX(Scores!$H$2:$N334, 0, MATCH($B16, Scores!$H$1:$N$1, 0)))</f>
        <v>1</v>
      </c>
      <c r="G16" s="1" t="str">
        <f>INDEX(Scores!$B$2:$B$321, MATCH('Next Gen'!$A16, Scores!$E$2:$E$321, 0))</f>
        <v>mid</v>
      </c>
      <c r="J16"/>
      <c r="K16"/>
      <c r="L16"/>
    </row>
    <row r="17" spans="1:12">
      <c r="A17" s="1">
        <v>77</v>
      </c>
      <c r="B17" s="1" t="s">
        <v>5</v>
      </c>
      <c r="C17" s="1">
        <v>9</v>
      </c>
      <c r="D17" s="1">
        <v>5</v>
      </c>
      <c r="E17" s="1">
        <v>3</v>
      </c>
      <c r="F17" s="1">
        <f>SUMIF(Scores!$E$2:$E$321, 'Next Gen'!$A17, INDEX(Scores!$H$2:$N335, 0, MATCH($B17, Scores!$H$1:$N$1, 0)))</f>
        <v>5</v>
      </c>
      <c r="G17" s="1" t="str">
        <f>INDEX(Scores!$B$2:$B$321, MATCH('Next Gen'!$A17, Scores!$E$2:$E$321, 0))</f>
        <v>mid</v>
      </c>
      <c r="J17"/>
      <c r="K17"/>
      <c r="L17"/>
    </row>
    <row r="18" spans="1:12">
      <c r="A18" s="1">
        <v>77</v>
      </c>
      <c r="B18" s="1" t="s">
        <v>6</v>
      </c>
      <c r="C18" s="1">
        <v>9</v>
      </c>
      <c r="D18" s="1">
        <v>5</v>
      </c>
      <c r="E18" s="1">
        <v>3</v>
      </c>
      <c r="F18" s="1">
        <f>SUMIF(Scores!$E$2:$E$321, 'Next Gen'!$A18, INDEX(Scores!$H$2:$N336, 0, MATCH($B18, Scores!$H$1:$N$1, 0)))</f>
        <v>8</v>
      </c>
      <c r="G18" s="1" t="str">
        <f>INDEX(Scores!$B$2:$B$321, MATCH('Next Gen'!$A18, Scores!$E$2:$E$321, 0))</f>
        <v>mid</v>
      </c>
      <c r="J18"/>
      <c r="K18"/>
      <c r="L18"/>
    </row>
    <row r="19" spans="1:12">
      <c r="A19" s="1">
        <v>78</v>
      </c>
      <c r="B19" s="1" t="s">
        <v>4</v>
      </c>
      <c r="C19" s="1">
        <v>9</v>
      </c>
      <c r="D19" s="1">
        <v>8</v>
      </c>
      <c r="E19" s="1">
        <v>5</v>
      </c>
      <c r="F19" s="1">
        <f>SUMIF(Scores!$E$2:$E$321, 'Next Gen'!$A19, INDEX(Scores!$H$2:$N337, 0, MATCH($B19, Scores!$H$1:$N$1, 0)))</f>
        <v>9</v>
      </c>
      <c r="G19" s="1" t="str">
        <f>INDEX(Scores!$B$2:$B$321, MATCH('Next Gen'!$A19, Scores!$E$2:$E$321, 0))</f>
        <v>mid</v>
      </c>
      <c r="J19"/>
      <c r="K19"/>
      <c r="L19"/>
    </row>
    <row r="20" spans="1:12">
      <c r="A20" s="1">
        <v>78</v>
      </c>
      <c r="B20" s="1" t="s">
        <v>7</v>
      </c>
      <c r="C20" s="1">
        <v>9</v>
      </c>
      <c r="D20" s="1">
        <v>6</v>
      </c>
      <c r="E20" s="1">
        <v>2</v>
      </c>
      <c r="F20" s="1">
        <f>SUMIF(Scores!$E$2:$E$321, 'Next Gen'!$A20, INDEX(Scores!$H$2:$N338, 0, MATCH($B20, Scores!$H$1:$N$1, 0)))</f>
        <v>4</v>
      </c>
      <c r="G20" s="1" t="str">
        <f>INDEX(Scores!$B$2:$B$321, MATCH('Next Gen'!$A20, Scores!$E$2:$E$321, 0))</f>
        <v>mid</v>
      </c>
      <c r="J20"/>
      <c r="K20"/>
      <c r="L20"/>
    </row>
    <row r="21" spans="1:12">
      <c r="A21" s="1">
        <v>79</v>
      </c>
      <c r="B21" s="1" t="s">
        <v>4</v>
      </c>
      <c r="C21" s="1">
        <v>9</v>
      </c>
      <c r="D21" s="1">
        <v>7</v>
      </c>
      <c r="E21" s="1">
        <v>3</v>
      </c>
      <c r="F21" s="1">
        <f>SUMIF(Scores!$E$2:$E$321, 'Next Gen'!$A21, INDEX(Scores!$H$2:$N339, 0, MATCH($B21, Scores!$H$1:$N$1, 0)))</f>
        <v>7</v>
      </c>
      <c r="G21" s="1" t="str">
        <f>INDEX(Scores!$B$2:$B$321, MATCH('Next Gen'!$A21, Scores!$E$2:$E$321, 0))</f>
        <v>mid</v>
      </c>
      <c r="J21"/>
      <c r="K21"/>
      <c r="L21"/>
    </row>
    <row r="22" spans="1:12">
      <c r="A22" s="1">
        <v>79</v>
      </c>
      <c r="B22" s="1" t="s">
        <v>5</v>
      </c>
      <c r="C22" s="1">
        <v>9</v>
      </c>
      <c r="D22" s="1">
        <v>6</v>
      </c>
      <c r="E22" s="1">
        <v>1</v>
      </c>
      <c r="F22" s="1">
        <f>SUMIF(Scores!$E$2:$E$321, 'Next Gen'!$A22, INDEX(Scores!$H$2:$N340, 0, MATCH($B22, Scores!$H$1:$N$1, 0)))</f>
        <v>1</v>
      </c>
      <c r="G22" s="1" t="str">
        <f>INDEX(Scores!$B$2:$B$321, MATCH('Next Gen'!$A22, Scores!$E$2:$E$321, 0))</f>
        <v>mid</v>
      </c>
    </row>
    <row r="23" spans="1:12">
      <c r="A23" s="1">
        <v>79</v>
      </c>
      <c r="B23" s="1" t="s">
        <v>6</v>
      </c>
      <c r="C23" s="1">
        <v>9</v>
      </c>
      <c r="D23" s="1">
        <v>2</v>
      </c>
      <c r="E23" s="1">
        <v>1</v>
      </c>
      <c r="F23" s="1">
        <f>SUMIF(Scores!$E$2:$E$321, 'Next Gen'!$A23, INDEX(Scores!$H$2:$N341, 0, MATCH($B23, Scores!$H$1:$N$1, 0)))</f>
        <v>1</v>
      </c>
      <c r="G23" s="1" t="str">
        <f>INDEX(Scores!$B$2:$B$321, MATCH('Next Gen'!$A23, Scores!$E$2:$E$321, 0))</f>
        <v>mid</v>
      </c>
    </row>
    <row r="24" spans="1:12">
      <c r="A24" s="1">
        <v>79</v>
      </c>
      <c r="B24" s="1" t="s">
        <v>7</v>
      </c>
      <c r="C24" s="1">
        <v>9</v>
      </c>
      <c r="D24" s="1">
        <v>5</v>
      </c>
      <c r="E24" s="1">
        <v>3</v>
      </c>
      <c r="F24" s="1">
        <f>SUMIF(Scores!$E$2:$E$321, 'Next Gen'!$A24, INDEX(Scores!$H$2:$N342, 0, MATCH($B24, Scores!$H$1:$N$1, 0)))</f>
        <v>5</v>
      </c>
      <c r="G24" s="1" t="str">
        <f>INDEX(Scores!$B$2:$B$321, MATCH('Next Gen'!$A24, Scores!$E$2:$E$321, 0))</f>
        <v>mid</v>
      </c>
    </row>
    <row r="25" spans="1:12">
      <c r="A25" s="1">
        <v>80</v>
      </c>
      <c r="B25" s="1" t="s">
        <v>5</v>
      </c>
      <c r="C25" s="1">
        <v>9</v>
      </c>
      <c r="D25" s="1">
        <v>6</v>
      </c>
      <c r="E25" s="1">
        <v>2</v>
      </c>
      <c r="F25" s="1">
        <f>SUMIF(Scores!$E$2:$E$321, 'Next Gen'!$A25, INDEX(Scores!$H$2:$N343, 0, MATCH($B25, Scores!$H$1:$N$1, 0)))</f>
        <v>3</v>
      </c>
      <c r="G25" s="1" t="str">
        <f>INDEX(Scores!$B$2:$B$321, MATCH('Next Gen'!$A25, Scores!$E$2:$E$321, 0))</f>
        <v>mid</v>
      </c>
    </row>
    <row r="26" spans="1:12">
      <c r="A26" s="1">
        <v>80</v>
      </c>
      <c r="B26" s="1" t="s">
        <v>6</v>
      </c>
      <c r="C26" s="1">
        <v>9</v>
      </c>
      <c r="D26" s="1">
        <v>4</v>
      </c>
      <c r="E26" s="1">
        <v>3</v>
      </c>
      <c r="F26" s="1">
        <f>SUMIF(Scores!$E$2:$E$321, 'Next Gen'!$A26, INDEX(Scores!$H$2:$N344, 0, MATCH($B26, Scores!$H$1:$N$1, 0)))</f>
        <v>4</v>
      </c>
      <c r="G26" s="1" t="str">
        <f>INDEX(Scores!$B$2:$B$321, MATCH('Next Gen'!$A26, Scores!$E$2:$E$321, 0))</f>
        <v>mid</v>
      </c>
    </row>
    <row r="27" spans="1:12">
      <c r="A27" s="1">
        <v>80</v>
      </c>
      <c r="B27" s="1" t="s">
        <v>4</v>
      </c>
      <c r="C27" s="1">
        <v>9</v>
      </c>
      <c r="D27" s="1">
        <v>8</v>
      </c>
      <c r="E27" s="1">
        <v>6</v>
      </c>
      <c r="F27" s="1">
        <f>SUMIF(Scores!$E$2:$E$321, 'Next Gen'!$A27, INDEX(Scores!$H$2:$N345, 0, MATCH($B27, Scores!$H$1:$N$1, 0)))</f>
        <v>12</v>
      </c>
      <c r="G27" s="1" t="str">
        <f>INDEX(Scores!$B$2:$B$321, MATCH('Next Gen'!$A27, Scores!$E$2:$E$321, 0))</f>
        <v>mid</v>
      </c>
    </row>
    <row r="28" spans="1:12">
      <c r="A28" s="1">
        <v>81</v>
      </c>
      <c r="B28" s="1" t="s">
        <v>4</v>
      </c>
      <c r="C28" s="1">
        <v>9</v>
      </c>
      <c r="D28" s="1">
        <v>8</v>
      </c>
      <c r="E28" s="1">
        <v>4</v>
      </c>
      <c r="F28" s="1">
        <f>SUMIF(Scores!$E$2:$E$321, 'Next Gen'!$A28, INDEX(Scores!$H$2:$N346, 0, MATCH($B28, Scores!$H$1:$N$1, 0)))</f>
        <v>6</v>
      </c>
      <c r="G28" s="1" t="str">
        <f>INDEX(Scores!$B$2:$B$321, MATCH('Next Gen'!$A28, Scores!$E$2:$E$321, 0))</f>
        <v>high</v>
      </c>
    </row>
    <row r="29" spans="1:12">
      <c r="A29" s="1">
        <v>81</v>
      </c>
      <c r="B29" s="1" t="s">
        <v>5</v>
      </c>
      <c r="C29" s="1">
        <v>9</v>
      </c>
      <c r="D29" s="1">
        <v>4</v>
      </c>
      <c r="E29" s="1">
        <v>0</v>
      </c>
      <c r="F29" s="1">
        <f>SUMIF(Scores!$E$2:$E$321, 'Next Gen'!$A29, INDEX(Scores!$H$2:$N347, 0, MATCH($B29, Scores!$H$1:$N$1, 0)))</f>
        <v>0</v>
      </c>
      <c r="G29" s="1" t="str">
        <f>INDEX(Scores!$B$2:$B$321, MATCH('Next Gen'!$A29, Scores!$E$2:$E$321, 0))</f>
        <v>high</v>
      </c>
    </row>
    <row r="30" spans="1:12">
      <c r="A30" s="1">
        <v>82</v>
      </c>
      <c r="B30" s="1" t="s">
        <v>4</v>
      </c>
      <c r="C30" s="1">
        <v>9</v>
      </c>
      <c r="D30" s="1">
        <v>8</v>
      </c>
      <c r="E30" s="1">
        <v>6</v>
      </c>
      <c r="F30" s="1">
        <f>SUMIF(Scores!$E$2:$E$321, 'Next Gen'!$A30, INDEX(Scores!$H$2:$N348, 0, MATCH($B30, Scores!$H$1:$N$1, 0)))</f>
        <v>12</v>
      </c>
      <c r="G30" s="1" t="str">
        <f>INDEX(Scores!$B$2:$B$321, MATCH('Next Gen'!$A30, Scores!$E$2:$E$321, 0))</f>
        <v>low</v>
      </c>
    </row>
    <row r="31" spans="1:12">
      <c r="A31" s="1">
        <v>82</v>
      </c>
      <c r="B31" s="1" t="s">
        <v>7</v>
      </c>
      <c r="C31" s="1">
        <v>9</v>
      </c>
      <c r="D31" s="1">
        <v>3</v>
      </c>
      <c r="E31" s="1">
        <v>2</v>
      </c>
      <c r="F31" s="1">
        <f>SUMIF(Scores!$E$2:$E$321, 'Next Gen'!$A31, INDEX(Scores!$H$2:$N349, 0, MATCH($B31, Scores!$H$1:$N$1, 0)))</f>
        <v>2</v>
      </c>
      <c r="G31" s="1" t="str">
        <f>INDEX(Scores!$B$2:$B$321, MATCH('Next Gen'!$A31, Scores!$E$2:$E$321, 0))</f>
        <v>low</v>
      </c>
    </row>
    <row r="32" spans="1:12">
      <c r="A32" s="1">
        <v>82</v>
      </c>
      <c r="B32" s="1" t="s">
        <v>5</v>
      </c>
      <c r="C32" s="1">
        <v>9</v>
      </c>
      <c r="D32" s="1">
        <v>7</v>
      </c>
      <c r="E32" s="1">
        <v>2</v>
      </c>
      <c r="F32" s="1">
        <f>SUMIF(Scores!$E$2:$E$321, 'Next Gen'!$A32, INDEX(Scores!$H$2:$N350, 0, MATCH($B32, Scores!$H$1:$N$1, 0)))</f>
        <v>5</v>
      </c>
      <c r="G32" s="1" t="str">
        <f>INDEX(Scores!$B$2:$B$321, MATCH('Next Gen'!$A32, Scores!$E$2:$E$321, 0))</f>
        <v>low</v>
      </c>
    </row>
    <row r="33" spans="1:7">
      <c r="A33" s="1">
        <v>83</v>
      </c>
      <c r="B33" s="1" t="s">
        <v>4</v>
      </c>
      <c r="C33" s="1">
        <v>9</v>
      </c>
      <c r="D33" s="1">
        <v>9</v>
      </c>
      <c r="E33" s="1">
        <v>6</v>
      </c>
      <c r="F33" s="1">
        <f>SUMIF(Scores!$E$2:$E$321, 'Next Gen'!$A33, INDEX(Scores!$H$2:$N351, 0, MATCH($B33, Scores!$H$1:$N$1, 0)))</f>
        <v>12</v>
      </c>
      <c r="G33" s="1" t="str">
        <f>INDEX(Scores!$B$2:$B$321, MATCH('Next Gen'!$A33, Scores!$E$2:$E$321, 0))</f>
        <v>mid</v>
      </c>
    </row>
    <row r="34" spans="1:7">
      <c r="A34" s="1">
        <v>83</v>
      </c>
      <c r="B34" s="1" t="s">
        <v>5</v>
      </c>
      <c r="C34" s="1">
        <v>9</v>
      </c>
      <c r="D34" s="1">
        <v>5</v>
      </c>
      <c r="E34" s="1">
        <v>3</v>
      </c>
      <c r="F34" s="1">
        <f>SUMIF(Scores!$E$2:$E$321, 'Next Gen'!$A34, INDEX(Scores!$H$2:$N352, 0, MATCH($B34, Scores!$H$1:$N$1, 0)))</f>
        <v>5</v>
      </c>
      <c r="G34" s="1" t="str">
        <f>INDEX(Scores!$B$2:$B$321, MATCH('Next Gen'!$A34, Scores!$E$2:$E$321, 0))</f>
        <v>mid</v>
      </c>
    </row>
    <row r="35" spans="1:7">
      <c r="A35" s="1">
        <v>84</v>
      </c>
      <c r="B35" s="1" t="s">
        <v>4</v>
      </c>
      <c r="C35" s="1">
        <v>9</v>
      </c>
      <c r="D35" s="1">
        <v>9</v>
      </c>
      <c r="E35" s="1">
        <v>5</v>
      </c>
      <c r="F35" s="1">
        <f>SUMIF(Scores!$E$2:$E$321, 'Next Gen'!$A35, INDEX(Scores!$H$2:$N353, 0, MATCH($B35, Scores!$H$1:$N$1, 0)))</f>
        <v>10</v>
      </c>
      <c r="G35" s="1" t="str">
        <f>INDEX(Scores!$B$2:$B$321, MATCH('Next Gen'!$A35, Scores!$E$2:$E$321, 0))</f>
        <v>mid</v>
      </c>
    </row>
    <row r="36" spans="1:7">
      <c r="A36" s="1">
        <v>84</v>
      </c>
      <c r="B36" s="1" t="s">
        <v>5</v>
      </c>
      <c r="C36" s="1">
        <v>9</v>
      </c>
      <c r="D36" s="1">
        <v>4</v>
      </c>
      <c r="E36" s="1">
        <v>3</v>
      </c>
      <c r="F36" s="1">
        <f>SUMIF(Scores!$E$2:$E$321, 'Next Gen'!$A36, INDEX(Scores!$H$2:$N354, 0, MATCH($B36, Scores!$H$1:$N$1, 0)))</f>
        <v>5</v>
      </c>
      <c r="G36" s="1" t="str">
        <f>INDEX(Scores!$B$2:$B$321, MATCH('Next Gen'!$A36, Scores!$E$2:$E$321, 0))</f>
        <v>mid</v>
      </c>
    </row>
    <row r="37" spans="1:7">
      <c r="A37" s="1">
        <v>85</v>
      </c>
      <c r="B37" s="1" t="s">
        <v>4</v>
      </c>
      <c r="C37" s="1">
        <v>12</v>
      </c>
      <c r="D37" s="1">
        <v>10</v>
      </c>
      <c r="E37" s="1">
        <v>6</v>
      </c>
      <c r="F37" s="1">
        <f>SUMIF(Scores!$E$2:$E$321, 'Next Gen'!$A37, INDEX(Scores!$H$2:$N355, 0, MATCH($B37, Scores!$H$1:$N$1, 0)))</f>
        <v>10</v>
      </c>
      <c r="G37" s="1" t="str">
        <f>INDEX(Scores!$B$2:$B$321, MATCH('Next Gen'!$A37, Scores!$E$2:$E$321, 0))</f>
        <v>high</v>
      </c>
    </row>
    <row r="38" spans="1:7">
      <c r="A38" s="1">
        <v>85</v>
      </c>
      <c r="B38" s="1" t="s">
        <v>5</v>
      </c>
      <c r="C38" s="1">
        <v>12</v>
      </c>
      <c r="D38" s="1">
        <v>9</v>
      </c>
      <c r="E38" s="1">
        <v>3</v>
      </c>
      <c r="F38" s="1">
        <f>SUMIF(Scores!$E$2:$E$321, 'Next Gen'!$A38, INDEX(Scores!$H$2:$N356, 0, MATCH($B38, Scores!$H$1:$N$1, 0)))</f>
        <v>6</v>
      </c>
      <c r="G38" s="1" t="str">
        <f>INDEX(Scores!$B$2:$B$321, MATCH('Next Gen'!$A38, Scores!$E$2:$E$321, 0))</f>
        <v>high</v>
      </c>
    </row>
    <row r="39" spans="1:7">
      <c r="A39" s="1">
        <v>86</v>
      </c>
      <c r="B39" s="1" t="s">
        <v>4</v>
      </c>
      <c r="C39" s="1">
        <v>9</v>
      </c>
      <c r="D39" s="1">
        <v>6</v>
      </c>
      <c r="E39" s="1">
        <v>4</v>
      </c>
      <c r="F39" s="1">
        <f>SUMIF(Scores!$E$2:$E$321, 'Next Gen'!$A39, INDEX(Scores!$H$2:$N357, 0, MATCH($B39, Scores!$H$1:$N$1, 0)))</f>
        <v>8</v>
      </c>
      <c r="G39" s="1" t="str">
        <f>INDEX(Scores!$B$2:$B$321, MATCH('Next Gen'!$A39, Scores!$E$2:$E$321, 0))</f>
        <v>low</v>
      </c>
    </row>
    <row r="40" spans="1:7">
      <c r="A40" s="1">
        <v>86</v>
      </c>
      <c r="B40" s="1" t="s">
        <v>5</v>
      </c>
      <c r="C40" s="1">
        <v>9</v>
      </c>
      <c r="D40" s="1">
        <v>5</v>
      </c>
      <c r="E40" s="1">
        <v>2</v>
      </c>
      <c r="F40" s="1">
        <f>SUMIF(Scores!$E$2:$E$321, 'Next Gen'!$A40, INDEX(Scores!$H$2:$N358, 0, MATCH($B40, Scores!$H$1:$N$1, 0)))</f>
        <v>4</v>
      </c>
      <c r="G40" s="1" t="str">
        <f>INDEX(Scores!$B$2:$B$321, MATCH('Next Gen'!$A40, Scores!$E$2:$E$321, 0))</f>
        <v>low</v>
      </c>
    </row>
    <row r="41" spans="1:7">
      <c r="A41" s="1">
        <v>87</v>
      </c>
      <c r="B41" s="1" t="s">
        <v>4</v>
      </c>
      <c r="C41" s="1">
        <v>9</v>
      </c>
      <c r="D41" s="1">
        <v>7</v>
      </c>
      <c r="E41" s="1">
        <v>2</v>
      </c>
      <c r="F41" s="1">
        <f>SUMIF(Scores!$E$2:$E$321, 'Next Gen'!$A41, INDEX(Scores!$H$2:$N359, 0, MATCH($B41, Scores!$H$1:$N$1, 0)))</f>
        <v>4</v>
      </c>
      <c r="G41" s="1" t="str">
        <f>INDEX(Scores!$B$2:$B$321, MATCH('Next Gen'!$A41, Scores!$E$2:$E$321, 0))</f>
        <v>low</v>
      </c>
    </row>
    <row r="42" spans="1:7">
      <c r="A42" s="1">
        <v>87</v>
      </c>
      <c r="B42" s="1" t="s">
        <v>5</v>
      </c>
      <c r="C42" s="1">
        <v>9</v>
      </c>
      <c r="D42" s="1">
        <v>6</v>
      </c>
      <c r="E42" s="1">
        <v>1</v>
      </c>
      <c r="F42" s="1">
        <f>SUMIF(Scores!$E$2:$E$321, 'Next Gen'!$A42, INDEX(Scores!$H$2:$N360, 0, MATCH($B42, Scores!$H$1:$N$1, 0)))</f>
        <v>3</v>
      </c>
      <c r="G42" s="1" t="str">
        <f>INDEX(Scores!$B$2:$B$321, MATCH('Next Gen'!$A42, Scores!$E$2:$E$321, 0))</f>
        <v>low</v>
      </c>
    </row>
    <row r="43" spans="1:7">
      <c r="A43" s="1">
        <v>88</v>
      </c>
      <c r="B43" s="1" t="s">
        <v>4</v>
      </c>
      <c r="C43" s="1">
        <v>9</v>
      </c>
      <c r="D43" s="1">
        <v>9</v>
      </c>
      <c r="E43" s="1">
        <v>5</v>
      </c>
      <c r="F43" s="1">
        <f>SUMIF(Scores!$E$2:$E$321, 'Next Gen'!$A43, INDEX(Scores!$H$2:$N361, 0, MATCH($B43, Scores!$H$1:$N$1, 0)))</f>
        <v>9</v>
      </c>
      <c r="G43" s="1" t="str">
        <f>INDEX(Scores!$B$2:$B$321, MATCH('Next Gen'!$A43, Scores!$E$2:$E$321, 0))</f>
        <v>mid</v>
      </c>
    </row>
    <row r="44" spans="1:7">
      <c r="A44" s="1">
        <v>88</v>
      </c>
      <c r="B44" s="1" t="s">
        <v>5</v>
      </c>
      <c r="C44" s="1">
        <v>9</v>
      </c>
      <c r="D44" s="1">
        <v>7</v>
      </c>
      <c r="E44" s="1">
        <v>5</v>
      </c>
      <c r="F44" s="1">
        <f>SUMIF(Scores!$E$2:$E$321, 'Next Gen'!$A44, INDEX(Scores!$H$2:$N362, 0, MATCH($B44, Scores!$H$1:$N$1, 0)))</f>
        <v>8</v>
      </c>
      <c r="G44" s="1" t="str">
        <f>INDEX(Scores!$B$2:$B$321, MATCH('Next Gen'!$A44, Scores!$E$2:$E$321, 0))</f>
        <v>mid</v>
      </c>
    </row>
    <row r="45" spans="1:7">
      <c r="A45" s="1">
        <v>89</v>
      </c>
      <c r="B45" s="1" t="s">
        <v>4</v>
      </c>
      <c r="C45" s="1">
        <v>9</v>
      </c>
      <c r="D45" s="1">
        <v>8</v>
      </c>
      <c r="E45" s="1">
        <v>2</v>
      </c>
      <c r="F45" s="1">
        <f>SUMIF(Scores!$E$2:$E$321, 'Next Gen'!$A45, INDEX(Scores!$H$2:$N363, 0, MATCH($B45, Scores!$H$1:$N$1, 0)))</f>
        <v>2</v>
      </c>
      <c r="G45" s="1" t="str">
        <f>INDEX(Scores!$B$2:$B$321, MATCH('Next Gen'!$A45, Scores!$E$2:$E$321, 0))</f>
        <v>high</v>
      </c>
    </row>
    <row r="46" spans="1:7">
      <c r="A46" s="1">
        <v>89</v>
      </c>
      <c r="B46" s="1" t="s">
        <v>5</v>
      </c>
      <c r="C46" s="1">
        <v>9</v>
      </c>
      <c r="D46" s="1">
        <v>6</v>
      </c>
      <c r="E46" s="1">
        <v>3</v>
      </c>
      <c r="F46" s="1">
        <f>SUMIF(Scores!$E$2:$E$321, 'Next Gen'!$A46, INDEX(Scores!$H$2:$N364, 0, MATCH($B46, Scores!$H$1:$N$1, 0)))</f>
        <v>4</v>
      </c>
      <c r="G46" s="1" t="str">
        <f>INDEX(Scores!$B$2:$B$321, MATCH('Next Gen'!$A46, Scores!$E$2:$E$321, 0))</f>
        <v>high</v>
      </c>
    </row>
    <row r="47" spans="1:7">
      <c r="A47" s="1">
        <v>89</v>
      </c>
      <c r="B47" s="1" t="s">
        <v>27</v>
      </c>
      <c r="C47" s="1">
        <v>9</v>
      </c>
      <c r="D47" s="1">
        <v>2</v>
      </c>
      <c r="E47" s="1">
        <v>2</v>
      </c>
      <c r="F47" s="1">
        <f>SUMIF(Scores!$E$2:$E$321, 'Next Gen'!$A47, INDEX(Scores!$H$2:$N365, 0, MATCH($B47, Scores!$H$1:$N$1, 0)))</f>
        <v>2</v>
      </c>
      <c r="G47" s="1" t="str">
        <f>INDEX(Scores!$B$2:$B$321, MATCH('Next Gen'!$A47, Scores!$E$2:$E$321, 0))</f>
        <v>high</v>
      </c>
    </row>
    <row r="48" spans="1:7">
      <c r="A48" s="1">
        <v>90</v>
      </c>
      <c r="B48" s="1" t="s">
        <v>4</v>
      </c>
      <c r="C48" s="1">
        <v>9</v>
      </c>
      <c r="D48" s="1">
        <v>7</v>
      </c>
      <c r="E48" s="1">
        <v>2</v>
      </c>
      <c r="F48" s="1">
        <f>SUMIF(Scores!$E$2:$E$321, 'Next Gen'!$A48, INDEX(Scores!$H$2:$N366, 0, MATCH($B48, Scores!$H$1:$N$1, 0)))</f>
        <v>2</v>
      </c>
      <c r="G48" s="1" t="str">
        <f>INDEX(Scores!$B$2:$B$321, MATCH('Next Gen'!$A48, Scores!$E$2:$E$321, 0))</f>
        <v>mid</v>
      </c>
    </row>
    <row r="49" spans="1:7">
      <c r="A49" s="1">
        <v>90</v>
      </c>
      <c r="B49" s="1" t="s">
        <v>5</v>
      </c>
      <c r="C49" s="1">
        <v>9</v>
      </c>
      <c r="D49" s="1">
        <v>3</v>
      </c>
      <c r="E49" s="1">
        <v>1</v>
      </c>
      <c r="F49" s="1">
        <f>SUMIF(Scores!$E$2:$E$321, 'Next Gen'!$A49, INDEX(Scores!$H$2:$N367, 0, MATCH($B49, Scores!$H$1:$N$1, 0)))</f>
        <v>1</v>
      </c>
      <c r="G49" s="1" t="str">
        <f>INDEX(Scores!$B$2:$B$321, MATCH('Next Gen'!$A49, Scores!$E$2:$E$321, 0))</f>
        <v>mid</v>
      </c>
    </row>
    <row r="50" spans="1:7">
      <c r="A50" s="1">
        <v>91</v>
      </c>
      <c r="B50" s="1" t="s">
        <v>4</v>
      </c>
      <c r="C50" s="1">
        <v>9</v>
      </c>
      <c r="D50" s="1">
        <v>6</v>
      </c>
      <c r="E50" s="1">
        <v>3</v>
      </c>
      <c r="F50" s="1">
        <f>SUMIF(Scores!$E$2:$E$321, 'Next Gen'!$A50, INDEX(Scores!$H$2:$N368, 0, MATCH($B50, Scores!$H$1:$N$1, 0)))</f>
        <v>7</v>
      </c>
      <c r="G50" s="1" t="str">
        <f>INDEX(Scores!$B$2:$B$321, MATCH('Next Gen'!$A50, Scores!$E$2:$E$321, 0))</f>
        <v>mid</v>
      </c>
    </row>
    <row r="51" spans="1:7">
      <c r="A51" s="1">
        <v>91</v>
      </c>
      <c r="B51" s="1" t="s">
        <v>5</v>
      </c>
      <c r="C51" s="1">
        <v>9</v>
      </c>
      <c r="D51" s="1">
        <v>6</v>
      </c>
      <c r="E51" s="1">
        <v>6</v>
      </c>
      <c r="F51" s="1">
        <f>SUMIF(Scores!$E$2:$E$321, 'Next Gen'!$A51, INDEX(Scores!$H$2:$N369, 0, MATCH($B51, Scores!$H$1:$N$1, 0)))</f>
        <v>11</v>
      </c>
      <c r="G51" s="1" t="str">
        <f>INDEX(Scores!$B$2:$B$321, MATCH('Next Gen'!$A51, Scores!$E$2:$E$321, 0))</f>
        <v>mid</v>
      </c>
    </row>
    <row r="52" spans="1:7">
      <c r="A52" s="1">
        <v>92</v>
      </c>
      <c r="B52" s="1" t="s">
        <v>4</v>
      </c>
      <c r="C52" s="1">
        <v>9</v>
      </c>
      <c r="D52" s="1">
        <v>7</v>
      </c>
      <c r="E52" s="1">
        <v>4</v>
      </c>
      <c r="F52" s="1">
        <f>SUMIF(Scores!$E$2:$E$321, 'Next Gen'!$A52, INDEX(Scores!$H$2:$N370, 0, MATCH($B52, Scores!$H$1:$N$1, 0)))</f>
        <v>7</v>
      </c>
      <c r="G52" s="1" t="str">
        <f>INDEX(Scores!$B$2:$B$321, MATCH('Next Gen'!$A52, Scores!$E$2:$E$321, 0))</f>
        <v>mid</v>
      </c>
    </row>
    <row r="53" spans="1:7">
      <c r="A53" s="1">
        <v>92</v>
      </c>
      <c r="B53" s="1" t="s">
        <v>5</v>
      </c>
      <c r="C53" s="1">
        <v>9</v>
      </c>
      <c r="D53" s="1">
        <v>3</v>
      </c>
      <c r="E53" s="1">
        <v>1</v>
      </c>
      <c r="F53" s="1">
        <f>SUMIF(Scores!$E$2:$E$321, 'Next Gen'!$A53, INDEX(Scores!$H$2:$N371, 0, MATCH($B53, Scores!$H$1:$N$1, 0)))</f>
        <v>3</v>
      </c>
      <c r="G53" s="1" t="str">
        <f>INDEX(Scores!$B$2:$B$321, MATCH('Next Gen'!$A53, Scores!$E$2:$E$321, 0))</f>
        <v>mid</v>
      </c>
    </row>
    <row r="54" spans="1:7">
      <c r="A54" s="1">
        <v>93</v>
      </c>
      <c r="B54" s="1" t="s">
        <v>4</v>
      </c>
      <c r="C54" s="1">
        <v>9</v>
      </c>
      <c r="D54" s="1">
        <v>8</v>
      </c>
      <c r="E54" s="1">
        <v>7</v>
      </c>
      <c r="F54" s="1">
        <f>SUMIF(Scores!$E$2:$E$321, 'Next Gen'!$A54, INDEX(Scores!$H$2:$N372, 0, MATCH($B54, Scores!$H$1:$N$1, 0)))</f>
        <v>14</v>
      </c>
      <c r="G54" s="1" t="str">
        <f>INDEX(Scores!$B$2:$B$321, MATCH('Next Gen'!$A54, Scores!$E$2:$E$321, 0))</f>
        <v>mid</v>
      </c>
    </row>
    <row r="55" spans="1:7">
      <c r="A55" s="1">
        <v>93</v>
      </c>
      <c r="B55" s="1" t="s">
        <v>5</v>
      </c>
      <c r="C55" s="1">
        <v>9</v>
      </c>
      <c r="D55" s="1">
        <v>2</v>
      </c>
      <c r="E55" s="1">
        <v>1</v>
      </c>
      <c r="F55" s="1">
        <f>SUMIF(Scores!$E$2:$E$321, 'Next Gen'!$A55, INDEX(Scores!$H$2:$N373, 0, MATCH($B55, Scores!$H$1:$N$1, 0)))</f>
        <v>1</v>
      </c>
      <c r="G55" s="1" t="str">
        <f>INDEX(Scores!$B$2:$B$321, MATCH('Next Gen'!$A55, Scores!$E$2:$E$321, 0))</f>
        <v>mid</v>
      </c>
    </row>
    <row r="56" spans="1:7">
      <c r="A56" s="1">
        <v>94</v>
      </c>
      <c r="B56" s="1" t="s">
        <v>4</v>
      </c>
      <c r="C56" s="1">
        <v>9</v>
      </c>
      <c r="D56" s="1">
        <v>8</v>
      </c>
      <c r="E56" s="1">
        <v>4</v>
      </c>
      <c r="F56" s="1">
        <f>SUMIF(Scores!$E$2:$E$321, 'Next Gen'!$A56, INDEX(Scores!$H$2:$N374, 0, MATCH($B56, Scores!$H$1:$N$1, 0)))</f>
        <v>7</v>
      </c>
      <c r="G56" s="1" t="str">
        <f>INDEX(Scores!$B$2:$B$321, MATCH('Next Gen'!$A56, Scores!$E$2:$E$321, 0))</f>
        <v>high</v>
      </c>
    </row>
    <row r="57" spans="1:7">
      <c r="A57" s="1">
        <v>94</v>
      </c>
      <c r="B57" s="1" t="s">
        <v>5</v>
      </c>
      <c r="C57" s="1">
        <v>9</v>
      </c>
      <c r="D57" s="1">
        <v>6</v>
      </c>
      <c r="E57" s="1">
        <v>5</v>
      </c>
      <c r="F57" s="1">
        <f>SUMIF(Scores!$E$2:$E$321, 'Next Gen'!$A57, INDEX(Scores!$H$2:$N375, 0, MATCH($B57, Scores!$H$1:$N$1, 0)))</f>
        <v>8</v>
      </c>
      <c r="G57" s="1" t="str">
        <f>INDEX(Scores!$B$2:$B$321, MATCH('Next Gen'!$A57, Scores!$E$2:$E$321, 0))</f>
        <v>high</v>
      </c>
    </row>
    <row r="58" spans="1:7">
      <c r="A58" s="1">
        <v>95</v>
      </c>
      <c r="B58" s="1" t="s">
        <v>4</v>
      </c>
      <c r="C58" s="1">
        <v>9</v>
      </c>
      <c r="D58" s="1">
        <v>8</v>
      </c>
      <c r="E58" s="1">
        <v>1</v>
      </c>
      <c r="F58" s="1">
        <f>SUMIF(Scores!$E$2:$E$321, 'Next Gen'!$A58, INDEX(Scores!$H$2:$N376, 0, MATCH($B58, Scores!$H$1:$N$1, 0)))</f>
        <v>2</v>
      </c>
      <c r="G58" s="1" t="str">
        <f>INDEX(Scores!$B$2:$B$321, MATCH('Next Gen'!$A58, Scores!$E$2:$E$321, 0))</f>
        <v>low</v>
      </c>
    </row>
    <row r="59" spans="1:7">
      <c r="A59" s="1">
        <v>95</v>
      </c>
      <c r="B59" s="1" t="s">
        <v>5</v>
      </c>
      <c r="C59" s="1">
        <v>9</v>
      </c>
      <c r="D59" s="1">
        <v>7</v>
      </c>
      <c r="E59" s="1">
        <v>1</v>
      </c>
      <c r="F59" s="1">
        <f>SUMIF(Scores!$E$2:$E$321, 'Next Gen'!$A59, INDEX(Scores!$H$2:$N377, 0, MATCH($B59, Scores!$H$1:$N$1, 0)))</f>
        <v>1</v>
      </c>
      <c r="G59" s="1" t="str">
        <f>INDEX(Scores!$B$2:$B$321, MATCH('Next Gen'!$A59, Scores!$E$2:$E$321, 0))</f>
        <v>low</v>
      </c>
    </row>
    <row r="60" spans="1:7">
      <c r="A60" s="1">
        <v>96</v>
      </c>
      <c r="B60" s="1" t="s">
        <v>4</v>
      </c>
      <c r="C60" s="1">
        <v>9</v>
      </c>
      <c r="D60" s="1">
        <v>9</v>
      </c>
      <c r="E60" s="1">
        <v>3</v>
      </c>
      <c r="F60" s="1">
        <f>SUMIF(Scores!$E$2:$E$321, 'Next Gen'!$A60, INDEX(Scores!$H$2:$N378, 0, MATCH($B60, Scores!$H$1:$N$1, 0)))</f>
        <v>5</v>
      </c>
      <c r="G60" s="1" t="str">
        <f>INDEX(Scores!$B$2:$B$321, MATCH('Next Gen'!$A60, Scores!$E$2:$E$321, 0))</f>
        <v>mid</v>
      </c>
    </row>
    <row r="61" spans="1:7">
      <c r="A61" s="1">
        <v>96</v>
      </c>
      <c r="B61" s="1" t="s">
        <v>5</v>
      </c>
      <c r="C61" s="1">
        <v>9</v>
      </c>
      <c r="D61" s="1">
        <v>6</v>
      </c>
      <c r="E61" s="1">
        <v>2</v>
      </c>
      <c r="F61" s="1">
        <f>SUMIF(Scores!$E$2:$E$321, 'Next Gen'!$A61, INDEX(Scores!$H$2:$N379, 0, MATCH($B61, Scores!$H$1:$N$1, 0)))</f>
        <v>3</v>
      </c>
      <c r="G61" s="1" t="str">
        <f>INDEX(Scores!$B$2:$B$321, MATCH('Next Gen'!$A61, Scores!$E$2:$E$321, 0))</f>
        <v>mid</v>
      </c>
    </row>
    <row r="62" spans="1:7">
      <c r="A62" s="1">
        <v>98</v>
      </c>
      <c r="B62" s="1" t="s">
        <v>4</v>
      </c>
      <c r="C62" s="1">
        <v>9</v>
      </c>
      <c r="D62" s="1">
        <v>9</v>
      </c>
      <c r="E62" s="1">
        <v>4</v>
      </c>
      <c r="F62" s="1">
        <f>SUMIF(Scores!$E$2:$E$321, 'Next Gen'!$A62, INDEX(Scores!$H$2:$N380, 0, MATCH($B62, Scores!$H$1:$N$1, 0)))</f>
        <v>11</v>
      </c>
      <c r="G62" s="1" t="str">
        <f>INDEX(Scores!$B$2:$B$321, MATCH('Next Gen'!$A62, Scores!$E$2:$E$321, 0))</f>
        <v>mid</v>
      </c>
    </row>
    <row r="63" spans="1:7">
      <c r="A63" s="1">
        <v>98</v>
      </c>
      <c r="B63" s="1" t="s">
        <v>5</v>
      </c>
      <c r="C63" s="1">
        <v>9</v>
      </c>
      <c r="D63" s="1">
        <v>9</v>
      </c>
      <c r="E63" s="1">
        <v>2</v>
      </c>
      <c r="F63" s="1">
        <f>SUMIF(Scores!$E$2:$E$321, 'Next Gen'!$A63, INDEX(Scores!$H$2:$N381, 0, MATCH($B63, Scores!$H$1:$N$1, 0)))</f>
        <v>2</v>
      </c>
      <c r="G63" s="1" t="str">
        <f>INDEX(Scores!$B$2:$B$321, MATCH('Next Gen'!$A63, Scores!$E$2:$E$321, 0))</f>
        <v>mid</v>
      </c>
    </row>
    <row r="64" spans="1:7">
      <c r="A64" s="1">
        <v>98</v>
      </c>
      <c r="B64" s="1" t="s">
        <v>6</v>
      </c>
      <c r="C64" s="1">
        <v>9</v>
      </c>
      <c r="D64" s="1">
        <v>4</v>
      </c>
      <c r="E64" s="1">
        <v>1</v>
      </c>
      <c r="F64" s="1">
        <f>SUMIF(Scores!$E$2:$E$321, 'Next Gen'!$A64, INDEX(Scores!$H$2:$N382, 0, MATCH($B64, Scores!$H$1:$N$1, 0)))</f>
        <v>3</v>
      </c>
      <c r="G64" s="1" t="str">
        <f>INDEX(Scores!$B$2:$B$321, MATCH('Next Gen'!$A64, Scores!$E$2:$E$321, 0))</f>
        <v>mid</v>
      </c>
    </row>
    <row r="65" spans="1:7">
      <c r="A65" s="1">
        <v>99</v>
      </c>
      <c r="B65" s="1" t="s">
        <v>4</v>
      </c>
      <c r="C65" s="1">
        <v>9</v>
      </c>
      <c r="D65" s="1">
        <v>9</v>
      </c>
      <c r="E65" s="1">
        <v>1</v>
      </c>
      <c r="F65" s="1">
        <f>SUMIF(Scores!$E$2:$E$321, 'Next Gen'!$A65, INDEX(Scores!$H$2:$N383, 0, MATCH($B65, Scores!$H$1:$N$1, 0)))</f>
        <v>3</v>
      </c>
      <c r="G65" s="1" t="str">
        <f>INDEX(Scores!$B$2:$B$321, MATCH('Next Gen'!$A65, Scores!$E$2:$E$321, 0))</f>
        <v>mid</v>
      </c>
    </row>
    <row r="66" spans="1:7">
      <c r="A66" s="1">
        <v>99</v>
      </c>
      <c r="B66" s="1" t="s">
        <v>5</v>
      </c>
      <c r="C66" s="1">
        <v>9</v>
      </c>
      <c r="D66" s="1">
        <v>9</v>
      </c>
      <c r="E66" s="1">
        <v>4</v>
      </c>
      <c r="F66" s="1">
        <f>SUMIF(Scores!$E$2:$E$321, 'Next Gen'!$A66, INDEX(Scores!$H$2:$N384, 0, MATCH($B66, Scores!$H$1:$N$1, 0)))</f>
        <v>7</v>
      </c>
      <c r="G66" s="1" t="str">
        <f>INDEX(Scores!$B$2:$B$321, MATCH('Next Gen'!$A66, Scores!$E$2:$E$321, 0))</f>
        <v>mid</v>
      </c>
    </row>
    <row r="67" spans="1:7">
      <c r="A67" s="1">
        <v>99</v>
      </c>
      <c r="B67" s="1" t="s">
        <v>6</v>
      </c>
      <c r="C67" s="1">
        <v>9</v>
      </c>
      <c r="D67" s="1">
        <v>4</v>
      </c>
      <c r="E67" s="1">
        <v>4</v>
      </c>
      <c r="F67" s="1">
        <f>SUMIF(Scores!$E$2:$E$321, 'Next Gen'!$A67, INDEX(Scores!$H$2:$N385, 0, MATCH($B67, Scores!$H$1:$N$1, 0)))</f>
        <v>9</v>
      </c>
      <c r="G67" s="1" t="str">
        <f>INDEX(Scores!$B$2:$B$321, MATCH('Next Gen'!$A67, Scores!$E$2:$E$321, 0))</f>
        <v>mid</v>
      </c>
    </row>
    <row r="68" spans="1:7">
      <c r="A68" s="1">
        <v>99</v>
      </c>
      <c r="B68" s="1" t="s">
        <v>7</v>
      </c>
      <c r="C68" s="1">
        <v>9</v>
      </c>
      <c r="D68" s="1">
        <v>2</v>
      </c>
      <c r="E68" s="1">
        <v>2</v>
      </c>
      <c r="F68" s="1">
        <f>SUMIF(Scores!$E$2:$E$321, 'Next Gen'!$A68, INDEX(Scores!$H$2:$N386, 0, MATCH($B68, Scores!$H$1:$N$1, 0)))</f>
        <v>5</v>
      </c>
      <c r="G68" s="1" t="str">
        <f>INDEX(Scores!$B$2:$B$321, MATCH('Next Gen'!$A68, Scores!$E$2:$E$321, 0))</f>
        <v>mid</v>
      </c>
    </row>
    <row r="69" spans="1:7">
      <c r="A69" s="1">
        <v>100</v>
      </c>
      <c r="B69" s="1" t="s">
        <v>4</v>
      </c>
      <c r="C69" s="1">
        <v>9</v>
      </c>
      <c r="D69" s="1">
        <v>9</v>
      </c>
      <c r="E69" s="1">
        <v>4</v>
      </c>
      <c r="F69" s="1">
        <f>SUMIF(Scores!$E$2:$E$321, 'Next Gen'!$A69, INDEX(Scores!$H$2:$N387, 0, MATCH($B69, Scores!$H$1:$N$1, 0)))</f>
        <v>9</v>
      </c>
      <c r="G69" s="1" t="str">
        <f>INDEX(Scores!$B$2:$B$321, MATCH('Next Gen'!$A69, Scores!$E$2:$E$321, 0))</f>
        <v>high</v>
      </c>
    </row>
    <row r="70" spans="1:7">
      <c r="A70" s="1">
        <v>100</v>
      </c>
      <c r="B70" s="1" t="s">
        <v>5</v>
      </c>
      <c r="C70" s="1">
        <v>9</v>
      </c>
      <c r="D70" s="1">
        <v>8</v>
      </c>
      <c r="E70" s="1">
        <v>4</v>
      </c>
      <c r="F70" s="1">
        <f>SUMIF(Scores!$E$2:$E$321, 'Next Gen'!$A70, INDEX(Scores!$H$2:$N388, 0, MATCH($B70, Scores!$H$1:$N$1, 0)))</f>
        <v>7</v>
      </c>
      <c r="G70" s="1" t="str">
        <f>INDEX(Scores!$B$2:$B$321, MATCH('Next Gen'!$A70, Scores!$E$2:$E$321, 0))</f>
        <v>high</v>
      </c>
    </row>
    <row r="71" spans="1:7">
      <c r="A71" s="1">
        <v>101</v>
      </c>
      <c r="B71" s="1" t="s">
        <v>5</v>
      </c>
      <c r="C71" s="1">
        <v>9</v>
      </c>
      <c r="D71" s="1">
        <v>7</v>
      </c>
      <c r="E71" s="1">
        <v>5</v>
      </c>
      <c r="F71" s="1">
        <f>SUMIF(Scores!$E$2:$E$321, 'Next Gen'!$A71, INDEX(Scores!$H$2:$N389, 0, MATCH($B71, Scores!$H$1:$N$1, 0)))</f>
        <v>9</v>
      </c>
      <c r="G71" s="1" t="str">
        <f>INDEX(Scores!$B$2:$B$321, MATCH('Next Gen'!$A71, Scores!$E$2:$E$321, 0))</f>
        <v>mid</v>
      </c>
    </row>
    <row r="72" spans="1:7">
      <c r="A72" s="1">
        <v>101</v>
      </c>
      <c r="B72" s="1" t="s">
        <v>6</v>
      </c>
      <c r="C72" s="1">
        <v>9</v>
      </c>
      <c r="D72" s="1">
        <v>7</v>
      </c>
      <c r="E72" s="1">
        <v>2</v>
      </c>
      <c r="F72" s="1">
        <f>SUMIF(Scores!$E$2:$E$321, 'Next Gen'!$A72, INDEX(Scores!$H$2:$N390, 0, MATCH($B72, Scores!$H$1:$N$1, 0)))</f>
        <v>6</v>
      </c>
      <c r="G72" s="1" t="str">
        <f>INDEX(Scores!$B$2:$B$321, MATCH('Next Gen'!$A72, Scores!$E$2:$E$321, 0))</f>
        <v>mid</v>
      </c>
    </row>
    <row r="73" spans="1:7">
      <c r="A73" s="1">
        <v>102</v>
      </c>
      <c r="B73" s="1" t="s">
        <v>5</v>
      </c>
      <c r="C73" s="1">
        <v>9</v>
      </c>
      <c r="D73" s="1">
        <v>8</v>
      </c>
      <c r="E73" s="1">
        <v>5</v>
      </c>
      <c r="F73" s="1">
        <f>SUMIF(Scores!$E$2:$E$321, 'Next Gen'!$A73, INDEX(Scores!$H$2:$N391, 0, MATCH($B73, Scores!$H$1:$N$1, 0)))</f>
        <v>8</v>
      </c>
      <c r="G73" s="1" t="str">
        <f>INDEX(Scores!$B$2:$B$321, MATCH('Next Gen'!$A73, Scores!$E$2:$E$321, 0))</f>
        <v>mid</v>
      </c>
    </row>
    <row r="74" spans="1:7">
      <c r="A74" s="1">
        <v>102</v>
      </c>
      <c r="B74" s="1" t="s">
        <v>7</v>
      </c>
      <c r="C74" s="1">
        <v>9</v>
      </c>
      <c r="D74" s="1">
        <v>2</v>
      </c>
      <c r="E74" s="1">
        <v>1</v>
      </c>
      <c r="F74" s="1">
        <f>SUMIF(Scores!$E$2:$E$321, 'Next Gen'!$A74, INDEX(Scores!$H$2:$N392, 0, MATCH($B74, Scores!$H$1:$N$1, 0)))</f>
        <v>1</v>
      </c>
      <c r="G74" s="1" t="str">
        <f>INDEX(Scores!$B$2:$B$321, MATCH('Next Gen'!$A74, Scores!$E$2:$E$321, 0))</f>
        <v>mid</v>
      </c>
    </row>
    <row r="75" spans="1:7">
      <c r="A75" s="1">
        <v>103</v>
      </c>
      <c r="B75" s="1" t="s">
        <v>5</v>
      </c>
      <c r="C75" s="1">
        <v>9</v>
      </c>
      <c r="D75" s="1">
        <v>9</v>
      </c>
      <c r="E75" s="1">
        <v>7</v>
      </c>
      <c r="F75" s="1">
        <f>SUMIF(Scores!$E$2:$E$321, 'Next Gen'!$A75, INDEX(Scores!$H$2:$N391, 0, MATCH($B75, Scores!$H$1:$N$1, 0)))</f>
        <v>12</v>
      </c>
      <c r="G75" s="1" t="str">
        <f>INDEX(Scores!$B$2:$B$321, MATCH('Next Gen'!$A75, Scores!$E$2:$E$321, 0))</f>
        <v>mid</v>
      </c>
    </row>
    <row r="76" spans="1:7">
      <c r="A76" s="1">
        <v>103</v>
      </c>
      <c r="B76" s="1" t="s">
        <v>6</v>
      </c>
      <c r="C76" s="1">
        <v>9</v>
      </c>
      <c r="D76" s="1">
        <v>3</v>
      </c>
      <c r="E76" s="1">
        <v>3</v>
      </c>
      <c r="F76" s="1">
        <f>SUMIF(Scores!$E$2:$E$321, 'Next Gen'!$A76, INDEX(Scores!$H$2:$N392, 0, MATCH($B76, Scores!$H$1:$N$1, 0)))</f>
        <v>5</v>
      </c>
      <c r="G76" s="1" t="str">
        <f>INDEX(Scores!$B$2:$B$321, MATCH('Next Gen'!$A76, Scores!$E$2:$E$321, 0))</f>
        <v>mid</v>
      </c>
    </row>
    <row r="77" spans="1:7">
      <c r="A77" s="1">
        <v>104</v>
      </c>
      <c r="B77" s="1" t="s">
        <v>5</v>
      </c>
      <c r="C77" s="1">
        <v>9</v>
      </c>
      <c r="D77" s="1">
        <v>6</v>
      </c>
      <c r="E77" s="1">
        <v>2</v>
      </c>
      <c r="F77" s="1">
        <f>SUMIF(Scores!$E$2:$E$321, 'Next Gen'!$A77, INDEX(Scores!$H$2:$N$321, 0, MATCH($B77, Scores!$H$1:$N$1, 0)))</f>
        <v>4</v>
      </c>
      <c r="G77" s="1" t="str">
        <f>INDEX(Scores!$B$2:$B$321, MATCH('Next Gen'!$A77, Scores!$E$2:$E$321, 0))</f>
        <v>mid</v>
      </c>
    </row>
    <row r="78" spans="1:7">
      <c r="A78" s="1">
        <v>104</v>
      </c>
      <c r="B78" s="1" t="s">
        <v>6</v>
      </c>
      <c r="C78" s="1">
        <v>9</v>
      </c>
      <c r="D78" s="1">
        <v>7</v>
      </c>
      <c r="E78" s="1">
        <v>1</v>
      </c>
      <c r="F78" s="1">
        <f>SUMIF(Scores!$E$2:$E$321, 'Next Gen'!$A78, INDEX(Scores!$H$2:$N$321, 0, MATCH($B78, Scores!$H$1:$N$1, 0)))</f>
        <v>1</v>
      </c>
      <c r="G78" s="1" t="str">
        <f>INDEX(Scores!$B$2:$B$321, MATCH('Next Gen'!$A78, Scores!$E$2:$E$321,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2025-05-23T14:12:53Z</dcterms:modified>
</cp:coreProperties>
</file>