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C236C260-A2C2-284B-BBDA-D61DE61EB17B}"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3" r:id="rId4"/>
    <pivotCache cacheId="4" r:id="rId5"/>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9" i="2" l="1"/>
  <c r="F59" i="2"/>
  <c r="G58" i="2"/>
  <c r="F58" i="2"/>
  <c r="G185" i="3"/>
  <c r="F185" i="3"/>
  <c r="E185" i="3"/>
  <c r="A185" i="3"/>
  <c r="D185" i="3" s="1"/>
  <c r="A184" i="3"/>
  <c r="G184" i="3" s="1"/>
  <c r="S292" i="1"/>
  <c r="R292" i="1"/>
  <c r="Q292" i="1"/>
  <c r="P292" i="1"/>
  <c r="V291" i="1"/>
  <c r="U291" i="1"/>
  <c r="T291" i="1"/>
  <c r="S291" i="1"/>
  <c r="R291" i="1"/>
  <c r="Q291" i="1"/>
  <c r="P291" i="1"/>
  <c r="E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E280" i="1"/>
  <c r="E283" i="1" s="1"/>
  <c r="E286" i="1" s="1"/>
  <c r="E289" i="1" s="1"/>
  <c r="E292" i="1" s="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B3" i="3"/>
  <c r="H3" i="3" s="1"/>
  <c r="B2" i="3"/>
  <c r="H2" i="3" s="1"/>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N300" i="1"/>
  <c r="M300" i="1"/>
  <c r="L300" i="1"/>
  <c r="K300" i="1"/>
  <c r="J300" i="1"/>
  <c r="I300" i="1"/>
  <c r="H300"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E8" i="1" s="1"/>
  <c r="E11" i="1" s="1"/>
  <c r="E14" i="1" s="1"/>
  <c r="E17" i="1" s="1"/>
  <c r="E20" i="1" s="1"/>
  <c r="E23" i="1" s="1"/>
  <c r="E26" i="1" s="1"/>
  <c r="E29" i="1" s="1"/>
  <c r="E32" i="1" s="1"/>
  <c r="E35" i="1" s="1"/>
  <c r="E38" i="1" s="1"/>
  <c r="E41" i="1" s="1"/>
  <c r="E44" i="1" s="1"/>
  <c r="E47" i="1" s="1"/>
  <c r="E50" i="1" s="1"/>
  <c r="E53" i="1" s="1"/>
  <c r="E56" i="1" s="1"/>
  <c r="E59" i="1" s="1"/>
  <c r="E62" i="1" s="1"/>
  <c r="E65" i="1" s="1"/>
  <c r="E68" i="1" s="1"/>
  <c r="E71" i="1" s="1"/>
  <c r="E74" i="1" s="1"/>
  <c r="E77" i="1" s="1"/>
  <c r="E80" i="1" s="1"/>
  <c r="E83" i="1" s="1"/>
  <c r="E86" i="1" s="1"/>
  <c r="E89" i="1" s="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B184" i="3" l="1"/>
  <c r="H184" i="3" s="1"/>
  <c r="E184" i="3"/>
  <c r="F184" i="3"/>
  <c r="B185" i="3"/>
  <c r="H185" i="3" s="1"/>
  <c r="D184" i="3"/>
  <c r="D183" i="3"/>
  <c r="E183" i="3"/>
  <c r="F183" i="3"/>
  <c r="G183" i="3"/>
  <c r="F56" i="2"/>
  <c r="G56" i="2"/>
  <c r="F57" i="2"/>
  <c r="G182" i="3"/>
  <c r="G57" i="2"/>
  <c r="B182" i="3"/>
  <c r="H182" i="3" s="1"/>
  <c r="E182" i="3"/>
  <c r="D182" i="3"/>
  <c r="F182" i="3"/>
  <c r="B183" i="3"/>
  <c r="H183" i="3" s="1"/>
  <c r="D181" i="3"/>
  <c r="E181" i="3"/>
  <c r="F181" i="3"/>
  <c r="G181" i="3"/>
  <c r="F54" i="2"/>
  <c r="G54" i="2"/>
  <c r="F55" i="2"/>
  <c r="G180" i="3"/>
  <c r="G55" i="2"/>
  <c r="E180" i="3"/>
  <c r="B180" i="3"/>
  <c r="H180" i="3" s="1"/>
  <c r="D180" i="3"/>
  <c r="F180" i="3"/>
  <c r="B181" i="3"/>
  <c r="H181" i="3" s="1"/>
  <c r="D179" i="3"/>
  <c r="E179" i="3"/>
  <c r="F179" i="3"/>
  <c r="G179" i="3"/>
  <c r="F52" i="2"/>
  <c r="F53" i="2"/>
  <c r="G52" i="2"/>
  <c r="G178" i="3"/>
  <c r="G53" i="2"/>
  <c r="B178" i="3"/>
  <c r="H178" i="3" s="1"/>
  <c r="D178" i="3"/>
  <c r="E178" i="3"/>
  <c r="F178" i="3"/>
  <c r="B179" i="3"/>
  <c r="H179" i="3" s="1"/>
  <c r="D177" i="3"/>
  <c r="E177" i="3"/>
  <c r="G174" i="3"/>
  <c r="F177" i="3"/>
  <c r="D175" i="3"/>
  <c r="G177" i="3"/>
  <c r="E175" i="3"/>
  <c r="F50" i="2"/>
  <c r="F175" i="3"/>
  <c r="G50" i="2"/>
  <c r="G175" i="3"/>
  <c r="F51" i="2"/>
  <c r="G176" i="3"/>
  <c r="G51" i="2"/>
  <c r="B176" i="3"/>
  <c r="H176" i="3" s="1"/>
  <c r="E176" i="3"/>
  <c r="D176" i="3"/>
  <c r="F176" i="3"/>
  <c r="B177" i="3"/>
  <c r="H177" i="3" s="1"/>
  <c r="B174" i="3"/>
  <c r="H174" i="3" s="1"/>
  <c r="E174" i="3"/>
  <c r="F174" i="3"/>
  <c r="B175" i="3"/>
  <c r="H175" i="3" s="1"/>
  <c r="D174" i="3"/>
  <c r="F47" i="2"/>
  <c r="B173" i="3"/>
  <c r="H173" i="3" s="1"/>
  <c r="D173" i="3"/>
  <c r="G45" i="2"/>
  <c r="B172" i="3"/>
  <c r="H172" i="3" s="1"/>
  <c r="E173" i="3"/>
  <c r="G46" i="2"/>
  <c r="D172" i="3"/>
  <c r="F173" i="3"/>
  <c r="G47" i="2"/>
  <c r="F48" i="2"/>
  <c r="G173" i="3"/>
  <c r="F172" i="3"/>
  <c r="G48" i="2"/>
  <c r="G172" i="3"/>
  <c r="F45" i="2"/>
  <c r="F49" i="2"/>
  <c r="E172" i="3"/>
  <c r="F46" i="2"/>
  <c r="G49" i="2"/>
  <c r="D3" i="3"/>
  <c r="E3" i="3"/>
  <c r="B4" i="3"/>
  <c r="H4" i="3" s="1"/>
  <c r="F3" i="3"/>
  <c r="D2" i="3"/>
  <c r="G3" i="3"/>
  <c r="E2" i="3"/>
  <c r="G7" i="3"/>
  <c r="F2" i="3"/>
  <c r="G2" i="3"/>
  <c r="D7" i="3"/>
  <c r="E7" i="3"/>
  <c r="F7" i="3"/>
  <c r="D4" i="3"/>
  <c r="E5" i="3"/>
  <c r="F5" i="3"/>
  <c r="G5" i="3"/>
  <c r="E4" i="3"/>
  <c r="F4" i="3"/>
  <c r="G4" i="3"/>
  <c r="D5" i="3"/>
  <c r="B7" i="3"/>
  <c r="H7" i="3" s="1"/>
  <c r="A9" i="3"/>
  <c r="A6" i="3"/>
  <c r="B5" i="3"/>
  <c r="H5" i="3" s="1"/>
  <c r="F43" i="2"/>
  <c r="G43" i="2"/>
  <c r="F44" i="2"/>
  <c r="G44" i="2"/>
  <c r="F38" i="2"/>
  <c r="G2" i="2"/>
  <c r="G10" i="2"/>
  <c r="G18" i="2"/>
  <c r="G26" i="2"/>
  <c r="G41" i="2"/>
  <c r="G34" i="2"/>
  <c r="G3" i="2"/>
  <c r="G11" i="2"/>
  <c r="G19" i="2"/>
  <c r="G27" i="2"/>
  <c r="G35" i="2"/>
  <c r="F42" i="2"/>
  <c r="G4" i="2"/>
  <c r="G12" i="2"/>
  <c r="G20" i="2"/>
  <c r="G28" i="2"/>
  <c r="G36" i="2"/>
  <c r="G42" i="2"/>
  <c r="G5" i="2"/>
  <c r="G13" i="2"/>
  <c r="G21" i="2"/>
  <c r="G29" i="2"/>
  <c r="G37" i="2"/>
  <c r="G6" i="2"/>
  <c r="G14" i="2"/>
  <c r="G22" i="2"/>
  <c r="G30" i="2"/>
  <c r="G38" i="2"/>
  <c r="G7" i="2"/>
  <c r="G15" i="2"/>
  <c r="G23" i="2"/>
  <c r="G31" i="2"/>
  <c r="G39" i="2"/>
  <c r="F39" i="2"/>
  <c r="G8" i="2"/>
  <c r="G16" i="2"/>
  <c r="G24" i="2"/>
  <c r="G32" i="2"/>
  <c r="G40" i="2"/>
  <c r="F37" i="2"/>
  <c r="F40" i="2"/>
  <c r="G9" i="2"/>
  <c r="G17" i="2"/>
  <c r="G25" i="2"/>
  <c r="G33" i="2"/>
  <c r="F41" i="2"/>
  <c r="F36" i="2"/>
  <c r="F35" i="2"/>
  <c r="F28" i="2"/>
  <c r="F29" i="2"/>
  <c r="F30" i="2"/>
  <c r="F31" i="2"/>
  <c r="F32" i="2"/>
  <c r="F33" i="2"/>
  <c r="F34" i="2"/>
  <c r="F27" i="2"/>
  <c r="F21" i="2"/>
  <c r="F22" i="2"/>
  <c r="F23" i="2"/>
  <c r="F24" i="2"/>
  <c r="F25" i="2"/>
  <c r="F26" i="2"/>
  <c r="F17" i="2"/>
  <c r="F19" i="2"/>
  <c r="F20" i="2"/>
  <c r="F18" i="2"/>
  <c r="F16" i="2"/>
  <c r="F14" i="2"/>
  <c r="F15" i="2"/>
  <c r="F8" i="2"/>
  <c r="F9" i="2"/>
  <c r="F2" i="2"/>
  <c r="F10" i="2"/>
  <c r="F3" i="2"/>
  <c r="F11" i="2"/>
  <c r="F4" i="2"/>
  <c r="F12" i="2"/>
  <c r="F5" i="2"/>
  <c r="F13" i="2"/>
  <c r="F6" i="2"/>
  <c r="F7" i="2"/>
  <c r="X297" i="1"/>
  <c r="X298" i="1"/>
  <c r="F141" i="1"/>
  <c r="F142" i="1"/>
  <c r="F145" i="1" s="1"/>
  <c r="F148" i="1" s="1"/>
  <c r="F151" i="1" s="1"/>
  <c r="F154" i="1" s="1"/>
  <c r="F157" i="1" s="1"/>
  <c r="F160" i="1" s="1"/>
  <c r="F163" i="1" s="1"/>
  <c r="F166" i="1" s="1"/>
  <c r="F169" i="1" s="1"/>
  <c r="F172" i="1" s="1"/>
  <c r="F175" i="1" s="1"/>
  <c r="F180" i="1" s="1"/>
  <c r="F183" i="1" s="1"/>
  <c r="F186" i="1" s="1"/>
  <c r="F189" i="1" s="1"/>
  <c r="F192" i="1" s="1"/>
  <c r="F195" i="1" s="1"/>
  <c r="J185" i="3" l="1"/>
  <c r="I185" i="3"/>
  <c r="J184" i="3"/>
  <c r="I184" i="3"/>
  <c r="J183" i="3"/>
  <c r="I183" i="3"/>
  <c r="J182" i="3"/>
  <c r="I182" i="3"/>
  <c r="J181" i="3"/>
  <c r="I181" i="3"/>
  <c r="J180" i="3"/>
  <c r="I180" i="3"/>
  <c r="I179" i="3"/>
  <c r="J179" i="3"/>
  <c r="I178" i="3"/>
  <c r="J178" i="3"/>
  <c r="I177" i="3"/>
  <c r="J177" i="3"/>
  <c r="J176" i="3"/>
  <c r="I176" i="3"/>
  <c r="I175" i="3"/>
  <c r="J175" i="3"/>
  <c r="J174" i="3"/>
  <c r="I174" i="3"/>
  <c r="I173" i="3"/>
  <c r="L173" i="3" s="1"/>
  <c r="J172" i="3"/>
  <c r="I172" i="3"/>
  <c r="L172" i="3" s="1"/>
  <c r="J173" i="3"/>
  <c r="I2" i="3"/>
  <c r="K2" i="3" s="1"/>
  <c r="J3" i="3"/>
  <c r="I3" i="3"/>
  <c r="J2" i="3"/>
  <c r="I4" i="3"/>
  <c r="J5" i="3"/>
  <c r="I5" i="3"/>
  <c r="G6" i="3"/>
  <c r="F6" i="3"/>
  <c r="E6" i="3"/>
  <c r="D6" i="3"/>
  <c r="F9" i="3"/>
  <c r="E9" i="3"/>
  <c r="D9" i="3"/>
  <c r="G9" i="3"/>
  <c r="J4" i="3"/>
  <c r="B6" i="3"/>
  <c r="H6" i="3" s="1"/>
  <c r="A8" i="3"/>
  <c r="B9" i="3"/>
  <c r="H9" i="3" s="1"/>
  <c r="A11" i="3"/>
  <c r="Y297" i="1"/>
  <c r="Y298" i="1"/>
  <c r="F144" i="1"/>
  <c r="L184" i="3" l="1"/>
  <c r="K184" i="3"/>
  <c r="L185" i="3"/>
  <c r="K185" i="3"/>
  <c r="L183" i="3"/>
  <c r="K183" i="3"/>
  <c r="L182" i="3"/>
  <c r="K182" i="3"/>
  <c r="L181" i="3"/>
  <c r="K181" i="3"/>
  <c r="K180" i="3"/>
  <c r="L180" i="3"/>
  <c r="K173" i="3"/>
  <c r="L178" i="3"/>
  <c r="K178" i="3"/>
  <c r="L179" i="3"/>
  <c r="K179" i="3"/>
  <c r="K176" i="3"/>
  <c r="L176" i="3"/>
  <c r="L177" i="3"/>
  <c r="K177" i="3"/>
  <c r="K174" i="3"/>
  <c r="L174" i="3"/>
  <c r="L175" i="3"/>
  <c r="K175" i="3"/>
  <c r="K3" i="3"/>
  <c r="L2" i="3"/>
  <c r="K172" i="3"/>
  <c r="L3" i="3"/>
  <c r="I7" i="3"/>
  <c r="L7" i="3" s="1"/>
  <c r="L5" i="3"/>
  <c r="K5" i="3"/>
  <c r="D95" i="3"/>
  <c r="D94" i="3"/>
  <c r="G94" i="3"/>
  <c r="E95" i="3"/>
  <c r="E94" i="3"/>
  <c r="F95" i="3"/>
  <c r="G95" i="3"/>
  <c r="F94" i="3"/>
  <c r="L4" i="3"/>
  <c r="K4" i="3"/>
  <c r="J7" i="3"/>
  <c r="G8" i="3"/>
  <c r="F8" i="3"/>
  <c r="E8" i="3"/>
  <c r="D8" i="3"/>
  <c r="I6" i="3"/>
  <c r="J6" i="3"/>
  <c r="D11" i="3"/>
  <c r="G11" i="3"/>
  <c r="F11" i="3"/>
  <c r="E11" i="3"/>
  <c r="B11" i="3"/>
  <c r="H11" i="3" s="1"/>
  <c r="A13" i="3"/>
  <c r="B8" i="3"/>
  <c r="H8" i="3" s="1"/>
  <c r="A10" i="3"/>
  <c r="F147" i="1"/>
  <c r="K7" i="3" l="1"/>
  <c r="K6" i="3"/>
  <c r="L6" i="3"/>
  <c r="J8" i="3"/>
  <c r="G13" i="3"/>
  <c r="F13" i="3"/>
  <c r="E13" i="3"/>
  <c r="D13" i="3"/>
  <c r="I9" i="3"/>
  <c r="I8" i="3"/>
  <c r="J9" i="3"/>
  <c r="G10" i="3"/>
  <c r="F10" i="3"/>
  <c r="E10" i="3"/>
  <c r="D10" i="3"/>
  <c r="B10" i="3"/>
  <c r="H10" i="3" s="1"/>
  <c r="A12" i="3"/>
  <c r="A15" i="3"/>
  <c r="B13" i="3"/>
  <c r="H13" i="3" s="1"/>
  <c r="F150" i="1"/>
  <c r="I11" i="3" l="1"/>
  <c r="K9" i="3"/>
  <c r="L9" i="3"/>
  <c r="L11" i="3"/>
  <c r="K8" i="3"/>
  <c r="L8" i="3"/>
  <c r="J10" i="3"/>
  <c r="I10" i="3"/>
  <c r="J11" i="3"/>
  <c r="K11" i="3" s="1"/>
  <c r="E15" i="3"/>
  <c r="D15" i="3"/>
  <c r="G15" i="3"/>
  <c r="F15" i="3"/>
  <c r="G12" i="3"/>
  <c r="F12" i="3"/>
  <c r="E12" i="3"/>
  <c r="D12" i="3"/>
  <c r="B12" i="3"/>
  <c r="H12" i="3" s="1"/>
  <c r="A14" i="3"/>
  <c r="B15" i="3"/>
  <c r="H15" i="3" s="1"/>
  <c r="A17" i="3"/>
  <c r="F153" i="1"/>
  <c r="K10" i="3" l="1"/>
  <c r="L10" i="3"/>
  <c r="J13" i="3"/>
  <c r="I12" i="3"/>
  <c r="J12" i="3"/>
  <c r="I13" i="3"/>
  <c r="G14" i="3"/>
  <c r="F14" i="3"/>
  <c r="E14" i="3"/>
  <c r="D14" i="3"/>
  <c r="G17" i="3"/>
  <c r="F17" i="3"/>
  <c r="E17" i="3"/>
  <c r="D17" i="3"/>
  <c r="A19" i="3"/>
  <c r="B17" i="3"/>
  <c r="H17" i="3" s="1"/>
  <c r="A16" i="3"/>
  <c r="B14" i="3"/>
  <c r="H14" i="3" s="1"/>
  <c r="F156" i="1"/>
  <c r="L13" i="3" l="1"/>
  <c r="K13" i="3"/>
  <c r="L12" i="3"/>
  <c r="K12" i="3"/>
  <c r="I15" i="3"/>
  <c r="G16" i="3"/>
  <c r="F16" i="3"/>
  <c r="D16" i="3"/>
  <c r="E16" i="3"/>
  <c r="E19" i="3"/>
  <c r="G19" i="3"/>
  <c r="F19" i="3"/>
  <c r="D19" i="3"/>
  <c r="J15" i="3"/>
  <c r="I14" i="3"/>
  <c r="J14" i="3"/>
  <c r="B16" i="3"/>
  <c r="H16" i="3" s="1"/>
  <c r="A18" i="3"/>
  <c r="B19" i="3"/>
  <c r="H19" i="3" s="1"/>
  <c r="A21" i="3"/>
  <c r="F159" i="1"/>
  <c r="K14" i="3" l="1"/>
  <c r="L14" i="3"/>
  <c r="K15" i="3"/>
  <c r="L15" i="3"/>
  <c r="J17" i="3"/>
  <c r="E18" i="3"/>
  <c r="D18" i="3"/>
  <c r="G18" i="3"/>
  <c r="F18" i="3"/>
  <c r="I17" i="3"/>
  <c r="I16" i="3"/>
  <c r="J16" i="3"/>
  <c r="F21" i="3"/>
  <c r="E21" i="3"/>
  <c r="D21" i="3"/>
  <c r="G21" i="3"/>
  <c r="B18" i="3"/>
  <c r="H18" i="3" s="1"/>
  <c r="A20" i="3"/>
  <c r="A23" i="3"/>
  <c r="B21" i="3"/>
  <c r="H21" i="3" s="1"/>
  <c r="F162" i="1"/>
  <c r="K16" i="3" l="1"/>
  <c r="L16" i="3"/>
  <c r="K17" i="3"/>
  <c r="L17" i="3"/>
  <c r="I19" i="3"/>
  <c r="G23" i="3"/>
  <c r="F23" i="3"/>
  <c r="E23" i="3"/>
  <c r="D23" i="3"/>
  <c r="G20" i="3"/>
  <c r="F20" i="3"/>
  <c r="E20" i="3"/>
  <c r="D20" i="3"/>
  <c r="J19" i="3"/>
  <c r="J18" i="3"/>
  <c r="I18" i="3"/>
  <c r="B23" i="3"/>
  <c r="H23" i="3" s="1"/>
  <c r="A25" i="3"/>
  <c r="B20" i="3"/>
  <c r="H20" i="3" s="1"/>
  <c r="A22" i="3"/>
  <c r="F165" i="1"/>
  <c r="K19" i="3" l="1"/>
  <c r="L19" i="3"/>
  <c r="K18" i="3"/>
  <c r="L18" i="3"/>
  <c r="J21" i="3"/>
  <c r="I21" i="3"/>
  <c r="J20" i="3"/>
  <c r="I20" i="3"/>
  <c r="G25" i="3"/>
  <c r="F25" i="3"/>
  <c r="E25" i="3"/>
  <c r="D25" i="3"/>
  <c r="G22" i="3"/>
  <c r="F22" i="3"/>
  <c r="E22" i="3"/>
  <c r="D22" i="3"/>
  <c r="B22" i="3"/>
  <c r="H22" i="3" s="1"/>
  <c r="A24" i="3"/>
  <c r="A27" i="3"/>
  <c r="B25" i="3"/>
  <c r="H25" i="3" s="1"/>
  <c r="F168" i="1"/>
  <c r="F171" i="1" s="1"/>
  <c r="F174" i="1" s="1"/>
  <c r="F179" i="1" s="1"/>
  <c r="F182" i="1" s="1"/>
  <c r="F185" i="1" s="1"/>
  <c r="F188" i="1" s="1"/>
  <c r="F191" i="1" s="1"/>
  <c r="F194" i="1" s="1"/>
  <c r="L298" i="1"/>
  <c r="J23" i="3" l="1"/>
  <c r="L20" i="3"/>
  <c r="K20" i="3"/>
  <c r="L21" i="3"/>
  <c r="K21" i="3"/>
  <c r="I22" i="3"/>
  <c r="J22" i="3"/>
  <c r="E27" i="3"/>
  <c r="D27" i="3"/>
  <c r="G27" i="3"/>
  <c r="F27" i="3"/>
  <c r="D24" i="3"/>
  <c r="G24" i="3"/>
  <c r="F24" i="3"/>
  <c r="E24" i="3"/>
  <c r="I23" i="3"/>
  <c r="B27" i="3"/>
  <c r="H27" i="3" s="1"/>
  <c r="A29" i="3"/>
  <c r="A26" i="3"/>
  <c r="B24" i="3"/>
  <c r="H24" i="3" s="1"/>
  <c r="K299" i="1"/>
  <c r="H296" i="1"/>
  <c r="I299" i="1"/>
  <c r="J299" i="1"/>
  <c r="M299" i="1"/>
  <c r="N299" i="1"/>
  <c r="H299" i="1"/>
  <c r="L299" i="1"/>
  <c r="L297" i="1"/>
  <c r="J297" i="1"/>
  <c r="N298" i="1"/>
  <c r="M296" i="1"/>
  <c r="K296" i="1"/>
  <c r="H297" i="1"/>
  <c r="N297" i="1"/>
  <c r="I298" i="1"/>
  <c r="M297" i="1"/>
  <c r="L296" i="1"/>
  <c r="K298" i="1"/>
  <c r="I297" i="1"/>
  <c r="J298" i="1"/>
  <c r="J296" i="1"/>
  <c r="H298" i="1"/>
  <c r="K297" i="1"/>
  <c r="I296" i="1"/>
  <c r="N296" i="1"/>
  <c r="M298" i="1"/>
  <c r="K23" i="3" l="1"/>
  <c r="L23" i="3"/>
  <c r="K22" i="3"/>
  <c r="L22" i="3"/>
  <c r="J25" i="3"/>
  <c r="I25" i="3"/>
  <c r="G26" i="3"/>
  <c r="F26" i="3"/>
  <c r="E26" i="3"/>
  <c r="D26" i="3"/>
  <c r="G29" i="3"/>
  <c r="F29" i="3"/>
  <c r="E29" i="3"/>
  <c r="D29" i="3"/>
  <c r="I24" i="3"/>
  <c r="J24" i="3"/>
  <c r="B26" i="3"/>
  <c r="H26" i="3" s="1"/>
  <c r="A28" i="3"/>
  <c r="A31" i="3"/>
  <c r="B29" i="3"/>
  <c r="H29" i="3" s="1"/>
  <c r="K24" i="3" l="1"/>
  <c r="L24" i="3"/>
  <c r="K25" i="3"/>
  <c r="L25" i="3"/>
  <c r="I27" i="3"/>
  <c r="J27" i="3"/>
  <c r="F31" i="3"/>
  <c r="E31" i="3"/>
  <c r="D31" i="3"/>
  <c r="G31" i="3"/>
  <c r="G28" i="3"/>
  <c r="F28" i="3"/>
  <c r="E28" i="3"/>
  <c r="D28" i="3"/>
  <c r="J26" i="3"/>
  <c r="I26" i="3"/>
  <c r="A33" i="3"/>
  <c r="B31" i="3"/>
  <c r="H31" i="3" s="1"/>
  <c r="A30" i="3"/>
  <c r="B28" i="3"/>
  <c r="H28" i="3" s="1"/>
  <c r="K26" i="3" l="1"/>
  <c r="L26" i="3"/>
  <c r="K27" i="3"/>
  <c r="L27" i="3"/>
  <c r="J29" i="3"/>
  <c r="D30" i="3"/>
  <c r="G30" i="3"/>
  <c r="F30" i="3"/>
  <c r="E30" i="3"/>
  <c r="G33" i="3"/>
  <c r="F33" i="3"/>
  <c r="E33" i="3"/>
  <c r="D33" i="3"/>
  <c r="I29" i="3"/>
  <c r="J28" i="3"/>
  <c r="I28" i="3"/>
  <c r="B30" i="3"/>
  <c r="H30" i="3" s="1"/>
  <c r="A32" i="3"/>
  <c r="A35" i="3"/>
  <c r="B33" i="3"/>
  <c r="H33" i="3" s="1"/>
  <c r="L28" i="3" l="1"/>
  <c r="K28" i="3"/>
  <c r="L29" i="3"/>
  <c r="K29" i="3"/>
  <c r="J31" i="3"/>
  <c r="I31" i="3"/>
  <c r="G35" i="3"/>
  <c r="F35" i="3"/>
  <c r="E35" i="3"/>
  <c r="D35" i="3"/>
  <c r="G32" i="3"/>
  <c r="F32" i="3"/>
  <c r="E32" i="3"/>
  <c r="D32" i="3"/>
  <c r="I30" i="3"/>
  <c r="J30" i="3"/>
  <c r="B35" i="3"/>
  <c r="H35" i="3" s="1"/>
  <c r="A37" i="3"/>
  <c r="A34" i="3"/>
  <c r="B32" i="3"/>
  <c r="H32" i="3" s="1"/>
  <c r="I33" i="3" l="1"/>
  <c r="K31" i="3"/>
  <c r="L31" i="3"/>
  <c r="K30" i="3"/>
  <c r="L30" i="3"/>
  <c r="L33" i="3"/>
  <c r="I32" i="3"/>
  <c r="F34" i="3"/>
  <c r="E34" i="3"/>
  <c r="D34" i="3"/>
  <c r="G34" i="3"/>
  <c r="G37" i="3"/>
  <c r="F37" i="3"/>
  <c r="E37" i="3"/>
  <c r="D37" i="3"/>
  <c r="J32" i="3"/>
  <c r="J33" i="3"/>
  <c r="K33" i="3" s="1"/>
  <c r="B34" i="3"/>
  <c r="H34" i="3" s="1"/>
  <c r="A36" i="3"/>
  <c r="A39" i="3"/>
  <c r="B37" i="3"/>
  <c r="H37" i="3" s="1"/>
  <c r="J35" i="3" l="1"/>
  <c r="K32" i="3"/>
  <c r="L32" i="3"/>
  <c r="I35" i="3"/>
  <c r="G39" i="3"/>
  <c r="F39" i="3"/>
  <c r="E39" i="3"/>
  <c r="D39" i="3"/>
  <c r="D36" i="3"/>
  <c r="G36" i="3"/>
  <c r="F36" i="3"/>
  <c r="E36" i="3"/>
  <c r="J34" i="3"/>
  <c r="I34" i="3"/>
  <c r="B39" i="3"/>
  <c r="H39" i="3" s="1"/>
  <c r="A41" i="3"/>
  <c r="A38" i="3"/>
  <c r="B36" i="3"/>
  <c r="H36" i="3" s="1"/>
  <c r="K35" i="3" l="1"/>
  <c r="L35" i="3"/>
  <c r="K34" i="3"/>
  <c r="L34" i="3"/>
  <c r="I37" i="3"/>
  <c r="I36" i="3"/>
  <c r="J36" i="3"/>
  <c r="J37" i="3"/>
  <c r="G41" i="3"/>
  <c r="F41" i="3"/>
  <c r="E41" i="3"/>
  <c r="D41" i="3"/>
  <c r="G38" i="3"/>
  <c r="F38" i="3"/>
  <c r="E38" i="3"/>
  <c r="D38" i="3"/>
  <c r="A40" i="3"/>
  <c r="B38" i="3"/>
  <c r="H38" i="3" s="1"/>
  <c r="A43" i="3"/>
  <c r="B41" i="3"/>
  <c r="H41" i="3" s="1"/>
  <c r="I39" i="3" l="1"/>
  <c r="L36" i="3"/>
  <c r="K36" i="3"/>
  <c r="L37" i="3"/>
  <c r="K37" i="3"/>
  <c r="K39" i="3"/>
  <c r="L39" i="3"/>
  <c r="J39" i="3"/>
  <c r="G43" i="3"/>
  <c r="F43" i="3"/>
  <c r="E43" i="3"/>
  <c r="D43" i="3"/>
  <c r="I38" i="3"/>
  <c r="J38" i="3"/>
  <c r="F40" i="3"/>
  <c r="E40" i="3"/>
  <c r="D40" i="3"/>
  <c r="G40" i="3"/>
  <c r="A45" i="3"/>
  <c r="B43" i="3"/>
  <c r="H43" i="3" s="1"/>
  <c r="B40" i="3"/>
  <c r="H40" i="3" s="1"/>
  <c r="A42" i="3"/>
  <c r="J40" i="3" l="1"/>
  <c r="K38" i="3"/>
  <c r="L38" i="3"/>
  <c r="D42" i="3"/>
  <c r="G42" i="3"/>
  <c r="F42" i="3"/>
  <c r="E42" i="3"/>
  <c r="I41" i="3"/>
  <c r="E45" i="3"/>
  <c r="D45" i="3"/>
  <c r="G45" i="3"/>
  <c r="F45" i="3"/>
  <c r="I40" i="3"/>
  <c r="J41" i="3"/>
  <c r="B42" i="3"/>
  <c r="H42" i="3" s="1"/>
  <c r="A44" i="3"/>
  <c r="A47" i="3"/>
  <c r="B45" i="3"/>
  <c r="H45" i="3" s="1"/>
  <c r="I43" i="3" l="1"/>
  <c r="K41" i="3"/>
  <c r="L41" i="3"/>
  <c r="K40" i="3"/>
  <c r="L40" i="3"/>
  <c r="G47" i="3"/>
  <c r="F47" i="3"/>
  <c r="E47" i="3"/>
  <c r="D47" i="3"/>
  <c r="G44" i="3"/>
  <c r="F44" i="3"/>
  <c r="E44" i="3"/>
  <c r="D44" i="3"/>
  <c r="J43" i="3"/>
  <c r="J42" i="3"/>
  <c r="I42" i="3"/>
  <c r="B47" i="3"/>
  <c r="H47" i="3" s="1"/>
  <c r="A49" i="3"/>
  <c r="A46" i="3"/>
  <c r="B44" i="3"/>
  <c r="H44" i="3" s="1"/>
  <c r="K42" i="3" l="1"/>
  <c r="L42" i="3"/>
  <c r="K43" i="3"/>
  <c r="L43" i="3"/>
  <c r="J45" i="3"/>
  <c r="F46" i="3"/>
  <c r="E46" i="3"/>
  <c r="D46" i="3"/>
  <c r="G46" i="3"/>
  <c r="F49" i="3"/>
  <c r="E49" i="3"/>
  <c r="D49" i="3"/>
  <c r="G49" i="3"/>
  <c r="I45" i="3"/>
  <c r="J44" i="3"/>
  <c r="I44" i="3"/>
  <c r="B46" i="3"/>
  <c r="H46" i="3" s="1"/>
  <c r="A48" i="3"/>
  <c r="A51" i="3"/>
  <c r="B49" i="3"/>
  <c r="H49" i="3" s="1"/>
  <c r="J47" i="3" l="1"/>
  <c r="L44" i="3"/>
  <c r="K44" i="3"/>
  <c r="L45" i="3"/>
  <c r="K45" i="3"/>
  <c r="D51" i="3"/>
  <c r="G51" i="3"/>
  <c r="F51" i="3"/>
  <c r="E51" i="3"/>
  <c r="G48" i="3"/>
  <c r="F48" i="3"/>
  <c r="E48" i="3"/>
  <c r="D48" i="3"/>
  <c r="I47" i="3"/>
  <c r="I46" i="3"/>
  <c r="J46" i="3"/>
  <c r="A53" i="3"/>
  <c r="B51" i="3"/>
  <c r="H51" i="3" s="1"/>
  <c r="A50" i="3"/>
  <c r="B48" i="3"/>
  <c r="H48" i="3" s="1"/>
  <c r="K47" i="3" l="1"/>
  <c r="L47" i="3"/>
  <c r="K46" i="3"/>
  <c r="L46" i="3"/>
  <c r="I49" i="3"/>
  <c r="G53" i="3"/>
  <c r="F53" i="3"/>
  <c r="E53" i="3"/>
  <c r="D53" i="3"/>
  <c r="I48" i="3"/>
  <c r="G50" i="3"/>
  <c r="F50" i="3"/>
  <c r="E50" i="3"/>
  <c r="D50" i="3"/>
  <c r="J49" i="3"/>
  <c r="J48" i="3"/>
  <c r="B50" i="3"/>
  <c r="H50" i="3" s="1"/>
  <c r="A52" i="3"/>
  <c r="A55" i="3"/>
  <c r="B53" i="3"/>
  <c r="H53" i="3" s="1"/>
  <c r="I51" i="3" l="1"/>
  <c r="K49" i="3"/>
  <c r="L49" i="3"/>
  <c r="K48" i="3"/>
  <c r="L48" i="3"/>
  <c r="L51" i="3"/>
  <c r="J50" i="3"/>
  <c r="I50" i="3"/>
  <c r="E55" i="3"/>
  <c r="D55" i="3"/>
  <c r="G55" i="3"/>
  <c r="F55" i="3"/>
  <c r="G52" i="3"/>
  <c r="F52" i="3"/>
  <c r="D52" i="3"/>
  <c r="E52" i="3"/>
  <c r="J51" i="3"/>
  <c r="K51" i="3" s="1"/>
  <c r="A57" i="3"/>
  <c r="B55" i="3"/>
  <c r="H55" i="3" s="1"/>
  <c r="A54" i="3"/>
  <c r="B52" i="3"/>
  <c r="H52" i="3" s="1"/>
  <c r="K50" i="3" l="1"/>
  <c r="L50" i="3"/>
  <c r="J53" i="3"/>
  <c r="G54" i="3"/>
  <c r="F54" i="3"/>
  <c r="E54" i="3"/>
  <c r="D54" i="3"/>
  <c r="I53" i="3"/>
  <c r="G57" i="3"/>
  <c r="F57" i="3"/>
  <c r="E57" i="3"/>
  <c r="D57" i="3"/>
  <c r="J52" i="3"/>
  <c r="I52" i="3"/>
  <c r="B54" i="3"/>
  <c r="H54" i="3" s="1"/>
  <c r="A56" i="3"/>
  <c r="B57" i="3"/>
  <c r="H57" i="3" s="1"/>
  <c r="A59" i="3"/>
  <c r="J55" i="3" l="1"/>
  <c r="L53" i="3"/>
  <c r="K53" i="3"/>
  <c r="L52" i="3"/>
  <c r="K52" i="3"/>
  <c r="I55" i="3"/>
  <c r="I54" i="3"/>
  <c r="J54" i="3"/>
  <c r="G59" i="3"/>
  <c r="F59" i="3"/>
  <c r="E59" i="3"/>
  <c r="D59" i="3"/>
  <c r="G56" i="3"/>
  <c r="F56" i="3"/>
  <c r="E56" i="3"/>
  <c r="D56" i="3"/>
  <c r="A58" i="3"/>
  <c r="B56" i="3"/>
  <c r="H56" i="3" s="1"/>
  <c r="B59" i="3"/>
  <c r="H59" i="3" s="1"/>
  <c r="A61" i="3"/>
  <c r="K54" i="3" l="1"/>
  <c r="L54" i="3"/>
  <c r="K55" i="3"/>
  <c r="L55" i="3"/>
  <c r="J56" i="3"/>
  <c r="F58" i="3"/>
  <c r="E58" i="3"/>
  <c r="D58" i="3"/>
  <c r="G58" i="3"/>
  <c r="G61" i="3"/>
  <c r="F61" i="3"/>
  <c r="E61" i="3"/>
  <c r="D61" i="3"/>
  <c r="J57" i="3"/>
  <c r="I56" i="3"/>
  <c r="I57" i="3"/>
  <c r="A63" i="3"/>
  <c r="B61" i="3"/>
  <c r="H61" i="3" s="1"/>
  <c r="B58" i="3"/>
  <c r="H58" i="3" s="1"/>
  <c r="A60" i="3"/>
  <c r="I59" i="3" l="1"/>
  <c r="K59" i="3" s="1"/>
  <c r="K57" i="3"/>
  <c r="L57" i="3"/>
  <c r="L59" i="3"/>
  <c r="K56" i="3"/>
  <c r="L56" i="3"/>
  <c r="G63" i="3"/>
  <c r="F63" i="3"/>
  <c r="E63" i="3"/>
  <c r="D63" i="3"/>
  <c r="J58" i="3"/>
  <c r="I58" i="3"/>
  <c r="J59" i="3"/>
  <c r="D60" i="3"/>
  <c r="G60" i="3"/>
  <c r="F60" i="3"/>
  <c r="E60" i="3"/>
  <c r="A62" i="3"/>
  <c r="B60" i="3"/>
  <c r="H60" i="3" s="1"/>
  <c r="B63" i="3"/>
  <c r="H63" i="3" s="1"/>
  <c r="A65" i="3"/>
  <c r="J61" i="3" l="1"/>
  <c r="K58" i="3"/>
  <c r="L58" i="3"/>
  <c r="I61" i="3"/>
  <c r="G65" i="3"/>
  <c r="F65" i="3"/>
  <c r="E65" i="3"/>
  <c r="D65" i="3"/>
  <c r="J60" i="3"/>
  <c r="I60" i="3"/>
  <c r="G62" i="3"/>
  <c r="F62" i="3"/>
  <c r="E62" i="3"/>
  <c r="D62" i="3"/>
  <c r="A67" i="3"/>
  <c r="B65" i="3"/>
  <c r="H65" i="3" s="1"/>
  <c r="A64" i="3"/>
  <c r="B62" i="3"/>
  <c r="H62" i="3" s="1"/>
  <c r="L61" i="3" l="1"/>
  <c r="K61" i="3"/>
  <c r="J63" i="3"/>
  <c r="L60" i="3"/>
  <c r="K60" i="3"/>
  <c r="I62" i="3"/>
  <c r="J62" i="3"/>
  <c r="F67" i="3"/>
  <c r="E67" i="3"/>
  <c r="D67" i="3"/>
  <c r="G67" i="3"/>
  <c r="I63" i="3"/>
  <c r="E64" i="3"/>
  <c r="D64" i="3"/>
  <c r="G64" i="3"/>
  <c r="F64" i="3"/>
  <c r="A66" i="3"/>
  <c r="B64" i="3"/>
  <c r="H64" i="3" s="1"/>
  <c r="B67" i="3"/>
  <c r="H67" i="3" s="1"/>
  <c r="A69" i="3"/>
  <c r="K62" i="3" l="1"/>
  <c r="L62" i="3"/>
  <c r="K63" i="3"/>
  <c r="L63" i="3"/>
  <c r="I64" i="3"/>
  <c r="G66" i="3"/>
  <c r="F66" i="3"/>
  <c r="E66" i="3"/>
  <c r="D66" i="3"/>
  <c r="J64" i="3"/>
  <c r="J65" i="3"/>
  <c r="D69" i="3"/>
  <c r="G69" i="3"/>
  <c r="F69" i="3"/>
  <c r="E69" i="3"/>
  <c r="I65" i="3"/>
  <c r="A71" i="3"/>
  <c r="B69" i="3"/>
  <c r="H69" i="3" s="1"/>
  <c r="B66" i="3"/>
  <c r="H66" i="3" s="1"/>
  <c r="A68" i="3"/>
  <c r="K65" i="3" l="1"/>
  <c r="L65" i="3"/>
  <c r="K64" i="3"/>
  <c r="L64" i="3"/>
  <c r="I67" i="3"/>
  <c r="G68" i="3"/>
  <c r="F68" i="3"/>
  <c r="E68" i="3"/>
  <c r="D68" i="3"/>
  <c r="J66" i="3"/>
  <c r="I66" i="3"/>
  <c r="G71" i="3"/>
  <c r="F71" i="3"/>
  <c r="E71" i="3"/>
  <c r="D71" i="3"/>
  <c r="J67" i="3"/>
  <c r="B68" i="3"/>
  <c r="H68" i="3" s="1"/>
  <c r="A70" i="3"/>
  <c r="B71" i="3"/>
  <c r="H71" i="3" s="1"/>
  <c r="A73" i="3"/>
  <c r="K66" i="3" l="1"/>
  <c r="L66" i="3"/>
  <c r="K67" i="3"/>
  <c r="L67" i="3"/>
  <c r="J69" i="3"/>
  <c r="I69" i="3"/>
  <c r="E70" i="3"/>
  <c r="D70" i="3"/>
  <c r="G70" i="3"/>
  <c r="F70" i="3"/>
  <c r="I68" i="3"/>
  <c r="J68" i="3"/>
  <c r="E73" i="3"/>
  <c r="D73" i="3"/>
  <c r="G73" i="3"/>
  <c r="F73" i="3"/>
  <c r="A75" i="3"/>
  <c r="B73" i="3"/>
  <c r="H73" i="3" s="1"/>
  <c r="A72" i="3"/>
  <c r="B70" i="3"/>
  <c r="H70" i="3" s="1"/>
  <c r="L69" i="3" l="1"/>
  <c r="K69" i="3"/>
  <c r="L68" i="3"/>
  <c r="K68" i="3"/>
  <c r="I71" i="3"/>
  <c r="G72" i="3"/>
  <c r="F72" i="3"/>
  <c r="E72" i="3"/>
  <c r="D72" i="3"/>
  <c r="G75" i="3"/>
  <c r="F75" i="3"/>
  <c r="E75" i="3"/>
  <c r="D75" i="3"/>
  <c r="I70" i="3"/>
  <c r="J70" i="3"/>
  <c r="J71" i="3"/>
  <c r="B72" i="3"/>
  <c r="H72" i="3" s="1"/>
  <c r="A74" i="3"/>
  <c r="A77" i="3"/>
  <c r="B75" i="3"/>
  <c r="H75" i="3" s="1"/>
  <c r="K70" i="3" l="1"/>
  <c r="L70" i="3"/>
  <c r="K71" i="3"/>
  <c r="L71" i="3"/>
  <c r="J73" i="3"/>
  <c r="I72" i="3"/>
  <c r="G77" i="3"/>
  <c r="F77" i="3"/>
  <c r="E77" i="3"/>
  <c r="D77" i="3"/>
  <c r="J72" i="3"/>
  <c r="G74" i="3"/>
  <c r="F74" i="3"/>
  <c r="E74" i="3"/>
  <c r="D74" i="3"/>
  <c r="I73" i="3"/>
  <c r="A79" i="3"/>
  <c r="B77" i="3"/>
  <c r="H77" i="3" s="1"/>
  <c r="B74" i="3"/>
  <c r="H74" i="3" s="1"/>
  <c r="A76" i="3"/>
  <c r="I75" i="3" l="1"/>
  <c r="K72" i="3"/>
  <c r="L72" i="3"/>
  <c r="K73" i="3"/>
  <c r="L73" i="3"/>
  <c r="L75" i="3"/>
  <c r="D79" i="3"/>
  <c r="G79" i="3"/>
  <c r="F79" i="3"/>
  <c r="E79" i="3"/>
  <c r="J74" i="3"/>
  <c r="I74" i="3"/>
  <c r="J75" i="3"/>
  <c r="F76" i="3"/>
  <c r="E76" i="3"/>
  <c r="D76" i="3"/>
  <c r="G76" i="3"/>
  <c r="B76" i="3"/>
  <c r="H76" i="3" s="1"/>
  <c r="A78" i="3"/>
  <c r="B79" i="3"/>
  <c r="H79" i="3" s="1"/>
  <c r="A81" i="3"/>
  <c r="K75" i="3" l="1"/>
  <c r="I77" i="3"/>
  <c r="K74" i="3"/>
  <c r="L74" i="3"/>
  <c r="J76" i="3"/>
  <c r="I76" i="3"/>
  <c r="G78" i="3"/>
  <c r="F78" i="3"/>
  <c r="E78" i="3"/>
  <c r="D78" i="3"/>
  <c r="J77" i="3"/>
  <c r="G81" i="3"/>
  <c r="F81" i="3"/>
  <c r="E81" i="3"/>
  <c r="D81" i="3"/>
  <c r="A83" i="3"/>
  <c r="B81" i="3"/>
  <c r="H81" i="3" s="1"/>
  <c r="B78" i="3"/>
  <c r="H78" i="3" s="1"/>
  <c r="A80" i="3"/>
  <c r="L76" i="3" l="1"/>
  <c r="K76" i="3"/>
  <c r="I79" i="3"/>
  <c r="L77" i="3"/>
  <c r="K77" i="3"/>
  <c r="I78" i="3"/>
  <c r="J78" i="3"/>
  <c r="J79" i="3"/>
  <c r="G83" i="3"/>
  <c r="F83" i="3"/>
  <c r="E83" i="3"/>
  <c r="D83" i="3"/>
  <c r="G80" i="3"/>
  <c r="F80" i="3"/>
  <c r="E80" i="3"/>
  <c r="D80" i="3"/>
  <c r="A82" i="3"/>
  <c r="B80" i="3"/>
  <c r="H80" i="3" s="1"/>
  <c r="A85" i="3"/>
  <c r="B83" i="3"/>
  <c r="H83" i="3" s="1"/>
  <c r="K78" i="3" l="1"/>
  <c r="L78" i="3"/>
  <c r="K79" i="3"/>
  <c r="L79" i="3"/>
  <c r="J80" i="3"/>
  <c r="E85" i="3"/>
  <c r="D85" i="3"/>
  <c r="G85" i="3"/>
  <c r="F85" i="3"/>
  <c r="I80" i="3"/>
  <c r="E82" i="3"/>
  <c r="D82" i="3"/>
  <c r="G82" i="3"/>
  <c r="F82" i="3"/>
  <c r="J81" i="3"/>
  <c r="I81" i="3"/>
  <c r="A87" i="3"/>
  <c r="B85" i="3"/>
  <c r="H85" i="3" s="1"/>
  <c r="B82" i="3"/>
  <c r="H82" i="3" s="1"/>
  <c r="A84" i="3"/>
  <c r="K81" i="3" l="1"/>
  <c r="L81" i="3"/>
  <c r="K80" i="3"/>
  <c r="L80" i="3"/>
  <c r="J83" i="3"/>
  <c r="G87" i="3"/>
  <c r="F87" i="3"/>
  <c r="E87" i="3"/>
  <c r="D87" i="3"/>
  <c r="G84" i="3"/>
  <c r="F84" i="3"/>
  <c r="E84" i="3"/>
  <c r="D84" i="3"/>
  <c r="J82" i="3"/>
  <c r="I82" i="3"/>
  <c r="I83" i="3"/>
  <c r="A86" i="3"/>
  <c r="B84" i="3"/>
  <c r="H84" i="3" s="1"/>
  <c r="B87" i="3"/>
  <c r="H87" i="3" s="1"/>
  <c r="A89" i="3"/>
  <c r="K83" i="3" l="1"/>
  <c r="L83" i="3"/>
  <c r="K82" i="3"/>
  <c r="L82" i="3"/>
  <c r="I85" i="3"/>
  <c r="J85" i="3"/>
  <c r="J84" i="3"/>
  <c r="I84" i="3"/>
  <c r="F86" i="3"/>
  <c r="E86" i="3"/>
  <c r="D86" i="3"/>
  <c r="G86" i="3"/>
  <c r="G89" i="3"/>
  <c r="F89" i="3"/>
  <c r="E89" i="3"/>
  <c r="D89" i="3"/>
  <c r="A91" i="3"/>
  <c r="B89" i="3"/>
  <c r="H89" i="3" s="1"/>
  <c r="B86" i="3"/>
  <c r="H86" i="3" s="1"/>
  <c r="A88" i="3"/>
  <c r="L84" i="3" l="1"/>
  <c r="K84" i="3"/>
  <c r="L85" i="3"/>
  <c r="K85" i="3"/>
  <c r="I87" i="3"/>
  <c r="I86" i="3"/>
  <c r="J87" i="3"/>
  <c r="D88" i="3"/>
  <c r="G88" i="3"/>
  <c r="F88" i="3"/>
  <c r="E88" i="3"/>
  <c r="E91" i="3"/>
  <c r="D91" i="3"/>
  <c r="G91" i="3"/>
  <c r="F91" i="3"/>
  <c r="J86" i="3"/>
  <c r="A90" i="3"/>
  <c r="B88" i="3"/>
  <c r="H88" i="3" s="1"/>
  <c r="B91" i="3"/>
  <c r="H91" i="3" s="1"/>
  <c r="A93" i="3"/>
  <c r="K86" i="3" l="1"/>
  <c r="L86" i="3"/>
  <c r="K87" i="3"/>
  <c r="L87" i="3"/>
  <c r="I89" i="3"/>
  <c r="G90" i="3"/>
  <c r="F90" i="3"/>
  <c r="E90" i="3"/>
  <c r="D90" i="3"/>
  <c r="G93" i="3"/>
  <c r="F93" i="3"/>
  <c r="E93" i="3"/>
  <c r="D93" i="3"/>
  <c r="I88" i="3"/>
  <c r="J88" i="3"/>
  <c r="J89" i="3"/>
  <c r="B93" i="3"/>
  <c r="H93" i="3" s="1"/>
  <c r="B90" i="3"/>
  <c r="H90" i="3" s="1"/>
  <c r="A92" i="3"/>
  <c r="K88" i="3" l="1"/>
  <c r="L88" i="3"/>
  <c r="K89" i="3"/>
  <c r="L89" i="3"/>
  <c r="J91" i="3"/>
  <c r="J90" i="3"/>
  <c r="I90" i="3"/>
  <c r="G92" i="3"/>
  <c r="F92" i="3"/>
  <c r="E92" i="3"/>
  <c r="D92" i="3"/>
  <c r="I91" i="3"/>
  <c r="B92" i="3"/>
  <c r="H92" i="3" s="1"/>
  <c r="J93" i="3" l="1"/>
  <c r="K90" i="3"/>
  <c r="L90" i="3"/>
  <c r="K91" i="3"/>
  <c r="L91" i="3"/>
  <c r="I93" i="3"/>
  <c r="J92" i="3"/>
  <c r="I92" i="3"/>
  <c r="B95" i="3"/>
  <c r="H95" i="3" s="1"/>
  <c r="A97" i="3"/>
  <c r="L92" i="3" l="1"/>
  <c r="K92" i="3"/>
  <c r="L93" i="3"/>
  <c r="K93" i="3"/>
  <c r="E97" i="3"/>
  <c r="D97" i="3"/>
  <c r="F97" i="3"/>
  <c r="G97" i="3"/>
  <c r="J95" i="3"/>
  <c r="I95" i="3"/>
  <c r="A96" i="3"/>
  <c r="B94" i="3"/>
  <c r="H94" i="3" s="1"/>
  <c r="B97" i="3"/>
  <c r="H97" i="3" s="1"/>
  <c r="A99" i="3"/>
  <c r="K95" i="3" l="1"/>
  <c r="L95" i="3"/>
  <c r="G99" i="3"/>
  <c r="F99" i="3"/>
  <c r="E99" i="3"/>
  <c r="D99" i="3"/>
  <c r="I94" i="3"/>
  <c r="J94" i="3"/>
  <c r="G96" i="3"/>
  <c r="F96" i="3"/>
  <c r="E96" i="3"/>
  <c r="D96" i="3"/>
  <c r="A101" i="3"/>
  <c r="B99" i="3"/>
  <c r="H99" i="3" s="1"/>
  <c r="B96" i="3"/>
  <c r="H96" i="3" s="1"/>
  <c r="A98" i="3"/>
  <c r="K94" i="3" l="1"/>
  <c r="L94" i="3"/>
  <c r="E101" i="3"/>
  <c r="F101" i="3"/>
  <c r="D101" i="3"/>
  <c r="G101" i="3"/>
  <c r="G98" i="3"/>
  <c r="F98" i="3"/>
  <c r="E98" i="3"/>
  <c r="D98" i="3"/>
  <c r="I97" i="3"/>
  <c r="J97" i="3"/>
  <c r="J96" i="3"/>
  <c r="I96" i="3"/>
  <c r="A100" i="3"/>
  <c r="B98" i="3"/>
  <c r="H98" i="3" s="1"/>
  <c r="B101" i="3"/>
  <c r="H101" i="3" s="1"/>
  <c r="A103" i="3"/>
  <c r="K96" i="3" l="1"/>
  <c r="L96" i="3"/>
  <c r="K97" i="3"/>
  <c r="L97" i="3"/>
  <c r="J99" i="3"/>
  <c r="F103" i="3"/>
  <c r="E103" i="3"/>
  <c r="G103" i="3"/>
  <c r="D103" i="3"/>
  <c r="I99" i="3"/>
  <c r="J98" i="3"/>
  <c r="I98" i="3"/>
  <c r="E100" i="3"/>
  <c r="G100" i="3"/>
  <c r="F100" i="3"/>
  <c r="D100" i="3"/>
  <c r="B103" i="3"/>
  <c r="H103" i="3" s="1"/>
  <c r="A105" i="3"/>
  <c r="B100" i="3"/>
  <c r="H100" i="3" s="1"/>
  <c r="A102" i="3"/>
  <c r="K98" i="3" l="1"/>
  <c r="L98" i="3"/>
  <c r="K99" i="3"/>
  <c r="L99" i="3"/>
  <c r="D105" i="3"/>
  <c r="G105" i="3"/>
  <c r="F105" i="3"/>
  <c r="E105" i="3"/>
  <c r="J100" i="3"/>
  <c r="I101" i="3"/>
  <c r="J101" i="3"/>
  <c r="G102" i="3"/>
  <c r="D102" i="3"/>
  <c r="F102" i="3"/>
  <c r="E102" i="3"/>
  <c r="I100" i="3"/>
  <c r="A104" i="3"/>
  <c r="B102" i="3"/>
  <c r="H102" i="3" s="1"/>
  <c r="B105" i="3"/>
  <c r="H105" i="3" s="1"/>
  <c r="A107" i="3"/>
  <c r="L100" i="3" l="1"/>
  <c r="K100" i="3"/>
  <c r="L101" i="3"/>
  <c r="K101" i="3"/>
  <c r="D107" i="3"/>
  <c r="G107" i="3"/>
  <c r="E107" i="3"/>
  <c r="F107" i="3"/>
  <c r="J102" i="3"/>
  <c r="J103" i="3"/>
  <c r="I103" i="3"/>
  <c r="I102" i="3"/>
  <c r="F104" i="3"/>
  <c r="E104" i="3"/>
  <c r="D104" i="3"/>
  <c r="G104" i="3"/>
  <c r="B107" i="3"/>
  <c r="H107" i="3" s="1"/>
  <c r="A109" i="3"/>
  <c r="A106" i="3"/>
  <c r="B104" i="3"/>
  <c r="H104" i="3" s="1"/>
  <c r="K103" i="3" l="1"/>
  <c r="L103" i="3"/>
  <c r="K102" i="3"/>
  <c r="L102" i="3"/>
  <c r="G109" i="3"/>
  <c r="F109" i="3"/>
  <c r="E109" i="3"/>
  <c r="D109" i="3"/>
  <c r="G106" i="3"/>
  <c r="F106" i="3"/>
  <c r="E106" i="3"/>
  <c r="D106" i="3"/>
  <c r="I105" i="3"/>
  <c r="J105" i="3"/>
  <c r="J104" i="3"/>
  <c r="I104" i="3"/>
  <c r="A108" i="3"/>
  <c r="B106" i="3"/>
  <c r="H106" i="3" s="1"/>
  <c r="B109" i="3"/>
  <c r="H109" i="3" s="1"/>
  <c r="A111" i="3"/>
  <c r="K104" i="3" l="1"/>
  <c r="L104" i="3"/>
  <c r="K105" i="3"/>
  <c r="L105" i="3"/>
  <c r="E111" i="3"/>
  <c r="D111" i="3"/>
  <c r="G111" i="3"/>
  <c r="F111" i="3"/>
  <c r="J107" i="3"/>
  <c r="I107" i="3"/>
  <c r="J106" i="3"/>
  <c r="I106" i="3"/>
  <c r="E108" i="3"/>
  <c r="D108" i="3"/>
  <c r="G108" i="3"/>
  <c r="F108" i="3"/>
  <c r="A113" i="3"/>
  <c r="B111" i="3"/>
  <c r="H111" i="3" s="1"/>
  <c r="A110" i="3"/>
  <c r="B108" i="3"/>
  <c r="H108" i="3" s="1"/>
  <c r="K106" i="3" l="1"/>
  <c r="L106" i="3"/>
  <c r="K107" i="3"/>
  <c r="L107" i="3"/>
  <c r="E113" i="3"/>
  <c r="D113" i="3"/>
  <c r="G113" i="3"/>
  <c r="F113" i="3"/>
  <c r="J108" i="3"/>
  <c r="J109" i="3"/>
  <c r="I109" i="3"/>
  <c r="I108" i="3"/>
  <c r="G110" i="3"/>
  <c r="F110" i="3"/>
  <c r="E110" i="3"/>
  <c r="D110" i="3"/>
  <c r="A112" i="3"/>
  <c r="B110" i="3"/>
  <c r="H110" i="3" s="1"/>
  <c r="B113" i="3"/>
  <c r="H113" i="3" s="1"/>
  <c r="A115" i="3"/>
  <c r="L108" i="3" l="1"/>
  <c r="K108" i="3"/>
  <c r="L109" i="3"/>
  <c r="K109" i="3"/>
  <c r="G115" i="3"/>
  <c r="F115" i="3"/>
  <c r="E115" i="3"/>
  <c r="D115" i="3"/>
  <c r="J110" i="3"/>
  <c r="J111" i="3"/>
  <c r="I111" i="3"/>
  <c r="I110" i="3"/>
  <c r="D112" i="3"/>
  <c r="E112" i="3"/>
  <c r="G112" i="3"/>
  <c r="F112" i="3"/>
  <c r="A117" i="3"/>
  <c r="B115" i="3"/>
  <c r="H115" i="3" s="1"/>
  <c r="B112" i="3"/>
  <c r="H112" i="3" s="1"/>
  <c r="A114" i="3"/>
  <c r="K111" i="3" l="1"/>
  <c r="L111" i="3"/>
  <c r="K110" i="3"/>
  <c r="L110" i="3"/>
  <c r="D117" i="3"/>
  <c r="F117" i="3"/>
  <c r="G117" i="3"/>
  <c r="E117" i="3"/>
  <c r="I113" i="3"/>
  <c r="J113" i="3"/>
  <c r="F114" i="3"/>
  <c r="E114" i="3"/>
  <c r="D114" i="3"/>
  <c r="G114" i="3"/>
  <c r="J112" i="3"/>
  <c r="I112" i="3"/>
  <c r="A116" i="3"/>
  <c r="B114" i="3"/>
  <c r="H114" i="3" s="1"/>
  <c r="B117" i="3"/>
  <c r="H117" i="3" s="1"/>
  <c r="A119" i="3"/>
  <c r="K112" i="3" l="1"/>
  <c r="L112" i="3"/>
  <c r="I115" i="3"/>
  <c r="K113" i="3"/>
  <c r="L113" i="3"/>
  <c r="J115" i="3"/>
  <c r="F119" i="3"/>
  <c r="E119" i="3"/>
  <c r="D119" i="3"/>
  <c r="G119" i="3"/>
  <c r="I114" i="3"/>
  <c r="J114" i="3"/>
  <c r="G116" i="3"/>
  <c r="F116" i="3"/>
  <c r="E116" i="3"/>
  <c r="D116" i="3"/>
  <c r="A121" i="3"/>
  <c r="B119" i="3"/>
  <c r="H119" i="3" s="1"/>
  <c r="B116" i="3"/>
  <c r="H116" i="3" s="1"/>
  <c r="A118" i="3"/>
  <c r="K114" i="3" l="1"/>
  <c r="L114" i="3"/>
  <c r="K115" i="3"/>
  <c r="L115" i="3"/>
  <c r="D121" i="3"/>
  <c r="G121" i="3"/>
  <c r="F121" i="3"/>
  <c r="E121" i="3"/>
  <c r="J116" i="3"/>
  <c r="J117" i="3"/>
  <c r="I117" i="3"/>
  <c r="G118" i="3"/>
  <c r="F118" i="3"/>
  <c r="D118" i="3"/>
  <c r="E118" i="3"/>
  <c r="I116" i="3"/>
  <c r="A120" i="3"/>
  <c r="B118" i="3"/>
  <c r="H118" i="3" s="1"/>
  <c r="B121" i="3"/>
  <c r="H121" i="3" s="1"/>
  <c r="A123" i="3"/>
  <c r="L116" i="3" l="1"/>
  <c r="K116" i="3"/>
  <c r="L117" i="3"/>
  <c r="K117" i="3"/>
  <c r="D123" i="3"/>
  <c r="F123" i="3"/>
  <c r="E123" i="3"/>
  <c r="G123" i="3"/>
  <c r="J118" i="3"/>
  <c r="I119" i="3"/>
  <c r="J119" i="3"/>
  <c r="I118" i="3"/>
  <c r="E120" i="3"/>
  <c r="D120" i="3"/>
  <c r="G120" i="3"/>
  <c r="F120" i="3"/>
  <c r="A125" i="3"/>
  <c r="B123" i="3"/>
  <c r="H123" i="3" s="1"/>
  <c r="B120" i="3"/>
  <c r="H120" i="3" s="1"/>
  <c r="A122" i="3"/>
  <c r="K118" i="3" l="1"/>
  <c r="L118" i="3"/>
  <c r="K119" i="3"/>
  <c r="L119" i="3"/>
  <c r="G125" i="3"/>
  <c r="F125" i="3"/>
  <c r="E125" i="3"/>
  <c r="D125" i="3"/>
  <c r="I121" i="3"/>
  <c r="J121" i="3"/>
  <c r="J120" i="3"/>
  <c r="I120" i="3"/>
  <c r="E122" i="3"/>
  <c r="F122" i="3"/>
  <c r="G122" i="3"/>
  <c r="D122" i="3"/>
  <c r="A124" i="3"/>
  <c r="B122" i="3"/>
  <c r="H122" i="3" s="1"/>
  <c r="B125" i="3"/>
  <c r="H125" i="3" s="1"/>
  <c r="K120" i="3" l="1"/>
  <c r="L120" i="3"/>
  <c r="K121" i="3"/>
  <c r="L121" i="3"/>
  <c r="J123" i="3"/>
  <c r="I123" i="3"/>
  <c r="J122" i="3"/>
  <c r="I122" i="3"/>
  <c r="D124" i="3"/>
  <c r="G124" i="3"/>
  <c r="E124" i="3"/>
  <c r="F124" i="3"/>
  <c r="B124" i="3"/>
  <c r="H124" i="3" s="1"/>
  <c r="K122" i="3" l="1"/>
  <c r="L122" i="3"/>
  <c r="K123" i="3"/>
  <c r="L123" i="3"/>
  <c r="E127" i="3"/>
  <c r="D127" i="3"/>
  <c r="F127" i="3"/>
  <c r="G127" i="3"/>
  <c r="J124" i="3"/>
  <c r="J125" i="3"/>
  <c r="I125" i="3"/>
  <c r="I124" i="3"/>
  <c r="B127" i="3"/>
  <c r="H127" i="3" s="1"/>
  <c r="A129" i="3"/>
  <c r="L124" i="3" l="1"/>
  <c r="K124" i="3"/>
  <c r="L125" i="3"/>
  <c r="K125" i="3"/>
  <c r="G129" i="3"/>
  <c r="F129" i="3"/>
  <c r="E129" i="3"/>
  <c r="D129" i="3"/>
  <c r="G126" i="3"/>
  <c r="F126" i="3"/>
  <c r="D126" i="3"/>
  <c r="E126" i="3"/>
  <c r="A131" i="3"/>
  <c r="B129" i="3"/>
  <c r="H129" i="3" s="1"/>
  <c r="B126" i="3"/>
  <c r="H126" i="3" s="1"/>
  <c r="A128" i="3"/>
  <c r="F131" i="3" l="1"/>
  <c r="E131" i="3"/>
  <c r="D131" i="3"/>
  <c r="G131" i="3"/>
  <c r="D128" i="3"/>
  <c r="G128" i="3"/>
  <c r="E128" i="3"/>
  <c r="F128" i="3"/>
  <c r="I127" i="3"/>
  <c r="J127" i="3"/>
  <c r="J126" i="3"/>
  <c r="I126" i="3"/>
  <c r="A130" i="3"/>
  <c r="B128" i="3"/>
  <c r="H128" i="3" s="1"/>
  <c r="B131" i="3"/>
  <c r="H131" i="3" s="1"/>
  <c r="A133" i="3"/>
  <c r="K126" i="3" l="1"/>
  <c r="L126" i="3"/>
  <c r="K127" i="3"/>
  <c r="L127" i="3"/>
  <c r="F133" i="3"/>
  <c r="E133" i="3"/>
  <c r="G133" i="3"/>
  <c r="D133" i="3"/>
  <c r="I128" i="3"/>
  <c r="J128" i="3"/>
  <c r="F130" i="3"/>
  <c r="E130" i="3"/>
  <c r="D130" i="3"/>
  <c r="G130" i="3"/>
  <c r="J129" i="3"/>
  <c r="I129" i="3"/>
  <c r="A135" i="3"/>
  <c r="B133" i="3"/>
  <c r="H133" i="3" s="1"/>
  <c r="B130" i="3"/>
  <c r="H130" i="3" s="1"/>
  <c r="A132" i="3"/>
  <c r="K129" i="3" l="1"/>
  <c r="L129" i="3"/>
  <c r="K128" i="3"/>
  <c r="L128" i="3"/>
  <c r="G135" i="3"/>
  <c r="D135" i="3"/>
  <c r="F135" i="3"/>
  <c r="E135" i="3"/>
  <c r="J130" i="3"/>
  <c r="J131" i="3"/>
  <c r="I131" i="3"/>
  <c r="D132" i="3"/>
  <c r="G132" i="3"/>
  <c r="F132" i="3"/>
  <c r="E132" i="3"/>
  <c r="I130" i="3"/>
  <c r="A134" i="3"/>
  <c r="B132" i="3"/>
  <c r="H132" i="3" s="1"/>
  <c r="B135" i="3"/>
  <c r="H135" i="3" s="1"/>
  <c r="A137" i="3"/>
  <c r="K130" i="3" l="1"/>
  <c r="L130" i="3"/>
  <c r="K131" i="3"/>
  <c r="L131" i="3"/>
  <c r="D137" i="3"/>
  <c r="G137" i="3"/>
  <c r="E137" i="3"/>
  <c r="F137" i="3"/>
  <c r="I132" i="3"/>
  <c r="J132" i="3"/>
  <c r="J133" i="3"/>
  <c r="I133" i="3"/>
  <c r="E134" i="3"/>
  <c r="G134" i="3"/>
  <c r="F134" i="3"/>
  <c r="D134" i="3"/>
  <c r="A139" i="3"/>
  <c r="B137" i="3"/>
  <c r="H137" i="3" s="1"/>
  <c r="B134" i="3"/>
  <c r="H134" i="3" s="1"/>
  <c r="A136" i="3"/>
  <c r="L133" i="3" l="1"/>
  <c r="K133" i="3"/>
  <c r="L132" i="3"/>
  <c r="K132" i="3"/>
  <c r="G139" i="3"/>
  <c r="F139" i="3"/>
  <c r="E139" i="3"/>
  <c r="D139" i="3"/>
  <c r="I135" i="3"/>
  <c r="J135" i="3"/>
  <c r="G136" i="3"/>
  <c r="F136" i="3"/>
  <c r="E136" i="3"/>
  <c r="D136" i="3"/>
  <c r="J134" i="3"/>
  <c r="I134" i="3"/>
  <c r="A138" i="3"/>
  <c r="B136" i="3"/>
  <c r="H136" i="3" s="1"/>
  <c r="B139" i="3"/>
  <c r="H139" i="3" s="1"/>
  <c r="A141" i="3"/>
  <c r="K134" i="3" l="1"/>
  <c r="L134" i="3"/>
  <c r="K135" i="3"/>
  <c r="L135" i="3"/>
  <c r="E141" i="3"/>
  <c r="G141" i="3"/>
  <c r="D141" i="3"/>
  <c r="F141" i="3"/>
  <c r="J137" i="3"/>
  <c r="I137" i="3"/>
  <c r="J136" i="3"/>
  <c r="I136" i="3"/>
  <c r="D138" i="3"/>
  <c r="F138" i="3"/>
  <c r="G138" i="3"/>
  <c r="E138" i="3"/>
  <c r="A143" i="3"/>
  <c r="B141" i="3"/>
  <c r="H141" i="3" s="1"/>
  <c r="B138" i="3"/>
  <c r="H138" i="3" s="1"/>
  <c r="A140" i="3"/>
  <c r="K136" i="3" l="1"/>
  <c r="L136" i="3"/>
  <c r="K137" i="3"/>
  <c r="L137" i="3"/>
  <c r="E143" i="3"/>
  <c r="D143" i="3"/>
  <c r="G143" i="3"/>
  <c r="F143" i="3"/>
  <c r="J138" i="3"/>
  <c r="J139" i="3"/>
  <c r="I139" i="3"/>
  <c r="G140" i="3"/>
  <c r="F140" i="3"/>
  <c r="E140" i="3"/>
  <c r="D140" i="3"/>
  <c r="I138" i="3"/>
  <c r="A142" i="3"/>
  <c r="B140" i="3"/>
  <c r="H140" i="3" s="1"/>
  <c r="B143" i="3"/>
  <c r="H143" i="3" s="1"/>
  <c r="A145" i="3"/>
  <c r="K138" i="3" l="1"/>
  <c r="L138" i="3"/>
  <c r="K139" i="3"/>
  <c r="L139" i="3"/>
  <c r="G145" i="3"/>
  <c r="F145" i="3"/>
  <c r="E145" i="3"/>
  <c r="D145" i="3"/>
  <c r="J140" i="3"/>
  <c r="I141" i="3"/>
  <c r="J141" i="3"/>
  <c r="I140" i="3"/>
  <c r="E142" i="3"/>
  <c r="D142" i="3"/>
  <c r="G142" i="3"/>
  <c r="F142" i="3"/>
  <c r="B145" i="3"/>
  <c r="H145" i="3" s="1"/>
  <c r="A147" i="3"/>
  <c r="B142" i="3"/>
  <c r="H142" i="3" s="1"/>
  <c r="A144" i="3"/>
  <c r="L140" i="3" l="1"/>
  <c r="K140" i="3"/>
  <c r="L141" i="3"/>
  <c r="K141" i="3"/>
  <c r="F147" i="3"/>
  <c r="D147" i="3"/>
  <c r="G147" i="3"/>
  <c r="E147" i="3"/>
  <c r="I143" i="3"/>
  <c r="J143" i="3"/>
  <c r="G144" i="3"/>
  <c r="F144" i="3"/>
  <c r="E144" i="3"/>
  <c r="D144" i="3"/>
  <c r="J142" i="3"/>
  <c r="I142" i="3"/>
  <c r="A146" i="3"/>
  <c r="B144" i="3"/>
  <c r="H144" i="3" s="1"/>
  <c r="B147" i="3"/>
  <c r="H147" i="3" s="1"/>
  <c r="A149" i="3"/>
  <c r="K142" i="3" l="1"/>
  <c r="L142" i="3"/>
  <c r="K143" i="3"/>
  <c r="L143" i="3"/>
  <c r="F149" i="3"/>
  <c r="E149" i="3"/>
  <c r="G149" i="3"/>
  <c r="D149" i="3"/>
  <c r="J145" i="3"/>
  <c r="I145" i="3"/>
  <c r="J144" i="3"/>
  <c r="I144" i="3"/>
  <c r="D146" i="3"/>
  <c r="G146" i="3"/>
  <c r="E146" i="3"/>
  <c r="F146" i="3"/>
  <c r="A151" i="3"/>
  <c r="B149" i="3"/>
  <c r="H149" i="3" s="1"/>
  <c r="A148" i="3"/>
  <c r="B146" i="3"/>
  <c r="H146" i="3" s="1"/>
  <c r="K144" i="3" l="1"/>
  <c r="L144" i="3"/>
  <c r="K145" i="3"/>
  <c r="L145" i="3"/>
  <c r="G151" i="3"/>
  <c r="D151" i="3"/>
  <c r="F151" i="3"/>
  <c r="E151" i="3"/>
  <c r="I146" i="3"/>
  <c r="J146" i="3"/>
  <c r="I147" i="3"/>
  <c r="J147" i="3"/>
  <c r="G148" i="3"/>
  <c r="E148" i="3"/>
  <c r="F148" i="3"/>
  <c r="D148" i="3"/>
  <c r="B148" i="3"/>
  <c r="H148" i="3" s="1"/>
  <c r="A150" i="3"/>
  <c r="B151" i="3"/>
  <c r="H151" i="3" s="1"/>
  <c r="K147" i="3" l="1"/>
  <c r="L147" i="3"/>
  <c r="K146" i="3"/>
  <c r="L146" i="3"/>
  <c r="J148" i="3"/>
  <c r="I149" i="3"/>
  <c r="J149" i="3"/>
  <c r="G150" i="3"/>
  <c r="F150" i="3"/>
  <c r="E150" i="3"/>
  <c r="D150" i="3"/>
  <c r="I148" i="3"/>
  <c r="B150" i="3"/>
  <c r="H150" i="3" s="1"/>
  <c r="L149" i="3" l="1"/>
  <c r="K149" i="3"/>
  <c r="L148" i="3"/>
  <c r="K148" i="3"/>
  <c r="E153" i="3"/>
  <c r="D153" i="3"/>
  <c r="F153" i="3"/>
  <c r="G153" i="3"/>
  <c r="I151" i="3"/>
  <c r="J151" i="3"/>
  <c r="J150" i="3"/>
  <c r="I150" i="3"/>
  <c r="B153" i="3"/>
  <c r="H153" i="3" s="1"/>
  <c r="A155" i="3"/>
  <c r="K150" i="3" l="1"/>
  <c r="L150" i="3"/>
  <c r="K151" i="3"/>
  <c r="L151" i="3"/>
  <c r="G155" i="3"/>
  <c r="F155" i="3"/>
  <c r="E155" i="3"/>
  <c r="D155" i="3"/>
  <c r="G152" i="3"/>
  <c r="F152" i="3"/>
  <c r="E152" i="3"/>
  <c r="D152" i="3"/>
  <c r="B152" i="3"/>
  <c r="H152" i="3" s="1"/>
  <c r="A154" i="3"/>
  <c r="A157" i="3"/>
  <c r="B155" i="3"/>
  <c r="H155" i="3" s="1"/>
  <c r="D157" i="3" l="1"/>
  <c r="F157" i="3"/>
  <c r="E157" i="3"/>
  <c r="G157" i="3"/>
  <c r="I152" i="3"/>
  <c r="J152" i="3"/>
  <c r="J153" i="3"/>
  <c r="I153" i="3"/>
  <c r="E154" i="3"/>
  <c r="D154" i="3"/>
  <c r="G154" i="3"/>
  <c r="F154" i="3"/>
  <c r="A159" i="3"/>
  <c r="B157" i="3"/>
  <c r="H157" i="3" s="1"/>
  <c r="A156" i="3"/>
  <c r="B154" i="3"/>
  <c r="H154" i="3" s="1"/>
  <c r="K153" i="3" l="1"/>
  <c r="L153" i="3"/>
  <c r="K152" i="3"/>
  <c r="L152" i="3"/>
  <c r="F159" i="3"/>
  <c r="E159" i="3"/>
  <c r="G159" i="3"/>
  <c r="D159" i="3"/>
  <c r="J154" i="3"/>
  <c r="J155" i="3"/>
  <c r="I155" i="3"/>
  <c r="I154" i="3"/>
  <c r="F156" i="3"/>
  <c r="E156" i="3"/>
  <c r="G156" i="3"/>
  <c r="D156" i="3"/>
  <c r="B156" i="3"/>
  <c r="H156" i="3" s="1"/>
  <c r="A158" i="3"/>
  <c r="A161" i="3"/>
  <c r="B159" i="3"/>
  <c r="H159" i="3" s="1"/>
  <c r="K154" i="3" l="1"/>
  <c r="L154" i="3"/>
  <c r="K155" i="3"/>
  <c r="L155" i="3"/>
  <c r="G161" i="3"/>
  <c r="D161" i="3"/>
  <c r="F161" i="3"/>
  <c r="E161" i="3"/>
  <c r="I157" i="3"/>
  <c r="J157" i="3"/>
  <c r="G158" i="3"/>
  <c r="E158" i="3"/>
  <c r="D158" i="3"/>
  <c r="F158" i="3"/>
  <c r="J156" i="3"/>
  <c r="I156" i="3"/>
  <c r="B161" i="3"/>
  <c r="H161" i="3" s="1"/>
  <c r="A163" i="3"/>
  <c r="A160" i="3"/>
  <c r="B158" i="3"/>
  <c r="H158" i="3" s="1"/>
  <c r="L156" i="3" l="1"/>
  <c r="K156" i="3"/>
  <c r="L157" i="3"/>
  <c r="K157" i="3"/>
  <c r="D163" i="3"/>
  <c r="F163" i="3"/>
  <c r="E163" i="3"/>
  <c r="G163" i="3"/>
  <c r="I159" i="3"/>
  <c r="J159" i="3"/>
  <c r="J158" i="3"/>
  <c r="I158" i="3"/>
  <c r="E160" i="3"/>
  <c r="F160" i="3"/>
  <c r="D160" i="3"/>
  <c r="G160" i="3"/>
  <c r="B160" i="3"/>
  <c r="H160" i="3" s="1"/>
  <c r="A162" i="3"/>
  <c r="A165" i="3"/>
  <c r="B163" i="3"/>
  <c r="H163" i="3" s="1"/>
  <c r="K158" i="3" l="1"/>
  <c r="L158" i="3"/>
  <c r="K159" i="3"/>
  <c r="L159" i="3"/>
  <c r="G165" i="3"/>
  <c r="F165" i="3"/>
  <c r="E165" i="3"/>
  <c r="D165" i="3"/>
  <c r="G162" i="3"/>
  <c r="D162" i="3"/>
  <c r="F162" i="3"/>
  <c r="E162" i="3"/>
  <c r="J160" i="3"/>
  <c r="I161" i="3"/>
  <c r="J161" i="3"/>
  <c r="I160" i="3"/>
  <c r="B165" i="3"/>
  <c r="H165" i="3" s="1"/>
  <c r="A167" i="3"/>
  <c r="A164" i="3"/>
  <c r="B162" i="3"/>
  <c r="H162" i="3" s="1"/>
  <c r="K161" i="3" l="1"/>
  <c r="L161" i="3"/>
  <c r="K160" i="3"/>
  <c r="L160" i="3"/>
  <c r="E167" i="3"/>
  <c r="G167" i="3"/>
  <c r="F167" i="3"/>
  <c r="D167" i="3"/>
  <c r="I162" i="3"/>
  <c r="J162" i="3"/>
  <c r="I163" i="3"/>
  <c r="J163" i="3"/>
  <c r="F164" i="3"/>
  <c r="E164" i="3"/>
  <c r="D164" i="3"/>
  <c r="G164" i="3"/>
  <c r="B164" i="3"/>
  <c r="H164" i="3" s="1"/>
  <c r="A166" i="3"/>
  <c r="A169" i="3"/>
  <c r="B167" i="3"/>
  <c r="H167" i="3" s="1"/>
  <c r="K163" i="3" l="1"/>
  <c r="L163" i="3"/>
  <c r="K162" i="3"/>
  <c r="L162" i="3"/>
  <c r="E169" i="3"/>
  <c r="D169" i="3"/>
  <c r="F169" i="3"/>
  <c r="G169" i="3"/>
  <c r="D166" i="3"/>
  <c r="G166" i="3"/>
  <c r="F166" i="3"/>
  <c r="E166" i="3"/>
  <c r="I165" i="3"/>
  <c r="J165" i="3"/>
  <c r="J164" i="3"/>
  <c r="I164" i="3"/>
  <c r="A171" i="3"/>
  <c r="B169" i="3"/>
  <c r="H169" i="3" s="1"/>
  <c r="A168" i="3"/>
  <c r="B166" i="3"/>
  <c r="H166" i="3" s="1"/>
  <c r="L164" i="3" l="1"/>
  <c r="K164" i="3"/>
  <c r="L165" i="3"/>
  <c r="K165" i="3"/>
  <c r="B171" i="3"/>
  <c r="H171" i="3" s="1"/>
  <c r="G171" i="3"/>
  <c r="F171" i="3"/>
  <c r="E171" i="3"/>
  <c r="D171" i="3"/>
  <c r="J166" i="3"/>
  <c r="I166" i="3"/>
  <c r="F168" i="3"/>
  <c r="E168" i="3"/>
  <c r="D168" i="3"/>
  <c r="G168" i="3"/>
  <c r="I167" i="3"/>
  <c r="J167" i="3"/>
  <c r="B168" i="3"/>
  <c r="H168" i="3" s="1"/>
  <c r="A170" i="3"/>
  <c r="K166" i="3" l="1"/>
  <c r="L166" i="3"/>
  <c r="K167" i="3"/>
  <c r="L167" i="3"/>
  <c r="B170" i="3"/>
  <c r="H170" i="3" s="1"/>
  <c r="D170" i="3"/>
  <c r="G170" i="3"/>
  <c r="F170" i="3"/>
  <c r="E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<sst xmlns="http://schemas.openxmlformats.org/spreadsheetml/2006/main" count="1502" uniqueCount="94">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</sst>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8">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488083680553" createdVersion="8" refreshedVersion="8" minRefreshableVersion="3" recordCount="270" xr:uid="{132FE297-F2D8-E448-A160-853FB0ACADD3}">
  <cacheSource type="worksheet">
    <worksheetSource ref="A1:N271"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03T00:00:00"/>
    </cacheField>
    <cacheField name="Game" numFmtId="0">
      <sharedItems containsSemiMixedTypes="0" containsString="0" containsNumber="1" containsInteger="1" minValue="1" maxValue="88"/>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8"/>
    </cacheField>
    <cacheField name="Joshua" numFmtId="0">
      <sharedItems containsString="0" containsBlank="1" containsNumber="1" containsInteger="1" minValue="0" maxValue="7"/>
    </cacheField>
    <cacheField name="Quadri" numFmtId="0">
      <sharedItems containsString="0" containsBlank="1" containsNumber="1" containsInteger="1" minValue="0" maxValue="5"/>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4.54934189815" createdVersion="8" refreshedVersion="8" minRefreshableVersion="3" recordCount="54" xr:uid="{F5EB8B8B-B9A5-3F43-8958-A7745CDE3129}">
  <cacheSource type="worksheet">
    <worksheetSource ref="A1:G55" sheet="Next Gen"/>
  </cacheSource>
  <cacheFields count="12">
    <cacheField name="Game" numFmtId="0">
      <sharedItems containsSemiMixedTypes="0" containsString="0" containsNumber="1" containsInteger="1" minValue="71" maxValue="93"/>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260904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C87E5-B97A-7A41-B8CB-BDC4B3344B4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07:N312"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7">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6">
      <pivotArea collapsedLevelsAreSubtotals="1" fieldPosition="0">
        <references count="1">
          <reference field="2" count="0"/>
        </references>
      </pivotArea>
    </format>
    <format dxfId="5">
      <pivotArea grandRow="1" outline="0" collapsedLevelsAreSubtotals="1" fieldPosition="0"/>
    </format>
    <format dxfId="4">
      <pivotArea collapsedLevelsAreSubtotals="1" fieldPosition="0">
        <references count="2">
          <reference field="4294967294" count="1" selected="0">
            <x v="0"/>
          </reference>
          <reference field="2" count="0"/>
        </references>
      </pivotArea>
    </format>
    <format dxfId="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2A836-F485-3A4A-8248-57BF6ADA5068}" name="PivotTable1" cacheId="5"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7"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x="0"/>
        <item h="1" x="2"/>
        <item h="1"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4">
    <i>
      <x/>
    </i>
    <i>
      <x v="2"/>
    </i>
    <i>
      <x v="4"/>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3">
    <format dxfId="2">
      <pivotArea collapsedLevelsAreSubtotals="1" fieldPosition="0">
        <references count="1">
          <reference field="1" count="0"/>
        </references>
      </pivotArea>
    </format>
    <format dxfId="1">
      <pivotArea grandRow="1" outline="0" collapsedLevelsAreSubtotals="1" fieldPosition="0"/>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2609040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54"/>
  <sheetViews>
    <sheetView workbookViewId="0">
      <pane ySplit="1" topLeftCell="A272" activePane="bottomLeft" state="frozen"/>
      <selection pane="bottomLeft" activeCell="I292" sqref="I292"/>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2" t="str">
        <f>IF(SUM(H2:H4)&gt;SUM(I2:I4), "Caleb", "Joshua")</f>
        <v>Caleb</v>
      </c>
      <c r="X2" s="12">
        <f>ABS(SUM(H2:H4)-SUM(I2:I4))</f>
        <v>10</v>
      </c>
      <c r="Y2" s="12">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2"/>
      <c r="X3" s="12"/>
      <c r="Y3" s="12"/>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2"/>
      <c r="X4" s="12"/>
      <c r="Y4" s="12"/>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2" t="str">
        <f t="shared" ref="W5" si="8">IF(SUM(H5:H7)&gt;SUM(I5:I7), "Caleb", "Joshua")</f>
        <v>Caleb</v>
      </c>
      <c r="X5" s="12">
        <f>ABS(SUM(H5:H7)-SUM(I5:I7))</f>
        <v>16</v>
      </c>
      <c r="Y5" s="12">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2"/>
      <c r="X6" s="12"/>
      <c r="Y6" s="12"/>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2"/>
      <c r="X7" s="12"/>
      <c r="Y7" s="12"/>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2" t="str">
        <f t="shared" ref="W8" si="12">IF(SUM(H8:H10)&gt;SUM(I8:I10), "Caleb", "Joshua")</f>
        <v>Caleb</v>
      </c>
      <c r="X8" s="12">
        <f t="shared" ref="X8" si="13">ABS(SUM(H8:H10)-SUM(I8:I10))</f>
        <v>6</v>
      </c>
      <c r="Y8" s="12">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2"/>
      <c r="X9" s="12"/>
      <c r="Y9" s="12"/>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2"/>
      <c r="X10" s="12"/>
      <c r="Y10" s="12"/>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2" t="str">
        <f t="shared" ref="W11" si="15">IF(SUM(H11:H13)&gt;SUM(I11:I13), "Caleb", "Joshua")</f>
        <v>Caleb</v>
      </c>
      <c r="X11" s="12">
        <f t="shared" ref="X11" si="16">ABS(SUM(H11:H13)-SUM(I11:I13))</f>
        <v>4</v>
      </c>
      <c r="Y11" s="12">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2"/>
      <c r="X12" s="12"/>
      <c r="Y12" s="12"/>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2"/>
      <c r="X13" s="12"/>
      <c r="Y13" s="12"/>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2" t="str">
        <f t="shared" ref="W14" si="18">IF(SUM(H14:H16)&gt;SUM(I14:I16), "Caleb", "Joshua")</f>
        <v>Caleb</v>
      </c>
      <c r="X14" s="12">
        <f t="shared" ref="X14" si="19">ABS(SUM(H14:H16)-SUM(I14:I16))</f>
        <v>10</v>
      </c>
      <c r="Y14" s="12">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2"/>
      <c r="X15" s="12"/>
      <c r="Y15" s="12"/>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2"/>
      <c r="X16" s="12"/>
      <c r="Y16" s="12"/>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2" t="str">
        <f t="shared" ref="W17" si="21">IF(SUM(H17:H19)&gt;SUM(I17:I19), "Caleb", "Joshua")</f>
        <v>Caleb</v>
      </c>
      <c r="X17" s="12">
        <f t="shared" ref="X17" si="22">ABS(SUM(H17:H19)-SUM(I17:I19))</f>
        <v>6</v>
      </c>
      <c r="Y17" s="12">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2"/>
      <c r="X18" s="12"/>
      <c r="Y18" s="12"/>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2"/>
      <c r="X19" s="12"/>
      <c r="Y19" s="12"/>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2" t="str">
        <f t="shared" ref="W20" si="24">IF(SUM(H20:H22)&gt;SUM(I20:I22), "Caleb", "Joshua")</f>
        <v>Joshua</v>
      </c>
      <c r="X20" s="12">
        <f t="shared" ref="X20" si="25">ABS(SUM(H20:H22)-SUM(I20:I22))</f>
        <v>4</v>
      </c>
      <c r="Y20" s="12">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2"/>
      <c r="X21" s="12"/>
      <c r="Y21" s="12"/>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2"/>
      <c r="X22" s="12"/>
      <c r="Y22" s="12"/>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2" t="str">
        <f t="shared" ref="W23" si="27">IF(SUM(H23:H25)&gt;SUM(I23:I25), "Caleb", "Joshua")</f>
        <v>Caleb</v>
      </c>
      <c r="X23" s="12">
        <f t="shared" ref="X23" si="28">ABS(SUM(H23:H25)-SUM(I23:I25))</f>
        <v>4</v>
      </c>
      <c r="Y23" s="12">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2"/>
      <c r="X24" s="12"/>
      <c r="Y24" s="12"/>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2"/>
      <c r="X25" s="12"/>
      <c r="Y25" s="12"/>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2" t="str">
        <f t="shared" ref="W26" si="30">IF(SUM(H26:H28)&gt;SUM(I26:I28), "Caleb", "Joshua")</f>
        <v>Joshua</v>
      </c>
      <c r="X26" s="12">
        <f t="shared" ref="X26" si="31">ABS(SUM(H26:H28)-SUM(I26:I28))</f>
        <v>2</v>
      </c>
      <c r="Y26" s="12">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2"/>
      <c r="X27" s="12"/>
      <c r="Y27" s="12"/>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2"/>
      <c r="X28" s="12"/>
      <c r="Y28" s="12"/>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2" t="str">
        <f t="shared" ref="W29" si="33">IF(SUM(H29:H31)&gt;SUM(I29:I31), "Caleb", "Joshua")</f>
        <v>Caleb</v>
      </c>
      <c r="X29" s="12">
        <f t="shared" ref="X29" si="34">ABS(SUM(H29:H31)-SUM(I29:I31))</f>
        <v>5</v>
      </c>
      <c r="Y29" s="12">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2"/>
      <c r="X30" s="12"/>
      <c r="Y30" s="12"/>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2"/>
      <c r="X31" s="12"/>
      <c r="Y31" s="12"/>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2" t="str">
        <f t="shared" ref="W32" si="36">IF(SUM(H32:H34)&gt;SUM(I32:I34), "Caleb", "Joshua")</f>
        <v>Caleb</v>
      </c>
      <c r="X32" s="12">
        <f t="shared" ref="X32" si="37">ABS(SUM(H32:H34)-SUM(I32:I34))</f>
        <v>9</v>
      </c>
      <c r="Y32" s="12">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2"/>
      <c r="X33" s="12"/>
      <c r="Y33" s="12"/>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2"/>
      <c r="X34" s="12"/>
      <c r="Y34" s="12"/>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2" t="str">
        <f t="shared" ref="W35" si="39">IF(SUM(H35:H37)&gt;SUM(I35:I37), "Caleb", "Joshua")</f>
        <v>Caleb</v>
      </c>
      <c r="X35" s="12">
        <f t="shared" ref="X35" si="40">ABS(SUM(H35:H37)-SUM(I35:I37))</f>
        <v>7</v>
      </c>
      <c r="Y35" s="12">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2"/>
      <c r="X36" s="12"/>
      <c r="Y36" s="12"/>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2"/>
      <c r="X37" s="12"/>
      <c r="Y37" s="12"/>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2" t="str">
        <f t="shared" ref="W38" si="42">IF(SUM(H38:H40)&gt;SUM(I38:I40), "Caleb", "Joshua")</f>
        <v>Caleb</v>
      </c>
      <c r="X38" s="12">
        <f t="shared" ref="X38" si="43">ABS(SUM(H38:H40)-SUM(I38:I40))</f>
        <v>10</v>
      </c>
      <c r="Y38" s="12">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2"/>
      <c r="X39" s="12"/>
      <c r="Y39" s="12"/>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2"/>
      <c r="X40" s="12"/>
      <c r="Y40" s="12"/>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2" t="str">
        <f t="shared" ref="W41" si="45">IF(SUM(H41:H43)&gt;SUM(I41:I43), "Caleb", "Joshua")</f>
        <v>Caleb</v>
      </c>
      <c r="X41" s="12">
        <f t="shared" ref="X41" si="46">ABS(SUM(H41:H43)-SUM(I41:I43))</f>
        <v>8</v>
      </c>
      <c r="Y41" s="12">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2"/>
      <c r="X42" s="12"/>
      <c r="Y42" s="12"/>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2"/>
      <c r="X43" s="12"/>
      <c r="Y43" s="12"/>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2" t="str">
        <f t="shared" ref="W44" si="48">IF(SUM(H44:H46)&gt;SUM(I44:I46), "Caleb", "Joshua")</f>
        <v>Caleb</v>
      </c>
      <c r="X44" s="12">
        <f t="shared" ref="X44" si="49">ABS(SUM(H44:H46)-SUM(I44:I46))</f>
        <v>2</v>
      </c>
      <c r="Y44" s="12">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2"/>
      <c r="X45" s="12"/>
      <c r="Y45" s="12"/>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2"/>
      <c r="X46" s="12"/>
      <c r="Y46" s="12"/>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2" t="str">
        <f t="shared" ref="W47" si="51">IF(SUM(H47:H49)&gt;SUM(I47:I49), "Caleb", "Joshua")</f>
        <v>Caleb</v>
      </c>
      <c r="X47" s="12">
        <f t="shared" ref="X47" si="52">ABS(SUM(H47:H49)-SUM(I47:I49))</f>
        <v>8</v>
      </c>
      <c r="Y47" s="12">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2"/>
      <c r="X48" s="12"/>
      <c r="Y48" s="12"/>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2"/>
      <c r="X49" s="12"/>
      <c r="Y49" s="12"/>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2" t="str">
        <f t="shared" ref="W50" si="54">IF(SUM(H50:H52)&gt;SUM(I50:I52), "Caleb", "Joshua")</f>
        <v>Caleb</v>
      </c>
      <c r="X50" s="12">
        <f t="shared" ref="X50" si="55">ABS(SUM(H50:H52)-SUM(I50:I52))</f>
        <v>7</v>
      </c>
      <c r="Y50" s="12">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2"/>
      <c r="X51" s="12"/>
      <c r="Y51" s="12"/>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2"/>
      <c r="X52" s="12"/>
      <c r="Y52" s="12"/>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2" t="str">
        <f t="shared" ref="W53" si="57">IF(SUM(H53:H55)&gt;SUM(I53:I55), "Caleb", "Joshua")</f>
        <v>Caleb</v>
      </c>
      <c r="X53" s="12">
        <f t="shared" ref="X53" si="58">ABS(SUM(H53:H55)-SUM(I53:I55))</f>
        <v>5</v>
      </c>
      <c r="Y53" s="12">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2"/>
      <c r="X54" s="12"/>
      <c r="Y54" s="12"/>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2"/>
      <c r="X55" s="12"/>
      <c r="Y55" s="12"/>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2" t="str">
        <f t="shared" ref="W56" si="60">IF(SUM(H56:H58)&gt;SUM(I56:I58), "Caleb", "Joshua")</f>
        <v>Joshua</v>
      </c>
      <c r="X56" s="12">
        <f t="shared" ref="X56" si="61">ABS(SUM(H56:H58)-SUM(I56:I58))</f>
        <v>3</v>
      </c>
      <c r="Y56" s="12">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2"/>
      <c r="X57" s="12"/>
      <c r="Y57" s="12"/>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2"/>
      <c r="X58" s="12"/>
      <c r="Y58" s="12"/>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2" t="str">
        <f t="shared" ref="W59" si="63">IF(SUM(H59:H61)&gt;SUM(I59:I61), "Caleb", "Joshua")</f>
        <v>Caleb</v>
      </c>
      <c r="X59" s="12">
        <f t="shared" ref="X59" si="64">ABS(SUM(H59:H61)-SUM(I59:I61))</f>
        <v>2</v>
      </c>
      <c r="Y59" s="12">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2"/>
      <c r="X60" s="12"/>
      <c r="Y60" s="12"/>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2"/>
      <c r="X61" s="12"/>
      <c r="Y61" s="12"/>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2" t="str">
        <f t="shared" ref="W62" si="66">IF(SUM(H62:H64)&gt;SUM(I62:I64), "Caleb", "Joshua")</f>
        <v>Caleb</v>
      </c>
      <c r="X62" s="12">
        <f t="shared" ref="X62" si="67">ABS(SUM(H62:H64)-SUM(I62:I64))</f>
        <v>3</v>
      </c>
      <c r="Y62" s="12">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2"/>
      <c r="X63" s="12"/>
      <c r="Y63" s="12"/>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2"/>
      <c r="X64" s="12"/>
      <c r="Y64" s="12"/>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2" t="str">
        <f t="shared" ref="W65" si="69">IF(SUM(H65:H67)&gt;SUM(I65:I67), "Caleb", "Joshua")</f>
        <v>Caleb</v>
      </c>
      <c r="X65" s="12">
        <f t="shared" ref="X65" si="70">ABS(SUM(H65:H67)-SUM(I65:I67))</f>
        <v>4</v>
      </c>
      <c r="Y65" s="12">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2"/>
      <c r="X66" s="12"/>
      <c r="Y66" s="12"/>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2"/>
      <c r="X67" s="12"/>
      <c r="Y67" s="12"/>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2" t="str">
        <f t="shared" ref="W68" si="79">IF(SUM(H68:H70)&gt;SUM(I68:I70), "Caleb", "Joshua")</f>
        <v>Caleb</v>
      </c>
      <c r="X68" s="12">
        <f t="shared" ref="X68" si="80">ABS(SUM(H68:H70)-SUM(I68:I70))</f>
        <v>9</v>
      </c>
      <c r="Y68" s="12">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2"/>
      <c r="X69" s="12"/>
      <c r="Y69" s="12"/>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2"/>
      <c r="X70" s="12"/>
      <c r="Y70" s="12"/>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2" t="str">
        <f t="shared" ref="W71" si="83">IF(SUM(H71:H73)&gt;SUM(I71:I73), "Caleb", "Joshua")</f>
        <v>Caleb</v>
      </c>
      <c r="X71" s="12">
        <f t="shared" ref="X71" si="84">ABS(SUM(H71:H73)-SUM(I71:I73))</f>
        <v>9</v>
      </c>
      <c r="Y71" s="12">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2"/>
      <c r="X72" s="12"/>
      <c r="Y72" s="12"/>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2"/>
      <c r="X73" s="12"/>
      <c r="Y73" s="12"/>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2" t="str">
        <f t="shared" ref="W74" si="87">IF(SUM(H74:H76)&gt;SUM(I74:I76), "Caleb", "Joshua")</f>
        <v>Caleb</v>
      </c>
      <c r="X74" s="12">
        <f t="shared" ref="X74" si="88">ABS(SUM(H74:H76)-SUM(I74:I76))</f>
        <v>3</v>
      </c>
      <c r="Y74" s="12">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2"/>
      <c r="X75" s="12"/>
      <c r="Y75" s="12"/>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2"/>
      <c r="X76" s="12"/>
      <c r="Y76" s="12"/>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2" t="str">
        <f t="shared" ref="W77" si="90">IF(SUM(H77:H79)&gt;SUM(I77:I79), "Caleb", "Joshua")</f>
        <v>Caleb</v>
      </c>
      <c r="X77" s="12">
        <f t="shared" ref="X77" si="91">ABS(SUM(H77:H79)-SUM(I77:I79))</f>
        <v>1</v>
      </c>
      <c r="Y77" s="12">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2"/>
      <c r="X78" s="12"/>
      <c r="Y78" s="12"/>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2"/>
      <c r="X79" s="12"/>
      <c r="Y79" s="12"/>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2" t="str">
        <f t="shared" ref="W80" si="93">IF(SUM(H80:H82)&gt;SUM(I80:I82), "Caleb", "Joshua")</f>
        <v>Caleb</v>
      </c>
      <c r="X80" s="12">
        <f t="shared" ref="X80" si="94">ABS(SUM(H80:H82)-SUM(I80:I82))</f>
        <v>8</v>
      </c>
      <c r="Y80" s="12">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2"/>
      <c r="X81" s="12"/>
      <c r="Y81" s="12"/>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2"/>
      <c r="X82" s="12"/>
      <c r="Y82" s="12"/>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2" t="str">
        <f t="shared" ref="W83" si="96">IF(SUM(H83:H85)&gt;SUM(I83:I85), "Caleb", "Joshua")</f>
        <v>Caleb</v>
      </c>
      <c r="X83" s="12">
        <f t="shared" ref="X83" si="97">ABS(SUM(H83:H85)-SUM(I83:I85))</f>
        <v>3</v>
      </c>
      <c r="Y83" s="12">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2"/>
      <c r="X84" s="12"/>
      <c r="Y84" s="12"/>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2"/>
      <c r="X85" s="12"/>
      <c r="Y85" s="12"/>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2" t="str">
        <f t="shared" ref="W86" si="99">IF(SUM(H86:H88)&gt;SUM(I86:I88), "Caleb", "Joshua")</f>
        <v>Joshua</v>
      </c>
      <c r="X86" s="12">
        <f t="shared" ref="X86" si="100">ABS(SUM(H86:H88)-SUM(I86:I88))</f>
        <v>5</v>
      </c>
      <c r="Y86" s="12">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2"/>
      <c r="X87" s="12"/>
      <c r="Y87" s="12"/>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2"/>
      <c r="X88" s="12"/>
      <c r="Y88" s="12"/>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2" t="str">
        <f t="shared" ref="W89" si="102">IF(SUM(H89:H91)&gt;SUM(I89:I91), "Caleb", "Joshua")</f>
        <v>Caleb</v>
      </c>
      <c r="X89" s="12">
        <f t="shared" ref="X89" si="103">ABS(SUM(H89:H91)-SUM(I89:I91))</f>
        <v>5</v>
      </c>
      <c r="Y89" s="12">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2"/>
      <c r="X90" s="12"/>
      <c r="Y90" s="12"/>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2"/>
      <c r="X91" s="12"/>
      <c r="Y91" s="12"/>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2" t="str">
        <f t="shared" ref="W92" si="105">IF(SUM(H92:H94)&gt;SUM(I92:I94), "Caleb", "Joshua")</f>
        <v>Caleb</v>
      </c>
      <c r="X92" s="12">
        <f t="shared" ref="X92" si="106">ABS(SUM(H92:H94)-SUM(I92:I94))</f>
        <v>1</v>
      </c>
      <c r="Y92" s="12">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2"/>
      <c r="X93" s="12"/>
      <c r="Y93" s="12"/>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2"/>
      <c r="X94" s="12"/>
      <c r="Y94" s="12"/>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2" t="str">
        <f t="shared" ref="W95" si="108">IF(SUM(H95:H97)&gt;SUM(I95:I97), "Caleb", "Joshua")</f>
        <v>Joshua</v>
      </c>
      <c r="X95" s="12">
        <f t="shared" ref="X95" si="109">ABS(SUM(H95:H97)-SUM(I95:I97))</f>
        <v>1</v>
      </c>
      <c r="Y95" s="12">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2"/>
      <c r="X96" s="12"/>
      <c r="Y96" s="12"/>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2"/>
      <c r="X97" s="12"/>
      <c r="Y97" s="12"/>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2" t="str">
        <f t="shared" ref="W98" si="111">IF(SUM(H98:H100)&gt;SUM(I98:I100), "Caleb", "Joshua")</f>
        <v>Joshua</v>
      </c>
      <c r="X98" s="12">
        <f t="shared" ref="X98" si="112">ABS(SUM(H98:H100)-SUM(I98:I100))</f>
        <v>1</v>
      </c>
      <c r="Y98" s="12">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2"/>
      <c r="X99" s="12"/>
      <c r="Y99" s="12"/>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2"/>
      <c r="X100" s="12"/>
      <c r="Y100" s="12"/>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2" t="str">
        <f t="shared" ref="W101" si="114">IF(SUM(H101:H103)&gt;SUM(I101:I103), "Caleb", "Joshua")</f>
        <v>Caleb</v>
      </c>
      <c r="X101" s="12">
        <f t="shared" ref="X101" si="115">ABS(SUM(H101:H103)-SUM(I101:I103))</f>
        <v>7</v>
      </c>
      <c r="Y101" s="12">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2"/>
      <c r="X102" s="12"/>
      <c r="Y102" s="12"/>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2"/>
      <c r="X103" s="12"/>
      <c r="Y103" s="12"/>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2" t="str">
        <f t="shared" ref="W104" si="117">IF(SUM(H104:H106)&gt;SUM(I104:I106), "Caleb", "Joshua")</f>
        <v>Caleb</v>
      </c>
      <c r="X104" s="12">
        <f t="shared" ref="X104" si="118">ABS(SUM(H104:H106)-SUM(I104:I106))</f>
        <v>6</v>
      </c>
      <c r="Y104" s="12">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2"/>
      <c r="X105" s="12"/>
      <c r="Y105" s="12"/>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2"/>
      <c r="X106" s="12"/>
      <c r="Y106" s="12"/>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2" t="str">
        <f t="shared" ref="W107" si="120">IF(SUM(H107:H109)&gt;SUM(I107:I109), "Caleb", "Joshua")</f>
        <v>Joshua</v>
      </c>
      <c r="X107" s="12">
        <f t="shared" ref="X107" si="121">ABS(SUM(H107:H109)-SUM(I107:I109))</f>
        <v>1</v>
      </c>
      <c r="Y107" s="12">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2"/>
      <c r="X108" s="12"/>
      <c r="Y108" s="12"/>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2"/>
      <c r="X109" s="12"/>
      <c r="Y109" s="12"/>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2" t="str">
        <f t="shared" ref="W110" si="123">IF(SUM(H110:H112)&gt;SUM(I110:I112), "Caleb", "Joshua")</f>
        <v>Caleb</v>
      </c>
      <c r="X110" s="12">
        <f t="shared" ref="X110" si="124">ABS(SUM(H110:H112)-SUM(I110:I112))</f>
        <v>2</v>
      </c>
      <c r="Y110" s="12">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2"/>
      <c r="X111" s="12"/>
      <c r="Y111" s="12"/>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2"/>
      <c r="X112" s="12"/>
      <c r="Y112" s="12"/>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2" t="str">
        <f t="shared" ref="W113" si="126">IF(SUM(H113:H115)&gt;SUM(I113:I115), "Caleb", "Joshua")</f>
        <v>Joshua</v>
      </c>
      <c r="X113" s="12">
        <f t="shared" ref="X113" si="127">ABS(SUM(H113:H115)-SUM(I113:I115))</f>
        <v>3</v>
      </c>
      <c r="Y113" s="12">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2"/>
      <c r="X114" s="12"/>
      <c r="Y114" s="12"/>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2"/>
      <c r="X115" s="12"/>
      <c r="Y115" s="12"/>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2" t="str">
        <f t="shared" ref="W116" si="129">IF(SUM(H116:H118)&gt;SUM(I116:I118), "Caleb", "Joshua")</f>
        <v>Caleb</v>
      </c>
      <c r="X116" s="12">
        <f t="shared" ref="X116" si="130">ABS(SUM(H116:H118)-SUM(I116:I118))</f>
        <v>9</v>
      </c>
      <c r="Y116" s="12">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2"/>
      <c r="X117" s="12"/>
      <c r="Y117" s="12"/>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2"/>
      <c r="X118" s="12"/>
      <c r="Y118" s="12"/>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2" t="str">
        <f t="shared" ref="W119" si="132">IF(SUM(H119:H121)&gt;SUM(I119:I121), "Caleb", "Joshua")</f>
        <v>Caleb</v>
      </c>
      <c r="X119" s="12">
        <f t="shared" ref="X119" si="133">ABS(SUM(H119:H121)-SUM(I119:I121))</f>
        <v>2</v>
      </c>
      <c r="Y119" s="12">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2"/>
      <c r="X120" s="12"/>
      <c r="Y120" s="12"/>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2"/>
      <c r="X121" s="12"/>
      <c r="Y121" s="12"/>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2" t="str">
        <f t="shared" ref="W122" si="135">IF(SUM(H122:H124)&gt;SUM(I122:I124), "Caleb", "Joshua")</f>
        <v>Caleb</v>
      </c>
      <c r="X122" s="12">
        <f t="shared" ref="X122" si="136">ABS(SUM(H122:H124)-SUM(I122:I124))</f>
        <v>2</v>
      </c>
      <c r="Y122" s="12">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2"/>
      <c r="X123" s="12"/>
      <c r="Y123" s="12"/>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2"/>
      <c r="X124" s="12"/>
      <c r="Y124" s="12"/>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2" t="str">
        <f t="shared" ref="W125" si="138">IF(SUM(H125:H127)&gt;SUM(I125:I127), "Caleb", "Joshua")</f>
        <v>Joshua</v>
      </c>
      <c r="X125" s="12">
        <f t="shared" ref="X125" si="139">ABS(SUM(H125:H127)-SUM(I125:I127))</f>
        <v>1</v>
      </c>
      <c r="Y125" s="12">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2"/>
      <c r="X126" s="12"/>
      <c r="Y126" s="12"/>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2"/>
      <c r="X127" s="12"/>
      <c r="Y127" s="12"/>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2" t="str">
        <f t="shared" ref="W128" si="141">IF(SUM(H128:H130)&gt;SUM(I128:I130), "Caleb", "Joshua")</f>
        <v>Caleb</v>
      </c>
      <c r="X128" s="12">
        <f t="shared" ref="X128" si="142">ABS(SUM(H128:H130)-SUM(I128:I130))</f>
        <v>1</v>
      </c>
      <c r="Y128" s="12">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2"/>
      <c r="X129" s="12"/>
      <c r="Y129" s="12"/>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2"/>
      <c r="X130" s="12"/>
      <c r="Y130" s="12"/>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2" t="str">
        <f t="shared" ref="W131" si="151">IF(SUM(H131:H133)&gt;SUM(I131:I133), "Caleb", "Joshua")</f>
        <v>Caleb</v>
      </c>
      <c r="X131" s="12">
        <f t="shared" ref="X131" si="152">ABS(SUM(H131:H133)-SUM(I131:I133))</f>
        <v>2</v>
      </c>
      <c r="Y131" s="12">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2"/>
      <c r="X132" s="12"/>
      <c r="Y132" s="12"/>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2"/>
      <c r="X133" s="12"/>
      <c r="Y133" s="12"/>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2" t="str">
        <f t="shared" ref="W134" si="154">IF(SUM(H134:H136)&gt;SUM(I134:I136), "Caleb", "Joshua")</f>
        <v>Caleb</v>
      </c>
      <c r="X134" s="12">
        <f t="shared" ref="X134" si="155">ABS(SUM(H134:H136)-SUM(I134:I136))</f>
        <v>6</v>
      </c>
      <c r="Y134" s="12">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2"/>
      <c r="X135" s="12"/>
      <c r="Y135" s="12"/>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2"/>
      <c r="X136" s="12"/>
      <c r="Y136" s="12"/>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2" t="str">
        <f t="shared" ref="W137" si="159">IF(SUM(H137:H139)&gt;SUM(I137:I139), "Caleb", "Joshua")</f>
        <v>Caleb</v>
      </c>
      <c r="X137" s="12">
        <f t="shared" ref="X137" si="160">ABS(SUM(H137:H139)-SUM(I137:I139))</f>
        <v>8</v>
      </c>
      <c r="Y137" s="12">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2"/>
      <c r="X138" s="12"/>
      <c r="Y138" s="12"/>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2"/>
      <c r="X139" s="12"/>
      <c r="Y139" s="12"/>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2"/>
      <c r="X140" s="12"/>
      <c r="Y140" s="12"/>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2"/>
      <c r="X141" s="12"/>
      <c r="Y141" s="12"/>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2"/>
      <c r="X142" s="12"/>
      <c r="Y142" s="12"/>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2" t="str">
        <f t="shared" ref="W143" si="163">IF(SUM(H143:H145)&gt;SUM(I143:I145), "Caleb", "Joshua")</f>
        <v>Joshua</v>
      </c>
      <c r="X143" s="12">
        <f t="shared" ref="X143" si="164">ABS(SUM(H143:H145)-SUM(I143:I145))</f>
        <v>1</v>
      </c>
      <c r="Y143" s="12">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2"/>
      <c r="X144" s="12"/>
      <c r="Y144" s="12"/>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2"/>
      <c r="X145" s="12"/>
      <c r="Y145" s="12"/>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2" t="str">
        <f t="shared" ref="W146" si="166">IF(SUM(H146:H148)&gt;SUM(I146:I148), "Caleb", "Joshua")</f>
        <v>Caleb</v>
      </c>
      <c r="X146" s="12">
        <f t="shared" ref="X146" si="167">ABS(SUM(H146:H148)-SUM(I146:I148))</f>
        <v>3</v>
      </c>
      <c r="Y146" s="12">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2"/>
      <c r="X147" s="12"/>
      <c r="Y147" s="12"/>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2"/>
      <c r="X148" s="12"/>
      <c r="Y148" s="12"/>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2" t="str">
        <f t="shared" ref="W149" si="169">IF(SUM(H149:H151)&gt;SUM(I149:I151), "Caleb", "Joshua")</f>
        <v>Joshua</v>
      </c>
      <c r="X149" s="12">
        <f t="shared" ref="X149" si="170">ABS(SUM(H149:H151)-SUM(I149:I151))</f>
        <v>2</v>
      </c>
      <c r="Y149" s="12">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2"/>
      <c r="X150" s="12"/>
      <c r="Y150" s="12"/>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2"/>
      <c r="X151" s="12"/>
      <c r="Y151" s="12"/>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2" t="str">
        <f t="shared" ref="W152" si="172">IF(SUM(H152:H154)&gt;SUM(I152:I154), "Caleb", "Joshua")</f>
        <v>Joshua</v>
      </c>
      <c r="X152" s="12">
        <f t="shared" ref="X152" si="173">ABS(SUM(H152:H154)-SUM(I152:I154))</f>
        <v>1</v>
      </c>
      <c r="Y152" s="12">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2"/>
      <c r="X153" s="12"/>
      <c r="Y153" s="12"/>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2"/>
      <c r="X154" s="12"/>
      <c r="Y154" s="12"/>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2" t="str">
        <f t="shared" ref="W155" si="175">IF(SUM(H155:H157)&gt;SUM(I155:I157), "Caleb", "Joshua")</f>
        <v>Caleb</v>
      </c>
      <c r="X155" s="12">
        <f t="shared" ref="X155" si="176">ABS(SUM(H155:H157)-SUM(I155:I157))</f>
        <v>5</v>
      </c>
      <c r="Y155" s="12">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2"/>
      <c r="X156" s="12"/>
      <c r="Y156" s="12"/>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2"/>
      <c r="X157" s="12"/>
      <c r="Y157" s="12"/>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2" t="str">
        <f t="shared" ref="W158" si="178">IF(SUM(H158:H160)&gt;SUM(I158:I160), "Caleb", "Joshua")</f>
        <v>Caleb</v>
      </c>
      <c r="X158" s="12">
        <f t="shared" ref="X158" si="179">ABS(SUM(H158:H160)-SUM(I158:I160))</f>
        <v>10</v>
      </c>
      <c r="Y158" s="12">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2"/>
      <c r="X159" s="12"/>
      <c r="Y159" s="12"/>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2"/>
      <c r="X160" s="12"/>
      <c r="Y160" s="12"/>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2" t="str">
        <f t="shared" ref="W161" si="181">IF(SUM(H161:H163)&gt;SUM(I161:I163), "Caleb", "Joshua")</f>
        <v>Caleb</v>
      </c>
      <c r="X161" s="12">
        <f t="shared" ref="X161" si="182">ABS(SUM(H161:H163)-SUM(I161:I163))</f>
        <v>3</v>
      </c>
      <c r="Y161" s="12">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2"/>
      <c r="X162" s="12"/>
      <c r="Y162" s="12"/>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2"/>
      <c r="X163" s="12"/>
      <c r="Y163" s="12"/>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2" t="str">
        <f t="shared" ref="W164" si="184">IF(SUM(H164:H166)&gt;SUM(I164:I166), "Caleb", "Joshua")</f>
        <v>Caleb</v>
      </c>
      <c r="X164" s="12">
        <f t="shared" ref="X164" si="185">ABS(SUM(H164:H166)-SUM(I164:I166))</f>
        <v>2</v>
      </c>
      <c r="Y164" s="12">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2"/>
      <c r="X165" s="12"/>
      <c r="Y165" s="12"/>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2"/>
      <c r="X166" s="12"/>
      <c r="Y166" s="12"/>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2" t="str">
        <f t="shared" ref="W167" si="187">IF(SUM(H167:H169)&gt;SUM(I167:I169), "Caleb", "Joshua")</f>
        <v>Caleb</v>
      </c>
      <c r="X167" s="12">
        <f t="shared" ref="X167" si="188">ABS(SUM(H167:H169)-SUM(I167:I169))</f>
        <v>7</v>
      </c>
      <c r="Y167" s="12">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2"/>
      <c r="X168" s="12"/>
      <c r="Y168" s="12"/>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2"/>
      <c r="X169" s="12"/>
      <c r="Y169" s="12"/>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2" t="str">
        <f t="shared" ref="W170" si="190">IF(SUM(H170:H172)&gt;SUM(I170:I172), "Caleb", "Joshua")</f>
        <v>Joshua</v>
      </c>
      <c r="X170" s="12">
        <f t="shared" ref="X170" si="191">ABS(SUM(H170:H172)-SUM(I170:I172))</f>
        <v>2</v>
      </c>
      <c r="Y170" s="12">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2"/>
      <c r="X171" s="12"/>
      <c r="Y171" s="12"/>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2"/>
      <c r="X172" s="12"/>
      <c r="Y172" s="12"/>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2" t="str">
        <f t="shared" ref="W173" si="193">IF(SUM(H173:H175)&gt;SUM(I173:I175), "Caleb", "Joshua")</f>
        <v>Caleb</v>
      </c>
      <c r="X173" s="12">
        <f t="shared" ref="X173" si="194">ABS(SUM(H173:H175)-SUM(I173:I175))</f>
        <v>1</v>
      </c>
      <c r="Y173" s="12">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2"/>
      <c r="X174" s="12"/>
      <c r="Y174" s="12"/>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2"/>
      <c r="X175" s="12"/>
      <c r="Y175" s="12"/>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2"/>
      <c r="X176" s="12"/>
      <c r="Y176" s="12"/>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2"/>
      <c r="X177" s="12"/>
      <c r="Y177" s="12"/>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2" t="str">
        <f t="shared" ref="W178" si="197">IF(SUM(H178:H180)&gt;SUM(I178:I180), "Caleb", "Joshua")</f>
        <v>Caleb</v>
      </c>
      <c r="X178" s="12">
        <f t="shared" ref="X178" si="198">ABS(SUM(H178:H180)-SUM(I178:I180))</f>
        <v>11</v>
      </c>
      <c r="Y178" s="12">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2"/>
      <c r="X179" s="12"/>
      <c r="Y179" s="12"/>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2"/>
      <c r="X180" s="12"/>
      <c r="Y180" s="12"/>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2" t="str">
        <f t="shared" ref="W181" si="201">IF(SUM(H181:H183)&gt;SUM(I181:I183), "Caleb", "Joshua")</f>
        <v>Joshua</v>
      </c>
      <c r="X181" s="12">
        <f t="shared" ref="X181" si="202">ABS(SUM(H181:H183)-SUM(I181:I183))</f>
        <v>7</v>
      </c>
      <c r="Y181" s="12">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2"/>
      <c r="X182" s="12"/>
      <c r="Y182" s="12"/>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2"/>
      <c r="X183" s="12"/>
      <c r="Y183" s="12"/>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2" t="str">
        <f t="shared" ref="W184" si="204">IF(SUM(H184:H186)&gt;SUM(I184:I186), "Caleb", "Joshua")</f>
        <v>Caleb</v>
      </c>
      <c r="X184" s="12">
        <f t="shared" ref="X184" si="205">ABS(SUM(H184:H186)-SUM(I184:I186))</f>
        <v>11</v>
      </c>
      <c r="Y184" s="12">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2"/>
      <c r="X185" s="12"/>
      <c r="Y185" s="12"/>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2"/>
      <c r="X186" s="12"/>
      <c r="Y186" s="12"/>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2" t="str">
        <f t="shared" ref="W187" si="207">IF(SUM(H187:H189)&gt;SUM(I187:I189), "Caleb", "Joshua")</f>
        <v>Caleb</v>
      </c>
      <c r="X187" s="12">
        <f t="shared" ref="X187" si="208">ABS(SUM(H187:H189)-SUM(I187:I189))</f>
        <v>6</v>
      </c>
      <c r="Y187" s="12">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2"/>
      <c r="X188" s="12"/>
      <c r="Y188" s="12"/>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2"/>
      <c r="X189" s="12"/>
      <c r="Y189" s="12"/>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2" t="str">
        <f t="shared" ref="W190" si="210">IF(SUM(H190:H192)&gt;SUM(I190:I192), "Caleb", "Joshua")</f>
        <v>Caleb</v>
      </c>
      <c r="X190" s="12">
        <f t="shared" ref="X190" si="211">ABS(SUM(H190:H192)-SUM(I190:I192))</f>
        <v>5</v>
      </c>
      <c r="Y190" s="12">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2"/>
      <c r="X191" s="12"/>
      <c r="Y191" s="12"/>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2"/>
      <c r="X192" s="12"/>
      <c r="Y192" s="12"/>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2"/>
      <c r="X193" s="12"/>
      <c r="Y193" s="12"/>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2"/>
      <c r="X194" s="12"/>
      <c r="Y194" s="12"/>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2"/>
      <c r="X195" s="12"/>
      <c r="Y195" s="12"/>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2"/>
      <c r="X196" s="12"/>
      <c r="Y196" s="12"/>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2"/>
      <c r="X197" s="12"/>
      <c r="Y197" s="12"/>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2" t="str">
        <f t="shared" ref="W198" si="220">IF(SUM(H198:H200)&gt;SUM(I198:I200), "Caleb", "Joshua")</f>
        <v>Caleb</v>
      </c>
      <c r="X198" s="12">
        <f t="shared" ref="X198" si="221">ABS(SUM(H198:H200)-SUM(I198:I200))</f>
        <v>4</v>
      </c>
      <c r="Y198" s="12">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2"/>
      <c r="X199" s="12"/>
      <c r="Y199" s="12"/>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2"/>
      <c r="X200" s="12"/>
      <c r="Y200" s="12"/>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2" t="str">
        <f t="shared" ref="W201" si="230">IF(SUM(H201:H203)&gt;SUM(I201:I203), "Caleb", "Joshua")</f>
        <v>Caleb</v>
      </c>
      <c r="X201" s="12">
        <f t="shared" ref="X201" si="231">ABS(SUM(H201:H203)-SUM(I201:I203))</f>
        <v>3</v>
      </c>
      <c r="Y201" s="12">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2"/>
      <c r="X202" s="12"/>
      <c r="Y202" s="12"/>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2"/>
      <c r="X203" s="12"/>
      <c r="Y203" s="12"/>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2" t="str">
        <f t="shared" ref="W204" si="240">IF(SUM(H204:H206)&gt;SUM(I204:I206), "Caleb", "Joshua")</f>
        <v>Caleb</v>
      </c>
      <c r="X204" s="12">
        <f t="shared" ref="X204" si="241">ABS(SUM(H204:H206)-SUM(I204:I206))</f>
        <v>8</v>
      </c>
      <c r="Y204" s="12">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2"/>
      <c r="X205" s="12"/>
      <c r="Y205" s="12"/>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2"/>
      <c r="X206" s="12"/>
      <c r="Y206" s="12"/>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2" t="str">
        <f t="shared" ref="W207" si="250">IF(SUM(H207:H209)&gt;SUM(I207:I209), "Caleb", "Joshua")</f>
        <v>Caleb</v>
      </c>
      <c r="X207" s="12">
        <f t="shared" ref="X207" si="251">ABS(SUM(H207:H209)-SUM(I207:I209))</f>
        <v>9</v>
      </c>
      <c r="Y207" s="12">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2"/>
      <c r="X208" s="12"/>
      <c r="Y208" s="12"/>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2"/>
      <c r="X209" s="12"/>
      <c r="Y209" s="12"/>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2" t="str">
        <f t="shared" ref="W210" si="260">IF(SUM(H210:H212)&gt;SUM(I210:I212), "Caleb", "Joshua")</f>
        <v>Caleb</v>
      </c>
      <c r="X210" s="12">
        <f t="shared" ref="X210" si="261">ABS(SUM(H210:H212)-SUM(I210:I212))</f>
        <v>6</v>
      </c>
      <c r="Y210" s="12">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2"/>
      <c r="X211" s="12"/>
      <c r="Y211" s="12"/>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2"/>
      <c r="X212" s="12"/>
      <c r="Y212" s="12"/>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2" t="str">
        <f t="shared" ref="W213" si="270">IF(SUM(H213:H215)&gt;SUM(I213:I215), "Caleb", "Joshua")</f>
        <v>Caleb</v>
      </c>
      <c r="X213" s="12">
        <f t="shared" ref="X213" si="271">ABS(SUM(H213:H215)-SUM(I213:I215))</f>
        <v>2</v>
      </c>
      <c r="Y213" s="12">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2"/>
      <c r="X214" s="12"/>
      <c r="Y214" s="12"/>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2"/>
      <c r="X215" s="12"/>
      <c r="Y215" s="12"/>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2" t="str">
        <f t="shared" ref="W216" si="280">IF(SUM(H216:H218)&gt;SUM(I216:I218), "Caleb", "Joshua")</f>
        <v>Caleb</v>
      </c>
      <c r="X216" s="12">
        <f t="shared" ref="X216" si="281">ABS(SUM(H216:H218)-SUM(I216:I218))</f>
        <v>5</v>
      </c>
      <c r="Y216" s="12">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2"/>
      <c r="X217" s="12"/>
      <c r="Y217" s="12"/>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2"/>
      <c r="X218" s="12"/>
      <c r="Y218" s="12"/>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2" t="str">
        <f t="shared" ref="W219" si="290">IF(SUM(H219:H221)&gt;SUM(I219:I221), "Caleb", "Joshua")</f>
        <v>Caleb</v>
      </c>
      <c r="X219" s="12">
        <f t="shared" ref="X219" si="291">ABS(SUM(H219:H221)-SUM(I219:I221))</f>
        <v>3</v>
      </c>
      <c r="Y219" s="12">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2"/>
      <c r="X220" s="12"/>
      <c r="Y220" s="12"/>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2"/>
      <c r="X221" s="12"/>
      <c r="Y221" s="12"/>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2" t="str">
        <f t="shared" ref="W222" si="300">IF(SUM(H222:H224)&gt;SUM(I222:I224), "Caleb", "Joshua")</f>
        <v>Joshua</v>
      </c>
      <c r="X222" s="12">
        <f t="shared" ref="X222" si="301">ABS(SUM(H222:H224)-SUM(I222:I224))</f>
        <v>8</v>
      </c>
      <c r="Y222" s="12">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2"/>
      <c r="X223" s="12"/>
      <c r="Y223" s="12"/>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2"/>
      <c r="X224" s="12"/>
      <c r="Y224" s="12"/>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2" t="str">
        <f t="shared" ref="W225" si="310">IF(SUM(H225:H227)&gt;SUM(I225:I227), "Caleb", "Joshua")</f>
        <v>Caleb</v>
      </c>
      <c r="X225" s="12">
        <f t="shared" ref="X225" si="311">ABS(SUM(H225:H227)-SUM(I225:I227))</f>
        <v>6</v>
      </c>
      <c r="Y225" s="12">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2"/>
      <c r="X226" s="12"/>
      <c r="Y226" s="12"/>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2"/>
      <c r="X227" s="12"/>
      <c r="Y227" s="12"/>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2" t="str">
        <f>IF(SUM(H228:H231)&gt;SUM(I228:I231), "Caleb", "Joshua")</f>
        <v>Caleb</v>
      </c>
      <c r="X228" s="12">
        <f>ABS(SUM(H228:H231)-SUM(I228:I231))</f>
        <v>2</v>
      </c>
      <c r="Y228" s="12">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2"/>
      <c r="X229" s="12"/>
      <c r="Y229" s="12"/>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2"/>
      <c r="X230" s="12"/>
      <c r="Y230" s="12"/>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2"/>
      <c r="X231" s="12"/>
      <c r="Y231" s="12"/>
    </row>
    <row r="232" spans="1:25">
      <c r="A232" s="1" t="s">
        <v>30</v>
      </c>
      <c r="B232" s="1" t="s">
        <v>22</v>
      </c>
      <c r="C232" s="1" t="s">
        <v>16</v>
      </c>
      <c r="D232" s="4">
        <v>45776</v>
      </c>
      <c r="E232" s="2">
        <f t="shared" ref="E232:E292"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2" t="str">
        <f t="shared" ref="W232" si="329">IF(SUM(H232:H234)&gt;SUM(I232:I234), "Caleb", "Joshua")</f>
        <v>Caleb</v>
      </c>
      <c r="X232" s="12">
        <f t="shared" ref="X232" si="330">ABS(SUM(H232:H234)-SUM(I232:I234))</f>
        <v>5</v>
      </c>
      <c r="Y232" s="12">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2"/>
      <c r="X233" s="12"/>
      <c r="Y233" s="12"/>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2"/>
      <c r="X234" s="12"/>
      <c r="Y234" s="12"/>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2" t="str">
        <f t="shared" ref="W235" si="339">IF(SUM(H235:H237)&gt;SUM(I235:I237), "Caleb", "Joshua")</f>
        <v>Joshua</v>
      </c>
      <c r="X235" s="12">
        <f t="shared" ref="X235" si="340">ABS(SUM(H235:H237)-SUM(I235:I237))</f>
        <v>4</v>
      </c>
      <c r="Y235" s="12">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2"/>
      <c r="X236" s="12"/>
      <c r="Y236" s="12"/>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2"/>
      <c r="X237" s="12"/>
      <c r="Y237" s="12"/>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2"/>
      <c r="X238" s="12"/>
      <c r="Y238" s="12"/>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2"/>
      <c r="X239" s="12"/>
      <c r="Y239" s="12"/>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2"/>
      <c r="X240" s="12"/>
      <c r="Y240" s="12"/>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2" t="str">
        <f t="shared" ref="W241" si="356">IF(SUM(H241:H243)&gt;SUM(I241:I243), "Caleb", "Joshua")</f>
        <v>Caleb</v>
      </c>
      <c r="X241" s="12">
        <f t="shared" ref="X241" si="357">ABS(SUM(H241:H243)-SUM(I241:I243))</f>
        <v>6</v>
      </c>
      <c r="Y241" s="12">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2"/>
      <c r="X242" s="12"/>
      <c r="Y242" s="12"/>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2"/>
      <c r="X243" s="12"/>
      <c r="Y243" s="12"/>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2" t="str">
        <f t="shared" ref="W244" si="366">IF(SUM(H244:H246)&gt;SUM(I244:I246), "Caleb", "Joshua")</f>
        <v>Caleb</v>
      </c>
      <c r="X244" s="12">
        <f t="shared" ref="X244" si="367">ABS(SUM(H244:H246)-SUM(I244:I246))</f>
        <v>9</v>
      </c>
      <c r="Y244" s="12">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2"/>
      <c r="X245" s="12"/>
      <c r="Y245" s="12"/>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2"/>
      <c r="X246" s="12"/>
      <c r="Y246" s="12"/>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2" t="str">
        <f t="shared" ref="W247" si="376">IF(SUM(H247:H249)&gt;SUM(I247:I249), "Caleb", "Joshua")</f>
        <v>Caleb</v>
      </c>
      <c r="X247" s="12">
        <f t="shared" ref="X247" si="377">ABS(SUM(H247:H249)-SUM(I247:I249))</f>
        <v>6</v>
      </c>
      <c r="Y247" s="12">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2"/>
      <c r="X248" s="12"/>
      <c r="Y248" s="12"/>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2"/>
      <c r="X249" s="12"/>
      <c r="Y249" s="12"/>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2" t="str">
        <f t="shared" ref="W250" si="386">IF(SUM(H250:H252)&gt;SUM(I250:I252), "Caleb", "Joshua")</f>
        <v>Caleb</v>
      </c>
      <c r="X250" s="12">
        <f t="shared" ref="X250" si="387">ABS(SUM(H250:H252)-SUM(I250:I252))</f>
        <v>7</v>
      </c>
      <c r="Y250" s="12">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2"/>
      <c r="X251" s="12"/>
      <c r="Y251" s="12"/>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2"/>
      <c r="X252" s="12"/>
      <c r="Y252" s="12"/>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2" t="str">
        <f t="shared" ref="W253" si="392">IF(SUM(H253:H255)&gt;SUM(I253:I255), "Caleb", "Joshua")</f>
        <v>Caleb</v>
      </c>
      <c r="X253" s="12">
        <f t="shared" ref="X253" si="393">ABS(SUM(H253:H255)-SUM(I253:I255))</f>
        <v>7</v>
      </c>
      <c r="Y253" s="12">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2"/>
      <c r="X254" s="12"/>
      <c r="Y254" s="12"/>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2"/>
      <c r="X255" s="12"/>
      <c r="Y255" s="12"/>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2" t="str">
        <f t="shared" ref="W256" si="402">IF(SUM(H256:H258)&gt;SUM(I256:I258), "Caleb", "Joshua")</f>
        <v>Caleb</v>
      </c>
      <c r="X256" s="12">
        <f t="shared" ref="X256" si="403">ABS(SUM(H256:H258)-SUM(I256:I258))</f>
        <v>5</v>
      </c>
      <c r="Y256" s="12">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2"/>
      <c r="X257" s="12"/>
      <c r="Y257" s="12"/>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2"/>
      <c r="X258" s="12"/>
      <c r="Y258" s="12"/>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2" t="str">
        <f>IF(SUM(H259:H262)&gt;SUM(I259:I262), "Caleb", "Joshua")</f>
        <v>Caleb</v>
      </c>
      <c r="X259" s="12">
        <f>ABS(SUM(H259:H262)-SUM(I259:I262))</f>
        <v>4</v>
      </c>
      <c r="Y259" s="12">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2"/>
      <c r="X260" s="12"/>
      <c r="Y260" s="12"/>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2"/>
      <c r="X261" s="12"/>
      <c r="Y261" s="12"/>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2"/>
      <c r="X262" s="12"/>
      <c r="Y262" s="12"/>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2" t="str">
        <f t="shared" ref="W263" si="420">IF(SUM(H263:H265)&gt;SUM(I263:I265), "Caleb", "Joshua")</f>
        <v>Caleb</v>
      </c>
      <c r="X263" s="12">
        <f t="shared" ref="X263" si="421">ABS(SUM(H263:H265)-SUM(I263:I265))</f>
        <v>4</v>
      </c>
      <c r="Y263" s="12">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2"/>
      <c r="X264" s="12"/>
      <c r="Y264" s="12"/>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2"/>
      <c r="X265" s="12"/>
      <c r="Y265" s="12"/>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2" t="str">
        <f t="shared" ref="W266" si="430">IF(SUM(H266:H268)&gt;SUM(I266:I268), "Caleb", "Joshua")</f>
        <v>Caleb</v>
      </c>
      <c r="X266" s="12">
        <f t="shared" ref="X266" si="431">ABS(SUM(H266:H268)-SUM(I266:I268))</f>
        <v>1</v>
      </c>
      <c r="Y266" s="12">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2"/>
      <c r="X267" s="12"/>
      <c r="Y267" s="12"/>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2"/>
      <c r="X268" s="12"/>
      <c r="Y268" s="12"/>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2" t="str">
        <f t="shared" ref="W269" si="440">IF(SUM(H269:H271)&gt;SUM(I269:I271), "Caleb", "Joshua")</f>
        <v>Caleb</v>
      </c>
      <c r="X269" s="12">
        <f t="shared" ref="X269" si="441">ABS(SUM(H269:H271)-SUM(I269:I271))</f>
        <v>1</v>
      </c>
      <c r="Y269" s="12">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2"/>
      <c r="X270" s="12"/>
      <c r="Y270" s="12"/>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2"/>
      <c r="X271" s="12"/>
      <c r="Y271" s="12"/>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2" t="str">
        <f t="shared" ref="W272" si="450">IF(SUM(H272:H274)&gt;SUM(I272:I274), "Caleb", "Joshua")</f>
        <v>Joshua</v>
      </c>
      <c r="X272" s="12">
        <f t="shared" ref="X272" si="451">ABS(SUM(H272:H274)-SUM(I272:I274))</f>
        <v>2</v>
      </c>
      <c r="Y272" s="12">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2"/>
      <c r="X273" s="12"/>
      <c r="Y273" s="12"/>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2"/>
      <c r="X274" s="12"/>
      <c r="Y274" s="12"/>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2" t="str">
        <f t="shared" ref="W275" si="456">IF(SUM(H275:H277)&gt;SUM(I275:I277), "Caleb", "Joshua")</f>
        <v>Caleb</v>
      </c>
      <c r="X275" s="12">
        <f t="shared" ref="X275" si="457">ABS(SUM(H275:H277)-SUM(I275:I277))</f>
        <v>1</v>
      </c>
      <c r="Y275" s="12">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2"/>
      <c r="X276" s="12"/>
      <c r="Y276" s="12"/>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2"/>
      <c r="X277" s="12"/>
      <c r="Y277" s="12"/>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2" t="str">
        <f t="shared" ref="W278" si="466">IF(SUM(H278:H280)&gt;SUM(I278:I280), "Caleb", "Joshua")</f>
        <v>Joshua</v>
      </c>
      <c r="X278" s="12">
        <f t="shared" ref="X278" si="467">ABS(SUM(H278:H280)-SUM(I278:I280))</f>
        <v>4</v>
      </c>
      <c r="Y278" s="12">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2"/>
      <c r="X279" s="12"/>
      <c r="Y279" s="12"/>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2"/>
      <c r="X280" s="12"/>
      <c r="Y280" s="12"/>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2" t="str">
        <f t="shared" ref="W281" si="476">IF(SUM(H281:H283)&gt;SUM(I281:I283), "Caleb", "Joshua")</f>
        <v>Caleb</v>
      </c>
      <c r="X281" s="12">
        <f t="shared" ref="X281" si="477">ABS(SUM(H281:H283)-SUM(I281:I283))</f>
        <v>4</v>
      </c>
      <c r="Y281" s="12">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2"/>
      <c r="X282" s="12"/>
      <c r="Y282" s="12"/>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2"/>
      <c r="X283" s="12"/>
      <c r="Y283" s="12"/>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2" t="str">
        <f t="shared" ref="W284" si="486">IF(SUM(H284:H286)&gt;SUM(I284:I286), "Caleb", "Joshua")</f>
        <v>Caleb</v>
      </c>
      <c r="X284" s="12">
        <f t="shared" ref="X284" si="487">ABS(SUM(H284:H286)-SUM(I284:I286))</f>
        <v>13</v>
      </c>
      <c r="Y284" s="12">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2"/>
      <c r="X285" s="12"/>
      <c r="Y285" s="12"/>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2"/>
      <c r="X286" s="12"/>
      <c r="Y286" s="12"/>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2" t="str">
        <f t="shared" ref="W287" si="496">IF(SUM(H287:H289)&gt;SUM(I287:I289), "Caleb", "Joshua")</f>
        <v>Joshua</v>
      </c>
      <c r="X287" s="12">
        <f t="shared" ref="X287" si="497">ABS(SUM(H287:H289)-SUM(I287:I289))</f>
        <v>1</v>
      </c>
      <c r="Y287" s="12">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2"/>
      <c r="X288" s="12"/>
      <c r="Y288" s="12"/>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2"/>
      <c r="X289" s="12"/>
      <c r="Y289" s="12"/>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2" si="499">COUNTA(H290)</f>
        <v>1</v>
      </c>
      <c r="Q290" s="2">
        <f t="shared" ref="Q290:Q292" si="500">COUNTA(I290)</f>
        <v>1</v>
      </c>
      <c r="R290" s="2">
        <f t="shared" ref="R290:R292" si="501">COUNTA(J290)</f>
        <v>0</v>
      </c>
      <c r="S290" s="2">
        <f t="shared" ref="S290:S292" si="502">COUNTA(K290)</f>
        <v>0</v>
      </c>
      <c r="T290" s="2">
        <f t="shared" ref="T290:T291" si="503">COUNTA(L290)</f>
        <v>0</v>
      </c>
      <c r="U290" s="2">
        <f t="shared" ref="U290:U291" si="504">COUNTA(M290)</f>
        <v>0</v>
      </c>
      <c r="V290" s="2">
        <f t="shared" ref="V290:V291" si="505">COUNTA(N290)</f>
        <v>0</v>
      </c>
      <c r="W290" s="12" t="str">
        <f t="shared" ref="W290" si="506">IF(SUM(H290:H292)&gt;SUM(I290:I292), "Caleb", "Joshua")</f>
        <v>Caleb</v>
      </c>
      <c r="X290" s="12">
        <f t="shared" ref="X290" si="507">ABS(SUM(H290:H292)-SUM(I290:I292))</f>
        <v>1</v>
      </c>
      <c r="Y290" s="12">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2"/>
      <c r="X291" s="12"/>
      <c r="Y291" s="12"/>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2"/>
      <c r="X292" s="12"/>
      <c r="Y292" s="12"/>
    </row>
    <row r="293" spans="1:25">
      <c r="W293" s="6"/>
      <c r="X293" s="6"/>
      <c r="Y293" s="6"/>
    </row>
    <row r="296" spans="1:25">
      <c r="A296" s="12" t="s">
        <v>25</v>
      </c>
      <c r="B296" s="12"/>
      <c r="C296" s="12"/>
      <c r="D296" s="12"/>
      <c r="E296" s="12"/>
      <c r="F296" s="12"/>
      <c r="G296" s="1">
        <v>1</v>
      </c>
      <c r="H296" s="5">
        <f>SUMIF($F$2:$F293, $G296, H$2:H293)/SUMIF($F$2:$F293, $G296, P$2:P293)</f>
        <v>2.5376344086021505</v>
      </c>
      <c r="I296" s="5">
        <f>SUMIF($F$2:$F293, $G296, I$2:I293)/SUMIF($F$2:$F293, $G296, Q$2:Q293)</f>
        <v>1.1170212765957446</v>
      </c>
      <c r="J296" s="5">
        <f>SUMIF($F$2:$F293, $G296, J$2:J293)/SUMIF($F$2:$F293, $G296, R$2:R293)</f>
        <v>1</v>
      </c>
      <c r="K296" s="5">
        <f>SUMIF($F$2:$F293, $G296, K$2:K293)/SUMIF($F$2:$F293, $G296, S$2:S293)</f>
        <v>0.88235294117647056</v>
      </c>
      <c r="L296" s="5">
        <f>SUMIF($F$2:$F293, $G296, L$2:L293)/SUMIF($F$2:$F293, $G296, T$2:T293)</f>
        <v>0</v>
      </c>
      <c r="M296" s="5">
        <f>SUMIF($F$2:$F293, $G296, M$2:M293)/SUMIF($F$2:$F293, $G296, U$2:U293)</f>
        <v>0</v>
      </c>
      <c r="N296" s="5">
        <f>SUMIF($F$2:$F293, $G296, N$2:N293)/SUMIF($F$2:$F293, $G296, V$2:V293)</f>
        <v>0.5</v>
      </c>
      <c r="P296" s="5"/>
      <c r="Q296" s="5"/>
      <c r="R296" s="5"/>
      <c r="S296" s="5"/>
      <c r="T296" s="5"/>
      <c r="U296" s="5"/>
      <c r="V296" s="5"/>
      <c r="X296" s="1" t="s">
        <v>49</v>
      </c>
      <c r="Y296" s="1" t="s">
        <v>50</v>
      </c>
    </row>
    <row r="297" spans="1:25">
      <c r="A297" s="12"/>
      <c r="B297" s="12"/>
      <c r="C297" s="12"/>
      <c r="D297" s="12"/>
      <c r="E297" s="12"/>
      <c r="F297" s="12"/>
      <c r="G297" s="1">
        <v>2</v>
      </c>
      <c r="H297" s="5">
        <f>SUMIF($F$2:$F294, $G297, H$2:H294)/SUMIF($F$2:$F294, $G297, P$2:P294)</f>
        <v>2.5806451612903225</v>
      </c>
      <c r="I297" s="5">
        <f>SUMIF($F$2:$F294, $G297, I$2:I294)/SUMIF($F$2:$F294, $G297, Q$2:Q294)</f>
        <v>1.3297872340425532</v>
      </c>
      <c r="J297" s="5">
        <f>SUMIF($F$2:$F294, $G297, J$2:J294)/SUMIF($F$2:$F294, $G297, R$2:R294)</f>
        <v>0.8666666666666667</v>
      </c>
      <c r="K297" s="5">
        <f>SUMIF($F$2:$F294, $G297, K$2:K294)/SUMIF($F$2:$F294, $G297, S$2:S294)</f>
        <v>1.2941176470588236</v>
      </c>
      <c r="L297" s="5">
        <f>SUMIF($F$2:$F294, $G297, L$2:L294)/SUMIF($F$2:$F294, $G297, T$2:T294)</f>
        <v>0</v>
      </c>
      <c r="M297" s="5">
        <f>SUMIF($F$2:$F294, $G297, M$2:M294)/SUMIF($F$2:$F294, $G297, U$2:U294)</f>
        <v>1.5</v>
      </c>
      <c r="N297" s="5">
        <f>SUMIF($F$2:$F294, $G297, N$2:N294)/SUMIF($F$2:$F294, $G297, V$2:V294)</f>
        <v>1</v>
      </c>
      <c r="P297" s="5"/>
      <c r="Q297" s="5"/>
      <c r="R297" s="5"/>
      <c r="S297" s="5"/>
      <c r="T297" s="5"/>
      <c r="U297" s="5"/>
      <c r="V297" s="5"/>
      <c r="W297" s="1" t="s">
        <v>4</v>
      </c>
      <c r="X297" s="1">
        <f xml:space="preserve"> COUNTIF(W2:W293,W297)</f>
        <v>73</v>
      </c>
      <c r="Y297" s="7">
        <f>X297/SUM(X297:X298)</f>
        <v>0.79347826086956519</v>
      </c>
    </row>
    <row r="298" spans="1:25">
      <c r="A298" s="12"/>
      <c r="B298" s="12"/>
      <c r="C298" s="12"/>
      <c r="D298" s="12"/>
      <c r="E298" s="12"/>
      <c r="F298" s="12"/>
      <c r="G298" s="1">
        <v>3</v>
      </c>
      <c r="H298" s="5">
        <f>SUMIF($F$2:$F295, $G298, H$2:H295)/SUMIF($F$2:$F295, $G298, P$2:P295)</f>
        <v>2.4946236559139785</v>
      </c>
      <c r="I298" s="5">
        <f>SUMIF($F$2:$F295, $G298, I$2:I295)/SUMIF($F$2:$F295, $G298, Q$2:Q295)</f>
        <v>1.4680851063829787</v>
      </c>
      <c r="J298" s="5">
        <f>SUMIF($F$2:$F295, $G298, J$2:J295)/SUMIF($F$2:$F295, $G298, R$2:R295)</f>
        <v>1.3846153846153846</v>
      </c>
      <c r="K298" s="5">
        <f>SUMIF($F$2:$F295, $G298, K$2:K295)/SUMIF($F$2:$F295, $G298, S$2:S295)</f>
        <v>0.875</v>
      </c>
      <c r="L298" s="5">
        <f>SUMIF($F$2:$F295, $G298, L$2:L295)/SUMIF($F$2:$F295, $G298, T$2:T295)</f>
        <v>1</v>
      </c>
      <c r="M298" s="5">
        <f>SUMIF($F$2:$F295, $G298, M$2:M295)/SUMIF($F$2:$F295, $G298, U$2:U295)</f>
        <v>0.5</v>
      </c>
      <c r="N298" s="5">
        <f>SUMIF($F$2:$F295, $G298, N$2:N295)/SUMIF($F$2:$F295, $G298, V$2:V295)</f>
        <v>1</v>
      </c>
      <c r="P298" s="5"/>
      <c r="Q298" s="5"/>
      <c r="R298" s="5"/>
      <c r="S298" s="5"/>
      <c r="T298" s="5"/>
      <c r="U298" s="5"/>
      <c r="V298" s="5"/>
      <c r="W298" s="1" t="s">
        <v>5</v>
      </c>
      <c r="X298" s="1">
        <f xml:space="preserve"> COUNTIF(W3:W294,W298)</f>
        <v>19</v>
      </c>
      <c r="Y298" s="7">
        <f>X298/SUM(X297:X298)</f>
        <v>0.20652173913043478</v>
      </c>
    </row>
    <row r="299" spans="1:25">
      <c r="A299" s="12"/>
      <c r="B299" s="12"/>
      <c r="C299" s="12"/>
      <c r="D299" s="12"/>
      <c r="E299" s="12"/>
      <c r="F299" s="12"/>
      <c r="G299" s="1" t="s">
        <v>41</v>
      </c>
      <c r="H299" s="5">
        <f>IF(SUMIF($F$2:$F296, $G299, P$2:P296) = 0, "", SUMIF($F$2:$F296, $G299, H$2:H296)/SUMIF($F$2:$F296, $G299, P$2:P296))</f>
        <v>3.25</v>
      </c>
      <c r="I299" s="5">
        <f>IF(SUMIF($F$2:$F296, $G299, Q$2:Q296) = 0, "", SUMIF($F$2:$F296, $G299, I$2:I296)/SUMIF($F$2:$F296, $G299, Q$2:Q296))</f>
        <v>2</v>
      </c>
      <c r="J299" s="5">
        <f>IF(SUMIF($F$2:$F296, $G299, R$2:R296) = 0, "", SUMIF($F$2:$F296, $G299, J$2:J296)/SUMIF($F$2:$F296, $G299, R$2:R296))</f>
        <v>2</v>
      </c>
      <c r="K299" s="5" t="str">
        <f>IF(SUMIF($F$2:$F296, $G299, S$2:S296) = 0, "", SUMIF($F$2:$F296, $G299, K$2:K296)/SUMIF($F$2:$F296, $G299, S$2:S296))</f>
        <v/>
      </c>
      <c r="L299" s="5" t="str">
        <f>IF(SUMIF($F$2:$F296, $G299, T$2:T296) = 0, "", SUMIF($F$2:$F296, $G299, L$2:L296)/SUMIF($F$2:$F296, $G299, T$2:T296))</f>
        <v/>
      </c>
      <c r="M299" s="5">
        <f>IF(SUMIF($F$2:$F296, $G299, U$2:U296) = 0, "", SUMIF($F$2:$F296, $G299, M$2:M296)/SUMIF($F$2:$F296, $G299, U$2:U296))</f>
        <v>0</v>
      </c>
      <c r="N299" s="5" t="str">
        <f>IF(SUMIF($F$2:$F296, $G299, V$2:V296) = 0, "", SUMIF($F$2:$F296, $G299, N$2:N296)/SUMIF($F$2:$F296, $G299, V$2:V296))</f>
        <v/>
      </c>
      <c r="P299" s="5"/>
      <c r="Q299" s="5"/>
      <c r="R299" s="5"/>
      <c r="S299" s="5"/>
      <c r="T299" s="5"/>
      <c r="U299" s="5"/>
      <c r="V299" s="5"/>
    </row>
    <row r="300" spans="1:25">
      <c r="A300" s="12"/>
      <c r="B300" s="12"/>
      <c r="C300" s="12"/>
      <c r="D300" s="12"/>
      <c r="E300" s="12"/>
      <c r="F300" s="12"/>
      <c r="G300" s="1" t="s">
        <v>51</v>
      </c>
      <c r="H300" s="5">
        <f>AVERAGE(H$2:H293)*3</f>
        <v>7.6431095406360416</v>
      </c>
      <c r="I300" s="5">
        <f>AVERAGE(I$2:I293)*3</f>
        <v>3.9440559440559437</v>
      </c>
      <c r="J300" s="5">
        <f>AVERAGE(J$2:J293)*3</f>
        <v>3.1914893617021276</v>
      </c>
      <c r="K300" s="5">
        <f>AVERAGE(K$2:K293)*3</f>
        <v>3</v>
      </c>
      <c r="L300" s="5">
        <f>AVERAGE(L$2:L293)*3</f>
        <v>1</v>
      </c>
      <c r="M300" s="5">
        <f>AVERAGE(M$2:M293)*3</f>
        <v>1.5</v>
      </c>
      <c r="N300" s="5">
        <f>AVERAGE(N$2:N293)*3</f>
        <v>2</v>
      </c>
      <c r="P300" s="5"/>
      <c r="Q300" s="5"/>
      <c r="R300" s="5"/>
      <c r="S300" s="5"/>
      <c r="T300" s="5"/>
      <c r="U300" s="5"/>
      <c r="V300" s="5"/>
    </row>
    <row r="303" spans="1:25">
      <c r="G303" s="8" t="s">
        <v>29</v>
      </c>
      <c r="H303" t="s">
        <v>30</v>
      </c>
    </row>
    <row r="304" spans="1:25">
      <c r="G304" s="8" t="s">
        <v>20</v>
      </c>
      <c r="H304" t="s">
        <v>22</v>
      </c>
    </row>
    <row r="305" spans="1:35">
      <c r="G305" s="8" t="s">
        <v>24</v>
      </c>
      <c r="H305" t="s">
        <v>16</v>
      </c>
      <c r="O305"/>
      <c r="P305"/>
      <c r="Q305"/>
      <c r="R305"/>
      <c r="S305"/>
      <c r="T305"/>
      <c r="U305"/>
      <c r="V305"/>
      <c r="W305"/>
      <c r="X305"/>
      <c r="Y305"/>
      <c r="Z305"/>
      <c r="AA305"/>
      <c r="AB305"/>
      <c r="AC305"/>
      <c r="AD305"/>
      <c r="AE305"/>
      <c r="AF305"/>
      <c r="AG305"/>
      <c r="AH305"/>
      <c r="AI305"/>
    </row>
    <row r="306" spans="1:35">
      <c r="O306"/>
      <c r="P306"/>
      <c r="Q306"/>
      <c r="R306"/>
      <c r="S306"/>
      <c r="T306"/>
      <c r="U306"/>
      <c r="V306"/>
      <c r="W306"/>
      <c r="X306"/>
      <c r="Y306"/>
      <c r="Z306"/>
      <c r="AA306"/>
      <c r="AB306"/>
      <c r="AC306"/>
      <c r="AD306"/>
      <c r="AE306"/>
      <c r="AF306"/>
      <c r="AG306"/>
      <c r="AH306"/>
      <c r="AI306"/>
    </row>
    <row r="307" spans="1:35">
      <c r="G307" s="8" t="s">
        <v>2</v>
      </c>
      <c r="H307" t="s">
        <v>63</v>
      </c>
      <c r="I307" t="s">
        <v>64</v>
      </c>
      <c r="J307" t="s">
        <v>65</v>
      </c>
      <c r="K307" t="s">
        <v>66</v>
      </c>
      <c r="L307" t="s">
        <v>67</v>
      </c>
      <c r="M307" t="s">
        <v>68</v>
      </c>
      <c r="N307" t="s">
        <v>69</v>
      </c>
      <c r="O307"/>
      <c r="P307"/>
      <c r="Q307"/>
      <c r="R307"/>
      <c r="S307"/>
      <c r="T307"/>
      <c r="U307"/>
      <c r="V307"/>
      <c r="W307"/>
      <c r="X307"/>
      <c r="Y307"/>
      <c r="Z307"/>
      <c r="AA307"/>
      <c r="AB307"/>
      <c r="AC307"/>
      <c r="AD307"/>
      <c r="AE307"/>
      <c r="AF307"/>
      <c r="AG307"/>
      <c r="AH307"/>
      <c r="AI307"/>
    </row>
    <row r="308" spans="1:35">
      <c r="G308" s="9">
        <v>1</v>
      </c>
      <c r="H308" s="10">
        <v>2.652173913043478</v>
      </c>
      <c r="I308" s="10">
        <v>1.1702127659574468</v>
      </c>
      <c r="J308" s="10">
        <v>1.8571428571428572</v>
      </c>
      <c r="K308" s="10">
        <v>0.9</v>
      </c>
      <c r="L308" s="10"/>
      <c r="M308">
        <v>0</v>
      </c>
      <c r="N308" s="10">
        <v>1</v>
      </c>
      <c r="O308"/>
      <c r="P308"/>
      <c r="Q308"/>
      <c r="R308"/>
      <c r="S308"/>
      <c r="T308"/>
      <c r="U308"/>
      <c r="V308"/>
      <c r="W308"/>
      <c r="X308"/>
      <c r="Y308"/>
      <c r="Z308"/>
      <c r="AA308"/>
      <c r="AB308"/>
      <c r="AC308"/>
      <c r="AD308"/>
      <c r="AE308"/>
      <c r="AF308"/>
      <c r="AG308"/>
      <c r="AH308"/>
      <c r="AI308"/>
    </row>
    <row r="309" spans="1:35">
      <c r="G309" s="9">
        <v>2</v>
      </c>
      <c r="H309" s="10">
        <v>2.7826086956521738</v>
      </c>
      <c r="I309" s="10">
        <v>1.4680851063829787</v>
      </c>
      <c r="J309" s="10">
        <v>1</v>
      </c>
      <c r="K309" s="10">
        <v>1.3</v>
      </c>
      <c r="L309" s="10"/>
      <c r="M309">
        <v>0</v>
      </c>
      <c r="N309" s="10">
        <v>1</v>
      </c>
      <c r="O309"/>
      <c r="P309"/>
      <c r="Q309"/>
      <c r="R309"/>
      <c r="S309"/>
      <c r="T309"/>
      <c r="U309"/>
      <c r="V309"/>
      <c r="W309"/>
      <c r="X309"/>
      <c r="Y309"/>
      <c r="Z309"/>
      <c r="AA309"/>
      <c r="AB309"/>
      <c r="AC309"/>
      <c r="AD309"/>
      <c r="AE309"/>
    </row>
    <row r="310" spans="1:35">
      <c r="G310" s="9">
        <v>3</v>
      </c>
      <c r="H310" s="10">
        <v>2.8043478260869565</v>
      </c>
      <c r="I310" s="10">
        <v>1.553191489361702</v>
      </c>
      <c r="J310" s="10">
        <v>1.1428571428571428</v>
      </c>
      <c r="K310" s="10">
        <v>1</v>
      </c>
      <c r="L310" s="10"/>
      <c r="M310">
        <v>0</v>
      </c>
      <c r="N310" s="10">
        <v>0</v>
      </c>
      <c r="O310"/>
      <c r="P310"/>
      <c r="Q310"/>
      <c r="R310"/>
      <c r="S310"/>
      <c r="T310"/>
      <c r="U310"/>
      <c r="V310"/>
      <c r="W310"/>
      <c r="X310"/>
      <c r="Y310"/>
      <c r="Z310"/>
      <c r="AA310"/>
      <c r="AB310"/>
      <c r="AC310"/>
      <c r="AD310"/>
      <c r="AE310"/>
    </row>
    <row r="311" spans="1:35">
      <c r="A311"/>
      <c r="B311"/>
      <c r="C311"/>
      <c r="D311"/>
      <c r="E311"/>
      <c r="F311"/>
      <c r="G311" s="9" t="s">
        <v>41</v>
      </c>
      <c r="H311" s="10">
        <v>3</v>
      </c>
      <c r="I311" s="10">
        <v>2.3333333333333335</v>
      </c>
      <c r="J311" s="10">
        <v>2</v>
      </c>
      <c r="K311" s="10"/>
      <c r="L311" s="10"/>
      <c r="M311"/>
      <c r="N311" s="10"/>
      <c r="O311"/>
      <c r="P311"/>
      <c r="Q311"/>
      <c r="R311"/>
      <c r="S311"/>
      <c r="T311"/>
      <c r="U311"/>
      <c r="V311"/>
      <c r="W311"/>
      <c r="X311"/>
      <c r="Y311"/>
      <c r="Z311"/>
      <c r="AA311"/>
      <c r="AB311"/>
      <c r="AC311"/>
      <c r="AD311"/>
      <c r="AE311"/>
    </row>
    <row r="312" spans="1:35">
      <c r="A312"/>
      <c r="B312"/>
      <c r="C312"/>
      <c r="D312"/>
      <c r="E312"/>
      <c r="F312"/>
      <c r="G312" s="9" t="s">
        <v>55</v>
      </c>
      <c r="H312" s="10">
        <v>2.7482014388489207</v>
      </c>
      <c r="I312" s="10">
        <v>1.4166666666666667</v>
      </c>
      <c r="J312" s="10">
        <v>1.3913043478260869</v>
      </c>
      <c r="K312" s="10">
        <v>1.0666666666666667</v>
      </c>
      <c r="L312" s="10"/>
      <c r="M312">
        <v>0</v>
      </c>
      <c r="N312" s="10">
        <v>0.66666666666666663</v>
      </c>
      <c r="O312"/>
      <c r="P312"/>
      <c r="Q312"/>
      <c r="R312"/>
      <c r="S312"/>
      <c r="T312"/>
      <c r="U312"/>
      <c r="V312"/>
      <c r="W312"/>
      <c r="X312"/>
      <c r="Y312"/>
      <c r="Z312"/>
      <c r="AA312"/>
      <c r="AB312"/>
      <c r="AC312"/>
      <c r="AD312"/>
      <c r="AE312"/>
    </row>
    <row r="313" spans="1:35">
      <c r="A313"/>
      <c r="B313"/>
      <c r="C313"/>
      <c r="D313"/>
      <c r="E313"/>
      <c r="F313"/>
      <c r="G313"/>
      <c r="H313"/>
      <c r="I313"/>
      <c r="J313"/>
      <c r="K313"/>
      <c r="L313"/>
      <c r="M313"/>
      <c r="N313"/>
      <c r="O313"/>
      <c r="P313"/>
      <c r="Q313"/>
      <c r="R313"/>
      <c r="S313"/>
      <c r="T313"/>
      <c r="U313"/>
      <c r="V313"/>
      <c r="W313"/>
      <c r="X313"/>
      <c r="Y313"/>
      <c r="Z313"/>
      <c r="AA313"/>
      <c r="AB313"/>
      <c r="AC313"/>
      <c r="AD313"/>
      <c r="AE313"/>
    </row>
    <row r="314" spans="1:35">
      <c r="A314"/>
      <c r="B314"/>
      <c r="C314"/>
      <c r="D314"/>
      <c r="E314"/>
      <c r="F314"/>
      <c r="G314"/>
      <c r="H314"/>
      <c r="I314"/>
      <c r="J314"/>
      <c r="K314"/>
      <c r="L314"/>
      <c r="M314"/>
      <c r="N314"/>
      <c r="O314"/>
      <c r="P314"/>
      <c r="Q314"/>
      <c r="R314"/>
      <c r="S314"/>
      <c r="T314"/>
      <c r="U314"/>
      <c r="V314"/>
      <c r="W314"/>
      <c r="X314"/>
      <c r="Y314"/>
      <c r="Z314"/>
      <c r="AA314"/>
      <c r="AB314"/>
      <c r="AC314"/>
      <c r="AD314"/>
      <c r="AE314"/>
    </row>
    <row r="315" spans="1:35">
      <c r="A315"/>
      <c r="B315"/>
      <c r="C315"/>
      <c r="D315"/>
      <c r="E315"/>
      <c r="F315"/>
      <c r="G315"/>
      <c r="H315"/>
      <c r="I315"/>
      <c r="J315"/>
      <c r="K315"/>
      <c r="L315"/>
      <c r="M315"/>
      <c r="N315"/>
      <c r="O315"/>
      <c r="P315"/>
      <c r="Q315"/>
      <c r="R315"/>
      <c r="S315"/>
      <c r="T315"/>
      <c r="U315"/>
      <c r="V315"/>
      <c r="W315"/>
      <c r="X315"/>
      <c r="Y315"/>
      <c r="Z315"/>
      <c r="AA315"/>
      <c r="AB315"/>
      <c r="AC315"/>
      <c r="AD315"/>
      <c r="AE315"/>
    </row>
    <row r="316" spans="1:35">
      <c r="A316"/>
      <c r="B316"/>
      <c r="C316"/>
      <c r="D316"/>
      <c r="E316"/>
      <c r="F316"/>
      <c r="G316"/>
      <c r="H316"/>
      <c r="I316"/>
      <c r="J316"/>
      <c r="K316"/>
      <c r="L316"/>
      <c r="M316"/>
      <c r="N316"/>
      <c r="O316"/>
      <c r="P316"/>
      <c r="Q316"/>
      <c r="R316"/>
      <c r="S316"/>
      <c r="T316"/>
      <c r="U316"/>
      <c r="V316"/>
      <c r="W316"/>
      <c r="X316"/>
      <c r="Y316"/>
      <c r="Z316"/>
      <c r="AA316"/>
      <c r="AB316"/>
      <c r="AC316"/>
      <c r="AD316"/>
      <c r="AE316"/>
    </row>
    <row r="317" spans="1:35">
      <c r="A317"/>
      <c r="B317"/>
      <c r="C317"/>
      <c r="D317"/>
      <c r="E317"/>
      <c r="F317"/>
      <c r="G317"/>
      <c r="H317"/>
      <c r="I317"/>
      <c r="J317"/>
      <c r="K317"/>
      <c r="L317"/>
      <c r="M317"/>
      <c r="N317"/>
      <c r="O317"/>
      <c r="P317"/>
      <c r="Q317"/>
      <c r="R317"/>
      <c r="S317"/>
      <c r="T317"/>
      <c r="U317"/>
      <c r="V317"/>
      <c r="W317"/>
      <c r="X317"/>
      <c r="Y317"/>
      <c r="Z317"/>
      <c r="AA317"/>
      <c r="AB317"/>
      <c r="AC317"/>
      <c r="AD317"/>
      <c r="AE317"/>
    </row>
    <row r="318" spans="1:35">
      <c r="A318"/>
      <c r="B318"/>
      <c r="C318"/>
      <c r="D318"/>
      <c r="E318"/>
      <c r="F318"/>
      <c r="G318"/>
      <c r="H318"/>
      <c r="I318"/>
      <c r="J318"/>
      <c r="K318"/>
      <c r="L318"/>
      <c r="M318"/>
      <c r="N318"/>
      <c r="O318"/>
      <c r="P318"/>
      <c r="Q318"/>
      <c r="R318"/>
      <c r="S318"/>
      <c r="T318"/>
      <c r="U318"/>
      <c r="V318"/>
      <c r="W318"/>
      <c r="X318"/>
      <c r="Y318"/>
      <c r="Z318"/>
      <c r="AA318"/>
      <c r="AB318"/>
      <c r="AC318"/>
      <c r="AD318"/>
      <c r="AE318"/>
    </row>
    <row r="319" spans="1:35">
      <c r="A319"/>
      <c r="B319"/>
      <c r="C319"/>
      <c r="D319"/>
      <c r="E319"/>
      <c r="F319"/>
      <c r="G319"/>
      <c r="H319"/>
      <c r="I319"/>
      <c r="J319"/>
      <c r="K319"/>
      <c r="L319"/>
      <c r="M319"/>
      <c r="N319"/>
      <c r="O319"/>
      <c r="P319"/>
      <c r="Q319"/>
      <c r="R319"/>
      <c r="S319"/>
      <c r="T319"/>
      <c r="U319"/>
      <c r="V319"/>
      <c r="W319"/>
      <c r="X319"/>
      <c r="Y319"/>
      <c r="Z319"/>
    </row>
    <row r="320" spans="1:35">
      <c r="A320"/>
      <c r="B320"/>
      <c r="C320"/>
      <c r="D320"/>
      <c r="E320"/>
      <c r="F320"/>
      <c r="G320"/>
      <c r="H320"/>
      <c r="I320"/>
      <c r="J320"/>
      <c r="K320"/>
      <c r="L320"/>
      <c r="M320"/>
      <c r="N320"/>
      <c r="O320"/>
      <c r="P320"/>
      <c r="Q320"/>
      <c r="R320"/>
      <c r="S320"/>
      <c r="T320"/>
      <c r="U320"/>
      <c r="V320"/>
      <c r="W320"/>
      <c r="X320"/>
      <c r="Y320"/>
      <c r="Z320"/>
    </row>
    <row r="321" spans="1:26">
      <c r="A321"/>
      <c r="B321"/>
      <c r="C321"/>
      <c r="D321"/>
      <c r="E321"/>
      <c r="F321"/>
      <c r="G321"/>
      <c r="H321"/>
      <c r="I321"/>
      <c r="J321"/>
      <c r="K321"/>
      <c r="L321"/>
      <c r="M321"/>
      <c r="N321"/>
      <c r="O321"/>
      <c r="P321"/>
      <c r="Q321"/>
      <c r="R321"/>
      <c r="S321"/>
      <c r="T321"/>
      <c r="U321"/>
      <c r="V321"/>
      <c r="W321"/>
      <c r="X321"/>
      <c r="Y321"/>
      <c r="Z321"/>
    </row>
    <row r="322" spans="1:26">
      <c r="A322"/>
      <c r="B322"/>
      <c r="C322"/>
      <c r="D322"/>
      <c r="E322"/>
      <c r="F322"/>
      <c r="G322"/>
      <c r="H322"/>
      <c r="I322"/>
      <c r="J322"/>
      <c r="K322"/>
      <c r="L322"/>
      <c r="M322"/>
      <c r="N322"/>
      <c r="O322"/>
      <c r="P322"/>
      <c r="Q322"/>
      <c r="R322"/>
      <c r="S322"/>
      <c r="T322"/>
      <c r="U322"/>
      <c r="V322"/>
      <c r="W322"/>
      <c r="X322"/>
      <c r="Y322"/>
      <c r="Z322"/>
    </row>
    <row r="323" spans="1:26">
      <c r="A323"/>
      <c r="B323"/>
      <c r="C323"/>
      <c r="D323"/>
      <c r="E323"/>
      <c r="F323"/>
      <c r="G323"/>
      <c r="H323"/>
      <c r="I323"/>
      <c r="J323"/>
      <c r="K323"/>
      <c r="L323"/>
      <c r="M323"/>
      <c r="N323"/>
      <c r="O323"/>
      <c r="P323"/>
      <c r="Q323"/>
      <c r="R323"/>
      <c r="S323"/>
      <c r="T323"/>
      <c r="U323"/>
      <c r="V323"/>
      <c r="W323"/>
      <c r="X323"/>
      <c r="Y323"/>
      <c r="Z323"/>
    </row>
    <row r="324" spans="1:26">
      <c r="A324"/>
      <c r="B324"/>
      <c r="C324"/>
      <c r="D324"/>
      <c r="E324"/>
      <c r="F324"/>
      <c r="G324"/>
      <c r="H324"/>
      <c r="I324"/>
      <c r="J324"/>
      <c r="K324"/>
      <c r="L324"/>
      <c r="M324"/>
      <c r="N324"/>
      <c r="O324"/>
      <c r="P324"/>
      <c r="Q324"/>
      <c r="R324"/>
      <c r="S324"/>
      <c r="T324"/>
      <c r="U324"/>
      <c r="V324"/>
      <c r="W324"/>
      <c r="X324"/>
      <c r="Y324"/>
      <c r="Z324"/>
    </row>
    <row r="325" spans="1:26">
      <c r="A325"/>
      <c r="B325"/>
      <c r="C325"/>
      <c r="D325"/>
      <c r="E325"/>
      <c r="F325"/>
      <c r="G325"/>
      <c r="H325"/>
      <c r="I325"/>
      <c r="J325"/>
      <c r="K325"/>
      <c r="L325"/>
      <c r="M325"/>
      <c r="N325"/>
      <c r="O325"/>
      <c r="P325"/>
      <c r="Q325"/>
      <c r="R325"/>
      <c r="S325"/>
      <c r="T325"/>
      <c r="U325"/>
      <c r="V325"/>
      <c r="W325"/>
      <c r="X325"/>
      <c r="Y325"/>
      <c r="Z325"/>
    </row>
    <row r="326" spans="1:26">
      <c r="A326"/>
      <c r="B326"/>
      <c r="C326"/>
      <c r="D326"/>
      <c r="E326"/>
      <c r="F326"/>
      <c r="G326"/>
      <c r="H326"/>
      <c r="I326"/>
      <c r="J326"/>
      <c r="K326"/>
      <c r="L326"/>
      <c r="M326"/>
      <c r="N326"/>
      <c r="O326"/>
      <c r="P326"/>
      <c r="Q326"/>
      <c r="R326"/>
      <c r="S326"/>
      <c r="T326"/>
      <c r="U326"/>
      <c r="V326"/>
      <c r="W326"/>
      <c r="X326"/>
      <c r="Y326"/>
      <c r="Z326"/>
    </row>
    <row r="327" spans="1:26">
      <c r="A327"/>
      <c r="B327"/>
      <c r="C327"/>
      <c r="D327"/>
      <c r="E327"/>
      <c r="F327"/>
      <c r="G327"/>
      <c r="H327"/>
      <c r="I327"/>
      <c r="J327"/>
      <c r="K327"/>
      <c r="L327"/>
      <c r="M327"/>
      <c r="N327"/>
      <c r="O327"/>
      <c r="P327"/>
      <c r="Q327"/>
      <c r="R327"/>
      <c r="S327"/>
      <c r="T327"/>
      <c r="U327"/>
      <c r="V327"/>
      <c r="W327"/>
      <c r="X327"/>
      <c r="Y327"/>
      <c r="Z327"/>
    </row>
    <row r="328" spans="1:26">
      <c r="A328"/>
      <c r="B328"/>
      <c r="C328"/>
      <c r="D328"/>
      <c r="E328"/>
      <c r="F328"/>
      <c r="G328"/>
      <c r="H328"/>
      <c r="I328"/>
      <c r="J328"/>
      <c r="K328"/>
      <c r="L328"/>
      <c r="M328"/>
      <c r="N328"/>
      <c r="O328"/>
      <c r="P328"/>
      <c r="Q328"/>
      <c r="R328"/>
      <c r="S328"/>
      <c r="T328"/>
      <c r="U328"/>
      <c r="V328"/>
      <c r="W328"/>
      <c r="X328"/>
      <c r="Y328"/>
      <c r="Z328"/>
    </row>
    <row r="329" spans="1:26">
      <c r="A329"/>
      <c r="B329"/>
      <c r="C329"/>
      <c r="D329"/>
      <c r="E329"/>
      <c r="F329"/>
      <c r="G329"/>
      <c r="H329"/>
      <c r="I329"/>
      <c r="J329"/>
      <c r="K329"/>
      <c r="L329"/>
      <c r="M329"/>
      <c r="N329"/>
      <c r="O329"/>
      <c r="P329"/>
      <c r="Q329"/>
      <c r="R329"/>
      <c r="S329"/>
      <c r="T329"/>
      <c r="U329"/>
      <c r="V329"/>
      <c r="W329"/>
      <c r="X329"/>
      <c r="Y329"/>
      <c r="Z329"/>
    </row>
    <row r="330" spans="1:26">
      <c r="A330"/>
      <c r="B330"/>
      <c r="C330"/>
      <c r="D330"/>
      <c r="E330"/>
      <c r="F330"/>
      <c r="G330"/>
      <c r="H330"/>
      <c r="I330"/>
      <c r="J330"/>
      <c r="K330"/>
      <c r="L330"/>
      <c r="M330"/>
      <c r="N330"/>
      <c r="O330"/>
      <c r="P330"/>
      <c r="Q330"/>
      <c r="R330"/>
      <c r="S330"/>
      <c r="T330"/>
      <c r="U330"/>
      <c r="V330"/>
      <c r="W330"/>
      <c r="X330"/>
      <c r="Y330"/>
      <c r="Z330"/>
    </row>
    <row r="331" spans="1:26">
      <c r="A331"/>
      <c r="B331"/>
      <c r="C331"/>
      <c r="D331"/>
      <c r="E331"/>
      <c r="F331"/>
      <c r="G331"/>
      <c r="H331"/>
      <c r="I331"/>
      <c r="J331"/>
      <c r="K331"/>
      <c r="L331"/>
      <c r="M331"/>
      <c r="N331"/>
      <c r="O331"/>
      <c r="P331"/>
      <c r="Q331"/>
      <c r="R331"/>
      <c r="S331"/>
      <c r="T331"/>
      <c r="U331"/>
      <c r="V331"/>
      <c r="W331"/>
      <c r="X331"/>
      <c r="Y331"/>
      <c r="Z331"/>
    </row>
    <row r="332" spans="1:26">
      <c r="A332"/>
      <c r="B332"/>
      <c r="C332"/>
      <c r="D332"/>
      <c r="E332"/>
      <c r="F332"/>
      <c r="G332"/>
      <c r="H332"/>
      <c r="I332"/>
      <c r="J332"/>
      <c r="K332"/>
      <c r="L332"/>
      <c r="M332"/>
      <c r="N332"/>
      <c r="O332"/>
      <c r="P332"/>
      <c r="Q332"/>
      <c r="R332"/>
      <c r="S332"/>
      <c r="T332"/>
      <c r="U332"/>
      <c r="V332"/>
      <c r="W332"/>
      <c r="X332"/>
      <c r="Y332"/>
      <c r="Z332"/>
    </row>
    <row r="333" spans="1:26">
      <c r="A333"/>
      <c r="B333"/>
      <c r="C333"/>
      <c r="D333"/>
      <c r="E333"/>
      <c r="F333"/>
      <c r="G333"/>
      <c r="H333"/>
      <c r="I333"/>
      <c r="J333"/>
      <c r="K333"/>
      <c r="L333"/>
      <c r="M333"/>
      <c r="N333"/>
      <c r="O333"/>
      <c r="P333"/>
      <c r="Q333"/>
      <c r="R333"/>
      <c r="S333"/>
      <c r="T333"/>
      <c r="U333"/>
      <c r="V333"/>
      <c r="W333"/>
      <c r="X333"/>
      <c r="Y333"/>
      <c r="Z333"/>
    </row>
    <row r="334" spans="1:26">
      <c r="A334"/>
      <c r="B334"/>
      <c r="C334"/>
      <c r="D334"/>
      <c r="E334"/>
      <c r="F334"/>
      <c r="G334"/>
      <c r="H334"/>
      <c r="I334"/>
      <c r="J334"/>
      <c r="K334"/>
      <c r="L334"/>
      <c r="M334"/>
      <c r="N334"/>
      <c r="O334"/>
      <c r="P334"/>
      <c r="Q334"/>
      <c r="R334"/>
      <c r="S334"/>
      <c r="T334"/>
      <c r="U334"/>
      <c r="V334"/>
      <c r="W334"/>
      <c r="X334"/>
      <c r="Y334"/>
      <c r="Z334"/>
    </row>
    <row r="335" spans="1:26">
      <c r="A335"/>
      <c r="B335"/>
      <c r="C335"/>
      <c r="D335"/>
      <c r="E335"/>
      <c r="F335"/>
      <c r="G335"/>
      <c r="H335"/>
      <c r="I335"/>
      <c r="J335"/>
      <c r="K335"/>
      <c r="L335"/>
      <c r="M335"/>
      <c r="N335"/>
      <c r="O335"/>
      <c r="P335"/>
      <c r="Q335"/>
      <c r="R335"/>
      <c r="S335"/>
      <c r="T335"/>
      <c r="U335"/>
      <c r="V335"/>
      <c r="W335"/>
      <c r="X335"/>
      <c r="Y335"/>
      <c r="Z335"/>
    </row>
    <row r="336" spans="1:26">
      <c r="A336"/>
      <c r="B336"/>
      <c r="C336"/>
      <c r="D336"/>
      <c r="E336"/>
      <c r="F336"/>
      <c r="G336"/>
      <c r="H336"/>
      <c r="I336"/>
      <c r="J336"/>
      <c r="K336"/>
      <c r="L336"/>
      <c r="M336"/>
      <c r="N336"/>
      <c r="O336"/>
      <c r="P336"/>
      <c r="Q336"/>
      <c r="R336"/>
      <c r="S336"/>
      <c r="T336"/>
      <c r="U336"/>
      <c r="V336"/>
      <c r="W336"/>
      <c r="X336"/>
      <c r="Y336"/>
      <c r="Z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c r="V340"/>
      <c r="W340"/>
      <c r="X340"/>
      <c r="Y340"/>
      <c r="Z340"/>
    </row>
    <row r="341" spans="1:26">
      <c r="A341"/>
      <c r="B341"/>
      <c r="C341"/>
      <c r="D341"/>
      <c r="E341"/>
      <c r="F341"/>
      <c r="G341"/>
      <c r="H341"/>
      <c r="I341"/>
      <c r="J341"/>
      <c r="K341"/>
      <c r="L341"/>
      <c r="M341"/>
      <c r="N341"/>
      <c r="O341"/>
      <c r="P341"/>
      <c r="Q341"/>
      <c r="R341"/>
      <c r="S341"/>
      <c r="T341"/>
      <c r="U341"/>
      <c r="V341"/>
      <c r="W341"/>
      <c r="X341"/>
      <c r="Y341"/>
      <c r="Z341"/>
    </row>
    <row r="342" spans="1:26">
      <c r="A342"/>
      <c r="B342"/>
      <c r="C342"/>
      <c r="D342"/>
      <c r="E342"/>
      <c r="F342"/>
      <c r="G342"/>
      <c r="H342"/>
      <c r="I342"/>
      <c r="J342"/>
      <c r="K342"/>
      <c r="L342"/>
      <c r="M342"/>
      <c r="N342"/>
      <c r="O342"/>
      <c r="P342"/>
      <c r="Q342"/>
      <c r="R342"/>
      <c r="S342"/>
      <c r="T342"/>
      <c r="U342"/>
      <c r="V342"/>
      <c r="W342"/>
      <c r="X342"/>
      <c r="Y342"/>
      <c r="Z342"/>
    </row>
    <row r="343" spans="1:26">
      <c r="A343"/>
      <c r="B343"/>
      <c r="C343"/>
      <c r="D343"/>
      <c r="E343"/>
      <c r="F343"/>
      <c r="G343"/>
      <c r="H343"/>
      <c r="I343"/>
      <c r="J343"/>
      <c r="K343"/>
      <c r="L343"/>
      <c r="M343"/>
      <c r="N343"/>
      <c r="O343"/>
      <c r="P343"/>
      <c r="Q343"/>
      <c r="R343"/>
      <c r="S343"/>
      <c r="T343"/>
      <c r="U343"/>
      <c r="V343"/>
      <c r="W343"/>
      <c r="X343"/>
      <c r="Y343"/>
      <c r="Z343"/>
    </row>
    <row r="344" spans="1:26">
      <c r="A344"/>
      <c r="B344"/>
      <c r="C344"/>
      <c r="D344"/>
      <c r="E344"/>
      <c r="F344"/>
      <c r="G344"/>
      <c r="H344"/>
      <c r="I344"/>
      <c r="J344"/>
      <c r="K344"/>
      <c r="L344"/>
      <c r="M344"/>
      <c r="N344"/>
      <c r="O344"/>
      <c r="P344"/>
      <c r="Q344"/>
      <c r="R344"/>
      <c r="S344"/>
      <c r="T344"/>
      <c r="U344"/>
      <c r="V344"/>
      <c r="W344"/>
      <c r="X344"/>
      <c r="Y344"/>
      <c r="Z344"/>
    </row>
    <row r="345" spans="1:26">
      <c r="A345"/>
      <c r="B345"/>
      <c r="C345"/>
      <c r="D345"/>
      <c r="E345"/>
      <c r="F345"/>
      <c r="G345"/>
      <c r="H345"/>
      <c r="I345"/>
      <c r="J345"/>
      <c r="K345"/>
      <c r="L345"/>
      <c r="M345"/>
      <c r="N345"/>
      <c r="O345"/>
      <c r="P345"/>
      <c r="Q345"/>
      <c r="R345"/>
      <c r="S345"/>
      <c r="T345"/>
      <c r="U345"/>
      <c r="V345"/>
      <c r="W345"/>
      <c r="X345"/>
      <c r="Y345"/>
      <c r="Z345"/>
    </row>
    <row r="346" spans="1:26">
      <c r="A346"/>
      <c r="B346"/>
      <c r="C346"/>
      <c r="D346"/>
      <c r="E346"/>
      <c r="F346"/>
      <c r="G346"/>
      <c r="H346"/>
      <c r="I346"/>
      <c r="J346"/>
      <c r="K346"/>
      <c r="L346"/>
      <c r="M346"/>
      <c r="N346"/>
      <c r="O346"/>
      <c r="P346"/>
      <c r="Q346"/>
      <c r="R346"/>
      <c r="S346"/>
      <c r="T346"/>
      <c r="U346"/>
      <c r="V346"/>
      <c r="W346"/>
      <c r="X346"/>
      <c r="Y346"/>
      <c r="Z346"/>
    </row>
    <row r="347" spans="1:26">
      <c r="A347"/>
      <c r="B347"/>
      <c r="C347"/>
      <c r="D347"/>
      <c r="E347"/>
      <c r="F347"/>
      <c r="G347"/>
      <c r="H347"/>
      <c r="I347"/>
      <c r="J347"/>
      <c r="K347"/>
      <c r="L347"/>
      <c r="M347"/>
      <c r="N347"/>
      <c r="O347"/>
      <c r="P347"/>
      <c r="Q347"/>
      <c r="R347"/>
      <c r="S347"/>
      <c r="T347"/>
      <c r="U347"/>
      <c r="V347"/>
      <c r="W347"/>
      <c r="X347"/>
      <c r="Y347"/>
      <c r="Z347"/>
    </row>
    <row r="348" spans="1:26">
      <c r="A348"/>
      <c r="B348"/>
      <c r="C348"/>
      <c r="D348"/>
      <c r="E348"/>
      <c r="F348"/>
      <c r="G348"/>
      <c r="H348"/>
      <c r="I348"/>
      <c r="J348"/>
      <c r="K348"/>
      <c r="L348"/>
      <c r="M348"/>
      <c r="N348"/>
      <c r="O348"/>
      <c r="P348"/>
      <c r="Q348"/>
      <c r="R348"/>
      <c r="S348"/>
      <c r="T348"/>
      <c r="U348"/>
      <c r="V348"/>
      <c r="W348"/>
      <c r="X348"/>
      <c r="Y348"/>
      <c r="Z348"/>
    </row>
    <row r="349" spans="1:26">
      <c r="A349"/>
      <c r="B349"/>
      <c r="C349"/>
      <c r="D349"/>
      <c r="E349"/>
      <c r="F349"/>
      <c r="G349"/>
      <c r="H349"/>
      <c r="I349"/>
      <c r="J349"/>
      <c r="K349"/>
      <c r="L349"/>
      <c r="M349"/>
      <c r="N349"/>
      <c r="O349"/>
      <c r="P349"/>
      <c r="Q349"/>
      <c r="R349"/>
      <c r="S349"/>
      <c r="T349"/>
      <c r="U349"/>
      <c r="V349"/>
      <c r="W349"/>
      <c r="X349"/>
      <c r="Y349"/>
      <c r="Z349"/>
    </row>
    <row r="350" spans="1:26">
      <c r="A350"/>
      <c r="B350"/>
      <c r="C350"/>
      <c r="D350"/>
      <c r="E350"/>
      <c r="F350"/>
      <c r="G350"/>
      <c r="H350"/>
      <c r="I350"/>
      <c r="J350"/>
      <c r="K350"/>
      <c r="L350"/>
      <c r="M350"/>
      <c r="N350"/>
      <c r="O350"/>
      <c r="P350"/>
      <c r="Q350"/>
      <c r="R350"/>
      <c r="S350"/>
      <c r="T350"/>
      <c r="U350"/>
      <c r="V350"/>
      <c r="W350"/>
      <c r="X350"/>
      <c r="Y350"/>
      <c r="Z350"/>
    </row>
    <row r="351" spans="1:26">
      <c r="A351"/>
      <c r="B351"/>
      <c r="C351"/>
      <c r="D351"/>
      <c r="E351"/>
      <c r="F351"/>
      <c r="G351"/>
      <c r="H351"/>
      <c r="I351"/>
      <c r="J351"/>
      <c r="K351"/>
      <c r="L351"/>
      <c r="M351"/>
      <c r="N351"/>
      <c r="O351"/>
      <c r="P351"/>
      <c r="Q351"/>
      <c r="R351"/>
      <c r="S351"/>
      <c r="T351"/>
      <c r="U351"/>
      <c r="V351"/>
      <c r="W351"/>
      <c r="X351"/>
      <c r="Y351"/>
      <c r="Z351"/>
    </row>
    <row r="352" spans="1:26">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c r="V355"/>
      <c r="W355"/>
      <c r="X355"/>
      <c r="Y355"/>
      <c r="Z355"/>
    </row>
    <row r="356" spans="1:26">
      <c r="A356"/>
      <c r="B356"/>
      <c r="C356"/>
      <c r="D356"/>
      <c r="E356"/>
      <c r="F356"/>
      <c r="G356"/>
      <c r="H356"/>
      <c r="I356"/>
      <c r="J356"/>
      <c r="K356"/>
      <c r="L356"/>
      <c r="M356"/>
      <c r="N356"/>
      <c r="O356"/>
      <c r="P356"/>
      <c r="Q356"/>
      <c r="R356"/>
      <c r="S356"/>
      <c r="T356"/>
      <c r="U356"/>
      <c r="V356"/>
      <c r="W356"/>
      <c r="X356"/>
      <c r="Y356"/>
      <c r="Z356"/>
    </row>
    <row r="357" spans="1:26">
      <c r="A357"/>
      <c r="B357"/>
      <c r="C357"/>
      <c r="D357"/>
      <c r="E357"/>
      <c r="F357"/>
      <c r="G357"/>
      <c r="H357"/>
      <c r="I357"/>
      <c r="J357"/>
      <c r="K357"/>
      <c r="L357"/>
      <c r="M357"/>
      <c r="N357"/>
      <c r="O357"/>
      <c r="P357"/>
      <c r="Q357"/>
      <c r="R357"/>
      <c r="S357"/>
      <c r="T357"/>
      <c r="U357"/>
      <c r="V357"/>
      <c r="W357"/>
      <c r="X357"/>
      <c r="Y357"/>
      <c r="Z357"/>
    </row>
    <row r="358" spans="1:26">
      <c r="A358"/>
      <c r="B358"/>
      <c r="C358"/>
      <c r="D358"/>
      <c r="E358"/>
      <c r="F358"/>
      <c r="G358"/>
      <c r="H358"/>
      <c r="I358"/>
      <c r="J358"/>
      <c r="K358"/>
      <c r="L358"/>
      <c r="M358"/>
      <c r="N358"/>
      <c r="O358"/>
      <c r="P358"/>
      <c r="Q358"/>
      <c r="R358"/>
      <c r="S358"/>
      <c r="T358"/>
      <c r="U358"/>
      <c r="V358"/>
      <c r="W358"/>
      <c r="X358"/>
      <c r="Y358"/>
      <c r="Z358"/>
    </row>
    <row r="359" spans="1:26">
      <c r="A359"/>
      <c r="B359"/>
      <c r="C359"/>
      <c r="D359"/>
      <c r="E359"/>
      <c r="F359"/>
      <c r="G359"/>
      <c r="H359"/>
      <c r="I359"/>
      <c r="J359"/>
      <c r="K359"/>
      <c r="L359"/>
      <c r="M359"/>
      <c r="N359"/>
      <c r="O359"/>
      <c r="P359"/>
      <c r="Q359"/>
      <c r="R359"/>
      <c r="S359"/>
      <c r="T359"/>
      <c r="U359"/>
      <c r="V359"/>
      <c r="W359"/>
      <c r="X359"/>
      <c r="Y359"/>
      <c r="Z359"/>
    </row>
    <row r="360" spans="1:26">
      <c r="A360"/>
      <c r="B360"/>
      <c r="C360"/>
      <c r="D360"/>
      <c r="E360"/>
      <c r="F360"/>
      <c r="G360"/>
      <c r="H360"/>
      <c r="I360"/>
      <c r="J360"/>
      <c r="K360"/>
      <c r="L360"/>
      <c r="M360"/>
      <c r="N360"/>
      <c r="O360"/>
      <c r="P360"/>
      <c r="Q360"/>
      <c r="R360"/>
      <c r="S360"/>
      <c r="T360"/>
      <c r="U360"/>
      <c r="V360"/>
      <c r="W360"/>
      <c r="X360"/>
      <c r="Y360"/>
      <c r="Z360"/>
    </row>
    <row r="361" spans="1:26">
      <c r="A361"/>
      <c r="B361"/>
      <c r="C361"/>
      <c r="D361"/>
      <c r="E361"/>
      <c r="F361"/>
      <c r="G361"/>
      <c r="H361"/>
      <c r="I361"/>
      <c r="J361"/>
      <c r="K361"/>
      <c r="L361"/>
      <c r="M361"/>
      <c r="N361"/>
      <c r="O361"/>
      <c r="P361"/>
      <c r="Q361"/>
      <c r="R361"/>
      <c r="S361"/>
      <c r="T361"/>
      <c r="U361"/>
      <c r="V361"/>
      <c r="W361"/>
      <c r="X361"/>
      <c r="Y361"/>
      <c r="Z361"/>
    </row>
    <row r="362" spans="1:26">
      <c r="A362"/>
      <c r="B362"/>
      <c r="C362"/>
      <c r="D362"/>
      <c r="E362"/>
      <c r="F362"/>
      <c r="G362"/>
      <c r="H362"/>
      <c r="I362"/>
      <c r="J362"/>
      <c r="K362"/>
      <c r="L362"/>
      <c r="M362"/>
      <c r="N362"/>
      <c r="O362"/>
      <c r="P362"/>
      <c r="Q362"/>
      <c r="R362"/>
      <c r="S362"/>
      <c r="T362"/>
      <c r="U362"/>
      <c r="V362"/>
      <c r="W362"/>
      <c r="X362"/>
      <c r="Y362"/>
      <c r="Z362"/>
    </row>
    <row r="363" spans="1:26">
      <c r="A363"/>
      <c r="B363"/>
      <c r="C363"/>
      <c r="D363"/>
      <c r="E363"/>
      <c r="F363"/>
      <c r="G363"/>
      <c r="H363"/>
      <c r="I363"/>
      <c r="J363"/>
      <c r="K363"/>
      <c r="L363"/>
      <c r="M363"/>
      <c r="N363"/>
      <c r="O363"/>
      <c r="P363"/>
      <c r="Q363"/>
      <c r="R363"/>
      <c r="S363"/>
      <c r="T363"/>
      <c r="U363"/>
      <c r="V363"/>
      <c r="W363"/>
      <c r="X363"/>
      <c r="Y363"/>
      <c r="Z363"/>
    </row>
    <row r="364" spans="1:26">
      <c r="A364"/>
      <c r="B364"/>
      <c r="C364"/>
      <c r="D364"/>
      <c r="E364"/>
      <c r="F364"/>
      <c r="G364"/>
      <c r="H364"/>
      <c r="I364"/>
      <c r="J364"/>
      <c r="K364"/>
      <c r="L364"/>
      <c r="M364"/>
      <c r="N364"/>
      <c r="O364"/>
      <c r="P364"/>
      <c r="Q364"/>
      <c r="R364"/>
      <c r="S364"/>
      <c r="T364"/>
      <c r="U364"/>
    </row>
    <row r="365" spans="1:26">
      <c r="A365"/>
      <c r="B365"/>
      <c r="C365"/>
      <c r="D365"/>
      <c r="E365"/>
      <c r="F365"/>
      <c r="G365"/>
      <c r="H365"/>
      <c r="I365"/>
      <c r="J365"/>
      <c r="K365"/>
      <c r="L365"/>
      <c r="M365"/>
      <c r="N365"/>
      <c r="O365"/>
      <c r="P365"/>
      <c r="Q365"/>
      <c r="R365"/>
      <c r="S365"/>
      <c r="T365"/>
      <c r="U365"/>
    </row>
    <row r="366" spans="1:26">
      <c r="A366"/>
      <c r="B366"/>
      <c r="C366"/>
      <c r="D366"/>
      <c r="E366"/>
      <c r="F366"/>
      <c r="G366"/>
      <c r="H366"/>
      <c r="I366"/>
      <c r="J366"/>
      <c r="K366"/>
      <c r="L366"/>
      <c r="M366"/>
      <c r="N366"/>
      <c r="O366"/>
      <c r="P366"/>
      <c r="Q366"/>
      <c r="R366"/>
      <c r="S366"/>
      <c r="T366"/>
      <c r="U366"/>
    </row>
    <row r="367" spans="1:26">
      <c r="A367"/>
      <c r="B367"/>
      <c r="C367"/>
      <c r="D367"/>
      <c r="E367"/>
      <c r="F367"/>
      <c r="G367"/>
      <c r="H367"/>
      <c r="I367"/>
      <c r="J367"/>
      <c r="K367"/>
      <c r="L367"/>
      <c r="M367"/>
      <c r="N367"/>
      <c r="O367"/>
      <c r="P367"/>
      <c r="Q367"/>
      <c r="R367"/>
      <c r="S367"/>
      <c r="T367"/>
      <c r="U367"/>
    </row>
    <row r="368" spans="1:26">
      <c r="A368"/>
      <c r="B368"/>
      <c r="C368"/>
      <c r="D368"/>
      <c r="E368"/>
      <c r="F368"/>
      <c r="G368"/>
      <c r="H368"/>
      <c r="I368"/>
      <c r="J368"/>
      <c r="K368"/>
      <c r="L368"/>
      <c r="M368"/>
      <c r="N368"/>
      <c r="O368"/>
      <c r="P368"/>
      <c r="Q368"/>
      <c r="R368"/>
      <c r="S368"/>
      <c r="T368"/>
      <c r="U368"/>
    </row>
    <row r="369" spans="1:21">
      <c r="A369"/>
      <c r="B369"/>
      <c r="C369"/>
      <c r="D369"/>
      <c r="E369"/>
      <c r="F369"/>
      <c r="G369"/>
      <c r="H369"/>
      <c r="I369"/>
      <c r="J369"/>
      <c r="K369"/>
      <c r="L369"/>
      <c r="M369"/>
      <c r="N369"/>
      <c r="O369"/>
      <c r="P369"/>
      <c r="Q369"/>
      <c r="R369"/>
      <c r="S369"/>
      <c r="T369"/>
      <c r="U369"/>
    </row>
    <row r="370" spans="1:21">
      <c r="A370"/>
      <c r="B370"/>
      <c r="C370"/>
      <c r="D370"/>
      <c r="E370"/>
      <c r="F370"/>
      <c r="G370"/>
      <c r="H370"/>
      <c r="I370"/>
      <c r="J370"/>
      <c r="K370"/>
      <c r="L370"/>
      <c r="M370"/>
      <c r="N370"/>
      <c r="O370"/>
      <c r="P370"/>
      <c r="Q370"/>
      <c r="R370"/>
      <c r="S370"/>
      <c r="T370"/>
      <c r="U370"/>
    </row>
    <row r="371" spans="1:21">
      <c r="A371"/>
      <c r="B371"/>
      <c r="C371"/>
      <c r="D371"/>
      <c r="E371"/>
      <c r="F371"/>
      <c r="G371"/>
      <c r="H371"/>
      <c r="I371"/>
      <c r="J371"/>
      <c r="K371"/>
      <c r="L371"/>
      <c r="M371"/>
      <c r="N371"/>
      <c r="O371"/>
      <c r="P371"/>
      <c r="Q371"/>
      <c r="R371"/>
      <c r="S371"/>
      <c r="T371"/>
      <c r="U371"/>
    </row>
    <row r="372" spans="1:21">
      <c r="A372"/>
      <c r="B372"/>
      <c r="C372"/>
      <c r="D372"/>
      <c r="E372"/>
      <c r="F372"/>
      <c r="G372"/>
      <c r="H372"/>
      <c r="I372"/>
      <c r="J372"/>
      <c r="K372"/>
      <c r="L372"/>
      <c r="M372"/>
      <c r="N372"/>
      <c r="O372"/>
      <c r="P372"/>
      <c r="Q372"/>
      <c r="R372"/>
      <c r="S372"/>
      <c r="T372"/>
      <c r="U372"/>
    </row>
    <row r="373" spans="1:21">
      <c r="A373"/>
      <c r="B373"/>
      <c r="C373"/>
      <c r="D373"/>
      <c r="E373"/>
      <c r="F373"/>
      <c r="G373"/>
      <c r="H373"/>
      <c r="I373"/>
      <c r="J373"/>
      <c r="K373"/>
      <c r="L373"/>
      <c r="M373"/>
      <c r="N373"/>
      <c r="O373"/>
      <c r="P373"/>
      <c r="Q373"/>
      <c r="R373"/>
      <c r="S373"/>
      <c r="T373"/>
      <c r="U373"/>
    </row>
    <row r="374" spans="1:21">
      <c r="A374"/>
      <c r="B374"/>
      <c r="C374"/>
      <c r="D374"/>
      <c r="E374"/>
      <c r="F374"/>
      <c r="G374"/>
      <c r="H374"/>
      <c r="I374"/>
      <c r="J374"/>
      <c r="K374"/>
      <c r="L374"/>
      <c r="M374"/>
      <c r="N374"/>
      <c r="O374"/>
      <c r="P374"/>
      <c r="Q374"/>
      <c r="R374"/>
      <c r="S374"/>
      <c r="T374"/>
      <c r="U374"/>
    </row>
    <row r="375" spans="1:21">
      <c r="A375"/>
      <c r="B375"/>
      <c r="C375"/>
      <c r="D375"/>
      <c r="E375"/>
      <c r="F375"/>
      <c r="G375"/>
      <c r="H375"/>
      <c r="I375"/>
      <c r="J375"/>
      <c r="K375"/>
      <c r="L375"/>
      <c r="M375"/>
      <c r="N375"/>
      <c r="O375"/>
      <c r="P375"/>
      <c r="Q375"/>
      <c r="R375"/>
      <c r="S375"/>
      <c r="T375"/>
      <c r="U375"/>
    </row>
    <row r="376" spans="1:21">
      <c r="A376"/>
      <c r="B376"/>
      <c r="C376"/>
      <c r="D376"/>
      <c r="E376"/>
      <c r="F376"/>
      <c r="G376"/>
      <c r="H376"/>
      <c r="I376"/>
      <c r="J376"/>
      <c r="K376"/>
      <c r="L376"/>
      <c r="M376"/>
      <c r="N376"/>
      <c r="O376"/>
      <c r="P376"/>
      <c r="Q376"/>
      <c r="R376"/>
      <c r="S376"/>
      <c r="T376"/>
      <c r="U376"/>
    </row>
    <row r="377" spans="1:21">
      <c r="A377"/>
      <c r="B377"/>
      <c r="C377"/>
      <c r="D377"/>
      <c r="E377"/>
      <c r="F377"/>
      <c r="G377"/>
      <c r="H377"/>
      <c r="I377"/>
      <c r="J377"/>
      <c r="K377"/>
      <c r="L377"/>
      <c r="M377"/>
      <c r="N377"/>
      <c r="O377"/>
      <c r="P377"/>
      <c r="Q377"/>
      <c r="R377"/>
      <c r="S377"/>
      <c r="T377"/>
      <c r="U377"/>
    </row>
    <row r="378" spans="1:21">
      <c r="A378"/>
      <c r="B378"/>
      <c r="C378"/>
      <c r="D378"/>
      <c r="E378"/>
      <c r="F378"/>
      <c r="G378"/>
      <c r="H378"/>
      <c r="I378"/>
      <c r="J378"/>
      <c r="K378"/>
      <c r="L378"/>
      <c r="M378"/>
      <c r="N378"/>
      <c r="O378"/>
      <c r="P378"/>
      <c r="Q378"/>
      <c r="R378"/>
      <c r="S378"/>
      <c r="T378"/>
      <c r="U378"/>
    </row>
    <row r="379" spans="1:21">
      <c r="A379"/>
      <c r="B379"/>
      <c r="C379"/>
      <c r="D379"/>
      <c r="E379"/>
      <c r="F379"/>
      <c r="G379"/>
      <c r="H379"/>
      <c r="I379"/>
      <c r="J379"/>
      <c r="K379"/>
      <c r="L379"/>
      <c r="M379"/>
      <c r="N379"/>
      <c r="O379"/>
      <c r="P379"/>
      <c r="Q379"/>
      <c r="R379"/>
      <c r="S379"/>
      <c r="T379"/>
      <c r="U379"/>
    </row>
    <row r="380" spans="1:21">
      <c r="A380"/>
      <c r="B380"/>
      <c r="C380"/>
      <c r="D380"/>
      <c r="E380"/>
      <c r="F380"/>
      <c r="G380"/>
      <c r="H380"/>
      <c r="I380"/>
      <c r="J380"/>
      <c r="K380"/>
      <c r="L380"/>
      <c r="M380"/>
      <c r="N380"/>
      <c r="O380"/>
      <c r="P380"/>
      <c r="Q380"/>
      <c r="R380"/>
      <c r="S380"/>
      <c r="T380"/>
      <c r="U380"/>
    </row>
    <row r="381" spans="1:21">
      <c r="A381"/>
      <c r="B381"/>
      <c r="C381"/>
      <c r="D381"/>
      <c r="E381"/>
      <c r="F381"/>
      <c r="G381"/>
      <c r="H381"/>
      <c r="I381"/>
      <c r="J381"/>
      <c r="K381"/>
      <c r="L381"/>
      <c r="M381"/>
      <c r="N381"/>
      <c r="O381"/>
      <c r="P381"/>
      <c r="Q381"/>
      <c r="R381"/>
      <c r="S381"/>
      <c r="T381"/>
      <c r="U381"/>
    </row>
    <row r="382" spans="1:21">
      <c r="A382"/>
      <c r="B382"/>
      <c r="C382"/>
      <c r="D382"/>
      <c r="E382"/>
      <c r="F382"/>
      <c r="G382"/>
      <c r="H382"/>
      <c r="I382"/>
      <c r="J382"/>
      <c r="K382"/>
      <c r="L382"/>
      <c r="M382"/>
      <c r="N382"/>
      <c r="O382"/>
      <c r="P382"/>
      <c r="Q382"/>
      <c r="R382"/>
      <c r="S382"/>
      <c r="T382"/>
      <c r="U382"/>
    </row>
    <row r="383" spans="1:21">
      <c r="A383"/>
      <c r="B383"/>
      <c r="C383"/>
      <c r="D383"/>
      <c r="E383"/>
      <c r="F383"/>
      <c r="G383"/>
      <c r="H383"/>
      <c r="I383"/>
      <c r="J383"/>
      <c r="K383"/>
      <c r="L383"/>
      <c r="M383"/>
      <c r="N383"/>
      <c r="O383"/>
      <c r="P383"/>
      <c r="Q383"/>
      <c r="R383"/>
      <c r="S383"/>
      <c r="T383"/>
      <c r="U383"/>
    </row>
    <row r="384" spans="1:21">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row>
    <row r="438" spans="1:21">
      <c r="A438"/>
      <c r="B438"/>
      <c r="C438"/>
      <c r="D438"/>
      <c r="E438"/>
      <c r="F438"/>
      <c r="G438"/>
      <c r="H438"/>
      <c r="I438"/>
      <c r="J438"/>
      <c r="K438"/>
      <c r="L438"/>
      <c r="M438"/>
      <c r="N438"/>
      <c r="O438"/>
      <c r="P438"/>
    </row>
    <row r="439" spans="1:21">
      <c r="A439"/>
      <c r="B439"/>
      <c r="C439"/>
      <c r="D439"/>
      <c r="E439"/>
      <c r="F439"/>
      <c r="G439"/>
      <c r="H439"/>
      <c r="I439"/>
      <c r="J439"/>
      <c r="K439"/>
      <c r="L439"/>
      <c r="M439"/>
      <c r="N439"/>
      <c r="O439"/>
      <c r="P439"/>
    </row>
    <row r="440" spans="1:21">
      <c r="A440"/>
      <c r="B440"/>
      <c r="C440"/>
      <c r="D440"/>
      <c r="E440"/>
      <c r="F440"/>
      <c r="G440"/>
      <c r="H440"/>
      <c r="I440"/>
      <c r="J440"/>
      <c r="K440"/>
      <c r="L440"/>
      <c r="M440"/>
      <c r="N440"/>
      <c r="O440"/>
      <c r="P440"/>
    </row>
    <row r="441" spans="1:21">
      <c r="A441"/>
      <c r="B441"/>
      <c r="C441"/>
      <c r="D441"/>
      <c r="E441"/>
      <c r="F441"/>
      <c r="G441"/>
      <c r="H441"/>
      <c r="I441"/>
      <c r="J441"/>
      <c r="K441"/>
      <c r="L441"/>
      <c r="M441"/>
      <c r="N441"/>
      <c r="O441"/>
      <c r="P441"/>
    </row>
    <row r="442" spans="1:21">
      <c r="A442"/>
      <c r="B442"/>
      <c r="C442"/>
      <c r="D442"/>
      <c r="E442"/>
      <c r="F442"/>
      <c r="G442"/>
      <c r="H442"/>
      <c r="I442"/>
      <c r="J442"/>
      <c r="K442"/>
      <c r="L442"/>
      <c r="M442"/>
      <c r="N442"/>
      <c r="O442"/>
      <c r="P442"/>
    </row>
    <row r="443" spans="1:21">
      <c r="A443"/>
      <c r="B443"/>
      <c r="C443"/>
      <c r="D443"/>
      <c r="E443"/>
      <c r="F443"/>
      <c r="G443"/>
      <c r="H443"/>
      <c r="I443"/>
      <c r="J443"/>
      <c r="K443"/>
      <c r="L443"/>
      <c r="M443"/>
      <c r="N443"/>
      <c r="O443"/>
      <c r="P443"/>
    </row>
    <row r="444" spans="1:21">
      <c r="A444"/>
      <c r="B444"/>
      <c r="C444"/>
      <c r="D444"/>
      <c r="E444"/>
      <c r="F444"/>
      <c r="G444"/>
      <c r="H444"/>
      <c r="I444"/>
      <c r="J444"/>
      <c r="K444"/>
      <c r="L444"/>
      <c r="M444"/>
      <c r="N444"/>
      <c r="O444"/>
      <c r="P444"/>
    </row>
    <row r="445" spans="1:21">
      <c r="A445"/>
      <c r="B445"/>
      <c r="C445"/>
      <c r="D445"/>
      <c r="E445"/>
      <c r="F445"/>
      <c r="G445"/>
      <c r="H445"/>
      <c r="I445"/>
      <c r="J445"/>
      <c r="K445"/>
      <c r="L445"/>
      <c r="M445"/>
      <c r="N445"/>
      <c r="O445"/>
      <c r="P445"/>
    </row>
    <row r="446" spans="1:21">
      <c r="A446"/>
      <c r="B446"/>
      <c r="C446"/>
      <c r="D446"/>
      <c r="E446"/>
      <c r="F446"/>
      <c r="G446"/>
      <c r="H446"/>
      <c r="I446"/>
      <c r="J446"/>
      <c r="K446"/>
      <c r="L446"/>
      <c r="M446"/>
      <c r="N446"/>
      <c r="O446"/>
      <c r="P446"/>
    </row>
    <row r="447" spans="1:21">
      <c r="A447"/>
      <c r="B447"/>
      <c r="C447"/>
      <c r="D447"/>
      <c r="E447"/>
      <c r="F447"/>
      <c r="G447"/>
      <c r="H447"/>
      <c r="I447"/>
      <c r="J447"/>
      <c r="K447"/>
      <c r="L447"/>
      <c r="M447"/>
      <c r="N447"/>
      <c r="O447"/>
      <c r="P447"/>
    </row>
    <row r="448" spans="1:21">
      <c r="A448"/>
      <c r="B448"/>
      <c r="C448"/>
      <c r="D448"/>
      <c r="E448"/>
      <c r="F448"/>
      <c r="G448"/>
      <c r="H448"/>
      <c r="I448"/>
      <c r="J448"/>
      <c r="K448"/>
      <c r="L448"/>
      <c r="M448"/>
      <c r="N448"/>
      <c r="O448"/>
      <c r="P448"/>
    </row>
    <row r="449" spans="1:16">
      <c r="A449"/>
      <c r="B449"/>
      <c r="C449"/>
      <c r="D449"/>
      <c r="E449"/>
      <c r="F449"/>
      <c r="G449"/>
      <c r="H449"/>
      <c r="I449"/>
      <c r="J449"/>
      <c r="K449"/>
      <c r="L449"/>
      <c r="M449"/>
      <c r="N449"/>
      <c r="O449"/>
      <c r="P449"/>
    </row>
    <row r="450" spans="1:16">
      <c r="A450"/>
      <c r="B450"/>
      <c r="C450"/>
      <c r="D450"/>
      <c r="E450"/>
      <c r="F450"/>
      <c r="G450"/>
      <c r="H450"/>
      <c r="I450"/>
      <c r="J450"/>
      <c r="K450"/>
      <c r="L450"/>
      <c r="M450"/>
      <c r="N450"/>
      <c r="O450"/>
      <c r="P450"/>
    </row>
    <row r="451" spans="1:16">
      <c r="A451"/>
      <c r="B451"/>
      <c r="C451"/>
      <c r="D451"/>
      <c r="E451"/>
      <c r="F451"/>
      <c r="G451"/>
      <c r="H451"/>
      <c r="I451"/>
      <c r="J451"/>
      <c r="K451"/>
      <c r="L451"/>
      <c r="M451"/>
      <c r="N451"/>
      <c r="O451"/>
      <c r="P451"/>
    </row>
    <row r="452" spans="1:16">
      <c r="A452"/>
      <c r="B452"/>
      <c r="C452"/>
      <c r="D452"/>
      <c r="E452"/>
      <c r="F452"/>
      <c r="G452"/>
      <c r="H452"/>
      <c r="I452"/>
      <c r="J452"/>
      <c r="K452"/>
      <c r="L452"/>
      <c r="M452"/>
      <c r="N452"/>
      <c r="O452"/>
      <c r="P452"/>
    </row>
    <row r="453" spans="1:16">
      <c r="A453"/>
      <c r="B453"/>
      <c r="C453"/>
      <c r="D453"/>
      <c r="E453"/>
      <c r="F453"/>
      <c r="G453"/>
      <c r="H453"/>
      <c r="I453"/>
      <c r="J453"/>
      <c r="K453"/>
      <c r="L453"/>
      <c r="M453"/>
      <c r="N453"/>
      <c r="O453"/>
      <c r="P453"/>
    </row>
    <row r="454" spans="1:16">
      <c r="A454"/>
      <c r="B454"/>
      <c r="C454"/>
      <c r="D454"/>
      <c r="E454"/>
      <c r="F454"/>
      <c r="G454"/>
      <c r="H454"/>
      <c r="I454"/>
      <c r="J454"/>
      <c r="K454"/>
      <c r="L454"/>
      <c r="M454"/>
      <c r="N454"/>
      <c r="O454"/>
      <c r="P454"/>
    </row>
    <row r="455" spans="1:16">
      <c r="A455"/>
      <c r="B455"/>
      <c r="C455"/>
      <c r="D455"/>
      <c r="E455"/>
      <c r="F455"/>
      <c r="G455"/>
      <c r="H455"/>
      <c r="I455"/>
      <c r="J455"/>
      <c r="K455"/>
      <c r="L455"/>
      <c r="M455"/>
      <c r="N455"/>
      <c r="O455"/>
      <c r="P455"/>
    </row>
    <row r="456" spans="1:16">
      <c r="A456"/>
      <c r="B456"/>
      <c r="C456"/>
      <c r="D456"/>
      <c r="E456"/>
      <c r="F456"/>
      <c r="G456"/>
      <c r="H456"/>
      <c r="I456"/>
      <c r="J456"/>
      <c r="K456"/>
      <c r="L456"/>
      <c r="M456"/>
      <c r="N456"/>
      <c r="O456"/>
      <c r="P456"/>
    </row>
    <row r="457" spans="1:16">
      <c r="A457"/>
      <c r="B457"/>
      <c r="C457"/>
      <c r="D457"/>
      <c r="E457"/>
      <c r="F457"/>
      <c r="G457"/>
      <c r="H457"/>
      <c r="I457"/>
      <c r="J457"/>
      <c r="K457"/>
      <c r="L457"/>
      <c r="M457"/>
      <c r="N457"/>
      <c r="O457"/>
      <c r="P457"/>
    </row>
    <row r="458" spans="1:16">
      <c r="A458"/>
      <c r="B458"/>
      <c r="C458"/>
      <c r="D458"/>
      <c r="E458"/>
      <c r="F458"/>
      <c r="G458"/>
      <c r="H458"/>
      <c r="I458"/>
      <c r="J458"/>
      <c r="K458"/>
      <c r="L458"/>
      <c r="M458"/>
      <c r="N458"/>
      <c r="O458"/>
      <c r="P458"/>
    </row>
    <row r="459" spans="1:16">
      <c r="A459"/>
      <c r="B459"/>
      <c r="C459"/>
      <c r="D459"/>
      <c r="E459"/>
      <c r="F459"/>
      <c r="G459"/>
      <c r="H459"/>
      <c r="I459"/>
      <c r="J459"/>
      <c r="K459"/>
      <c r="L459"/>
      <c r="M459"/>
      <c r="N459"/>
      <c r="O459"/>
      <c r="P459"/>
    </row>
    <row r="460" spans="1:16">
      <c r="A460"/>
      <c r="B460"/>
      <c r="C460"/>
      <c r="D460"/>
      <c r="E460"/>
      <c r="F460"/>
      <c r="G460"/>
      <c r="H460"/>
      <c r="I460"/>
      <c r="J460"/>
      <c r="K460"/>
      <c r="L460"/>
      <c r="M460"/>
      <c r="N460"/>
      <c r="O460"/>
      <c r="P460"/>
    </row>
    <row r="461" spans="1:16">
      <c r="A461"/>
      <c r="B461"/>
      <c r="C461"/>
      <c r="D461"/>
      <c r="E461"/>
      <c r="F461"/>
      <c r="G461"/>
      <c r="H461"/>
      <c r="I461"/>
      <c r="J461"/>
      <c r="K461"/>
      <c r="L461"/>
      <c r="M461"/>
      <c r="N461"/>
      <c r="O461"/>
      <c r="P461"/>
    </row>
    <row r="462" spans="1:16">
      <c r="A462"/>
      <c r="B462"/>
      <c r="C462"/>
      <c r="D462"/>
      <c r="E462"/>
      <c r="F462"/>
      <c r="G462"/>
      <c r="H462"/>
      <c r="I462"/>
      <c r="J462"/>
      <c r="K462"/>
      <c r="L462"/>
      <c r="M462"/>
      <c r="N462"/>
      <c r="O462"/>
      <c r="P462"/>
    </row>
    <row r="463" spans="1:16">
      <c r="A463"/>
      <c r="B463"/>
      <c r="C463"/>
      <c r="D463"/>
      <c r="E463"/>
      <c r="F463"/>
      <c r="G463"/>
      <c r="H463"/>
      <c r="I463"/>
      <c r="J463"/>
      <c r="K463"/>
      <c r="L463"/>
      <c r="M463"/>
      <c r="N463"/>
      <c r="O463"/>
      <c r="P463"/>
    </row>
    <row r="464" spans="1:16">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row>
    <row r="539" spans="1:16">
      <c r="A539"/>
      <c r="B539"/>
      <c r="C539"/>
      <c r="D539"/>
      <c r="E539"/>
      <c r="F539"/>
      <c r="G539"/>
      <c r="H539"/>
      <c r="I539"/>
      <c r="J539"/>
      <c r="K539"/>
    </row>
    <row r="540" spans="1:16">
      <c r="A540"/>
      <c r="B540"/>
      <c r="C540"/>
      <c r="D540"/>
      <c r="E540"/>
      <c r="F540"/>
      <c r="G540"/>
      <c r="H540"/>
      <c r="I540"/>
      <c r="J540"/>
      <c r="K540"/>
    </row>
    <row r="541" spans="1:16">
      <c r="A541"/>
      <c r="B541"/>
      <c r="C541"/>
      <c r="D541"/>
      <c r="E541"/>
      <c r="F541"/>
      <c r="G541"/>
      <c r="H541"/>
      <c r="I541"/>
      <c r="J541"/>
      <c r="K541"/>
    </row>
    <row r="542" spans="1:16">
      <c r="A542"/>
      <c r="B542"/>
      <c r="C542"/>
      <c r="D542"/>
      <c r="E542"/>
      <c r="F542"/>
      <c r="G542"/>
      <c r="H542"/>
      <c r="I542"/>
      <c r="J542"/>
      <c r="K542"/>
    </row>
    <row r="543" spans="1:16">
      <c r="A543"/>
      <c r="B543"/>
      <c r="C543"/>
      <c r="D543"/>
      <c r="E543"/>
      <c r="F543"/>
      <c r="G543"/>
      <c r="H543"/>
      <c r="I543"/>
      <c r="J543"/>
      <c r="K543"/>
    </row>
    <row r="544" spans="1:16">
      <c r="A544"/>
      <c r="B544"/>
      <c r="C544"/>
      <c r="D544"/>
      <c r="E544"/>
      <c r="F544"/>
      <c r="G544"/>
      <c r="H544"/>
      <c r="I544"/>
      <c r="J544"/>
      <c r="K544"/>
    </row>
    <row r="545" spans="1:11">
      <c r="A545"/>
      <c r="B545"/>
      <c r="C545"/>
      <c r="D545"/>
      <c r="E545"/>
      <c r="F545"/>
      <c r="G545"/>
      <c r="H545"/>
      <c r="I545"/>
      <c r="J545"/>
      <c r="K545"/>
    </row>
    <row r="546" spans="1:11">
      <c r="A546"/>
      <c r="B546"/>
      <c r="C546"/>
      <c r="D546"/>
      <c r="E546"/>
      <c r="F546"/>
      <c r="G546"/>
      <c r="H546"/>
      <c r="I546"/>
      <c r="J546"/>
      <c r="K546"/>
    </row>
    <row r="547" spans="1:11">
      <c r="A547"/>
      <c r="B547"/>
      <c r="C547"/>
      <c r="D547"/>
      <c r="E547"/>
      <c r="F547"/>
      <c r="G547"/>
      <c r="H547"/>
      <c r="I547"/>
      <c r="J547"/>
      <c r="K547"/>
    </row>
    <row r="548" spans="1:11">
      <c r="A548"/>
      <c r="B548"/>
      <c r="C548"/>
      <c r="D548"/>
      <c r="E548"/>
      <c r="F548"/>
      <c r="G548"/>
      <c r="H548"/>
      <c r="I548"/>
      <c r="J548"/>
      <c r="K548"/>
    </row>
    <row r="549" spans="1:11">
      <c r="A549"/>
      <c r="B549"/>
      <c r="C549"/>
      <c r="D549"/>
      <c r="E549"/>
      <c r="F549"/>
      <c r="G549"/>
      <c r="H549"/>
      <c r="I549"/>
      <c r="J549"/>
      <c r="K549"/>
    </row>
    <row r="550" spans="1:11">
      <c r="A550"/>
      <c r="B550"/>
      <c r="C550"/>
      <c r="D550"/>
      <c r="E550"/>
      <c r="F550"/>
      <c r="G550"/>
      <c r="H550"/>
      <c r="I550"/>
      <c r="J550"/>
      <c r="K550"/>
    </row>
    <row r="551" spans="1:11">
      <c r="A551"/>
      <c r="B551"/>
      <c r="C551"/>
      <c r="D551"/>
      <c r="E551"/>
      <c r="F551"/>
      <c r="G551"/>
      <c r="H551"/>
      <c r="I551"/>
      <c r="J551"/>
      <c r="K551"/>
    </row>
    <row r="552" spans="1:11">
      <c r="A552"/>
      <c r="B552"/>
      <c r="C552"/>
      <c r="D552"/>
      <c r="E552"/>
      <c r="F552"/>
      <c r="G552"/>
      <c r="H552"/>
      <c r="I552"/>
      <c r="J552"/>
      <c r="K552"/>
    </row>
    <row r="553" spans="1:11">
      <c r="A553"/>
      <c r="B553"/>
      <c r="C553"/>
      <c r="D553"/>
      <c r="E553"/>
      <c r="F553"/>
      <c r="G553"/>
      <c r="H553"/>
      <c r="I553"/>
      <c r="J553"/>
      <c r="K553"/>
    </row>
    <row r="554" spans="1:11">
      <c r="A554"/>
      <c r="B554"/>
      <c r="C554"/>
      <c r="D554"/>
      <c r="E554"/>
      <c r="F554"/>
      <c r="G554"/>
      <c r="H554"/>
      <c r="I554"/>
      <c r="J554"/>
      <c r="K554"/>
    </row>
    <row r="555" spans="1:11">
      <c r="A555"/>
      <c r="B555"/>
      <c r="C555"/>
      <c r="D555"/>
      <c r="E555"/>
      <c r="F555"/>
      <c r="G555"/>
      <c r="H555"/>
      <c r="I555"/>
      <c r="J555"/>
      <c r="K555"/>
    </row>
    <row r="556" spans="1:11">
      <c r="A556"/>
      <c r="B556"/>
      <c r="C556"/>
      <c r="D556"/>
      <c r="E556"/>
      <c r="F556"/>
      <c r="G556"/>
      <c r="H556"/>
      <c r="I556"/>
      <c r="J556"/>
      <c r="K556"/>
    </row>
    <row r="557" spans="1:11">
      <c r="A557"/>
      <c r="B557"/>
      <c r="C557"/>
      <c r="D557"/>
      <c r="E557"/>
      <c r="F557"/>
      <c r="G557"/>
      <c r="H557"/>
      <c r="I557"/>
      <c r="J557"/>
      <c r="K557"/>
    </row>
    <row r="558" spans="1:11">
      <c r="A558"/>
      <c r="B558"/>
      <c r="C558"/>
      <c r="D558"/>
      <c r="E558"/>
      <c r="F558"/>
      <c r="G558"/>
      <c r="H558"/>
      <c r="I558"/>
      <c r="J558"/>
      <c r="K558"/>
    </row>
    <row r="559" spans="1:11">
      <c r="A559"/>
      <c r="B559"/>
      <c r="C559"/>
      <c r="D559"/>
      <c r="E559"/>
      <c r="F559"/>
      <c r="G559"/>
      <c r="H559"/>
      <c r="I559"/>
      <c r="J559"/>
      <c r="K559"/>
    </row>
    <row r="560" spans="1:11">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row>
    <row r="640" spans="1:11">
      <c r="A640"/>
      <c r="B640"/>
      <c r="C640"/>
      <c r="D640"/>
      <c r="E640"/>
      <c r="F640"/>
    </row>
    <row r="641" spans="1:6">
      <c r="A641"/>
      <c r="B641"/>
      <c r="C641"/>
      <c r="D641"/>
      <c r="E641"/>
      <c r="F641"/>
    </row>
    <row r="642" spans="1:6">
      <c r="A642"/>
      <c r="B642"/>
      <c r="C642"/>
      <c r="D642"/>
      <c r="E642"/>
      <c r="F642"/>
    </row>
    <row r="643" spans="1:6">
      <c r="A643"/>
      <c r="B643"/>
      <c r="C643"/>
      <c r="D643"/>
      <c r="E643"/>
      <c r="F643"/>
    </row>
    <row r="644" spans="1:6">
      <c r="A644"/>
      <c r="B644"/>
      <c r="C644"/>
      <c r="D644"/>
      <c r="E644"/>
      <c r="F644"/>
    </row>
    <row r="645" spans="1:6">
      <c r="A645"/>
      <c r="B645"/>
      <c r="C645"/>
      <c r="D645"/>
      <c r="E645"/>
      <c r="F645"/>
    </row>
    <row r="646" spans="1:6">
      <c r="A646"/>
      <c r="B646"/>
      <c r="C646"/>
      <c r="D646"/>
      <c r="E646"/>
      <c r="F646"/>
    </row>
    <row r="647" spans="1:6">
      <c r="A647"/>
      <c r="B647"/>
      <c r="C647"/>
      <c r="D647"/>
      <c r="E647"/>
      <c r="F647"/>
    </row>
    <row r="648" spans="1:6">
      <c r="A648"/>
      <c r="B648"/>
      <c r="C648"/>
      <c r="D648"/>
      <c r="E648"/>
      <c r="F648"/>
    </row>
    <row r="649" spans="1:6">
      <c r="A649"/>
      <c r="B649"/>
      <c r="C649"/>
      <c r="D649"/>
      <c r="E649"/>
      <c r="F649"/>
    </row>
    <row r="650" spans="1:6">
      <c r="A650"/>
      <c r="B650"/>
      <c r="C650"/>
      <c r="D650"/>
      <c r="E650"/>
      <c r="F650"/>
    </row>
    <row r="651" spans="1:6">
      <c r="A651"/>
      <c r="B651"/>
      <c r="C651"/>
      <c r="D651"/>
      <c r="E651"/>
      <c r="F651"/>
    </row>
    <row r="652" spans="1:6">
      <c r="A652"/>
      <c r="B652"/>
      <c r="C652"/>
      <c r="D652"/>
      <c r="E652"/>
      <c r="F652"/>
    </row>
    <row r="653" spans="1:6">
      <c r="A653"/>
      <c r="B653"/>
      <c r="C653"/>
      <c r="D653"/>
      <c r="E653"/>
      <c r="F653"/>
    </row>
    <row r="654" spans="1:6">
      <c r="A654"/>
      <c r="B654"/>
      <c r="C654"/>
      <c r="D654"/>
      <c r="E654"/>
      <c r="F654"/>
    </row>
    <row r="655" spans="1:6">
      <c r="A655"/>
      <c r="B655"/>
      <c r="C655"/>
      <c r="D655"/>
      <c r="E655"/>
      <c r="F655"/>
    </row>
    <row r="656" spans="1:6">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sheetData>
  <mergeCells count="286">
    <mergeCell ref="W290:W292"/>
    <mergeCell ref="X290:X292"/>
    <mergeCell ref="Y290:Y292"/>
    <mergeCell ref="W284:W286"/>
    <mergeCell ref="X284:X286"/>
    <mergeCell ref="Y284:Y286"/>
    <mergeCell ref="W278:W280"/>
    <mergeCell ref="X278:X280"/>
    <mergeCell ref="Y278:Y280"/>
    <mergeCell ref="W247:W249"/>
    <mergeCell ref="X247:X249"/>
    <mergeCell ref="Y247:Y249"/>
    <mergeCell ref="W272:W274"/>
    <mergeCell ref="X272:X274"/>
    <mergeCell ref="Y272:Y274"/>
    <mergeCell ref="W263:W265"/>
    <mergeCell ref="X263:X265"/>
    <mergeCell ref="Y263:Y265"/>
    <mergeCell ref="W266:W268"/>
    <mergeCell ref="X266:X268"/>
    <mergeCell ref="Y266:Y268"/>
    <mergeCell ref="W275:W277"/>
    <mergeCell ref="X275:X277"/>
    <mergeCell ref="Y275:Y277"/>
    <mergeCell ref="W281:W283"/>
    <mergeCell ref="X281:X283"/>
    <mergeCell ref="Y281:Y2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143:W145"/>
    <mergeCell ref="X143:X145"/>
    <mergeCell ref="Y143:Y145"/>
    <mergeCell ref="W146:W148"/>
    <mergeCell ref="X146:X148"/>
    <mergeCell ref="Y146:Y148"/>
    <mergeCell ref="W149:W151"/>
    <mergeCell ref="X149:X151"/>
    <mergeCell ref="W241:W243"/>
    <mergeCell ref="X241:X243"/>
    <mergeCell ref="Y241:Y243"/>
    <mergeCell ref="W238:W240"/>
    <mergeCell ref="X238:X240"/>
    <mergeCell ref="Y238:Y240"/>
    <mergeCell ref="W235:W237"/>
    <mergeCell ref="X235:X237"/>
    <mergeCell ref="Y235:Y237"/>
    <mergeCell ref="Y193:Y197"/>
    <mergeCell ref="W198:W200"/>
    <mergeCell ref="X198:X200"/>
    <mergeCell ref="Y198:Y200"/>
    <mergeCell ref="W213:W215"/>
    <mergeCell ref="X213:X215"/>
    <mergeCell ref="Y213:Y215"/>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A296:F300"/>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190:Y192"/>
    <mergeCell ref="X181:X183"/>
    <mergeCell ref="Y181:Y183"/>
    <mergeCell ref="W201:W203"/>
    <mergeCell ref="X201:X203"/>
    <mergeCell ref="Y201:Y203"/>
    <mergeCell ref="W204:W206"/>
    <mergeCell ref="X204:X206"/>
    <mergeCell ref="Y204:Y206"/>
    <mergeCell ref="W207:W209"/>
    <mergeCell ref="X207:X209"/>
    <mergeCell ref="Y207:Y209"/>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W287:W289"/>
    <mergeCell ref="X287:X289"/>
    <mergeCell ref="Y287:Y289"/>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X253:X255"/>
    <mergeCell ref="Y253:Y255"/>
  </mergeCells>
  <conditionalFormatting sqref="H296:N299">
    <cfRule type="colorScale" priority="2">
      <colorScale>
        <cfvo type="min"/>
        <cfvo type="percentile" val="50"/>
        <cfvo type="max"/>
        <color rgb="FFF8696B"/>
        <color rgb="FFFFEB84"/>
        <color rgb="FF63BE7B"/>
      </colorScale>
    </cfRule>
  </conditionalFormatting>
  <conditionalFormatting sqref="H300:N30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85"/>
  <sheetViews>
    <sheetView workbookViewId="0">
      <pane xSplit="3" ySplit="1" topLeftCell="D157" activePane="bottomRight" state="frozen"/>
      <selection pane="topRight" activeCell="D1" sqref="D1"/>
      <selection pane="bottomLeft" activeCell="A2" sqref="A2"/>
      <selection pane="bottomRight" activeCell="C191" sqref="C191"/>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INDEX(Scores!$G$2:$G$293, MATCH(Clutch!$A2, Scores!$E$2:$E$293, 0))</f>
        <v>CJQ</v>
      </c>
      <c r="C2" s="1" t="s">
        <v>4</v>
      </c>
      <c r="D2" s="1">
        <f>SUMIFS(INDEX(Scores!$H$2:$N$293, 0, MATCH($C2, Scores!$H$1:$N$1, 0)), Scores!$E$2:$E$293, $A2, Scores!$F$2:$F$293, D$1)</f>
        <v>4</v>
      </c>
      <c r="E2" s="1">
        <f>SUMIFS(INDEX(Scores!$H$2:$N$293, 0, MATCH($C2, Scores!$H$1:$N$1, 0)), Scores!$E$2:$E$293, $A2, Scores!$F$2:$F$293, E$1)</f>
        <v>3</v>
      </c>
      <c r="F2" s="1">
        <f>SUMIFS(INDEX(Scores!$H$2:$N$293, 0, MATCH($C2, Scores!$H$1:$N$1, 0)), Scores!$E$2:$E$293, $A2, Scores!$F$2:$F$293, F$1)</f>
        <v>4</v>
      </c>
      <c r="G2" s="1">
        <f>SUMIFS(INDEX(Scores!$H$2:$N$293, 0, MATCH($C2, Scores!$H$1:$N$1, 0)), Scores!$E$2:$E$293, $A2, Scores!$F$2:$F$293,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INDEX(Scores!$G$2:$G$293, MATCH(Clutch!$A3, Scores!$E$2:$E$293, 0))</f>
        <v>CJQ</v>
      </c>
      <c r="C3" s="1" t="s">
        <v>5</v>
      </c>
      <c r="D3" s="1">
        <f>SUMIFS(INDEX(Scores!$H$2:$N$293, 0, MATCH($C3, Scores!$H$1:$N$1, 0)), Scores!$E$2:$E$293, $A3, Scores!$F$2:$F$293, D$1)</f>
        <v>0</v>
      </c>
      <c r="E3" s="1">
        <f>SUMIFS(INDEX(Scores!$H$2:$N$293, 0, MATCH($C3, Scores!$H$1:$N$1, 0)), Scores!$E$2:$E$293, $A3, Scores!$F$2:$F$293, E$1)</f>
        <v>0</v>
      </c>
      <c r="F3" s="1">
        <f>SUMIFS(INDEX(Scores!$H$2:$N$293, 0, MATCH($C3, Scores!$H$1:$N$1, 0)), Scores!$E$2:$E$293, $A3, Scores!$F$2:$F$293, F$1)</f>
        <v>1</v>
      </c>
      <c r="G3" s="1">
        <f>SUMIFS(INDEX(Scores!$H$2:$N$293, 0, MATCH($C3, Scores!$H$1:$N$1, 0)), Scores!$E$2:$E$293, $A3, Scores!$F$2:$F$293,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8" t="s">
        <v>89</v>
      </c>
      <c r="Q3" t="s">
        <v>91</v>
      </c>
      <c r="R3"/>
    </row>
    <row r="4" spans="1:19">
      <c r="A4" s="1">
        <f t="shared" ref="A4:A9" si="1">A2+1</f>
        <v>2</v>
      </c>
      <c r="B4" s="1" t="str">
        <f>INDEX(Scores!$G$2:$G$293, MATCH(Clutch!$A4, Scores!$E$2:$E$293, 0))</f>
        <v>JC</v>
      </c>
      <c r="C4" s="1" t="s">
        <v>4</v>
      </c>
      <c r="D4" s="1">
        <f>SUMIFS(INDEX(Scores!$H$2:$N$293, 0, MATCH($C4, Scores!$H$1:$N$1, 0)), Scores!$E$2:$E$293, $A4, Scores!$F$2:$F$293, D$1)</f>
        <v>8</v>
      </c>
      <c r="E4" s="1">
        <f>SUMIFS(INDEX(Scores!$H$2:$N$293, 0, MATCH($C4, Scores!$H$1:$N$1, 0)), Scores!$E$2:$E$293, $A4, Scores!$F$2:$F$293, E$1)</f>
        <v>5</v>
      </c>
      <c r="F4" s="1">
        <f>SUMIFS(INDEX(Scores!$H$2:$N$293, 0, MATCH($C4, Scores!$H$1:$N$1, 0)), Scores!$E$2:$E$293, $A4, Scores!$F$2:$F$293, F$1)</f>
        <v>3</v>
      </c>
      <c r="G4" s="1">
        <f>SUMIFS(INDEX(Scores!$H$2:$N$293, 0, MATCH($C4, Scores!$H$1:$N$1, 0)), Scores!$E$2:$E$293, $A4, Scores!$F$2:$F$293,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8" t="s">
        <v>83</v>
      </c>
      <c r="Q4" t="s">
        <v>86</v>
      </c>
      <c r="R4"/>
    </row>
    <row r="5" spans="1:19">
      <c r="A5" s="1">
        <f t="shared" si="1"/>
        <v>2</v>
      </c>
      <c r="B5" s="1" t="str">
        <f>INDEX(Scores!$G$2:$G$293, MATCH(Clutch!$A5, Scores!$E$2:$E$293, 0))</f>
        <v>JC</v>
      </c>
      <c r="C5" s="1" t="s">
        <v>5</v>
      </c>
      <c r="D5" s="1">
        <f>SUMIFS(INDEX(Scores!$H$2:$N$293, 0, MATCH($C5, Scores!$H$1:$N$1, 0)), Scores!$E$2:$E$293, $A5, Scores!$F$2:$F$293, D$1)</f>
        <v>0</v>
      </c>
      <c r="E5" s="1">
        <f>SUMIFS(INDEX(Scores!$H$2:$N$293, 0, MATCH($C5, Scores!$H$1:$N$1, 0)), Scores!$E$2:$E$293, $A5, Scores!$F$2:$F$293, E$1)</f>
        <v>0</v>
      </c>
      <c r="F5" s="1">
        <f>SUMIFS(INDEX(Scores!$H$2:$N$293, 0, MATCH($C5, Scores!$H$1:$N$1, 0)), Scores!$E$2:$E$293, $A5, Scores!$F$2:$F$293, F$1)</f>
        <v>0</v>
      </c>
      <c r="G5" s="1">
        <f>SUMIFS(INDEX(Scores!$H$2:$N$293, 0, MATCH($C5, Scores!$H$1:$N$1, 0)), Scores!$E$2:$E$293, $A5, Scores!$F$2:$F$293,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INDEX(Scores!$G$2:$G$293, MATCH(Clutch!$A6, Scores!$E$2:$E$293, 0))</f>
        <v>JC</v>
      </c>
      <c r="C6" s="1" t="s">
        <v>4</v>
      </c>
      <c r="D6" s="1">
        <f>SUMIFS(INDEX(Scores!$H$2:$N$293, 0, MATCH($C6, Scores!$H$1:$N$1, 0)), Scores!$E$2:$E$293, $A6, Scores!$F$2:$F$293, D$1)</f>
        <v>1</v>
      </c>
      <c r="E6" s="1">
        <f>SUMIFS(INDEX(Scores!$H$2:$N$293, 0, MATCH($C6, Scores!$H$1:$N$1, 0)), Scores!$E$2:$E$293, $A6, Scores!$F$2:$F$293, E$1)</f>
        <v>6</v>
      </c>
      <c r="F6" s="1">
        <f>SUMIFS(INDEX(Scores!$H$2:$N$293, 0, MATCH($C6, Scores!$H$1:$N$1, 0)), Scores!$E$2:$E$293, $A6, Scores!$F$2:$F$293, F$1)</f>
        <v>3</v>
      </c>
      <c r="G6" s="1">
        <f>SUMIFS(INDEX(Scores!$H$2:$N$293, 0, MATCH($C6, Scores!$H$1:$N$1, 0)), Scores!$E$2:$E$293, $A6, Scores!$F$2:$F$293,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8" t="s">
        <v>87</v>
      </c>
      <c r="Q6" t="s">
        <v>92</v>
      </c>
      <c r="R6" t="s">
        <v>82</v>
      </c>
      <c r="S6" t="s">
        <v>90</v>
      </c>
    </row>
    <row r="7" spans="1:19">
      <c r="A7" s="1">
        <f t="shared" si="1"/>
        <v>3</v>
      </c>
      <c r="B7" s="1" t="str">
        <f>INDEX(Scores!$G$2:$G$293, MATCH(Clutch!$A7, Scores!$E$2:$E$293, 0))</f>
        <v>JC</v>
      </c>
      <c r="C7" s="1" t="s">
        <v>5</v>
      </c>
      <c r="D7" s="1">
        <f>SUMIFS(INDEX(Scores!$H$2:$N$293, 0, MATCH($C7, Scores!$H$1:$N$1, 0)), Scores!$E$2:$E$293, $A7, Scores!$F$2:$F$293, D$1)</f>
        <v>0</v>
      </c>
      <c r="E7" s="1">
        <f>SUMIFS(INDEX(Scores!$H$2:$N$293, 0, MATCH($C7, Scores!$H$1:$N$1, 0)), Scores!$E$2:$E$293, $A7, Scores!$F$2:$F$293, E$1)</f>
        <v>0</v>
      </c>
      <c r="F7" s="1">
        <f>SUMIFS(INDEX(Scores!$H$2:$N$293, 0, MATCH($C7, Scores!$H$1:$N$1, 0)), Scores!$E$2:$E$293, $A7, Scores!$F$2:$F$293, F$1)</f>
        <v>4</v>
      </c>
      <c r="G7" s="1">
        <f>SUMIFS(INDEX(Scores!$H$2:$N$293, 0, MATCH($C7, Scores!$H$1:$N$1, 0)), Scores!$E$2:$E$293, $A7, Scores!$F$2:$F$293, G$1)</f>
        <v>0</v>
      </c>
      <c r="H7" s="1" t="str">
        <f t="shared" si="3"/>
        <v>Joshua</v>
      </c>
      <c r="I7" s="1">
        <f t="shared" ref="I7" si="6">IF($H7=$C7, SUM($D7:$E7)-SUM($D6:$E6), SUM($D7:$E7) - SUM($D6:$F6))</f>
        <v>-7</v>
      </c>
      <c r="J7" s="1">
        <f t="shared" ref="J7" si="7">IF($H7=$C7, SUM($D7:$F7)-SUM($D6:$E6), SUM($D7:$F7)-SUM($D6:$F6))</f>
        <v>-3</v>
      </c>
      <c r="K7" s="1">
        <f t="shared" si="0"/>
        <v>0</v>
      </c>
      <c r="L7" s="1" t="str">
        <f t="shared" si="2"/>
        <v>&lt;-3</v>
      </c>
      <c r="P7" s="9" t="s">
        <v>4</v>
      </c>
      <c r="Q7" s="11">
        <v>19</v>
      </c>
      <c r="R7" s="10">
        <v>2.5263157894736841</v>
      </c>
      <c r="S7" s="10">
        <v>0.5</v>
      </c>
    </row>
    <row r="8" spans="1:19">
      <c r="A8" s="1">
        <f t="shared" si="1"/>
        <v>4</v>
      </c>
      <c r="B8" s="1" t="str">
        <f>INDEX(Scores!$G$2:$G$293, MATCH(Clutch!$A8, Scores!$E$2:$E$293, 0))</f>
        <v>CJQ</v>
      </c>
      <c r="C8" s="1" t="s">
        <v>4</v>
      </c>
      <c r="D8" s="1">
        <f>SUMIFS(INDEX(Scores!$H$2:$N$293, 0, MATCH($C8, Scores!$H$1:$N$1, 0)), Scores!$E$2:$E$293, $A8, Scores!$F$2:$F$293, D$1)</f>
        <v>3</v>
      </c>
      <c r="E8" s="1">
        <f>SUMIFS(INDEX(Scores!$H$2:$N$293, 0, MATCH($C8, Scores!$H$1:$N$1, 0)), Scores!$E$2:$E$293, $A8, Scores!$F$2:$F$293, E$1)</f>
        <v>0</v>
      </c>
      <c r="F8" s="1">
        <f>SUMIFS(INDEX(Scores!$H$2:$N$293, 0, MATCH($C8, Scores!$H$1:$N$1, 0)), Scores!$E$2:$E$293, $A8, Scores!$F$2:$F$293, F$1)</f>
        <v>1</v>
      </c>
      <c r="G8" s="1">
        <f>SUMIFS(INDEX(Scores!$H$2:$N$293, 0, MATCH($C8, Scores!$H$1:$N$1, 0)), Scores!$E$2:$E$293, $A8, Scores!$F$2:$F$293, G$1)</f>
        <v>0</v>
      </c>
      <c r="H8" s="1" t="str">
        <f t="shared" si="3"/>
        <v>Caleb</v>
      </c>
      <c r="I8" s="1">
        <f t="shared" ref="I8" si="8">IF($H8=$C8, SUM($D8:$E8)-SUM($D9:$E9), SUM($D8:$E8) - SUM($D9:$F9))</f>
        <v>3</v>
      </c>
      <c r="J8" s="1">
        <f t="shared" ref="J8" si="9">IF($H8=$C8, SUM($D8:$F8)-SUM($D9:$E9), SUM($D8:$F8)-SUM($D9:$F9))</f>
        <v>4</v>
      </c>
      <c r="K8" s="1" t="str">
        <f t="shared" si="0"/>
        <v/>
      </c>
      <c r="L8" s="1">
        <f t="shared" si="2"/>
        <v>3</v>
      </c>
      <c r="P8" s="9" t="s">
        <v>5</v>
      </c>
      <c r="Q8" s="11">
        <v>22</v>
      </c>
      <c r="R8" s="10">
        <v>1.7272727272727273</v>
      </c>
      <c r="S8" s="10">
        <v>0.33333333333333331</v>
      </c>
    </row>
    <row r="9" spans="1:19">
      <c r="A9" s="1">
        <f t="shared" si="1"/>
        <v>4</v>
      </c>
      <c r="B9" s="1" t="str">
        <f>INDEX(Scores!$G$2:$G$293, MATCH(Clutch!$A9, Scores!$E$2:$E$293, 0))</f>
        <v>CJQ</v>
      </c>
      <c r="C9" s="1" t="s">
        <v>5</v>
      </c>
      <c r="D9" s="1">
        <f>SUMIFS(INDEX(Scores!$H$2:$N$293, 0, MATCH($C9, Scores!$H$1:$N$1, 0)), Scores!$E$2:$E$293, $A9, Scores!$F$2:$F$293, D$1)</f>
        <v>0</v>
      </c>
      <c r="E9" s="1">
        <f>SUMIFS(INDEX(Scores!$H$2:$N$293, 0, MATCH($C9, Scores!$H$1:$N$1, 0)), Scores!$E$2:$E$293, $A9, Scores!$F$2:$F$293, E$1)</f>
        <v>0</v>
      </c>
      <c r="F9" s="1">
        <f>SUMIFS(INDEX(Scores!$H$2:$N$293, 0, MATCH($C9, Scores!$H$1:$N$1, 0)), Scores!$E$2:$E$293, $A9, Scores!$F$2:$F$293, F$1)</f>
        <v>0</v>
      </c>
      <c r="G9" s="1">
        <f>SUMIFS(INDEX(Scores!$H$2:$N$293, 0, MATCH($C9, Scores!$H$1:$N$1, 0)), Scores!$E$2:$E$293, $A9, Scores!$F$2:$F$293, G$1)</f>
        <v>0</v>
      </c>
      <c r="H9" s="1" t="str">
        <f t="shared" si="3"/>
        <v>Caleb</v>
      </c>
      <c r="I9" s="1">
        <f t="shared" ref="I9" si="10">IF($H9=$C9, SUM($D9:$E9)-SUM($D8:$E8), SUM($D9:$E9) - SUM($D8:$F8))</f>
        <v>-4</v>
      </c>
      <c r="J9" s="1">
        <f t="shared" ref="J9" si="11">IF($H9=$C9, SUM($D9:$F9)-SUM($D8:$E8), SUM($D9:$F9)-SUM($D8:$F8))</f>
        <v>-4</v>
      </c>
      <c r="K9" s="1">
        <f t="shared" si="0"/>
        <v>0</v>
      </c>
      <c r="L9" s="1" t="str">
        <f t="shared" si="2"/>
        <v>&lt;-3</v>
      </c>
      <c r="P9" s="9" t="s">
        <v>55</v>
      </c>
      <c r="Q9" s="11">
        <v>41</v>
      </c>
      <c r="R9" s="10">
        <v>2.0975609756097562</v>
      </c>
      <c r="S9" s="10">
        <v>0.40625</v>
      </c>
    </row>
    <row r="10" spans="1:19">
      <c r="A10" s="1">
        <f t="shared" ref="A10:A73" si="12">A8+1</f>
        <v>5</v>
      </c>
      <c r="B10" s="1" t="str">
        <f>INDEX(Scores!$G$2:$G$293, MATCH(Clutch!$A10, Scores!$E$2:$E$293, 0))</f>
        <v>QJC</v>
      </c>
      <c r="C10" s="1" t="s">
        <v>4</v>
      </c>
      <c r="D10" s="1">
        <f>SUMIFS(INDEX(Scores!$H$2:$N$293, 0, MATCH($C10, Scores!$H$1:$N$1, 0)), Scores!$E$2:$E$293, $A10, Scores!$F$2:$F$293, D$1)</f>
        <v>5</v>
      </c>
      <c r="E10" s="1">
        <f>SUMIFS(INDEX(Scores!$H$2:$N$293, 0, MATCH($C10, Scores!$H$1:$N$1, 0)), Scores!$E$2:$E$293, $A10, Scores!$F$2:$F$293, E$1)</f>
        <v>4</v>
      </c>
      <c r="F10" s="1">
        <f>SUMIFS(INDEX(Scores!$H$2:$N$293, 0, MATCH($C10, Scores!$H$1:$N$1, 0)), Scores!$E$2:$E$293, $A10, Scores!$F$2:$F$293, F$1)</f>
        <v>2</v>
      </c>
      <c r="G10" s="1">
        <f>SUMIFS(INDEX(Scores!$H$2:$N$293, 0, MATCH($C10, Scores!$H$1:$N$1, 0)), Scores!$E$2:$E$293, $A10, Scores!$F$2:$F$293,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INDEX(Scores!$G$2:$G$293, MATCH(Clutch!$A11, Scores!$E$2:$E$293, 0))</f>
        <v>QJC</v>
      </c>
      <c r="C11" s="1" t="s">
        <v>5</v>
      </c>
      <c r="D11" s="1">
        <f>SUMIFS(INDEX(Scores!$H$2:$N$293, 0, MATCH($C11, Scores!$H$1:$N$1, 0)), Scores!$E$2:$E$293, $A11, Scores!$F$2:$F$293, D$1)</f>
        <v>1</v>
      </c>
      <c r="E11" s="1">
        <f>SUMIFS(INDEX(Scores!$H$2:$N$293, 0, MATCH($C11, Scores!$H$1:$N$1, 0)), Scores!$E$2:$E$293, $A11, Scores!$F$2:$F$293, E$1)</f>
        <v>0</v>
      </c>
      <c r="F11" s="1">
        <f>SUMIFS(INDEX(Scores!$H$2:$N$293, 0, MATCH($C11, Scores!$H$1:$N$1, 0)), Scores!$E$2:$E$293, $A11, Scores!$F$2:$F$293, F$1)</f>
        <v>0</v>
      </c>
      <c r="G11" s="1">
        <f>SUMIFS(INDEX(Scores!$H$2:$N$293, 0, MATCH($C11, Scores!$H$1:$N$1, 0)), Scores!$E$2:$E$293, $A11, Scores!$F$2:$F$293,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INDEX(Scores!$G$2:$G$293, MATCH(Clutch!$A12, Scores!$E$2:$E$293, 0))</f>
        <v>JC</v>
      </c>
      <c r="C12" s="1" t="s">
        <v>4</v>
      </c>
      <c r="D12" s="1">
        <f>SUMIFS(INDEX(Scores!$H$2:$N$293, 0, MATCH($C12, Scores!$H$1:$N$1, 0)), Scores!$E$2:$E$293, $A12, Scores!$F$2:$F$293, D$1)</f>
        <v>7</v>
      </c>
      <c r="E12" s="1">
        <f>SUMIFS(INDEX(Scores!$H$2:$N$293, 0, MATCH($C12, Scores!$H$1:$N$1, 0)), Scores!$E$2:$E$293, $A12, Scores!$F$2:$F$293, E$1)</f>
        <v>2</v>
      </c>
      <c r="F12" s="1">
        <f>SUMIFS(INDEX(Scores!$H$2:$N$293, 0, MATCH($C12, Scores!$H$1:$N$1, 0)), Scores!$E$2:$E$293, $A12, Scores!$F$2:$F$293, F$1)</f>
        <v>1</v>
      </c>
      <c r="G12" s="1">
        <f>SUMIFS(INDEX(Scores!$H$2:$N$293, 0, MATCH($C12, Scores!$H$1:$N$1, 0)), Scores!$E$2:$E$293, $A12, Scores!$F$2:$F$293,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INDEX(Scores!$G$2:$G$293, MATCH(Clutch!$A13, Scores!$E$2:$E$293, 0))</f>
        <v>JC</v>
      </c>
      <c r="C13" s="1" t="s">
        <v>5</v>
      </c>
      <c r="D13" s="1">
        <f>SUMIFS(INDEX(Scores!$H$2:$N$293, 0, MATCH($C13, Scores!$H$1:$N$1, 0)), Scores!$E$2:$E$293, $A13, Scores!$F$2:$F$293, D$1)</f>
        <v>0</v>
      </c>
      <c r="E13" s="1">
        <f>SUMIFS(INDEX(Scores!$H$2:$N$293, 0, MATCH($C13, Scores!$H$1:$N$1, 0)), Scores!$E$2:$E$293, $A13, Scores!$F$2:$F$293, E$1)</f>
        <v>4</v>
      </c>
      <c r="F13" s="1">
        <f>SUMIFS(INDEX(Scores!$H$2:$N$293, 0, MATCH($C13, Scores!$H$1:$N$1, 0)), Scores!$E$2:$E$293, $A13, Scores!$F$2:$F$293, F$1)</f>
        <v>0</v>
      </c>
      <c r="G13" s="1">
        <f>SUMIFS(INDEX(Scores!$H$2:$N$293, 0, MATCH($C13, Scores!$H$1:$N$1, 0)), Scores!$E$2:$E$293, $A13, Scores!$F$2:$F$293,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INDEX(Scores!$G$2:$G$293, MATCH(Clutch!$A14, Scores!$E$2:$E$293, 0))</f>
        <v>CJ</v>
      </c>
      <c r="C14" s="1" t="s">
        <v>4</v>
      </c>
      <c r="D14" s="1">
        <f>SUMIFS(INDEX(Scores!$H$2:$N$293, 0, MATCH($C14, Scores!$H$1:$N$1, 0)), Scores!$E$2:$E$293, $A14, Scores!$F$2:$F$293, D$1)</f>
        <v>0</v>
      </c>
      <c r="E14" s="1">
        <f>SUMIFS(INDEX(Scores!$H$2:$N$293, 0, MATCH($C14, Scores!$H$1:$N$1, 0)), Scores!$E$2:$E$293, $A14, Scores!$F$2:$F$293, E$1)</f>
        <v>5</v>
      </c>
      <c r="F14" s="1">
        <f>SUMIFS(INDEX(Scores!$H$2:$N$293, 0, MATCH($C14, Scores!$H$1:$N$1, 0)), Scores!$E$2:$E$293, $A14, Scores!$F$2:$F$293, F$1)</f>
        <v>0</v>
      </c>
      <c r="G14" s="1">
        <f>SUMIFS(INDEX(Scores!$H$2:$N$293, 0, MATCH($C14, Scores!$H$1:$N$1, 0)), Scores!$E$2:$E$293, $A14, Scores!$F$2:$F$293,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INDEX(Scores!$G$2:$G$293, MATCH(Clutch!$A15, Scores!$E$2:$E$293, 0))</f>
        <v>CJ</v>
      </c>
      <c r="C15" s="1" t="s">
        <v>5</v>
      </c>
      <c r="D15" s="1">
        <f>SUMIFS(INDEX(Scores!$H$2:$N$293, 0, MATCH($C15, Scores!$H$1:$N$1, 0)), Scores!$E$2:$E$293, $A15, Scores!$F$2:$F$293, D$1)</f>
        <v>1</v>
      </c>
      <c r="E15" s="1">
        <f>SUMIFS(INDEX(Scores!$H$2:$N$293, 0, MATCH($C15, Scores!$H$1:$N$1, 0)), Scores!$E$2:$E$293, $A15, Scores!$F$2:$F$293, E$1)</f>
        <v>2</v>
      </c>
      <c r="F15" s="1">
        <f>SUMIFS(INDEX(Scores!$H$2:$N$293, 0, MATCH($C15, Scores!$H$1:$N$1, 0)), Scores!$E$2:$E$293, $A15, Scores!$F$2:$F$293, F$1)</f>
        <v>6</v>
      </c>
      <c r="G15" s="1">
        <f>SUMIFS(INDEX(Scores!$H$2:$N$293, 0, MATCH($C15, Scores!$H$1:$N$1, 0)), Scores!$E$2:$E$293, $A15, Scores!$F$2:$F$293,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INDEX(Scores!$G$2:$G$293, MATCH(Clutch!$A16, Scores!$E$2:$E$293, 0))</f>
        <v>CJ</v>
      </c>
      <c r="C16" s="1" t="s">
        <v>4</v>
      </c>
      <c r="D16" s="1">
        <f>SUMIFS(INDEX(Scores!$H$2:$N$293, 0, MATCH($C16, Scores!$H$1:$N$1, 0)), Scores!$E$2:$E$293, $A16, Scores!$F$2:$F$293, D$1)</f>
        <v>0</v>
      </c>
      <c r="E16" s="1">
        <f>SUMIFS(INDEX(Scores!$H$2:$N$293, 0, MATCH($C16, Scores!$H$1:$N$1, 0)), Scores!$E$2:$E$293, $A16, Scores!$F$2:$F$293, E$1)</f>
        <v>3</v>
      </c>
      <c r="F16" s="1">
        <f>SUMIFS(INDEX(Scores!$H$2:$N$293, 0, MATCH($C16, Scores!$H$1:$N$1, 0)), Scores!$E$2:$E$293, $A16, Scores!$F$2:$F$293, F$1)</f>
        <v>3</v>
      </c>
      <c r="G16" s="1">
        <f>SUMIFS(INDEX(Scores!$H$2:$N$293, 0, MATCH($C16, Scores!$H$1:$N$1, 0)), Scores!$E$2:$E$293, $A16, Scores!$F$2:$F$293,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INDEX(Scores!$G$2:$G$293, MATCH(Clutch!$A17, Scores!$E$2:$E$293, 0))</f>
        <v>CJ</v>
      </c>
      <c r="C17" s="1" t="s">
        <v>5</v>
      </c>
      <c r="D17" s="1">
        <f>SUMIFS(INDEX(Scores!$H$2:$N$293, 0, MATCH($C17, Scores!$H$1:$N$1, 0)), Scores!$E$2:$E$293, $A17, Scores!$F$2:$F$293, D$1)</f>
        <v>1</v>
      </c>
      <c r="E17" s="1">
        <f>SUMIFS(INDEX(Scores!$H$2:$N$293, 0, MATCH($C17, Scores!$H$1:$N$1, 0)), Scores!$E$2:$E$293, $A17, Scores!$F$2:$F$293, E$1)</f>
        <v>1</v>
      </c>
      <c r="F17" s="1">
        <f>SUMIFS(INDEX(Scores!$H$2:$N$293, 0, MATCH($C17, Scores!$H$1:$N$1, 0)), Scores!$E$2:$E$293, $A17, Scores!$F$2:$F$293, F$1)</f>
        <v>0</v>
      </c>
      <c r="G17" s="1">
        <f>SUMIFS(INDEX(Scores!$H$2:$N$293, 0, MATCH($C17, Scores!$H$1:$N$1, 0)), Scores!$E$2:$E$293, $A17, Scores!$F$2:$F$293,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INDEX(Scores!$G$2:$G$293, MATCH(Clutch!$A18, Scores!$E$2:$E$293, 0))</f>
        <v>CJQ</v>
      </c>
      <c r="C18" s="1" t="s">
        <v>4</v>
      </c>
      <c r="D18" s="1">
        <f>SUMIFS(INDEX(Scores!$H$2:$N$293, 0, MATCH($C18, Scores!$H$1:$N$1, 0)), Scores!$E$2:$E$293, $A18, Scores!$F$2:$F$293, D$1)</f>
        <v>2</v>
      </c>
      <c r="E18" s="1">
        <f>SUMIFS(INDEX(Scores!$H$2:$N$293, 0, MATCH($C18, Scores!$H$1:$N$1, 0)), Scores!$E$2:$E$293, $A18, Scores!$F$2:$F$293, E$1)</f>
        <v>5</v>
      </c>
      <c r="F18" s="1">
        <f>SUMIFS(INDEX(Scores!$H$2:$N$293, 0, MATCH($C18, Scores!$H$1:$N$1, 0)), Scores!$E$2:$E$293, $A18, Scores!$F$2:$F$293, F$1)</f>
        <v>2</v>
      </c>
      <c r="G18" s="1">
        <f>SUMIFS(INDEX(Scores!$H$2:$N$293, 0, MATCH($C18, Scores!$H$1:$N$1, 0)), Scores!$E$2:$E$293, $A18, Scores!$F$2:$F$293,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INDEX(Scores!$G$2:$G$293, MATCH(Clutch!$A19, Scores!$E$2:$E$293, 0))</f>
        <v>CJQ</v>
      </c>
      <c r="C19" s="1" t="s">
        <v>5</v>
      </c>
      <c r="D19" s="1">
        <f>SUMIFS(INDEX(Scores!$H$2:$N$293, 0, MATCH($C19, Scores!$H$1:$N$1, 0)), Scores!$E$2:$E$293, $A19, Scores!$F$2:$F$293, D$1)</f>
        <v>1</v>
      </c>
      <c r="E19" s="1">
        <f>SUMIFS(INDEX(Scores!$H$2:$N$293, 0, MATCH($C19, Scores!$H$1:$N$1, 0)), Scores!$E$2:$E$293, $A19, Scores!$F$2:$F$293, E$1)</f>
        <v>3</v>
      </c>
      <c r="F19" s="1">
        <f>SUMIFS(INDEX(Scores!$H$2:$N$293, 0, MATCH($C19, Scores!$H$1:$N$1, 0)), Scores!$E$2:$E$293, $A19, Scores!$F$2:$F$293, F$1)</f>
        <v>7</v>
      </c>
      <c r="G19" s="1">
        <f>SUMIFS(INDEX(Scores!$H$2:$N$293, 0, MATCH($C19, Scores!$H$1:$N$1, 0)), Scores!$E$2:$E$293, $A19, Scores!$F$2:$F$293,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INDEX(Scores!$G$2:$G$293, MATCH(Clutch!$A20, Scores!$E$2:$E$293, 0))</f>
        <v>CJ</v>
      </c>
      <c r="C20" s="1" t="s">
        <v>4</v>
      </c>
      <c r="D20" s="1">
        <f>SUMIFS(INDEX(Scores!$H$2:$N$293, 0, MATCH($C20, Scores!$H$1:$N$1, 0)), Scores!$E$2:$E$293, $A20, Scores!$F$2:$F$293, D$1)</f>
        <v>0</v>
      </c>
      <c r="E20" s="1">
        <f>SUMIFS(INDEX(Scores!$H$2:$N$293, 0, MATCH($C20, Scores!$H$1:$N$1, 0)), Scores!$E$2:$E$293, $A20, Scores!$F$2:$F$293, E$1)</f>
        <v>3</v>
      </c>
      <c r="F20" s="1">
        <f>SUMIFS(INDEX(Scores!$H$2:$N$293, 0, MATCH($C20, Scores!$H$1:$N$1, 0)), Scores!$E$2:$E$293, $A20, Scores!$F$2:$F$293, F$1)</f>
        <v>3</v>
      </c>
      <c r="G20" s="1">
        <f>SUMIFS(INDEX(Scores!$H$2:$N$293, 0, MATCH($C20, Scores!$H$1:$N$1, 0)), Scores!$E$2:$E$293, $A20, Scores!$F$2:$F$293,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INDEX(Scores!$G$2:$G$293, MATCH(Clutch!$A21, Scores!$E$2:$E$293, 0))</f>
        <v>CJ</v>
      </c>
      <c r="C21" s="1" t="s">
        <v>5</v>
      </c>
      <c r="D21" s="1">
        <f>SUMIFS(INDEX(Scores!$H$2:$N$293, 0, MATCH($C21, Scores!$H$1:$N$1, 0)), Scores!$E$2:$E$293, $A21, Scores!$F$2:$F$293, D$1)</f>
        <v>1</v>
      </c>
      <c r="E21" s="1">
        <f>SUMIFS(INDEX(Scores!$H$2:$N$293, 0, MATCH($C21, Scores!$H$1:$N$1, 0)), Scores!$E$2:$E$293, $A21, Scores!$F$2:$F$293, E$1)</f>
        <v>0</v>
      </c>
      <c r="F21" s="1">
        <f>SUMIFS(INDEX(Scores!$H$2:$N$293, 0, MATCH($C21, Scores!$H$1:$N$1, 0)), Scores!$E$2:$E$293, $A21, Scores!$F$2:$F$293, F$1)</f>
        <v>0</v>
      </c>
      <c r="G21" s="1">
        <f>SUMIFS(INDEX(Scores!$H$2:$N$293, 0, MATCH($C21, Scores!$H$1:$N$1, 0)), Scores!$E$2:$E$293, $A21, Scores!$F$2:$F$293,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INDEX(Scores!$G$2:$G$293, MATCH(Clutch!$A22, Scores!$E$2:$E$293, 0))</f>
        <v>DCJ</v>
      </c>
      <c r="C22" s="1" t="s">
        <v>4</v>
      </c>
      <c r="D22" s="1">
        <f>SUMIFS(INDEX(Scores!$H$2:$N$293, 0, MATCH($C22, Scores!$H$1:$N$1, 0)), Scores!$E$2:$E$293, $A22, Scores!$F$2:$F$293, D$1)</f>
        <v>5</v>
      </c>
      <c r="E22" s="1">
        <f>SUMIFS(INDEX(Scores!$H$2:$N$293, 0, MATCH($C22, Scores!$H$1:$N$1, 0)), Scores!$E$2:$E$293, $A22, Scores!$F$2:$F$293, E$1)</f>
        <v>6</v>
      </c>
      <c r="F22" s="1">
        <f>SUMIFS(INDEX(Scores!$H$2:$N$293, 0, MATCH($C22, Scores!$H$1:$N$1, 0)), Scores!$E$2:$E$293, $A22, Scores!$F$2:$F$293, F$1)</f>
        <v>3</v>
      </c>
      <c r="G22" s="1">
        <f>SUMIFS(INDEX(Scores!$H$2:$N$293, 0, MATCH($C22, Scores!$H$1:$N$1, 0)), Scores!$E$2:$E$293, $A22, Scores!$F$2:$F$293,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INDEX(Scores!$G$2:$G$293, MATCH(Clutch!$A23, Scores!$E$2:$E$293, 0))</f>
        <v>DCJ</v>
      </c>
      <c r="C23" s="1" t="s">
        <v>5</v>
      </c>
      <c r="D23" s="1">
        <f>SUMIFS(INDEX(Scores!$H$2:$N$293, 0, MATCH($C23, Scores!$H$1:$N$1, 0)), Scores!$E$2:$E$293, $A23, Scores!$F$2:$F$293, D$1)</f>
        <v>0</v>
      </c>
      <c r="E23" s="1">
        <f>SUMIFS(INDEX(Scores!$H$2:$N$293, 0, MATCH($C23, Scores!$H$1:$N$1, 0)), Scores!$E$2:$E$293, $A23, Scores!$F$2:$F$293, E$1)</f>
        <v>2</v>
      </c>
      <c r="F23" s="1">
        <f>SUMIFS(INDEX(Scores!$H$2:$N$293, 0, MATCH($C23, Scores!$H$1:$N$1, 0)), Scores!$E$2:$E$293, $A23, Scores!$F$2:$F$293, F$1)</f>
        <v>3</v>
      </c>
      <c r="G23" s="1">
        <f>SUMIFS(INDEX(Scores!$H$2:$N$293, 0, MATCH($C23, Scores!$H$1:$N$1, 0)), Scores!$E$2:$E$293, $A23, Scores!$F$2:$F$293,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INDEX(Scores!$G$2:$G$293, MATCH(Clutch!$A24, Scores!$E$2:$E$293, 0))</f>
        <v>CJD</v>
      </c>
      <c r="C24" s="1" t="s">
        <v>4</v>
      </c>
      <c r="D24" s="1">
        <f>SUMIFS(INDEX(Scores!$H$2:$N$293, 0, MATCH($C24, Scores!$H$1:$N$1, 0)), Scores!$E$2:$E$293, $A24, Scores!$F$2:$F$293, D$1)</f>
        <v>1</v>
      </c>
      <c r="E24" s="1">
        <f>SUMIFS(INDEX(Scores!$H$2:$N$293, 0, MATCH($C24, Scores!$H$1:$N$1, 0)), Scores!$E$2:$E$293, $A24, Scores!$F$2:$F$293, E$1)</f>
        <v>6</v>
      </c>
      <c r="F24" s="1">
        <f>SUMIFS(INDEX(Scores!$H$2:$N$293, 0, MATCH($C24, Scores!$H$1:$N$1, 0)), Scores!$E$2:$E$293, $A24, Scores!$F$2:$F$293, F$1)</f>
        <v>3</v>
      </c>
      <c r="G24" s="1">
        <f>SUMIFS(INDEX(Scores!$H$2:$N$293, 0, MATCH($C24, Scores!$H$1:$N$1, 0)), Scores!$E$2:$E$293, $A24, Scores!$F$2:$F$293,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INDEX(Scores!$G$2:$G$293, MATCH(Clutch!$A25, Scores!$E$2:$E$293, 0))</f>
        <v>CJD</v>
      </c>
      <c r="C25" s="1" t="s">
        <v>5</v>
      </c>
      <c r="D25" s="1">
        <f>SUMIFS(INDEX(Scores!$H$2:$N$293, 0, MATCH($C25, Scores!$H$1:$N$1, 0)), Scores!$E$2:$E$293, $A25, Scores!$F$2:$F$293, D$1)</f>
        <v>0</v>
      </c>
      <c r="E25" s="1">
        <f>SUMIFS(INDEX(Scores!$H$2:$N$293, 0, MATCH($C25, Scores!$H$1:$N$1, 0)), Scores!$E$2:$E$293, $A25, Scores!$F$2:$F$293, E$1)</f>
        <v>1</v>
      </c>
      <c r="F25" s="1">
        <f>SUMIFS(INDEX(Scores!$H$2:$N$293, 0, MATCH($C25, Scores!$H$1:$N$1, 0)), Scores!$E$2:$E$293, $A25, Scores!$F$2:$F$293, F$1)</f>
        <v>2</v>
      </c>
      <c r="G25" s="1">
        <f>SUMIFS(INDEX(Scores!$H$2:$N$293, 0, MATCH($C25, Scores!$H$1:$N$1, 0)), Scores!$E$2:$E$293, $A25, Scores!$F$2:$F$293,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INDEX(Scores!$G$2:$G$293, MATCH(Clutch!$A26, Scores!$E$2:$E$293, 0))</f>
        <v>DCJ</v>
      </c>
      <c r="C26" s="1" t="s">
        <v>4</v>
      </c>
      <c r="D26" s="1">
        <f>SUMIFS(INDEX(Scores!$H$2:$N$293, 0, MATCH($C26, Scores!$H$1:$N$1, 0)), Scores!$E$2:$E$293, $A26, Scores!$F$2:$F$293, D$1)</f>
        <v>3</v>
      </c>
      <c r="E26" s="1">
        <f>SUMIFS(INDEX(Scores!$H$2:$N$293, 0, MATCH($C26, Scores!$H$1:$N$1, 0)), Scores!$E$2:$E$293, $A26, Scores!$F$2:$F$293, E$1)</f>
        <v>5</v>
      </c>
      <c r="F26" s="1">
        <f>SUMIFS(INDEX(Scores!$H$2:$N$293, 0, MATCH($C26, Scores!$H$1:$N$1, 0)), Scores!$E$2:$E$293, $A26, Scores!$F$2:$F$293, F$1)</f>
        <v>3</v>
      </c>
      <c r="G26" s="1">
        <f>SUMIFS(INDEX(Scores!$H$2:$N$293, 0, MATCH($C26, Scores!$H$1:$N$1, 0)), Scores!$E$2:$E$293, $A26, Scores!$F$2:$F$293,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INDEX(Scores!$G$2:$G$293, MATCH(Clutch!$A27, Scores!$E$2:$E$293, 0))</f>
        <v>DCJ</v>
      </c>
      <c r="C27" s="1" t="s">
        <v>5</v>
      </c>
      <c r="D27" s="1">
        <f>SUMIFS(INDEX(Scores!$H$2:$N$293, 0, MATCH($C27, Scores!$H$1:$N$1, 0)), Scores!$E$2:$E$293, $A27, Scores!$F$2:$F$293, D$1)</f>
        <v>0</v>
      </c>
      <c r="E27" s="1">
        <f>SUMIFS(INDEX(Scores!$H$2:$N$293, 0, MATCH($C27, Scores!$H$1:$N$1, 0)), Scores!$E$2:$E$293, $A27, Scores!$F$2:$F$293, E$1)</f>
        <v>1</v>
      </c>
      <c r="F27" s="1">
        <f>SUMIFS(INDEX(Scores!$H$2:$N$293, 0, MATCH($C27, Scores!$H$1:$N$1, 0)), Scores!$E$2:$E$293, $A27, Scores!$F$2:$F$293, F$1)</f>
        <v>0</v>
      </c>
      <c r="G27" s="1">
        <f>SUMIFS(INDEX(Scores!$H$2:$N$293, 0, MATCH($C27, Scores!$H$1:$N$1, 0)), Scores!$E$2:$E$293, $A27, Scores!$F$2:$F$293,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INDEX(Scores!$G$2:$G$293, MATCH(Clutch!$A28, Scores!$E$2:$E$293, 0))</f>
        <v>JC</v>
      </c>
      <c r="C28" s="1" t="s">
        <v>4</v>
      </c>
      <c r="D28" s="1">
        <f>SUMIFS(INDEX(Scores!$H$2:$N$293, 0, MATCH($C28, Scores!$H$1:$N$1, 0)), Scores!$E$2:$E$293, $A28, Scores!$F$2:$F$293, D$1)</f>
        <v>5</v>
      </c>
      <c r="E28" s="1">
        <f>SUMIFS(INDEX(Scores!$H$2:$N$293, 0, MATCH($C28, Scores!$H$1:$N$1, 0)), Scores!$E$2:$E$293, $A28, Scores!$F$2:$F$293, E$1)</f>
        <v>3</v>
      </c>
      <c r="F28" s="1">
        <f>SUMIFS(INDEX(Scores!$H$2:$N$293, 0, MATCH($C28, Scores!$H$1:$N$1, 0)), Scores!$E$2:$E$293, $A28, Scores!$F$2:$F$293, F$1)</f>
        <v>3</v>
      </c>
      <c r="G28" s="1">
        <f>SUMIFS(INDEX(Scores!$H$2:$N$293, 0, MATCH($C28, Scores!$H$1:$N$1, 0)), Scores!$E$2:$E$293, $A28, Scores!$F$2:$F$293,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INDEX(Scores!$G$2:$G$293, MATCH(Clutch!$A29, Scores!$E$2:$E$293, 0))</f>
        <v>JC</v>
      </c>
      <c r="C29" s="1" t="s">
        <v>5</v>
      </c>
      <c r="D29" s="1">
        <f>SUMIFS(INDEX(Scores!$H$2:$N$293, 0, MATCH($C29, Scores!$H$1:$N$1, 0)), Scores!$E$2:$E$293, $A29, Scores!$F$2:$F$293, D$1)</f>
        <v>1</v>
      </c>
      <c r="E29" s="1">
        <f>SUMIFS(INDEX(Scores!$H$2:$N$293, 0, MATCH($C29, Scores!$H$1:$N$1, 0)), Scores!$E$2:$E$293, $A29, Scores!$F$2:$F$293, E$1)</f>
        <v>1</v>
      </c>
      <c r="F29" s="1">
        <f>SUMIFS(INDEX(Scores!$H$2:$N$293, 0, MATCH($C29, Scores!$H$1:$N$1, 0)), Scores!$E$2:$E$293, $A29, Scores!$F$2:$F$293, F$1)</f>
        <v>1</v>
      </c>
      <c r="G29" s="1">
        <f>SUMIFS(INDEX(Scores!$H$2:$N$293, 0, MATCH($C29, Scores!$H$1:$N$1, 0)), Scores!$E$2:$E$293, $A29, Scores!$F$2:$F$293,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INDEX(Scores!$G$2:$G$293, MATCH(Clutch!$A30, Scores!$E$2:$E$293, 0))</f>
        <v>CJ</v>
      </c>
      <c r="C30" s="1" t="s">
        <v>4</v>
      </c>
      <c r="D30" s="1">
        <f>SUMIFS(INDEX(Scores!$H$2:$N$293, 0, MATCH($C30, Scores!$H$1:$N$1, 0)), Scores!$E$2:$E$293, $A30, Scores!$F$2:$F$293, D$1)</f>
        <v>2</v>
      </c>
      <c r="E30" s="1">
        <f>SUMIFS(INDEX(Scores!$H$2:$N$293, 0, MATCH($C30, Scores!$H$1:$N$1, 0)), Scores!$E$2:$E$293, $A30, Scores!$F$2:$F$293, E$1)</f>
        <v>3</v>
      </c>
      <c r="F30" s="1">
        <f>SUMIFS(INDEX(Scores!$H$2:$N$293, 0, MATCH($C30, Scores!$H$1:$N$1, 0)), Scores!$E$2:$E$293, $A30, Scores!$F$2:$F$293, F$1)</f>
        <v>0</v>
      </c>
      <c r="G30" s="1">
        <f>SUMIFS(INDEX(Scores!$H$2:$N$293, 0, MATCH($C30, Scores!$H$1:$N$1, 0)), Scores!$E$2:$E$293, $A30, Scores!$F$2:$F$293,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INDEX(Scores!$G$2:$G$293, MATCH(Clutch!$A31, Scores!$E$2:$E$293, 0))</f>
        <v>CJ</v>
      </c>
      <c r="C31" s="1" t="s">
        <v>5</v>
      </c>
      <c r="D31" s="1">
        <f>SUMIFS(INDEX(Scores!$H$2:$N$293, 0, MATCH($C31, Scores!$H$1:$N$1, 0)), Scores!$E$2:$E$293, $A31, Scores!$F$2:$F$293, D$1)</f>
        <v>1</v>
      </c>
      <c r="E31" s="1">
        <f>SUMIFS(INDEX(Scores!$H$2:$N$293, 0, MATCH($C31, Scores!$H$1:$N$1, 0)), Scores!$E$2:$E$293, $A31, Scores!$F$2:$F$293, E$1)</f>
        <v>0</v>
      </c>
      <c r="F31" s="1">
        <f>SUMIFS(INDEX(Scores!$H$2:$N$293, 0, MATCH($C31, Scores!$H$1:$N$1, 0)), Scores!$E$2:$E$293, $A31, Scores!$F$2:$F$293, F$1)</f>
        <v>2</v>
      </c>
      <c r="G31" s="1">
        <f>SUMIFS(INDEX(Scores!$H$2:$N$293, 0, MATCH($C31, Scores!$H$1:$N$1, 0)), Scores!$E$2:$E$293, $A31, Scores!$F$2:$F$293,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INDEX(Scores!$G$2:$G$293, MATCH(Clutch!$A32, Scores!$E$2:$E$293, 0))</f>
        <v>DJC</v>
      </c>
      <c r="C32" s="1" t="s">
        <v>4</v>
      </c>
      <c r="D32" s="1">
        <f>SUMIFS(INDEX(Scores!$H$2:$N$293, 0, MATCH($C32, Scores!$H$1:$N$1, 0)), Scores!$E$2:$E$293, $A32, Scores!$F$2:$F$293, D$1)</f>
        <v>3</v>
      </c>
      <c r="E32" s="1">
        <f>SUMIFS(INDEX(Scores!$H$2:$N$293, 0, MATCH($C32, Scores!$H$1:$N$1, 0)), Scores!$E$2:$E$293, $A32, Scores!$F$2:$F$293, E$1)</f>
        <v>6</v>
      </c>
      <c r="F32" s="1">
        <f>SUMIFS(INDEX(Scores!$H$2:$N$293, 0, MATCH($C32, Scores!$H$1:$N$1, 0)), Scores!$E$2:$E$293, $A32, Scores!$F$2:$F$293, F$1)</f>
        <v>0</v>
      </c>
      <c r="G32" s="1">
        <f>SUMIFS(INDEX(Scores!$H$2:$N$293, 0, MATCH($C32, Scores!$H$1:$N$1, 0)), Scores!$E$2:$E$293, $A32, Scores!$F$2:$F$293,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INDEX(Scores!$G$2:$G$293, MATCH(Clutch!$A33, Scores!$E$2:$E$293, 0))</f>
        <v>DJC</v>
      </c>
      <c r="C33" s="1" t="s">
        <v>5</v>
      </c>
      <c r="D33" s="1">
        <f>SUMIFS(INDEX(Scores!$H$2:$N$293, 0, MATCH($C33, Scores!$H$1:$N$1, 0)), Scores!$E$2:$E$293, $A33, Scores!$F$2:$F$293, D$1)</f>
        <v>1</v>
      </c>
      <c r="E33" s="1">
        <f>SUMIFS(INDEX(Scores!$H$2:$N$293, 0, MATCH($C33, Scores!$H$1:$N$1, 0)), Scores!$E$2:$E$293, $A33, Scores!$F$2:$F$293, E$1)</f>
        <v>0</v>
      </c>
      <c r="F33" s="1">
        <f>SUMIFS(INDEX(Scores!$H$2:$N$293, 0, MATCH($C33, Scores!$H$1:$N$1, 0)), Scores!$E$2:$E$293, $A33, Scores!$F$2:$F$293, F$1)</f>
        <v>0</v>
      </c>
      <c r="G33" s="1">
        <f>SUMIFS(INDEX(Scores!$H$2:$N$293, 0, MATCH($C33, Scores!$H$1:$N$1, 0)), Scores!$E$2:$E$293, $A33, Scores!$F$2:$F$293,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INDEX(Scores!$G$2:$G$293, MATCH(Clutch!$A34, Scores!$E$2:$E$293, 0))</f>
        <v>JC</v>
      </c>
      <c r="C34" s="1" t="s">
        <v>4</v>
      </c>
      <c r="D34" s="1">
        <f>SUMIFS(INDEX(Scores!$H$2:$N$293, 0, MATCH($C34, Scores!$H$1:$N$1, 0)), Scores!$E$2:$E$293, $A34, Scores!$F$2:$F$293, D$1)</f>
        <v>5</v>
      </c>
      <c r="E34" s="1">
        <f>SUMIFS(INDEX(Scores!$H$2:$N$293, 0, MATCH($C34, Scores!$H$1:$N$1, 0)), Scores!$E$2:$E$293, $A34, Scores!$F$2:$F$293, E$1)</f>
        <v>0</v>
      </c>
      <c r="F34" s="1">
        <f>SUMIFS(INDEX(Scores!$H$2:$N$293, 0, MATCH($C34, Scores!$H$1:$N$1, 0)), Scores!$E$2:$E$293, $A34, Scores!$F$2:$F$293, F$1)</f>
        <v>3</v>
      </c>
      <c r="G34" s="1">
        <f>SUMIFS(INDEX(Scores!$H$2:$N$293, 0, MATCH($C34, Scores!$H$1:$N$1, 0)), Scores!$E$2:$E$293, $A34, Scores!$F$2:$F$293,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INDEX(Scores!$G$2:$G$293, MATCH(Clutch!$A35, Scores!$E$2:$E$293, 0))</f>
        <v>JC</v>
      </c>
      <c r="C35" s="1" t="s">
        <v>5</v>
      </c>
      <c r="D35" s="1">
        <f>SUMIFS(INDEX(Scores!$H$2:$N$293, 0, MATCH($C35, Scores!$H$1:$N$1, 0)), Scores!$E$2:$E$293, $A35, Scores!$F$2:$F$293, D$1)</f>
        <v>0</v>
      </c>
      <c r="E35" s="1">
        <f>SUMIFS(INDEX(Scores!$H$2:$N$293, 0, MATCH($C35, Scores!$H$1:$N$1, 0)), Scores!$E$2:$E$293, $A35, Scores!$F$2:$F$293, E$1)</f>
        <v>1</v>
      </c>
      <c r="F35" s="1">
        <f>SUMIFS(INDEX(Scores!$H$2:$N$293, 0, MATCH($C35, Scores!$H$1:$N$1, 0)), Scores!$E$2:$E$293, $A35, Scores!$F$2:$F$293, F$1)</f>
        <v>0</v>
      </c>
      <c r="G35" s="1">
        <f>SUMIFS(INDEX(Scores!$H$2:$N$293, 0, MATCH($C35, Scores!$H$1:$N$1, 0)), Scores!$E$2:$E$293, $A35, Scores!$F$2:$F$293,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INDEX(Scores!$G$2:$G$293, MATCH(Clutch!$A36, Scores!$E$2:$E$293, 0))</f>
        <v>CJ</v>
      </c>
      <c r="C36" s="1" t="s">
        <v>4</v>
      </c>
      <c r="D36" s="1">
        <f>SUMIFS(INDEX(Scores!$H$2:$N$293, 0, MATCH($C36, Scores!$H$1:$N$1, 0)), Scores!$E$2:$E$293, $A36, Scores!$F$2:$F$293, D$1)</f>
        <v>5</v>
      </c>
      <c r="E36" s="1">
        <f>SUMIFS(INDEX(Scores!$H$2:$N$293, 0, MATCH($C36, Scores!$H$1:$N$1, 0)), Scores!$E$2:$E$293, $A36, Scores!$F$2:$F$293, E$1)</f>
        <v>4</v>
      </c>
      <c r="F36" s="1">
        <f>SUMIFS(INDEX(Scores!$H$2:$N$293, 0, MATCH($C36, Scores!$H$1:$N$1, 0)), Scores!$E$2:$E$293, $A36, Scores!$F$2:$F$293, F$1)</f>
        <v>0</v>
      </c>
      <c r="G36" s="1">
        <f>SUMIFS(INDEX(Scores!$H$2:$N$293, 0, MATCH($C36, Scores!$H$1:$N$1, 0)), Scores!$E$2:$E$293, $A36, Scores!$F$2:$F$293,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INDEX(Scores!$G$2:$G$293, MATCH(Clutch!$A37, Scores!$E$2:$E$293, 0))</f>
        <v>CJ</v>
      </c>
      <c r="C37" s="1" t="s">
        <v>5</v>
      </c>
      <c r="D37" s="1">
        <f>SUMIFS(INDEX(Scores!$H$2:$N$293, 0, MATCH($C37, Scores!$H$1:$N$1, 0)), Scores!$E$2:$E$293, $A37, Scores!$F$2:$F$293, D$1)</f>
        <v>1</v>
      </c>
      <c r="E37" s="1">
        <f>SUMIFS(INDEX(Scores!$H$2:$N$293, 0, MATCH($C37, Scores!$H$1:$N$1, 0)), Scores!$E$2:$E$293, $A37, Scores!$F$2:$F$293, E$1)</f>
        <v>0</v>
      </c>
      <c r="F37" s="1">
        <f>SUMIFS(INDEX(Scores!$H$2:$N$293, 0, MATCH($C37, Scores!$H$1:$N$1, 0)), Scores!$E$2:$E$293, $A37, Scores!$F$2:$F$293, F$1)</f>
        <v>3</v>
      </c>
      <c r="G37" s="1">
        <f>SUMIFS(INDEX(Scores!$H$2:$N$293, 0, MATCH($C37, Scores!$H$1:$N$1, 0)), Scores!$E$2:$E$293, $A37, Scores!$F$2:$F$293,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INDEX(Scores!$G$2:$G$293, MATCH(Clutch!$A38, Scores!$E$2:$E$293, 0))</f>
        <v>JC</v>
      </c>
      <c r="C38" s="1" t="s">
        <v>4</v>
      </c>
      <c r="D38" s="1">
        <f>SUMIFS(INDEX(Scores!$H$2:$N$293, 0, MATCH($C38, Scores!$H$1:$N$1, 0)), Scores!$E$2:$E$293, $A38, Scores!$F$2:$F$293, D$1)</f>
        <v>0</v>
      </c>
      <c r="E38" s="1">
        <f>SUMIFS(INDEX(Scores!$H$2:$N$293, 0, MATCH($C38, Scores!$H$1:$N$1, 0)), Scores!$E$2:$E$293, $A38, Scores!$F$2:$F$293, E$1)</f>
        <v>2</v>
      </c>
      <c r="F38" s="1">
        <f>SUMIFS(INDEX(Scores!$H$2:$N$293, 0, MATCH($C38, Scores!$H$1:$N$1, 0)), Scores!$E$2:$E$293, $A38, Scores!$F$2:$F$293, F$1)</f>
        <v>3</v>
      </c>
      <c r="G38" s="1">
        <f>SUMIFS(INDEX(Scores!$H$2:$N$293, 0, MATCH($C38, Scores!$H$1:$N$1, 0)), Scores!$E$2:$E$293, $A38, Scores!$F$2:$F$293,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INDEX(Scores!$G$2:$G$293, MATCH(Clutch!$A39, Scores!$E$2:$E$293, 0))</f>
        <v>JC</v>
      </c>
      <c r="C39" s="1" t="s">
        <v>5</v>
      </c>
      <c r="D39" s="1">
        <f>SUMIFS(INDEX(Scores!$H$2:$N$293, 0, MATCH($C39, Scores!$H$1:$N$1, 0)), Scores!$E$2:$E$293, $A39, Scores!$F$2:$F$293, D$1)</f>
        <v>4</v>
      </c>
      <c r="E39" s="1">
        <f>SUMIFS(INDEX(Scores!$H$2:$N$293, 0, MATCH($C39, Scores!$H$1:$N$1, 0)), Scores!$E$2:$E$293, $A39, Scores!$F$2:$F$293, E$1)</f>
        <v>1</v>
      </c>
      <c r="F39" s="1">
        <f>SUMIFS(INDEX(Scores!$H$2:$N$293, 0, MATCH($C39, Scores!$H$1:$N$1, 0)), Scores!$E$2:$E$293, $A39, Scores!$F$2:$F$293, F$1)</f>
        <v>3</v>
      </c>
      <c r="G39" s="1">
        <f>SUMIFS(INDEX(Scores!$H$2:$N$293, 0, MATCH($C39, Scores!$H$1:$N$1, 0)), Scores!$E$2:$E$293, $A39, Scores!$F$2:$F$293,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INDEX(Scores!$G$2:$G$293, MATCH(Clutch!$A40, Scores!$E$2:$E$293, 0))</f>
        <v>JC</v>
      </c>
      <c r="C40" s="1" t="s">
        <v>4</v>
      </c>
      <c r="D40" s="1">
        <f>SUMIFS(INDEX(Scores!$H$2:$N$293, 0, MATCH($C40, Scores!$H$1:$N$1, 0)), Scores!$E$2:$E$293, $A40, Scores!$F$2:$F$293, D$1)</f>
        <v>1</v>
      </c>
      <c r="E40" s="1">
        <f>SUMIFS(INDEX(Scores!$H$2:$N$293, 0, MATCH($C40, Scores!$H$1:$N$1, 0)), Scores!$E$2:$E$293, $A40, Scores!$F$2:$F$293, E$1)</f>
        <v>1</v>
      </c>
      <c r="F40" s="1">
        <f>SUMIFS(INDEX(Scores!$H$2:$N$293, 0, MATCH($C40, Scores!$H$1:$N$1, 0)), Scores!$E$2:$E$293, $A40, Scores!$F$2:$F$293, F$1)</f>
        <v>2</v>
      </c>
      <c r="G40" s="1">
        <f>SUMIFS(INDEX(Scores!$H$2:$N$293, 0, MATCH($C40, Scores!$H$1:$N$1, 0)), Scores!$E$2:$E$293, $A40, Scores!$F$2:$F$293,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INDEX(Scores!$G$2:$G$293, MATCH(Clutch!$A41, Scores!$E$2:$E$293, 0))</f>
        <v>JC</v>
      </c>
      <c r="C41" s="1" t="s">
        <v>5</v>
      </c>
      <c r="D41" s="1">
        <f>SUMIFS(INDEX(Scores!$H$2:$N$293, 0, MATCH($C41, Scores!$H$1:$N$1, 0)), Scores!$E$2:$E$293, $A41, Scores!$F$2:$F$293, D$1)</f>
        <v>1</v>
      </c>
      <c r="E41" s="1">
        <f>SUMIFS(INDEX(Scores!$H$2:$N$293, 0, MATCH($C41, Scores!$H$1:$N$1, 0)), Scores!$E$2:$E$293, $A41, Scores!$F$2:$F$293, E$1)</f>
        <v>0</v>
      </c>
      <c r="F41" s="1">
        <f>SUMIFS(INDEX(Scores!$H$2:$N$293, 0, MATCH($C41, Scores!$H$1:$N$1, 0)), Scores!$E$2:$E$293, $A41, Scores!$F$2:$F$293, F$1)</f>
        <v>1</v>
      </c>
      <c r="G41" s="1">
        <f>SUMIFS(INDEX(Scores!$H$2:$N$293, 0, MATCH($C41, Scores!$H$1:$N$1, 0)), Scores!$E$2:$E$293, $A41, Scores!$F$2:$F$293,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INDEX(Scores!$G$2:$G$293, MATCH(Clutch!$A42, Scores!$E$2:$E$293, 0))</f>
        <v>CJ</v>
      </c>
      <c r="C42" s="1" t="s">
        <v>4</v>
      </c>
      <c r="D42" s="1">
        <f>SUMIFS(INDEX(Scores!$H$2:$N$293, 0, MATCH($C42, Scores!$H$1:$N$1, 0)), Scores!$E$2:$E$293, $A42, Scores!$F$2:$F$293, D$1)</f>
        <v>0</v>
      </c>
      <c r="E42" s="1">
        <f>SUMIFS(INDEX(Scores!$H$2:$N$293, 0, MATCH($C42, Scores!$H$1:$N$1, 0)), Scores!$E$2:$E$293, $A42, Scores!$F$2:$F$293, E$1)</f>
        <v>6</v>
      </c>
      <c r="F42" s="1">
        <f>SUMIFS(INDEX(Scores!$H$2:$N$293, 0, MATCH($C42, Scores!$H$1:$N$1, 0)), Scores!$E$2:$E$293, $A42, Scores!$F$2:$F$293, F$1)</f>
        <v>4</v>
      </c>
      <c r="G42" s="1">
        <f>SUMIFS(INDEX(Scores!$H$2:$N$293, 0, MATCH($C42, Scores!$H$1:$N$1, 0)), Scores!$E$2:$E$293, $A42, Scores!$F$2:$F$293,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INDEX(Scores!$G$2:$G$293, MATCH(Clutch!$A43, Scores!$E$2:$E$293, 0))</f>
        <v>CJ</v>
      </c>
      <c r="C43" s="1" t="s">
        <v>5</v>
      </c>
      <c r="D43" s="1">
        <f>SUMIFS(INDEX(Scores!$H$2:$N$293, 0, MATCH($C43, Scores!$H$1:$N$1, 0)), Scores!$E$2:$E$293, $A43, Scores!$F$2:$F$293, D$1)</f>
        <v>2</v>
      </c>
      <c r="E43" s="1">
        <f>SUMIFS(INDEX(Scores!$H$2:$N$293, 0, MATCH($C43, Scores!$H$1:$N$1, 0)), Scores!$E$2:$E$293, $A43, Scores!$F$2:$F$293, E$1)</f>
        <v>3</v>
      </c>
      <c r="F43" s="1">
        <f>SUMIFS(INDEX(Scores!$H$2:$N$293, 0, MATCH($C43, Scores!$H$1:$N$1, 0)), Scores!$E$2:$E$293, $A43, Scores!$F$2:$F$293, F$1)</f>
        <v>2</v>
      </c>
      <c r="G43" s="1">
        <f>SUMIFS(INDEX(Scores!$H$2:$N$293, 0, MATCH($C43, Scores!$H$1:$N$1, 0)), Scores!$E$2:$E$293, $A43, Scores!$F$2:$F$293,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INDEX(Scores!$G$2:$G$293, MATCH(Clutch!$A44, Scores!$E$2:$E$293, 0))</f>
        <v>CJ</v>
      </c>
      <c r="C44" s="1" t="s">
        <v>4</v>
      </c>
      <c r="D44" s="1">
        <f>SUMIFS(INDEX(Scores!$H$2:$N$293, 0, MATCH($C44, Scores!$H$1:$N$1, 0)), Scores!$E$2:$E$293, $A44, Scores!$F$2:$F$293, D$1)</f>
        <v>3</v>
      </c>
      <c r="E44" s="1">
        <f>SUMIFS(INDEX(Scores!$H$2:$N$293, 0, MATCH($C44, Scores!$H$1:$N$1, 0)), Scores!$E$2:$E$293, $A44, Scores!$F$2:$F$293, E$1)</f>
        <v>1</v>
      </c>
      <c r="F44" s="1">
        <f>SUMIFS(INDEX(Scores!$H$2:$N$293, 0, MATCH($C44, Scores!$H$1:$N$1, 0)), Scores!$E$2:$E$293, $A44, Scores!$F$2:$F$293, F$1)</f>
        <v>0</v>
      </c>
      <c r="G44" s="1">
        <f>SUMIFS(INDEX(Scores!$H$2:$N$293, 0, MATCH($C44, Scores!$H$1:$N$1, 0)), Scores!$E$2:$E$293, $A44, Scores!$F$2:$F$293,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INDEX(Scores!$G$2:$G$293, MATCH(Clutch!$A45, Scores!$E$2:$E$293, 0))</f>
        <v>CJ</v>
      </c>
      <c r="C45" s="1" t="s">
        <v>5</v>
      </c>
      <c r="D45" s="1">
        <f>SUMIFS(INDEX(Scores!$H$2:$N$293, 0, MATCH($C45, Scores!$H$1:$N$1, 0)), Scores!$E$2:$E$293, $A45, Scores!$F$2:$F$293, D$1)</f>
        <v>0</v>
      </c>
      <c r="E45" s="1">
        <f>SUMIFS(INDEX(Scores!$H$2:$N$293, 0, MATCH($C45, Scores!$H$1:$N$1, 0)), Scores!$E$2:$E$293, $A45, Scores!$F$2:$F$293, E$1)</f>
        <v>0</v>
      </c>
      <c r="F45" s="1">
        <f>SUMIFS(INDEX(Scores!$H$2:$N$293, 0, MATCH($C45, Scores!$H$1:$N$1, 0)), Scores!$E$2:$E$293, $A45, Scores!$F$2:$F$293, F$1)</f>
        <v>0</v>
      </c>
      <c r="G45" s="1">
        <f>SUMIFS(INDEX(Scores!$H$2:$N$293, 0, MATCH($C45, Scores!$H$1:$N$1, 0)), Scores!$E$2:$E$293, $A45, Scores!$F$2:$F$293,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INDEX(Scores!$G$2:$G$293, MATCH(Clutch!$A46, Scores!$E$2:$E$293, 0))</f>
        <v>JC</v>
      </c>
      <c r="C46" s="1" t="s">
        <v>4</v>
      </c>
      <c r="D46" s="1">
        <f>SUMIFS(INDEX(Scores!$H$2:$N$293, 0, MATCH($C46, Scores!$H$1:$N$1, 0)), Scores!$E$2:$E$293, $A46, Scores!$F$2:$F$293, D$1)</f>
        <v>4</v>
      </c>
      <c r="E46" s="1">
        <f>SUMIFS(INDEX(Scores!$H$2:$N$293, 0, MATCH($C46, Scores!$H$1:$N$1, 0)), Scores!$E$2:$E$293, $A46, Scores!$F$2:$F$293, E$1)</f>
        <v>0</v>
      </c>
      <c r="F46" s="1">
        <f>SUMIFS(INDEX(Scores!$H$2:$N$293, 0, MATCH($C46, Scores!$H$1:$N$1, 0)), Scores!$E$2:$E$293, $A46, Scores!$F$2:$F$293, F$1)</f>
        <v>7</v>
      </c>
      <c r="G46" s="1">
        <f>SUMIFS(INDEX(Scores!$H$2:$N$293, 0, MATCH($C46, Scores!$H$1:$N$1, 0)), Scores!$E$2:$E$293, $A46, Scores!$F$2:$F$293,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INDEX(Scores!$G$2:$G$293, MATCH(Clutch!$A47, Scores!$E$2:$E$293, 0))</f>
        <v>JC</v>
      </c>
      <c r="C47" s="1" t="s">
        <v>5</v>
      </c>
      <c r="D47" s="1">
        <f>SUMIFS(INDEX(Scores!$H$2:$N$293, 0, MATCH($C47, Scores!$H$1:$N$1, 0)), Scores!$E$2:$E$293, $A47, Scores!$F$2:$F$293, D$1)</f>
        <v>0</v>
      </c>
      <c r="E47" s="1">
        <f>SUMIFS(INDEX(Scores!$H$2:$N$293, 0, MATCH($C47, Scores!$H$1:$N$1, 0)), Scores!$E$2:$E$293, $A47, Scores!$F$2:$F$293, E$1)</f>
        <v>1</v>
      </c>
      <c r="F47" s="1">
        <f>SUMIFS(INDEX(Scores!$H$2:$N$293, 0, MATCH($C47, Scores!$H$1:$N$1, 0)), Scores!$E$2:$E$293, $A47, Scores!$F$2:$F$293, F$1)</f>
        <v>1</v>
      </c>
      <c r="G47" s="1">
        <f>SUMIFS(INDEX(Scores!$H$2:$N$293, 0, MATCH($C47, Scores!$H$1:$N$1, 0)), Scores!$E$2:$E$293, $A47, Scores!$F$2:$F$293,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INDEX(Scores!$G$2:$G$293, MATCH(Clutch!$A48, Scores!$E$2:$E$293, 0))</f>
        <v>JC</v>
      </c>
      <c r="C48" s="1" t="s">
        <v>4</v>
      </c>
      <c r="D48" s="1">
        <f>SUMIFS(INDEX(Scores!$H$2:$N$293, 0, MATCH($C48, Scores!$H$1:$N$1, 0)), Scores!$E$2:$E$293, $A48, Scores!$F$2:$F$293, D$1)</f>
        <v>7</v>
      </c>
      <c r="E48" s="1">
        <f>SUMIFS(INDEX(Scores!$H$2:$N$293, 0, MATCH($C48, Scores!$H$1:$N$1, 0)), Scores!$E$2:$E$293, $A48, Scores!$F$2:$F$293, E$1)</f>
        <v>2</v>
      </c>
      <c r="F48" s="1">
        <f>SUMIFS(INDEX(Scores!$H$2:$N$293, 0, MATCH($C48, Scores!$H$1:$N$1, 0)), Scores!$E$2:$E$293, $A48, Scores!$F$2:$F$293, F$1)</f>
        <v>1</v>
      </c>
      <c r="G48" s="1">
        <f>SUMIFS(INDEX(Scores!$H$2:$N$293, 0, MATCH($C48, Scores!$H$1:$N$1, 0)), Scores!$E$2:$E$293, $A48, Scores!$F$2:$F$293,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INDEX(Scores!$G$2:$G$293, MATCH(Clutch!$A49, Scores!$E$2:$E$293, 0))</f>
        <v>JC</v>
      </c>
      <c r="C49" s="1" t="s">
        <v>5</v>
      </c>
      <c r="D49" s="1">
        <f>SUMIFS(INDEX(Scores!$H$2:$N$293, 0, MATCH($C49, Scores!$H$1:$N$1, 0)), Scores!$E$2:$E$293, $A49, Scores!$F$2:$F$293, D$1)</f>
        <v>1</v>
      </c>
      <c r="E49" s="1">
        <f>SUMIFS(INDEX(Scores!$H$2:$N$293, 0, MATCH($C49, Scores!$H$1:$N$1, 0)), Scores!$E$2:$E$293, $A49, Scores!$F$2:$F$293, E$1)</f>
        <v>0</v>
      </c>
      <c r="F49" s="1">
        <f>SUMIFS(INDEX(Scores!$H$2:$N$293, 0, MATCH($C49, Scores!$H$1:$N$1, 0)), Scores!$E$2:$E$293, $A49, Scores!$F$2:$F$293, F$1)</f>
        <v>0</v>
      </c>
      <c r="G49" s="1">
        <f>SUMIFS(INDEX(Scores!$H$2:$N$293, 0, MATCH($C49, Scores!$H$1:$N$1, 0)), Scores!$E$2:$E$293, $A49, Scores!$F$2:$F$293,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INDEX(Scores!$G$2:$G$293, MATCH(Clutch!$A50, Scores!$E$2:$E$293, 0))</f>
        <v>CJD</v>
      </c>
      <c r="C50" s="1" t="s">
        <v>4</v>
      </c>
      <c r="D50" s="1">
        <f>SUMIFS(INDEX(Scores!$H$2:$N$293, 0, MATCH($C50, Scores!$H$1:$N$1, 0)), Scores!$E$2:$E$293, $A50, Scores!$F$2:$F$293, D$1)</f>
        <v>0</v>
      </c>
      <c r="E50" s="1">
        <f>SUMIFS(INDEX(Scores!$H$2:$N$293, 0, MATCH($C50, Scores!$H$1:$N$1, 0)), Scores!$E$2:$E$293, $A50, Scores!$F$2:$F$293, E$1)</f>
        <v>4</v>
      </c>
      <c r="F50" s="1">
        <f>SUMIFS(INDEX(Scores!$H$2:$N$293, 0, MATCH($C50, Scores!$H$1:$N$1, 0)), Scores!$E$2:$E$293, $A50, Scores!$F$2:$F$293, F$1)</f>
        <v>2</v>
      </c>
      <c r="G50" s="1">
        <f>SUMIFS(INDEX(Scores!$H$2:$N$293, 0, MATCH($C50, Scores!$H$1:$N$1, 0)), Scores!$E$2:$E$293, $A50, Scores!$F$2:$F$293,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INDEX(Scores!$G$2:$G$293, MATCH(Clutch!$A51, Scores!$E$2:$E$293, 0))</f>
        <v>CJD</v>
      </c>
      <c r="C51" s="1" t="s">
        <v>5</v>
      </c>
      <c r="D51" s="1">
        <f>SUMIFS(INDEX(Scores!$H$2:$N$293, 0, MATCH($C51, Scores!$H$1:$N$1, 0)), Scores!$E$2:$E$293, $A51, Scores!$F$2:$F$293, D$1)</f>
        <v>2</v>
      </c>
      <c r="E51" s="1">
        <f>SUMIFS(INDEX(Scores!$H$2:$N$293, 0, MATCH($C51, Scores!$H$1:$N$1, 0)), Scores!$E$2:$E$293, $A51, Scores!$F$2:$F$293, E$1)</f>
        <v>0</v>
      </c>
      <c r="F51" s="1">
        <f>SUMIFS(INDEX(Scores!$H$2:$N$293, 0, MATCH($C51, Scores!$H$1:$N$1, 0)), Scores!$E$2:$E$293, $A51, Scores!$F$2:$F$293, F$1)</f>
        <v>1</v>
      </c>
      <c r="G51" s="1">
        <f>SUMIFS(INDEX(Scores!$H$2:$N$293, 0, MATCH($C51, Scores!$H$1:$N$1, 0)), Scores!$E$2:$E$293, $A51, Scores!$F$2:$F$293,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INDEX(Scores!$G$2:$G$293, MATCH(Clutch!$A52, Scores!$E$2:$E$293, 0))</f>
        <v>CJ</v>
      </c>
      <c r="C52" s="1" t="s">
        <v>4</v>
      </c>
      <c r="D52" s="1">
        <f>SUMIFS(INDEX(Scores!$H$2:$N$293, 0, MATCH($C52, Scores!$H$1:$N$1, 0)), Scores!$E$2:$E$293, $A52, Scores!$F$2:$F$293, D$1)</f>
        <v>6</v>
      </c>
      <c r="E52" s="1">
        <f>SUMIFS(INDEX(Scores!$H$2:$N$293, 0, MATCH($C52, Scores!$H$1:$N$1, 0)), Scores!$E$2:$E$293, $A52, Scores!$F$2:$F$293, E$1)</f>
        <v>3</v>
      </c>
      <c r="F52" s="1">
        <f>SUMIFS(INDEX(Scores!$H$2:$N$293, 0, MATCH($C52, Scores!$H$1:$N$1, 0)), Scores!$E$2:$E$293, $A52, Scores!$F$2:$F$293, F$1)</f>
        <v>3</v>
      </c>
      <c r="G52" s="1">
        <f>SUMIFS(INDEX(Scores!$H$2:$N$293, 0, MATCH($C52, Scores!$H$1:$N$1, 0)), Scores!$E$2:$E$293, $A52, Scores!$F$2:$F$293,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INDEX(Scores!$G$2:$G$293, MATCH(Clutch!$A53, Scores!$E$2:$E$293, 0))</f>
        <v>CJ</v>
      </c>
      <c r="C53" s="1" t="s">
        <v>5</v>
      </c>
      <c r="D53" s="1">
        <f>SUMIFS(INDEX(Scores!$H$2:$N$293, 0, MATCH($C53, Scores!$H$1:$N$1, 0)), Scores!$E$2:$E$293, $A53, Scores!$F$2:$F$293, D$1)</f>
        <v>5</v>
      </c>
      <c r="E53" s="1">
        <f>SUMIFS(INDEX(Scores!$H$2:$N$293, 0, MATCH($C53, Scores!$H$1:$N$1, 0)), Scores!$E$2:$E$293, $A53, Scores!$F$2:$F$293, E$1)</f>
        <v>3</v>
      </c>
      <c r="F53" s="1">
        <f>SUMIFS(INDEX(Scores!$H$2:$N$293, 0, MATCH($C53, Scores!$H$1:$N$1, 0)), Scores!$E$2:$E$293, $A53, Scores!$F$2:$F$293, F$1)</f>
        <v>3</v>
      </c>
      <c r="G53" s="1">
        <f>SUMIFS(INDEX(Scores!$H$2:$N$293, 0, MATCH($C53, Scores!$H$1:$N$1, 0)), Scores!$E$2:$E$293, $A53, Scores!$F$2:$F$293,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INDEX(Scores!$G$2:$G$293, MATCH(Clutch!$A54, Scores!$E$2:$E$293, 0))</f>
        <v>JCQ</v>
      </c>
      <c r="C54" s="1" t="s">
        <v>4</v>
      </c>
      <c r="D54" s="1">
        <f>SUMIFS(INDEX(Scores!$H$2:$N$293, 0, MATCH($C54, Scores!$H$1:$N$1, 0)), Scores!$E$2:$E$293, $A54, Scores!$F$2:$F$293, D$1)</f>
        <v>2</v>
      </c>
      <c r="E54" s="1">
        <f>SUMIFS(INDEX(Scores!$H$2:$N$293, 0, MATCH($C54, Scores!$H$1:$N$1, 0)), Scores!$E$2:$E$293, $A54, Scores!$F$2:$F$293, E$1)</f>
        <v>4</v>
      </c>
      <c r="F54" s="1">
        <f>SUMIFS(INDEX(Scores!$H$2:$N$293, 0, MATCH($C54, Scores!$H$1:$N$1, 0)), Scores!$E$2:$E$293, $A54, Scores!$F$2:$F$293, F$1)</f>
        <v>4</v>
      </c>
      <c r="G54" s="1">
        <f>SUMIFS(INDEX(Scores!$H$2:$N$293, 0, MATCH($C54, Scores!$H$1:$N$1, 0)), Scores!$E$2:$E$293, $A54, Scores!$F$2:$F$293,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INDEX(Scores!$G$2:$G$293, MATCH(Clutch!$A55, Scores!$E$2:$E$293, 0))</f>
        <v>JCQ</v>
      </c>
      <c r="C55" s="1" t="s">
        <v>5</v>
      </c>
      <c r="D55" s="1">
        <f>SUMIFS(INDEX(Scores!$H$2:$N$293, 0, MATCH($C55, Scores!$H$1:$N$1, 0)), Scores!$E$2:$E$293, $A55, Scores!$F$2:$F$293, D$1)</f>
        <v>0</v>
      </c>
      <c r="E55" s="1">
        <f>SUMIFS(INDEX(Scores!$H$2:$N$293, 0, MATCH($C55, Scores!$H$1:$N$1, 0)), Scores!$E$2:$E$293, $A55, Scores!$F$2:$F$293, E$1)</f>
        <v>0</v>
      </c>
      <c r="F55" s="1">
        <f>SUMIFS(INDEX(Scores!$H$2:$N$293, 0, MATCH($C55, Scores!$H$1:$N$1, 0)), Scores!$E$2:$E$293, $A55, Scores!$F$2:$F$293, F$1)</f>
        <v>2</v>
      </c>
      <c r="G55" s="1">
        <f>SUMIFS(INDEX(Scores!$H$2:$N$293, 0, MATCH($C55, Scores!$H$1:$N$1, 0)), Scores!$E$2:$E$293, $A55, Scores!$F$2:$F$293,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INDEX(Scores!$G$2:$G$293, MATCH(Clutch!$A56, Scores!$E$2:$E$293, 0))</f>
        <v>CJ</v>
      </c>
      <c r="C56" s="1" t="s">
        <v>4</v>
      </c>
      <c r="D56" s="1">
        <f>SUMIFS(INDEX(Scores!$H$2:$N$293, 0, MATCH($C56, Scores!$H$1:$N$1, 0)), Scores!$E$2:$E$293, $A56, Scores!$F$2:$F$293, D$1)</f>
        <v>2</v>
      </c>
      <c r="E56" s="1">
        <f>SUMIFS(INDEX(Scores!$H$2:$N$293, 0, MATCH($C56, Scores!$H$1:$N$1, 0)), Scores!$E$2:$E$293, $A56, Scores!$F$2:$F$293, E$1)</f>
        <v>3</v>
      </c>
      <c r="F56" s="1">
        <f>SUMIFS(INDEX(Scores!$H$2:$N$293, 0, MATCH($C56, Scores!$H$1:$N$1, 0)), Scores!$E$2:$E$293, $A56, Scores!$F$2:$F$293, F$1)</f>
        <v>2</v>
      </c>
      <c r="G56" s="1">
        <f>SUMIFS(INDEX(Scores!$H$2:$N$293, 0, MATCH($C56, Scores!$H$1:$N$1, 0)), Scores!$E$2:$E$293, $A56, Scores!$F$2:$F$293,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INDEX(Scores!$G$2:$G$293, MATCH(Clutch!$A57, Scores!$E$2:$E$293, 0))</f>
        <v>CJ</v>
      </c>
      <c r="C57" s="1" t="s">
        <v>5</v>
      </c>
      <c r="D57" s="1">
        <f>SUMIFS(INDEX(Scores!$H$2:$N$293, 0, MATCH($C57, Scores!$H$1:$N$1, 0)), Scores!$E$2:$E$293, $A57, Scores!$F$2:$F$293, D$1)</f>
        <v>2</v>
      </c>
      <c r="E57" s="1">
        <f>SUMIFS(INDEX(Scores!$H$2:$N$293, 0, MATCH($C57, Scores!$H$1:$N$1, 0)), Scores!$E$2:$E$293, $A57, Scores!$F$2:$F$293, E$1)</f>
        <v>1</v>
      </c>
      <c r="F57" s="1">
        <f>SUMIFS(INDEX(Scores!$H$2:$N$293, 0, MATCH($C57, Scores!$H$1:$N$1, 0)), Scores!$E$2:$E$293, $A57, Scores!$F$2:$F$293, F$1)</f>
        <v>1</v>
      </c>
      <c r="G57" s="1">
        <f>SUMIFS(INDEX(Scores!$H$2:$N$293, 0, MATCH($C57, Scores!$H$1:$N$1, 0)), Scores!$E$2:$E$293, $A57, Scores!$F$2:$F$293,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INDEX(Scores!$G$2:$G$293, MATCH(Clutch!$A58, Scores!$E$2:$E$293, 0))</f>
        <v>JC</v>
      </c>
      <c r="C58" s="1" t="s">
        <v>4</v>
      </c>
      <c r="D58" s="1">
        <f>SUMIFS(INDEX(Scores!$H$2:$N$293, 0, MATCH($C58, Scores!$H$1:$N$1, 0)), Scores!$E$2:$E$293, $A58, Scores!$F$2:$F$293, D$1)</f>
        <v>1</v>
      </c>
      <c r="E58" s="1">
        <f>SUMIFS(INDEX(Scores!$H$2:$N$293, 0, MATCH($C58, Scores!$H$1:$N$1, 0)), Scores!$E$2:$E$293, $A58, Scores!$F$2:$F$293, E$1)</f>
        <v>1</v>
      </c>
      <c r="F58" s="1">
        <f>SUMIFS(INDEX(Scores!$H$2:$N$293, 0, MATCH($C58, Scores!$H$1:$N$1, 0)), Scores!$E$2:$E$293, $A58, Scores!$F$2:$F$293, F$1)</f>
        <v>3</v>
      </c>
      <c r="G58" s="1">
        <f>SUMIFS(INDEX(Scores!$H$2:$N$293, 0, MATCH($C58, Scores!$H$1:$N$1, 0)), Scores!$E$2:$E$293, $A58, Scores!$F$2:$F$293,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INDEX(Scores!$G$2:$G$293, MATCH(Clutch!$A59, Scores!$E$2:$E$293, 0))</f>
        <v>JC</v>
      </c>
      <c r="C59" s="1" t="s">
        <v>5</v>
      </c>
      <c r="D59" s="1">
        <f>SUMIFS(INDEX(Scores!$H$2:$N$293, 0, MATCH($C59, Scores!$H$1:$N$1, 0)), Scores!$E$2:$E$293, $A59, Scores!$F$2:$F$293, D$1)</f>
        <v>4</v>
      </c>
      <c r="E59" s="1">
        <f>SUMIFS(INDEX(Scores!$H$2:$N$293, 0, MATCH($C59, Scores!$H$1:$N$1, 0)), Scores!$E$2:$E$293, $A59, Scores!$F$2:$F$293, E$1)</f>
        <v>3</v>
      </c>
      <c r="F59" s="1">
        <f>SUMIFS(INDEX(Scores!$H$2:$N$293, 0, MATCH($C59, Scores!$H$1:$N$1, 0)), Scores!$E$2:$E$293, $A59, Scores!$F$2:$F$293, F$1)</f>
        <v>3</v>
      </c>
      <c r="G59" s="1">
        <f>SUMIFS(INDEX(Scores!$H$2:$N$293, 0, MATCH($C59, Scores!$H$1:$N$1, 0)), Scores!$E$2:$E$293, $A59, Scores!$F$2:$F$293,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INDEX(Scores!$G$2:$G$293, MATCH(Clutch!$A60, Scores!$E$2:$E$293, 0))</f>
        <v>JC</v>
      </c>
      <c r="C60" s="1" t="s">
        <v>4</v>
      </c>
      <c r="D60" s="1">
        <f>SUMIFS(INDEX(Scores!$H$2:$N$293, 0, MATCH($C60, Scores!$H$1:$N$1, 0)), Scores!$E$2:$E$293, $A60, Scores!$F$2:$F$293, D$1)</f>
        <v>1</v>
      </c>
      <c r="E60" s="1">
        <f>SUMIFS(INDEX(Scores!$H$2:$N$293, 0, MATCH($C60, Scores!$H$1:$N$1, 0)), Scores!$E$2:$E$293, $A60, Scores!$F$2:$F$293, E$1)</f>
        <v>2</v>
      </c>
      <c r="F60" s="1">
        <f>SUMIFS(INDEX(Scores!$H$2:$N$293, 0, MATCH($C60, Scores!$H$1:$N$1, 0)), Scores!$E$2:$E$293, $A60, Scores!$F$2:$F$293, F$1)</f>
        <v>4</v>
      </c>
      <c r="G60" s="1">
        <f>SUMIFS(INDEX(Scores!$H$2:$N$293, 0, MATCH($C60, Scores!$H$1:$N$1, 0)), Scores!$E$2:$E$293, $A60, Scores!$F$2:$F$293,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INDEX(Scores!$G$2:$G$293, MATCH(Clutch!$A61, Scores!$E$2:$E$293, 0))</f>
        <v>JC</v>
      </c>
      <c r="C61" s="1" t="s">
        <v>5</v>
      </c>
      <c r="D61" s="1">
        <f>SUMIFS(INDEX(Scores!$H$2:$N$293, 0, MATCH($C61, Scores!$H$1:$N$1, 0)), Scores!$E$2:$E$293, $A61, Scores!$F$2:$F$293, D$1)</f>
        <v>0</v>
      </c>
      <c r="E61" s="1">
        <f>SUMIFS(INDEX(Scores!$H$2:$N$293, 0, MATCH($C61, Scores!$H$1:$N$1, 0)), Scores!$E$2:$E$293, $A61, Scores!$F$2:$F$293, E$1)</f>
        <v>1</v>
      </c>
      <c r="F61" s="1">
        <f>SUMIFS(INDEX(Scores!$H$2:$N$293, 0, MATCH($C61, Scores!$H$1:$N$1, 0)), Scores!$E$2:$E$293, $A61, Scores!$F$2:$F$293, F$1)</f>
        <v>1</v>
      </c>
      <c r="G61" s="1">
        <f>SUMIFS(INDEX(Scores!$H$2:$N$293, 0, MATCH($C61, Scores!$H$1:$N$1, 0)), Scores!$E$2:$E$293, $A61, Scores!$F$2:$F$293,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INDEX(Scores!$G$2:$G$293, MATCH(Clutch!$A62, Scores!$E$2:$E$293, 0))</f>
        <v>CJ</v>
      </c>
      <c r="C62" s="1" t="s">
        <v>4</v>
      </c>
      <c r="D62" s="1">
        <f>SUMIFS(INDEX(Scores!$H$2:$N$293, 0, MATCH($C62, Scores!$H$1:$N$1, 0)), Scores!$E$2:$E$293, $A62, Scores!$F$2:$F$293, D$1)</f>
        <v>3</v>
      </c>
      <c r="E62" s="1">
        <f>SUMIFS(INDEX(Scores!$H$2:$N$293, 0, MATCH($C62, Scores!$H$1:$N$1, 0)), Scores!$E$2:$E$293, $A62, Scores!$F$2:$F$293, E$1)</f>
        <v>2</v>
      </c>
      <c r="F62" s="1">
        <f>SUMIFS(INDEX(Scores!$H$2:$N$293, 0, MATCH($C62, Scores!$H$1:$N$1, 0)), Scores!$E$2:$E$293, $A62, Scores!$F$2:$F$293, F$1)</f>
        <v>1</v>
      </c>
      <c r="G62" s="1">
        <f>SUMIFS(INDEX(Scores!$H$2:$N$293, 0, MATCH($C62, Scores!$H$1:$N$1, 0)), Scores!$E$2:$E$293, $A62, Scores!$F$2:$F$293,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INDEX(Scores!$G$2:$G$293, MATCH(Clutch!$A63, Scores!$E$2:$E$293, 0))</f>
        <v>CJ</v>
      </c>
      <c r="C63" s="1" t="s">
        <v>5</v>
      </c>
      <c r="D63" s="1">
        <f>SUMIFS(INDEX(Scores!$H$2:$N$293, 0, MATCH($C63, Scores!$H$1:$N$1, 0)), Scores!$E$2:$E$293, $A63, Scores!$F$2:$F$293, D$1)</f>
        <v>1</v>
      </c>
      <c r="E63" s="1">
        <f>SUMIFS(INDEX(Scores!$H$2:$N$293, 0, MATCH($C63, Scores!$H$1:$N$1, 0)), Scores!$E$2:$E$293, $A63, Scores!$F$2:$F$293, E$1)</f>
        <v>1</v>
      </c>
      <c r="F63" s="1">
        <f>SUMIFS(INDEX(Scores!$H$2:$N$293, 0, MATCH($C63, Scores!$H$1:$N$1, 0)), Scores!$E$2:$E$293, $A63, Scores!$F$2:$F$293, F$1)</f>
        <v>3</v>
      </c>
      <c r="G63" s="1">
        <f>SUMIFS(INDEX(Scores!$H$2:$N$293, 0, MATCH($C63, Scores!$H$1:$N$1, 0)), Scores!$E$2:$E$293, $A63, Scores!$F$2:$F$293,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INDEX(Scores!$G$2:$G$293, MATCH(Clutch!$A64, Scores!$E$2:$E$293, 0))</f>
        <v>JC</v>
      </c>
      <c r="C64" s="1" t="s">
        <v>4</v>
      </c>
      <c r="D64" s="1">
        <f>SUMIFS(INDEX(Scores!$H$2:$N$293, 0, MATCH($C64, Scores!$H$1:$N$1, 0)), Scores!$E$2:$E$293, $A64, Scores!$F$2:$F$293, D$1)</f>
        <v>0</v>
      </c>
      <c r="E64" s="1">
        <f>SUMIFS(INDEX(Scores!$H$2:$N$293, 0, MATCH($C64, Scores!$H$1:$N$1, 0)), Scores!$E$2:$E$293, $A64, Scores!$F$2:$F$293, E$1)</f>
        <v>2</v>
      </c>
      <c r="F64" s="1">
        <f>SUMIFS(INDEX(Scores!$H$2:$N$293, 0, MATCH($C64, Scores!$H$1:$N$1, 0)), Scores!$E$2:$E$293, $A64, Scores!$F$2:$F$293, F$1)</f>
        <v>2</v>
      </c>
      <c r="G64" s="1">
        <f>SUMIFS(INDEX(Scores!$H$2:$N$293, 0, MATCH($C64, Scores!$H$1:$N$1, 0)), Scores!$E$2:$E$293, $A64, Scores!$F$2:$F$293,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INDEX(Scores!$G$2:$G$293, MATCH(Clutch!$A65, Scores!$E$2:$E$293, 0))</f>
        <v>JC</v>
      </c>
      <c r="C65" s="1" t="s">
        <v>5</v>
      </c>
      <c r="D65" s="1">
        <f>SUMIFS(INDEX(Scores!$H$2:$N$293, 0, MATCH($C65, Scores!$H$1:$N$1, 0)), Scores!$E$2:$E$293, $A65, Scores!$F$2:$F$293, D$1)</f>
        <v>1</v>
      </c>
      <c r="E65" s="1">
        <f>SUMIFS(INDEX(Scores!$H$2:$N$293, 0, MATCH($C65, Scores!$H$1:$N$1, 0)), Scores!$E$2:$E$293, $A65, Scores!$F$2:$F$293, E$1)</f>
        <v>3</v>
      </c>
      <c r="F65" s="1">
        <f>SUMIFS(INDEX(Scores!$H$2:$N$293, 0, MATCH($C65, Scores!$H$1:$N$1, 0)), Scores!$E$2:$E$293, $A65, Scores!$F$2:$F$293, F$1)</f>
        <v>1</v>
      </c>
      <c r="G65" s="1">
        <f>SUMIFS(INDEX(Scores!$H$2:$N$293, 0, MATCH($C65, Scores!$H$1:$N$1, 0)), Scores!$E$2:$E$293, $A65, Scores!$F$2:$F$293,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INDEX(Scores!$G$2:$G$293, MATCH(Clutch!$A66, Scores!$E$2:$E$293, 0))</f>
        <v>JC</v>
      </c>
      <c r="C66" s="1" t="s">
        <v>4</v>
      </c>
      <c r="D66" s="1">
        <f>SUMIFS(INDEX(Scores!$H$2:$N$293, 0, MATCH($C66, Scores!$H$1:$N$1, 0)), Scores!$E$2:$E$293, $A66, Scores!$F$2:$F$293, D$1)</f>
        <v>2</v>
      </c>
      <c r="E66" s="1">
        <f>SUMIFS(INDEX(Scores!$H$2:$N$293, 0, MATCH($C66, Scores!$H$1:$N$1, 0)), Scores!$E$2:$E$293, $A66, Scores!$F$2:$F$293, E$1)</f>
        <v>2</v>
      </c>
      <c r="F66" s="1">
        <f>SUMIFS(INDEX(Scores!$H$2:$N$293, 0, MATCH($C66, Scores!$H$1:$N$1, 0)), Scores!$E$2:$E$293, $A66, Scores!$F$2:$F$293, F$1)</f>
        <v>0</v>
      </c>
      <c r="G66" s="1">
        <f>SUMIFS(INDEX(Scores!$H$2:$N$293, 0, MATCH($C66, Scores!$H$1:$N$1, 0)), Scores!$E$2:$E$293, $A66, Scores!$F$2:$F$293,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INDEX(Scores!$G$2:$G$293, MATCH(Clutch!$A67, Scores!$E$2:$E$293, 0))</f>
        <v>JC</v>
      </c>
      <c r="C67" s="1" t="s">
        <v>5</v>
      </c>
      <c r="D67" s="1">
        <f>SUMIFS(INDEX(Scores!$H$2:$N$293, 0, MATCH($C67, Scores!$H$1:$N$1, 0)), Scores!$E$2:$E$293, $A67, Scores!$F$2:$F$293, D$1)</f>
        <v>0</v>
      </c>
      <c r="E67" s="1">
        <f>SUMIFS(INDEX(Scores!$H$2:$N$293, 0, MATCH($C67, Scores!$H$1:$N$1, 0)), Scores!$E$2:$E$293, $A67, Scores!$F$2:$F$293, E$1)</f>
        <v>3</v>
      </c>
      <c r="F67" s="1">
        <f>SUMIFS(INDEX(Scores!$H$2:$N$293, 0, MATCH($C67, Scores!$H$1:$N$1, 0)), Scores!$E$2:$E$293, $A67, Scores!$F$2:$F$293, F$1)</f>
        <v>2</v>
      </c>
      <c r="G67" s="1">
        <f>SUMIFS(INDEX(Scores!$H$2:$N$293, 0, MATCH($C67, Scores!$H$1:$N$1, 0)), Scores!$E$2:$E$293, $A67, Scores!$F$2:$F$293,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INDEX(Scores!$G$2:$G$293, MATCH(Clutch!$A68, Scores!$E$2:$E$293, 0))</f>
        <v>JCQ</v>
      </c>
      <c r="C68" s="1" t="s">
        <v>4</v>
      </c>
      <c r="D68" s="1">
        <f>SUMIFS(INDEX(Scores!$H$2:$N$293, 0, MATCH($C68, Scores!$H$1:$N$1, 0)), Scores!$E$2:$E$293, $A68, Scores!$F$2:$F$293, D$1)</f>
        <v>2</v>
      </c>
      <c r="E68" s="1">
        <f>SUMIFS(INDEX(Scores!$H$2:$N$293, 0, MATCH($C68, Scores!$H$1:$N$1, 0)), Scores!$E$2:$E$293, $A68, Scores!$F$2:$F$293, E$1)</f>
        <v>4</v>
      </c>
      <c r="F68" s="1">
        <f>SUMIFS(INDEX(Scores!$H$2:$N$293, 0, MATCH($C68, Scores!$H$1:$N$1, 0)), Scores!$E$2:$E$293, $A68, Scores!$F$2:$F$293, F$1)</f>
        <v>2</v>
      </c>
      <c r="G68" s="1">
        <f>SUMIFS(INDEX(Scores!$H$2:$N$293, 0, MATCH($C68, Scores!$H$1:$N$1, 0)), Scores!$E$2:$E$293, $A68, Scores!$F$2:$F$293,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INDEX(Scores!$G$2:$G$293, MATCH(Clutch!$A69, Scores!$E$2:$E$293, 0))</f>
        <v>JCQ</v>
      </c>
      <c r="C69" s="1" t="s">
        <v>5</v>
      </c>
      <c r="D69" s="1">
        <f>SUMIFS(INDEX(Scores!$H$2:$N$293, 0, MATCH($C69, Scores!$H$1:$N$1, 0)), Scores!$E$2:$E$293, $A69, Scores!$F$2:$F$293, D$1)</f>
        <v>0</v>
      </c>
      <c r="E69" s="1">
        <f>SUMIFS(INDEX(Scores!$H$2:$N$293, 0, MATCH($C69, Scores!$H$1:$N$1, 0)), Scores!$E$2:$E$293, $A69, Scores!$F$2:$F$293, E$1)</f>
        <v>1</v>
      </c>
      <c r="F69" s="1">
        <f>SUMIFS(INDEX(Scores!$H$2:$N$293, 0, MATCH($C69, Scores!$H$1:$N$1, 0)), Scores!$E$2:$E$293, $A69, Scores!$F$2:$F$293, F$1)</f>
        <v>0</v>
      </c>
      <c r="G69" s="1">
        <f>SUMIFS(INDEX(Scores!$H$2:$N$293, 0, MATCH($C69, Scores!$H$1:$N$1, 0)), Scores!$E$2:$E$293, $A69, Scores!$F$2:$F$293,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INDEX(Scores!$G$2:$G$293, MATCH(Clutch!$A70, Scores!$E$2:$E$293, 0))</f>
        <v>CJ</v>
      </c>
      <c r="C70" s="1" t="s">
        <v>4</v>
      </c>
      <c r="D70" s="1">
        <f>SUMIFS(INDEX(Scores!$H$2:$N$293, 0, MATCH($C70, Scores!$H$1:$N$1, 0)), Scores!$E$2:$E$293, $A70, Scores!$F$2:$F$293, D$1)</f>
        <v>2</v>
      </c>
      <c r="E70" s="1">
        <f>SUMIFS(INDEX(Scores!$H$2:$N$293, 0, MATCH($C70, Scores!$H$1:$N$1, 0)), Scores!$E$2:$E$293, $A70, Scores!$F$2:$F$293, E$1)</f>
        <v>4</v>
      </c>
      <c r="F70" s="1">
        <f>SUMIFS(INDEX(Scores!$H$2:$N$293, 0, MATCH($C70, Scores!$H$1:$N$1, 0)), Scores!$E$2:$E$293, $A70, Scores!$F$2:$F$293, F$1)</f>
        <v>2</v>
      </c>
      <c r="G70" s="1">
        <f>SUMIFS(INDEX(Scores!$H$2:$N$293, 0, MATCH($C70, Scores!$H$1:$N$1, 0)), Scores!$E$2:$E$293, $A70, Scores!$F$2:$F$293,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INDEX(Scores!$G$2:$G$293, MATCH(Clutch!$A71, Scores!$E$2:$E$293, 0))</f>
        <v>CJ</v>
      </c>
      <c r="C71" s="1" t="s">
        <v>5</v>
      </c>
      <c r="D71" s="1">
        <f>SUMIFS(INDEX(Scores!$H$2:$N$293, 0, MATCH($C71, Scores!$H$1:$N$1, 0)), Scores!$E$2:$E$293, $A71, Scores!$F$2:$F$293, D$1)</f>
        <v>1</v>
      </c>
      <c r="E71" s="1">
        <f>SUMIFS(INDEX(Scores!$H$2:$N$293, 0, MATCH($C71, Scores!$H$1:$N$1, 0)), Scores!$E$2:$E$293, $A71, Scores!$F$2:$F$293, E$1)</f>
        <v>1</v>
      </c>
      <c r="F71" s="1">
        <f>SUMIFS(INDEX(Scores!$H$2:$N$293, 0, MATCH($C71, Scores!$H$1:$N$1, 0)), Scores!$E$2:$E$293, $A71, Scores!$F$2:$F$293, F$1)</f>
        <v>0</v>
      </c>
      <c r="G71" s="1">
        <f>SUMIFS(INDEX(Scores!$H$2:$N$293, 0, MATCH($C71, Scores!$H$1:$N$1, 0)), Scores!$E$2:$E$293, $A71, Scores!$F$2:$F$293,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INDEX(Scores!$G$2:$G$293, MATCH(Clutch!$A72, Scores!$E$2:$E$293, 0))</f>
        <v>JCQ</v>
      </c>
      <c r="C72" s="1" t="s">
        <v>4</v>
      </c>
      <c r="D72" s="1">
        <f>SUMIFS(INDEX(Scores!$H$2:$N$293, 0, MATCH($C72, Scores!$H$1:$N$1, 0)), Scores!$E$2:$E$293, $A72, Scores!$F$2:$F$293, D$1)</f>
        <v>1</v>
      </c>
      <c r="E72" s="1">
        <f>SUMIFS(INDEX(Scores!$H$2:$N$293, 0, MATCH($C72, Scores!$H$1:$N$1, 0)), Scores!$E$2:$E$293, $A72, Scores!$F$2:$F$293, E$1)</f>
        <v>0</v>
      </c>
      <c r="F72" s="1">
        <f>SUMIFS(INDEX(Scores!$H$2:$N$293, 0, MATCH($C72, Scores!$H$1:$N$1, 0)), Scores!$E$2:$E$293, $A72, Scores!$F$2:$F$293, F$1)</f>
        <v>0</v>
      </c>
      <c r="G72" s="1">
        <f>SUMIFS(INDEX(Scores!$H$2:$N$293, 0, MATCH($C72, Scores!$H$1:$N$1, 0)), Scores!$E$2:$E$293, $A72, Scores!$F$2:$F$293,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INDEX(Scores!$G$2:$G$293, MATCH(Clutch!$A73, Scores!$E$2:$E$293, 0))</f>
        <v>JCQ</v>
      </c>
      <c r="C73" s="1" t="s">
        <v>5</v>
      </c>
      <c r="D73" s="1">
        <f>SUMIFS(INDEX(Scores!$H$2:$N$293, 0, MATCH($C73, Scores!$H$1:$N$1, 0)), Scores!$E$2:$E$293, $A73, Scores!$F$2:$F$293, D$1)</f>
        <v>0</v>
      </c>
      <c r="E73" s="1">
        <f>SUMIFS(INDEX(Scores!$H$2:$N$293, 0, MATCH($C73, Scores!$H$1:$N$1, 0)), Scores!$E$2:$E$293, $A73, Scores!$F$2:$F$293, E$1)</f>
        <v>1</v>
      </c>
      <c r="F73" s="1">
        <f>SUMIFS(INDEX(Scores!$H$2:$N$293, 0, MATCH($C73, Scores!$H$1:$N$1, 0)), Scores!$E$2:$E$293, $A73, Scores!$F$2:$F$293, F$1)</f>
        <v>1</v>
      </c>
      <c r="G73" s="1">
        <f>SUMIFS(INDEX(Scores!$H$2:$N$293, 0, MATCH($C73, Scores!$H$1:$N$1, 0)), Scores!$E$2:$E$293, $A73, Scores!$F$2:$F$293,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INDEX(Scores!$G$2:$G$293, MATCH(Clutch!$A74, Scores!$E$2:$E$293, 0))</f>
        <v>JC</v>
      </c>
      <c r="C74" s="1" t="s">
        <v>4</v>
      </c>
      <c r="D74" s="1">
        <f>SUMIFS(INDEX(Scores!$H$2:$N$293, 0, MATCH($C74, Scores!$H$1:$N$1, 0)), Scores!$E$2:$E$293, $A74, Scores!$F$2:$F$293, D$1)</f>
        <v>0</v>
      </c>
      <c r="E74" s="1">
        <f>SUMIFS(INDEX(Scores!$H$2:$N$293, 0, MATCH($C74, Scores!$H$1:$N$1, 0)), Scores!$E$2:$E$293, $A74, Scores!$F$2:$F$293, E$1)</f>
        <v>3</v>
      </c>
      <c r="F74" s="1">
        <f>SUMIFS(INDEX(Scores!$H$2:$N$293, 0, MATCH($C74, Scores!$H$1:$N$1, 0)), Scores!$E$2:$E$293, $A74, Scores!$F$2:$F$293, F$1)</f>
        <v>5</v>
      </c>
      <c r="G74" s="1">
        <f>SUMIFS(INDEX(Scores!$H$2:$N$293, 0, MATCH($C74, Scores!$H$1:$N$1, 0)), Scores!$E$2:$E$293, $A74, Scores!$F$2:$F$293,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INDEX(Scores!$G$2:$G$293, MATCH(Clutch!$A75, Scores!$E$2:$E$293, 0))</f>
        <v>JC</v>
      </c>
      <c r="C75" s="1" t="s">
        <v>5</v>
      </c>
      <c r="D75" s="1">
        <f>SUMIFS(INDEX(Scores!$H$2:$N$293, 0, MATCH($C75, Scores!$H$1:$N$1, 0)), Scores!$E$2:$E$293, $A75, Scores!$F$2:$F$293, D$1)</f>
        <v>2</v>
      </c>
      <c r="E75" s="1">
        <f>SUMIFS(INDEX(Scores!$H$2:$N$293, 0, MATCH($C75, Scores!$H$1:$N$1, 0)), Scores!$E$2:$E$293, $A75, Scores!$F$2:$F$293, E$1)</f>
        <v>1</v>
      </c>
      <c r="F75" s="1">
        <f>SUMIFS(INDEX(Scores!$H$2:$N$293, 0, MATCH($C75, Scores!$H$1:$N$1, 0)), Scores!$E$2:$E$293, $A75, Scores!$F$2:$F$293, F$1)</f>
        <v>3</v>
      </c>
      <c r="G75" s="1">
        <f>SUMIFS(INDEX(Scores!$H$2:$N$293, 0, MATCH($C75, Scores!$H$1:$N$1, 0)), Scores!$E$2:$E$293, $A75, Scores!$F$2:$F$293,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INDEX(Scores!$G$2:$G$293, MATCH(Clutch!$A76, Scores!$E$2:$E$293, 0))</f>
        <v>CJD</v>
      </c>
      <c r="C76" s="1" t="s">
        <v>4</v>
      </c>
      <c r="D76" s="1">
        <f>SUMIFS(INDEX(Scores!$H$2:$N$293, 0, MATCH($C76, Scores!$H$1:$N$1, 0)), Scores!$E$2:$E$293, $A76, Scores!$F$2:$F$293, D$1)</f>
        <v>0</v>
      </c>
      <c r="E76" s="1">
        <f>SUMIFS(INDEX(Scores!$H$2:$N$293, 0, MATCH($C76, Scores!$H$1:$N$1, 0)), Scores!$E$2:$E$293, $A76, Scores!$F$2:$F$293, E$1)</f>
        <v>0</v>
      </c>
      <c r="F76" s="1">
        <f>SUMIFS(INDEX(Scores!$H$2:$N$293, 0, MATCH($C76, Scores!$H$1:$N$1, 0)), Scores!$E$2:$E$293, $A76, Scores!$F$2:$F$293, F$1)</f>
        <v>1</v>
      </c>
      <c r="G76" s="1">
        <f>SUMIFS(INDEX(Scores!$H$2:$N$293, 0, MATCH($C76, Scores!$H$1:$N$1, 0)), Scores!$E$2:$E$293, $A76, Scores!$F$2:$F$293,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INDEX(Scores!$G$2:$G$293, MATCH(Clutch!$A77, Scores!$E$2:$E$293, 0))</f>
        <v>CJD</v>
      </c>
      <c r="C77" s="1" t="s">
        <v>5</v>
      </c>
      <c r="D77" s="1">
        <f>SUMIFS(INDEX(Scores!$H$2:$N$293, 0, MATCH($C77, Scores!$H$1:$N$1, 0)), Scores!$E$2:$E$293, $A77, Scores!$F$2:$F$293, D$1)</f>
        <v>2</v>
      </c>
      <c r="E77" s="1">
        <f>SUMIFS(INDEX(Scores!$H$2:$N$293, 0, MATCH($C77, Scores!$H$1:$N$1, 0)), Scores!$E$2:$E$293, $A77, Scores!$F$2:$F$293, E$1)</f>
        <v>1</v>
      </c>
      <c r="F77" s="1">
        <f>SUMIFS(INDEX(Scores!$H$2:$N$293, 0, MATCH($C77, Scores!$H$1:$N$1, 0)), Scores!$E$2:$E$293, $A77, Scores!$F$2:$F$293, F$1)</f>
        <v>1</v>
      </c>
      <c r="G77" s="1">
        <f>SUMIFS(INDEX(Scores!$H$2:$N$293, 0, MATCH($C77, Scores!$H$1:$N$1, 0)), Scores!$E$2:$E$293, $A77, Scores!$F$2:$F$293,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INDEX(Scores!$G$2:$G$293, MATCH(Clutch!$A78, Scores!$E$2:$E$293, 0))</f>
        <v>CJ</v>
      </c>
      <c r="C78" s="1" t="s">
        <v>4</v>
      </c>
      <c r="D78" s="1">
        <f>SUMIFS(INDEX(Scores!$H$2:$N$293, 0, MATCH($C78, Scores!$H$1:$N$1, 0)), Scores!$E$2:$E$293, $A78, Scores!$F$2:$F$293, D$1)</f>
        <v>5</v>
      </c>
      <c r="E78" s="1">
        <f>SUMIFS(INDEX(Scores!$H$2:$N$293, 0, MATCH($C78, Scores!$H$1:$N$1, 0)), Scores!$E$2:$E$293, $A78, Scores!$F$2:$F$293, E$1)</f>
        <v>7</v>
      </c>
      <c r="F78" s="1">
        <f>SUMIFS(INDEX(Scores!$H$2:$N$293, 0, MATCH($C78, Scores!$H$1:$N$1, 0)), Scores!$E$2:$E$293, $A78, Scores!$F$2:$F$293, F$1)</f>
        <v>3</v>
      </c>
      <c r="G78" s="1">
        <f>SUMIFS(INDEX(Scores!$H$2:$N$293, 0, MATCH($C78, Scores!$H$1:$N$1, 0)), Scores!$E$2:$E$293, $A78, Scores!$F$2:$F$293,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INDEX(Scores!$G$2:$G$293, MATCH(Clutch!$A79, Scores!$E$2:$E$293, 0))</f>
        <v>CJ</v>
      </c>
      <c r="C79" s="1" t="s">
        <v>5</v>
      </c>
      <c r="D79" s="1">
        <f>SUMIFS(INDEX(Scores!$H$2:$N$293, 0, MATCH($C79, Scores!$H$1:$N$1, 0)), Scores!$E$2:$E$293, $A79, Scores!$F$2:$F$293, D$1)</f>
        <v>3</v>
      </c>
      <c r="E79" s="1">
        <f>SUMIFS(INDEX(Scores!$H$2:$N$293, 0, MATCH($C79, Scores!$H$1:$N$1, 0)), Scores!$E$2:$E$293, $A79, Scores!$F$2:$F$293, E$1)</f>
        <v>1</v>
      </c>
      <c r="F79" s="1">
        <f>SUMIFS(INDEX(Scores!$H$2:$N$293, 0, MATCH($C79, Scores!$H$1:$N$1, 0)), Scores!$E$2:$E$293, $A79, Scores!$F$2:$F$293, F$1)</f>
        <v>2</v>
      </c>
      <c r="G79" s="1">
        <f>SUMIFS(INDEX(Scores!$H$2:$N$293, 0, MATCH($C79, Scores!$H$1:$N$1, 0)), Scores!$E$2:$E$293, $A79, Scores!$F$2:$F$293,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INDEX(Scores!$G$2:$G$293, MATCH(Clutch!$A80, Scores!$E$2:$E$293, 0))</f>
        <v>CJ</v>
      </c>
      <c r="C80" s="1" t="s">
        <v>4</v>
      </c>
      <c r="D80" s="1">
        <f>SUMIFS(INDEX(Scores!$H$2:$N$293, 0, MATCH($C80, Scores!$H$1:$N$1, 0)), Scores!$E$2:$E$293, $A80, Scores!$F$2:$F$293, D$1)</f>
        <v>1</v>
      </c>
      <c r="E80" s="1">
        <f>SUMIFS(INDEX(Scores!$H$2:$N$293, 0, MATCH($C80, Scores!$H$1:$N$1, 0)), Scores!$E$2:$E$293, $A80, Scores!$F$2:$F$293, E$1)</f>
        <v>2</v>
      </c>
      <c r="F80" s="1">
        <f>SUMIFS(INDEX(Scores!$H$2:$N$293, 0, MATCH($C80, Scores!$H$1:$N$1, 0)), Scores!$E$2:$E$293, $A80, Scores!$F$2:$F$293, F$1)</f>
        <v>5</v>
      </c>
      <c r="G80" s="1">
        <f>SUMIFS(INDEX(Scores!$H$2:$N$293, 0, MATCH($C80, Scores!$H$1:$N$1, 0)), Scores!$E$2:$E$293, $A80, Scores!$F$2:$F$293,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INDEX(Scores!$G$2:$G$293, MATCH(Clutch!$A81, Scores!$E$2:$E$293, 0))</f>
        <v>CJ</v>
      </c>
      <c r="C81" s="1" t="s">
        <v>5</v>
      </c>
      <c r="D81" s="1">
        <f>SUMIFS(INDEX(Scores!$H$2:$N$293, 0, MATCH($C81, Scores!$H$1:$N$1, 0)), Scores!$E$2:$E$293, $A81, Scores!$F$2:$F$293, D$1)</f>
        <v>3</v>
      </c>
      <c r="E81" s="1">
        <f>SUMIFS(INDEX(Scores!$H$2:$N$293, 0, MATCH($C81, Scores!$H$1:$N$1, 0)), Scores!$E$2:$E$293, $A81, Scores!$F$2:$F$293, E$1)</f>
        <v>3</v>
      </c>
      <c r="F81" s="1">
        <f>SUMIFS(INDEX(Scores!$H$2:$N$293, 0, MATCH($C81, Scores!$H$1:$N$1, 0)), Scores!$E$2:$E$293, $A81, Scores!$F$2:$F$293, F$1)</f>
        <v>0</v>
      </c>
      <c r="G81" s="1">
        <f>SUMIFS(INDEX(Scores!$H$2:$N$293, 0, MATCH($C81, Scores!$H$1:$N$1, 0)), Scores!$E$2:$E$293, $A81, Scores!$F$2:$F$293,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INDEX(Scores!$G$2:$G$293, MATCH(Clutch!$A82, Scores!$E$2:$E$293, 0))</f>
        <v>CJ</v>
      </c>
      <c r="C82" s="1" t="s">
        <v>4</v>
      </c>
      <c r="D82" s="1">
        <f>SUMIFS(INDEX(Scores!$H$2:$N$293, 0, MATCH($C82, Scores!$H$1:$N$1, 0)), Scores!$E$2:$E$293, $A82, Scores!$F$2:$F$293, D$1)</f>
        <v>0</v>
      </c>
      <c r="E82" s="1">
        <f>SUMIFS(INDEX(Scores!$H$2:$N$293, 0, MATCH($C82, Scores!$H$1:$N$1, 0)), Scores!$E$2:$E$293, $A82, Scores!$F$2:$F$293, E$1)</f>
        <v>3</v>
      </c>
      <c r="F82" s="1">
        <f>SUMIFS(INDEX(Scores!$H$2:$N$293, 0, MATCH($C82, Scores!$H$1:$N$1, 0)), Scores!$E$2:$E$293, $A82, Scores!$F$2:$F$293, F$1)</f>
        <v>1</v>
      </c>
      <c r="G82" s="1">
        <f>SUMIFS(INDEX(Scores!$H$2:$N$293, 0, MATCH($C82, Scores!$H$1:$N$1, 0)), Scores!$E$2:$E$293, $A82, Scores!$F$2:$F$293,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INDEX(Scores!$G$2:$G$293, MATCH(Clutch!$A83, Scores!$E$2:$E$293, 0))</f>
        <v>CJ</v>
      </c>
      <c r="C83" s="1" t="s">
        <v>5</v>
      </c>
      <c r="D83" s="1">
        <f>SUMIFS(INDEX(Scores!$H$2:$N$293, 0, MATCH($C83, Scores!$H$1:$N$1, 0)), Scores!$E$2:$E$293, $A83, Scores!$F$2:$F$293, D$1)</f>
        <v>2</v>
      </c>
      <c r="E83" s="1">
        <f>SUMIFS(INDEX(Scores!$H$2:$N$293, 0, MATCH($C83, Scores!$H$1:$N$1, 0)), Scores!$E$2:$E$293, $A83, Scores!$F$2:$F$293, E$1)</f>
        <v>0</v>
      </c>
      <c r="F83" s="1">
        <f>SUMIFS(INDEX(Scores!$H$2:$N$293, 0, MATCH($C83, Scores!$H$1:$N$1, 0)), Scores!$E$2:$E$293, $A83, Scores!$F$2:$F$293, F$1)</f>
        <v>0</v>
      </c>
      <c r="G83" s="1">
        <f>SUMIFS(INDEX(Scores!$H$2:$N$293, 0, MATCH($C83, Scores!$H$1:$N$1, 0)), Scores!$E$2:$E$293, $A83, Scores!$F$2:$F$293,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INDEX(Scores!$G$2:$G$293, MATCH(Clutch!$A84, Scores!$E$2:$E$293, 0))</f>
        <v>JC</v>
      </c>
      <c r="C84" s="1" t="s">
        <v>4</v>
      </c>
      <c r="D84" s="1">
        <f>SUMIFS(INDEX(Scores!$H$2:$N$293, 0, MATCH($C84, Scores!$H$1:$N$1, 0)), Scores!$E$2:$E$293, $A84, Scores!$F$2:$F$293, D$1)</f>
        <v>3</v>
      </c>
      <c r="E84" s="1">
        <f>SUMIFS(INDEX(Scores!$H$2:$N$293, 0, MATCH($C84, Scores!$H$1:$N$1, 0)), Scores!$E$2:$E$293, $A84, Scores!$F$2:$F$293, E$1)</f>
        <v>1</v>
      </c>
      <c r="F84" s="1">
        <f>SUMIFS(INDEX(Scores!$H$2:$N$293, 0, MATCH($C84, Scores!$H$1:$N$1, 0)), Scores!$E$2:$E$293, $A84, Scores!$F$2:$F$293, F$1)</f>
        <v>1</v>
      </c>
      <c r="G84" s="1">
        <f>SUMIFS(INDEX(Scores!$H$2:$N$293, 0, MATCH($C84, Scores!$H$1:$N$1, 0)), Scores!$E$2:$E$293, $A84, Scores!$F$2:$F$293,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INDEX(Scores!$G$2:$G$293, MATCH(Clutch!$A85, Scores!$E$2:$E$293, 0))</f>
        <v>JC</v>
      </c>
      <c r="C85" s="1" t="s">
        <v>5</v>
      </c>
      <c r="D85" s="1">
        <f>SUMIFS(INDEX(Scores!$H$2:$N$293, 0, MATCH($C85, Scores!$H$1:$N$1, 0)), Scores!$E$2:$E$293, $A85, Scores!$F$2:$F$293, D$1)</f>
        <v>1</v>
      </c>
      <c r="E85" s="1">
        <f>SUMIFS(INDEX(Scores!$H$2:$N$293, 0, MATCH($C85, Scores!$H$1:$N$1, 0)), Scores!$E$2:$E$293, $A85, Scores!$F$2:$F$293, E$1)</f>
        <v>2</v>
      </c>
      <c r="F85" s="1">
        <f>SUMIFS(INDEX(Scores!$H$2:$N$293, 0, MATCH($C85, Scores!$H$1:$N$1, 0)), Scores!$E$2:$E$293, $A85, Scores!$F$2:$F$293, F$1)</f>
        <v>3</v>
      </c>
      <c r="G85" s="1">
        <f>SUMIFS(INDEX(Scores!$H$2:$N$293, 0, MATCH($C85, Scores!$H$1:$N$1, 0)), Scores!$E$2:$E$293, $A85, Scores!$F$2:$F$293,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INDEX(Scores!$G$2:$G$293, MATCH(Clutch!$A86, Scores!$E$2:$E$293, 0))</f>
        <v>JCQ</v>
      </c>
      <c r="C86" s="1" t="s">
        <v>4</v>
      </c>
      <c r="D86" s="1">
        <f>SUMIFS(INDEX(Scores!$H$2:$N$293, 0, MATCH($C86, Scores!$H$1:$N$1, 0)), Scores!$E$2:$E$293, $A86, Scores!$F$2:$F$293, D$1)</f>
        <v>7</v>
      </c>
      <c r="E86" s="1">
        <f>SUMIFS(INDEX(Scores!$H$2:$N$293, 0, MATCH($C86, Scores!$H$1:$N$1, 0)), Scores!$E$2:$E$293, $A86, Scores!$F$2:$F$293, E$1)</f>
        <v>0</v>
      </c>
      <c r="F86" s="1">
        <f>SUMIFS(INDEX(Scores!$H$2:$N$293, 0, MATCH($C86, Scores!$H$1:$N$1, 0)), Scores!$E$2:$E$293, $A86, Scores!$F$2:$F$293, F$1)</f>
        <v>1</v>
      </c>
      <c r="G86" s="1">
        <f>SUMIFS(INDEX(Scores!$H$2:$N$293, 0, MATCH($C86, Scores!$H$1:$N$1, 0)), Scores!$E$2:$E$293, $A86, Scores!$F$2:$F$293,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INDEX(Scores!$G$2:$G$293, MATCH(Clutch!$A87, Scores!$E$2:$E$293, 0))</f>
        <v>JCQ</v>
      </c>
      <c r="C87" s="1" t="s">
        <v>5</v>
      </c>
      <c r="D87" s="1">
        <f>SUMIFS(INDEX(Scores!$H$2:$N$293, 0, MATCH($C87, Scores!$H$1:$N$1, 0)), Scores!$E$2:$E$293, $A87, Scores!$F$2:$F$293, D$1)</f>
        <v>1</v>
      </c>
      <c r="E87" s="1">
        <f>SUMIFS(INDEX(Scores!$H$2:$N$293, 0, MATCH($C87, Scores!$H$1:$N$1, 0)), Scores!$E$2:$E$293, $A87, Scores!$F$2:$F$293, E$1)</f>
        <v>2</v>
      </c>
      <c r="F87" s="1">
        <f>SUMIFS(INDEX(Scores!$H$2:$N$293, 0, MATCH($C87, Scores!$H$1:$N$1, 0)), Scores!$E$2:$E$293, $A87, Scores!$F$2:$F$293, F$1)</f>
        <v>4</v>
      </c>
      <c r="G87" s="1">
        <f>SUMIFS(INDEX(Scores!$H$2:$N$293, 0, MATCH($C87, Scores!$H$1:$N$1, 0)), Scores!$E$2:$E$293, $A87, Scores!$F$2:$F$293,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INDEX(Scores!$G$2:$G$293, MATCH(Clutch!$A88, Scores!$E$2:$E$293, 0))</f>
        <v>CJV</v>
      </c>
      <c r="C88" s="1" t="s">
        <v>4</v>
      </c>
      <c r="D88" s="1">
        <f>SUMIFS(INDEX(Scores!$H$2:$N$293, 0, MATCH($C88, Scores!$H$1:$N$1, 0)), Scores!$E$2:$E$293, $A88, Scores!$F$2:$F$293, D$1)</f>
        <v>0</v>
      </c>
      <c r="E88" s="1">
        <f>SUMIFS(INDEX(Scores!$H$2:$N$293, 0, MATCH($C88, Scores!$H$1:$N$1, 0)), Scores!$E$2:$E$293, $A88, Scores!$F$2:$F$293, E$1)</f>
        <v>1</v>
      </c>
      <c r="F88" s="1">
        <f>SUMIFS(INDEX(Scores!$H$2:$N$293, 0, MATCH($C88, Scores!$H$1:$N$1, 0)), Scores!$E$2:$E$293, $A88, Scores!$F$2:$F$293, F$1)</f>
        <v>6</v>
      </c>
      <c r="G88" s="1">
        <f>SUMIFS(INDEX(Scores!$H$2:$N$293, 0, MATCH($C88, Scores!$H$1:$N$1, 0)), Scores!$E$2:$E$293, $A88, Scores!$F$2:$F$293,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INDEX(Scores!$G$2:$G$293, MATCH(Clutch!$A89, Scores!$E$2:$E$293, 0))</f>
        <v>CJV</v>
      </c>
      <c r="C89" s="1" t="s">
        <v>5</v>
      </c>
      <c r="D89" s="1">
        <f>SUMIFS(INDEX(Scores!$H$2:$N$293, 0, MATCH($C89, Scores!$H$1:$N$1, 0)), Scores!$E$2:$E$293, $A89, Scores!$F$2:$F$293, D$1)</f>
        <v>0</v>
      </c>
      <c r="E89" s="1">
        <f>SUMIFS(INDEX(Scores!$H$2:$N$293, 0, MATCH($C89, Scores!$H$1:$N$1, 0)), Scores!$E$2:$E$293, $A89, Scores!$F$2:$F$293, E$1)</f>
        <v>2</v>
      </c>
      <c r="F89" s="1">
        <f>SUMIFS(INDEX(Scores!$H$2:$N$293, 0, MATCH($C89, Scores!$H$1:$N$1, 0)), Scores!$E$2:$E$293, $A89, Scores!$F$2:$F$293, F$1)</f>
        <v>3</v>
      </c>
      <c r="G89" s="1">
        <f>SUMIFS(INDEX(Scores!$H$2:$N$293, 0, MATCH($C89, Scores!$H$1:$N$1, 0)), Scores!$E$2:$E$293, $A89, Scores!$F$2:$F$293,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INDEX(Scores!$G$2:$G$293, MATCH(Clutch!$A90, Scores!$E$2:$E$293, 0))</f>
        <v>JC</v>
      </c>
      <c r="C90" s="1" t="s">
        <v>4</v>
      </c>
      <c r="D90" s="1">
        <f>SUMIFS(INDEX(Scores!$H$2:$N$293, 0, MATCH($C90, Scores!$H$1:$N$1, 0)), Scores!$E$2:$E$293, $A90, Scores!$F$2:$F$293, D$1)</f>
        <v>4</v>
      </c>
      <c r="E90" s="1">
        <f>SUMIFS(INDEX(Scores!$H$2:$N$293, 0, MATCH($C90, Scores!$H$1:$N$1, 0)), Scores!$E$2:$E$293, $A90, Scores!$F$2:$F$293, E$1)</f>
        <v>0</v>
      </c>
      <c r="F90" s="1">
        <f>SUMIFS(INDEX(Scores!$H$2:$N$293, 0, MATCH($C90, Scores!$H$1:$N$1, 0)), Scores!$E$2:$E$293, $A90, Scores!$F$2:$F$293, F$1)</f>
        <v>3</v>
      </c>
      <c r="G90" s="1">
        <f>SUMIFS(INDEX(Scores!$H$2:$N$293, 0, MATCH($C90, Scores!$H$1:$N$1, 0)), Scores!$E$2:$E$293, $A90, Scores!$F$2:$F$293,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INDEX(Scores!$G$2:$G$293, MATCH(Clutch!$A91, Scores!$E$2:$E$293, 0))</f>
        <v>JC</v>
      </c>
      <c r="C91" s="1" t="s">
        <v>5</v>
      </c>
      <c r="D91" s="1">
        <f>SUMIFS(INDEX(Scores!$H$2:$N$293, 0, MATCH($C91, Scores!$H$1:$N$1, 0)), Scores!$E$2:$E$293, $A91, Scores!$F$2:$F$293, D$1)</f>
        <v>0</v>
      </c>
      <c r="E91" s="1">
        <f>SUMIFS(INDEX(Scores!$H$2:$N$293, 0, MATCH($C91, Scores!$H$1:$N$1, 0)), Scores!$E$2:$E$293, $A91, Scores!$F$2:$F$293, E$1)</f>
        <v>1</v>
      </c>
      <c r="F91" s="1">
        <f>SUMIFS(INDEX(Scores!$H$2:$N$293, 0, MATCH($C91, Scores!$H$1:$N$1, 0)), Scores!$E$2:$E$293, $A91, Scores!$F$2:$F$293, F$1)</f>
        <v>0</v>
      </c>
      <c r="G91" s="1">
        <f>SUMIFS(INDEX(Scores!$H$2:$N$293, 0, MATCH($C91, Scores!$H$1:$N$1, 0)), Scores!$E$2:$E$293, $A91, Scores!$F$2:$F$293,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INDEX(Scores!$G$2:$G$293, MATCH(Clutch!$A92, Scores!$E$2:$E$293, 0))</f>
        <v>CJ</v>
      </c>
      <c r="C92" s="1" t="s">
        <v>4</v>
      </c>
      <c r="D92" s="1">
        <f>SUMIFS(INDEX(Scores!$H$2:$N$293, 0, MATCH($C92, Scores!$H$1:$N$1, 0)), Scores!$E$2:$E$293, $A92, Scores!$F$2:$F$293, D$1)</f>
        <v>3</v>
      </c>
      <c r="E92" s="1">
        <f>SUMIFS(INDEX(Scores!$H$2:$N$293, 0, MATCH($C92, Scores!$H$1:$N$1, 0)), Scores!$E$2:$E$293, $A92, Scores!$F$2:$F$293, E$1)</f>
        <v>3</v>
      </c>
      <c r="F92" s="1">
        <f>SUMIFS(INDEX(Scores!$H$2:$N$293, 0, MATCH($C92, Scores!$H$1:$N$1, 0)), Scores!$E$2:$E$293, $A92, Scores!$F$2:$F$293, F$1)</f>
        <v>4</v>
      </c>
      <c r="G92" s="1">
        <f>SUMIFS(INDEX(Scores!$H$2:$N$293, 0, MATCH($C92, Scores!$H$1:$N$1, 0)), Scores!$E$2:$E$293, $A92, Scores!$F$2:$F$293,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INDEX(Scores!$G$2:$G$293, MATCH(Clutch!$A93, Scores!$E$2:$E$293, 0))</f>
        <v>CJ</v>
      </c>
      <c r="C93" s="1" t="s">
        <v>5</v>
      </c>
      <c r="D93" s="1">
        <f>SUMIFS(INDEX(Scores!$H$2:$N$293, 0, MATCH($C93, Scores!$H$1:$N$1, 0)), Scores!$E$2:$E$293, $A93, Scores!$F$2:$F$293, D$1)</f>
        <v>0</v>
      </c>
      <c r="E93" s="1">
        <f>SUMIFS(INDEX(Scores!$H$2:$N$293, 0, MATCH($C93, Scores!$H$1:$N$1, 0)), Scores!$E$2:$E$293, $A93, Scores!$F$2:$F$293, E$1)</f>
        <v>1</v>
      </c>
      <c r="F93" s="1">
        <f>SUMIFS(INDEX(Scores!$H$2:$N$293, 0, MATCH($C93, Scores!$H$1:$N$1, 0)), Scores!$E$2:$E$293, $A93, Scores!$F$2:$F$293, F$1)</f>
        <v>1</v>
      </c>
      <c r="G93" s="1">
        <f>SUMIFS(INDEX(Scores!$H$2:$N$293, 0, MATCH($C93, Scores!$H$1:$N$1, 0)), Scores!$E$2:$E$293, $A93, Scores!$F$2:$F$293,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INDEX(Scores!$G$2:$G$293, MATCH(Clutch!$A94, Scores!$E$2:$E$293, 0))</f>
        <v>JC</v>
      </c>
      <c r="C94" s="1" t="s">
        <v>4</v>
      </c>
      <c r="D94" s="1">
        <f>SUMIFS(INDEX(Scores!$H$2:$N$293, 0, MATCH($C94, Scores!$H$1:$N$1, 0)), Scores!$E$2:$E$293, $A94, Scores!$F$2:$F$293, D$1)</f>
        <v>1</v>
      </c>
      <c r="E94" s="1">
        <f>SUMIFS(INDEX(Scores!$H$2:$N$293, 0, MATCH($C94, Scores!$H$1:$N$1, 0)), Scores!$E$2:$E$293, $A94, Scores!$F$2:$F$293, E$1)</f>
        <v>1</v>
      </c>
      <c r="F94" s="1">
        <f>SUMIFS(INDEX(Scores!$H$2:$N$293, 0, MATCH($C94, Scores!$H$1:$N$1, 0)), Scores!$E$2:$E$293, $A94, Scores!$F$2:$F$293, F$1)</f>
        <v>1</v>
      </c>
      <c r="G94" s="1">
        <f>SUMIFS(INDEX(Scores!$H$2:$N$293, 0, MATCH($C94, Scores!$H$1:$N$1, 0)), Scores!$E$2:$E$293, $A94, Scores!$F$2:$F$293,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INDEX(Scores!$G$2:$G$293, MATCH(Clutch!$A95, Scores!$E$2:$E$293, 0))</f>
        <v>JC</v>
      </c>
      <c r="C95" s="1" t="s">
        <v>5</v>
      </c>
      <c r="D95" s="1">
        <f>SUMIFS(INDEX(Scores!$H$2:$N$293, 0, MATCH($C95, Scores!$H$1:$N$1, 0)), Scores!$E$2:$E$293, $A95, Scores!$F$2:$F$293, D$1)</f>
        <v>0</v>
      </c>
      <c r="E95" s="1">
        <f>SUMIFS(INDEX(Scores!$H$2:$N$293, 0, MATCH($C95, Scores!$H$1:$N$1, 0)), Scores!$E$2:$E$293, $A95, Scores!$F$2:$F$293, E$1)</f>
        <v>4</v>
      </c>
      <c r="F95" s="1">
        <f>SUMIFS(INDEX(Scores!$H$2:$N$293, 0, MATCH($C95, Scores!$H$1:$N$1, 0)), Scores!$E$2:$E$293, $A95, Scores!$F$2:$F$293, F$1)</f>
        <v>0</v>
      </c>
      <c r="G95" s="1">
        <f>SUMIFS(INDEX(Scores!$H$2:$N$293, 0, MATCH($C95, Scores!$H$1:$N$1, 0)), Scores!$E$2:$E$293, $A95, Scores!$F$2:$F$293,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INDEX(Scores!$G$2:$G$293, MATCH(Clutch!$A96, Scores!$E$2:$E$293, 0))</f>
        <v>CJ</v>
      </c>
      <c r="C96" s="1" t="s">
        <v>4</v>
      </c>
      <c r="D96" s="1">
        <f>SUMIFS(INDEX(Scores!$H$2:$N$293, 0, MATCH($C96, Scores!$H$1:$N$1, 0)), Scores!$E$2:$E$293, $A96, Scores!$F$2:$F$293, D$1)</f>
        <v>2</v>
      </c>
      <c r="E96" s="1">
        <f>SUMIFS(INDEX(Scores!$H$2:$N$293, 0, MATCH($C96, Scores!$H$1:$N$1, 0)), Scores!$E$2:$E$293, $A96, Scores!$F$2:$F$293, E$1)</f>
        <v>2</v>
      </c>
      <c r="F96" s="1">
        <f>SUMIFS(INDEX(Scores!$H$2:$N$293, 0, MATCH($C96, Scores!$H$1:$N$1, 0)), Scores!$E$2:$E$293, $A96, Scores!$F$2:$F$293, F$1)</f>
        <v>3</v>
      </c>
      <c r="G96" s="1">
        <f>SUMIFS(INDEX(Scores!$H$2:$N$293, 0, MATCH($C96, Scores!$H$1:$N$1, 0)), Scores!$E$2:$E$293, $A96, Scores!$F$2:$F$293,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INDEX(Scores!$G$2:$G$293, MATCH(Clutch!$A97, Scores!$E$2:$E$293, 0))</f>
        <v>CJ</v>
      </c>
      <c r="C97" s="1" t="s">
        <v>5</v>
      </c>
      <c r="D97" s="1">
        <f>SUMIFS(INDEX(Scores!$H$2:$N$293, 0, MATCH($C97, Scores!$H$1:$N$1, 0)), Scores!$E$2:$E$293, $A97, Scores!$F$2:$F$293, D$1)</f>
        <v>0</v>
      </c>
      <c r="E97" s="1">
        <f>SUMIFS(INDEX(Scores!$H$2:$N$293, 0, MATCH($C97, Scores!$H$1:$N$1, 0)), Scores!$E$2:$E$293, $A97, Scores!$F$2:$F$293, E$1)</f>
        <v>1</v>
      </c>
      <c r="F97" s="1">
        <f>SUMIFS(INDEX(Scores!$H$2:$N$293, 0, MATCH($C97, Scores!$H$1:$N$1, 0)), Scores!$E$2:$E$293, $A97, Scores!$F$2:$F$293, F$1)</f>
        <v>3</v>
      </c>
      <c r="G97" s="1">
        <f>SUMIFS(INDEX(Scores!$H$2:$N$293, 0, MATCH($C97, Scores!$H$1:$N$1, 0)), Scores!$E$2:$E$293, $A97, Scores!$F$2:$F$293,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INDEX(Scores!$G$2:$G$293, MATCH(Clutch!$A98, Scores!$E$2:$E$293, 0))</f>
        <v>CJ</v>
      </c>
      <c r="C98" s="1" t="s">
        <v>4</v>
      </c>
      <c r="D98" s="1">
        <f>SUMIFS(INDEX(Scores!$H$2:$N$293, 0, MATCH($C98, Scores!$H$1:$N$1, 0)), Scores!$E$2:$E$293, $A98, Scores!$F$2:$F$293, D$1)</f>
        <v>0</v>
      </c>
      <c r="E98" s="1">
        <f>SUMIFS(INDEX(Scores!$H$2:$N$293, 0, MATCH($C98, Scores!$H$1:$N$1, 0)), Scores!$E$2:$E$293, $A98, Scores!$F$2:$F$293, E$1)</f>
        <v>0</v>
      </c>
      <c r="F98" s="1">
        <f>SUMIFS(INDEX(Scores!$H$2:$N$293, 0, MATCH($C98, Scores!$H$1:$N$1, 0)), Scores!$E$2:$E$293, $A98, Scores!$F$2:$F$293, F$1)</f>
        <v>3</v>
      </c>
      <c r="G98" s="1">
        <f>SUMIFS(INDEX(Scores!$H$2:$N$293, 0, MATCH($C98, Scores!$H$1:$N$1, 0)), Scores!$E$2:$E$293, $A98, Scores!$F$2:$F$293,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INDEX(Scores!$G$2:$G$293, MATCH(Clutch!$A99, Scores!$E$2:$E$293, 0))</f>
        <v>CJ</v>
      </c>
      <c r="C99" s="1" t="s">
        <v>5</v>
      </c>
      <c r="D99" s="1">
        <f>SUMIFS(INDEX(Scores!$H$2:$N$293, 0, MATCH($C99, Scores!$H$1:$N$1, 0)), Scores!$E$2:$E$293, $A99, Scores!$F$2:$F$293, D$1)</f>
        <v>0</v>
      </c>
      <c r="E99" s="1">
        <f>SUMIFS(INDEX(Scores!$H$2:$N$293, 0, MATCH($C99, Scores!$H$1:$N$1, 0)), Scores!$E$2:$E$293, $A99, Scores!$F$2:$F$293, E$1)</f>
        <v>1</v>
      </c>
      <c r="F99" s="1">
        <f>SUMIFS(INDEX(Scores!$H$2:$N$293, 0, MATCH($C99, Scores!$H$1:$N$1, 0)), Scores!$E$2:$E$293, $A99, Scores!$F$2:$F$293, F$1)</f>
        <v>4</v>
      </c>
      <c r="G99" s="1">
        <f>SUMIFS(INDEX(Scores!$H$2:$N$293, 0, MATCH($C99, Scores!$H$1:$N$1, 0)), Scores!$E$2:$E$293, $A99, Scores!$F$2:$F$293,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INDEX(Scores!$G$2:$G$293, MATCH(Clutch!$A100, Scores!$E$2:$E$293, 0))</f>
        <v>JC</v>
      </c>
      <c r="C100" s="1" t="s">
        <v>4</v>
      </c>
      <c r="D100" s="1">
        <f>SUMIFS(INDEX(Scores!$H$2:$N$293, 0, MATCH($C100, Scores!$H$1:$N$1, 0)), Scores!$E$2:$E$293, $A100, Scores!$F$2:$F$293, D$1)</f>
        <v>0</v>
      </c>
      <c r="E100" s="1">
        <f>SUMIFS(INDEX(Scores!$H$2:$N$293, 0, MATCH($C100, Scores!$H$1:$N$1, 0)), Scores!$E$2:$E$293, $A100, Scores!$F$2:$F$293, E$1)</f>
        <v>3</v>
      </c>
      <c r="F100" s="1">
        <f>SUMIFS(INDEX(Scores!$H$2:$N$293, 0, MATCH($C100, Scores!$H$1:$N$1, 0)), Scores!$E$2:$E$293, $A100, Scores!$F$2:$F$293, F$1)</f>
        <v>3</v>
      </c>
      <c r="G100" s="1">
        <f>SUMIFS(INDEX(Scores!$H$2:$N$293, 0, MATCH($C100, Scores!$H$1:$N$1, 0)), Scores!$E$2:$E$293, $A100, Scores!$F$2:$F$293,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INDEX(Scores!$G$2:$G$293, MATCH(Clutch!$A101, Scores!$E$2:$E$293, 0))</f>
        <v>JC</v>
      </c>
      <c r="C101" s="1" t="s">
        <v>5</v>
      </c>
      <c r="D101" s="1">
        <f>SUMIFS(INDEX(Scores!$H$2:$N$293, 0, MATCH($C101, Scores!$H$1:$N$1, 0)), Scores!$E$2:$E$293, $A101, Scores!$F$2:$F$293, D$1)</f>
        <v>0</v>
      </c>
      <c r="E101" s="1">
        <f>SUMIFS(INDEX(Scores!$H$2:$N$293, 0, MATCH($C101, Scores!$H$1:$N$1, 0)), Scores!$E$2:$E$293, $A101, Scores!$F$2:$F$293, E$1)</f>
        <v>2</v>
      </c>
      <c r="F101" s="1">
        <f>SUMIFS(INDEX(Scores!$H$2:$N$293, 0, MATCH($C101, Scores!$H$1:$N$1, 0)), Scores!$E$2:$E$293, $A101, Scores!$F$2:$F$293, F$1)</f>
        <v>5</v>
      </c>
      <c r="G101" s="1">
        <f>SUMIFS(INDEX(Scores!$H$2:$N$293, 0, MATCH($C101, Scores!$H$1:$N$1, 0)), Scores!$E$2:$E$293, $A101, Scores!$F$2:$F$293,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INDEX(Scores!$G$2:$G$293, MATCH(Clutch!$A102, Scores!$E$2:$E$293, 0))</f>
        <v>CJ</v>
      </c>
      <c r="C102" s="1" t="s">
        <v>4</v>
      </c>
      <c r="D102" s="1">
        <f>SUMIFS(INDEX(Scores!$H$2:$N$293, 0, MATCH($C102, Scores!$H$1:$N$1, 0)), Scores!$E$2:$E$293, $A102, Scores!$F$2:$F$293, D$1)</f>
        <v>5</v>
      </c>
      <c r="E102" s="1">
        <f>SUMIFS(INDEX(Scores!$H$2:$N$293, 0, MATCH($C102, Scores!$H$1:$N$1, 0)), Scores!$E$2:$E$293, $A102, Scores!$F$2:$F$293, E$1)</f>
        <v>4</v>
      </c>
      <c r="F102" s="1">
        <f>SUMIFS(INDEX(Scores!$H$2:$N$293, 0, MATCH($C102, Scores!$H$1:$N$1, 0)), Scores!$E$2:$E$293, $A102, Scores!$F$2:$F$293, F$1)</f>
        <v>1</v>
      </c>
      <c r="G102" s="1">
        <f>SUMIFS(INDEX(Scores!$H$2:$N$293, 0, MATCH($C102, Scores!$H$1:$N$1, 0)), Scores!$E$2:$E$293, $A102, Scores!$F$2:$F$293,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INDEX(Scores!$G$2:$G$293, MATCH(Clutch!$A103, Scores!$E$2:$E$293, 0))</f>
        <v>CJ</v>
      </c>
      <c r="C103" s="1" t="s">
        <v>5</v>
      </c>
      <c r="D103" s="1">
        <f>SUMIFS(INDEX(Scores!$H$2:$N$293, 0, MATCH($C103, Scores!$H$1:$N$1, 0)), Scores!$E$2:$E$293, $A103, Scores!$F$2:$F$293, D$1)</f>
        <v>0</v>
      </c>
      <c r="E103" s="1">
        <f>SUMIFS(INDEX(Scores!$H$2:$N$293, 0, MATCH($C103, Scores!$H$1:$N$1, 0)), Scores!$E$2:$E$293, $A103, Scores!$F$2:$F$293, E$1)</f>
        <v>3</v>
      </c>
      <c r="F103" s="1">
        <f>SUMIFS(INDEX(Scores!$H$2:$N$293, 0, MATCH($C103, Scores!$H$1:$N$1, 0)), Scores!$E$2:$E$293, $A103, Scores!$F$2:$F$293, F$1)</f>
        <v>2</v>
      </c>
      <c r="G103" s="1">
        <f>SUMIFS(INDEX(Scores!$H$2:$N$293, 0, MATCH($C103, Scores!$H$1:$N$1, 0)), Scores!$E$2:$E$293, $A103, Scores!$F$2:$F$293,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INDEX(Scores!$G$2:$G$293, MATCH(Clutch!$A104, Scores!$E$2:$E$293, 0))</f>
        <v>CJ</v>
      </c>
      <c r="C104" s="1" t="s">
        <v>4</v>
      </c>
      <c r="D104" s="1">
        <f>SUMIFS(INDEX(Scores!$H$2:$N$293, 0, MATCH($C104, Scores!$H$1:$N$1, 0)), Scores!$E$2:$E$293, $A104, Scores!$F$2:$F$293, D$1)</f>
        <v>3</v>
      </c>
      <c r="E104" s="1">
        <f>SUMIFS(INDEX(Scores!$H$2:$N$293, 0, MATCH($C104, Scores!$H$1:$N$1, 0)), Scores!$E$2:$E$293, $A104, Scores!$F$2:$F$293, E$1)</f>
        <v>3</v>
      </c>
      <c r="F104" s="1">
        <f>SUMIFS(INDEX(Scores!$H$2:$N$293, 0, MATCH($C104, Scores!$H$1:$N$1, 0)), Scores!$E$2:$E$293, $A104, Scores!$F$2:$F$293, F$1)</f>
        <v>4</v>
      </c>
      <c r="G104" s="1">
        <f>SUMIFS(INDEX(Scores!$H$2:$N$293, 0, MATCH($C104, Scores!$H$1:$N$1, 0)), Scores!$E$2:$E$293, $A104, Scores!$F$2:$F$293,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INDEX(Scores!$G$2:$G$293, MATCH(Clutch!$A105, Scores!$E$2:$E$293, 0))</f>
        <v>CJ</v>
      </c>
      <c r="C105" s="1" t="s">
        <v>5</v>
      </c>
      <c r="D105" s="1">
        <f>SUMIFS(INDEX(Scores!$H$2:$N$293, 0, MATCH($C105, Scores!$H$1:$N$1, 0)), Scores!$E$2:$E$293, $A105, Scores!$F$2:$F$293, D$1)</f>
        <v>0</v>
      </c>
      <c r="E105" s="1">
        <f>SUMIFS(INDEX(Scores!$H$2:$N$293, 0, MATCH($C105, Scores!$H$1:$N$1, 0)), Scores!$E$2:$E$293, $A105, Scores!$F$2:$F$293, E$1)</f>
        <v>0</v>
      </c>
      <c r="F105" s="1">
        <f>SUMIFS(INDEX(Scores!$H$2:$N$293, 0, MATCH($C105, Scores!$H$1:$N$1, 0)), Scores!$E$2:$E$293, $A105, Scores!$F$2:$F$293, F$1)</f>
        <v>0</v>
      </c>
      <c r="G105" s="1">
        <f>SUMIFS(INDEX(Scores!$H$2:$N$293, 0, MATCH($C105, Scores!$H$1:$N$1, 0)), Scores!$E$2:$E$293, $A105, Scores!$F$2:$F$293,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INDEX(Scores!$G$2:$G$293, MATCH(Clutch!$A106, Scores!$E$2:$E$293, 0))</f>
        <v>QJCDY</v>
      </c>
      <c r="C106" s="1" t="s">
        <v>4</v>
      </c>
      <c r="D106" s="1">
        <f>SUMIFS(INDEX(Scores!$H$2:$N$293, 0, MATCH($C106, Scores!$H$1:$N$1, 0)), Scores!$E$2:$E$293, $A106, Scores!$F$2:$F$293, D$1)</f>
        <v>2</v>
      </c>
      <c r="E106" s="1">
        <f>SUMIFS(INDEX(Scores!$H$2:$N$293, 0, MATCH($C106, Scores!$H$1:$N$1, 0)), Scores!$E$2:$E$293, $A106, Scores!$F$2:$F$293, E$1)</f>
        <v>1</v>
      </c>
      <c r="F106" s="1">
        <f>SUMIFS(INDEX(Scores!$H$2:$N$293, 0, MATCH($C106, Scores!$H$1:$N$1, 0)), Scores!$E$2:$E$293, $A106, Scores!$F$2:$F$293, F$1)</f>
        <v>3</v>
      </c>
      <c r="G106" s="1">
        <f>SUMIFS(INDEX(Scores!$H$2:$N$293, 0, MATCH($C106, Scores!$H$1:$N$1, 0)), Scores!$E$2:$E$293, $A106, Scores!$F$2:$F$293,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INDEX(Scores!$G$2:$G$293, MATCH(Clutch!$A107, Scores!$E$2:$E$293, 0))</f>
        <v>QJCDY</v>
      </c>
      <c r="C107" s="1" t="s">
        <v>5</v>
      </c>
      <c r="D107" s="1">
        <f>SUMIFS(INDEX(Scores!$H$2:$N$293, 0, MATCH($C107, Scores!$H$1:$N$1, 0)), Scores!$E$2:$E$293, $A107, Scores!$F$2:$F$293, D$1)</f>
        <v>1</v>
      </c>
      <c r="E107" s="1">
        <f>SUMIFS(INDEX(Scores!$H$2:$N$293, 0, MATCH($C107, Scores!$H$1:$N$1, 0)), Scores!$E$2:$E$293, $A107, Scores!$F$2:$F$293, E$1)</f>
        <v>1</v>
      </c>
      <c r="F107" s="1">
        <f>SUMIFS(INDEX(Scores!$H$2:$N$293, 0, MATCH($C107, Scores!$H$1:$N$1, 0)), Scores!$E$2:$E$293, $A107, Scores!$F$2:$F$293, F$1)</f>
        <v>1</v>
      </c>
      <c r="G107" s="1">
        <f>SUMIFS(INDEX(Scores!$H$2:$N$293, 0, MATCH($C107, Scores!$H$1:$N$1, 0)), Scores!$E$2:$E$293, $A107, Scores!$F$2:$F$293,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INDEX(Scores!$G$2:$G$293, MATCH(Clutch!$A108, Scores!$E$2:$E$293, 0))</f>
        <v>CJ</v>
      </c>
      <c r="C108" s="1" t="s">
        <v>4</v>
      </c>
      <c r="D108" s="1">
        <f>SUMIFS(INDEX(Scores!$H$2:$N$293, 0, MATCH($C108, Scores!$H$1:$N$1, 0)), Scores!$E$2:$E$293, $A108, Scores!$F$2:$F$293, D$1)</f>
        <v>0</v>
      </c>
      <c r="E108" s="1">
        <f>SUMIFS(INDEX(Scores!$H$2:$N$293, 0, MATCH($C108, Scores!$H$1:$N$1, 0)), Scores!$E$2:$E$293, $A108, Scores!$F$2:$F$293, E$1)</f>
        <v>3</v>
      </c>
      <c r="F108" s="1">
        <f>SUMIFS(INDEX(Scores!$H$2:$N$293, 0, MATCH($C108, Scores!$H$1:$N$1, 0)), Scores!$E$2:$E$293, $A108, Scores!$F$2:$F$293, F$1)</f>
        <v>6</v>
      </c>
      <c r="G108" s="1">
        <f>SUMIFS(INDEX(Scores!$H$2:$N$293, 0, MATCH($C108, Scores!$H$1:$N$1, 0)), Scores!$E$2:$E$293, $A108, Scores!$F$2:$F$293,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INDEX(Scores!$G$2:$G$293, MATCH(Clutch!$A109, Scores!$E$2:$E$293, 0))</f>
        <v>CJ</v>
      </c>
      <c r="C109" s="1" t="s">
        <v>5</v>
      </c>
      <c r="D109" s="1">
        <f>SUMIFS(INDEX(Scores!$H$2:$N$293, 0, MATCH($C109, Scores!$H$1:$N$1, 0)), Scores!$E$2:$E$293, $A109, Scores!$F$2:$F$293, D$1)</f>
        <v>1</v>
      </c>
      <c r="E109" s="1">
        <f>SUMIFS(INDEX(Scores!$H$2:$N$293, 0, MATCH($C109, Scores!$H$1:$N$1, 0)), Scores!$E$2:$E$293, $A109, Scores!$F$2:$F$293, E$1)</f>
        <v>4</v>
      </c>
      <c r="F109" s="1">
        <f>SUMIFS(INDEX(Scores!$H$2:$N$293, 0, MATCH($C109, Scores!$H$1:$N$1, 0)), Scores!$E$2:$E$293, $A109, Scores!$F$2:$F$293, F$1)</f>
        <v>2</v>
      </c>
      <c r="G109" s="1">
        <f>SUMIFS(INDEX(Scores!$H$2:$N$293, 0, MATCH($C109, Scores!$H$1:$N$1, 0)), Scores!$E$2:$E$293, $A109, Scores!$F$2:$F$293,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INDEX(Scores!$G$2:$G$293, MATCH(Clutch!$A110, Scores!$E$2:$E$293, 0))</f>
        <v>CJ</v>
      </c>
      <c r="C110" s="1" t="s">
        <v>4</v>
      </c>
      <c r="D110" s="1">
        <f>SUMIFS(INDEX(Scores!$H$2:$N$293, 0, MATCH($C110, Scores!$H$1:$N$1, 0)), Scores!$E$2:$E$293, $A110, Scores!$F$2:$F$293, D$1)</f>
        <v>5</v>
      </c>
      <c r="E110" s="1">
        <f>SUMIFS(INDEX(Scores!$H$2:$N$293, 0, MATCH($C110, Scores!$H$1:$N$1, 0)), Scores!$E$2:$E$293, $A110, Scores!$F$2:$F$293, E$1)</f>
        <v>5</v>
      </c>
      <c r="F110" s="1">
        <f>SUMIFS(INDEX(Scores!$H$2:$N$293, 0, MATCH($C110, Scores!$H$1:$N$1, 0)), Scores!$E$2:$E$293, $A110, Scores!$F$2:$F$293, F$1)</f>
        <v>0</v>
      </c>
      <c r="G110" s="1">
        <f>SUMIFS(INDEX(Scores!$H$2:$N$293, 0, MATCH($C110, Scores!$H$1:$N$1, 0)), Scores!$E$2:$E$293, $A110, Scores!$F$2:$F$293,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INDEX(Scores!$G$2:$G$293, MATCH(Clutch!$A111, Scores!$E$2:$E$293, 0))</f>
        <v>CJ</v>
      </c>
      <c r="C111" s="1" t="s">
        <v>5</v>
      </c>
      <c r="D111" s="1">
        <f>SUMIFS(INDEX(Scores!$H$2:$N$293, 0, MATCH($C111, Scores!$H$1:$N$1, 0)), Scores!$E$2:$E$293, $A111, Scores!$F$2:$F$293, D$1)</f>
        <v>2</v>
      </c>
      <c r="E111" s="1">
        <f>SUMIFS(INDEX(Scores!$H$2:$N$293, 0, MATCH($C111, Scores!$H$1:$N$1, 0)), Scores!$E$2:$E$293, $A111, Scores!$F$2:$F$293, E$1)</f>
        <v>1</v>
      </c>
      <c r="F111" s="1">
        <f>SUMIFS(INDEX(Scores!$H$2:$N$293, 0, MATCH($C111, Scores!$H$1:$N$1, 0)), Scores!$E$2:$E$293, $A111, Scores!$F$2:$F$293, F$1)</f>
        <v>0</v>
      </c>
      <c r="G111" s="1">
        <f>SUMIFS(INDEX(Scores!$H$2:$N$293, 0, MATCH($C111, Scores!$H$1:$N$1, 0)), Scores!$E$2:$E$293, $A111, Scores!$F$2:$F$293,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INDEX(Scores!$G$2:$G$293, MATCH(Clutch!$A112, Scores!$E$2:$E$293, 0))</f>
        <v>JCK</v>
      </c>
      <c r="C112" s="1" t="s">
        <v>4</v>
      </c>
      <c r="D112" s="1">
        <f>SUMIFS(INDEX(Scores!$H$2:$N$293, 0, MATCH($C112, Scores!$H$1:$N$1, 0)), Scores!$E$2:$E$293, $A112, Scores!$F$2:$F$293, D$1)</f>
        <v>1</v>
      </c>
      <c r="E112" s="1">
        <f>SUMIFS(INDEX(Scores!$H$2:$N$293, 0, MATCH($C112, Scores!$H$1:$N$1, 0)), Scores!$E$2:$E$293, $A112, Scores!$F$2:$F$293, E$1)</f>
        <v>4</v>
      </c>
      <c r="F112" s="1">
        <f>SUMIFS(INDEX(Scores!$H$2:$N$293, 0, MATCH($C112, Scores!$H$1:$N$1, 0)), Scores!$E$2:$E$293, $A112, Scores!$F$2:$F$293, F$1)</f>
        <v>0</v>
      </c>
      <c r="G112" s="1">
        <f>SUMIFS(INDEX(Scores!$H$2:$N$293, 0, MATCH($C112, Scores!$H$1:$N$1, 0)), Scores!$E$2:$E$293, $A112, Scores!$F$2:$F$293,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INDEX(Scores!$G$2:$G$293, MATCH(Clutch!$A113, Scores!$E$2:$E$293, 0))</f>
        <v>JCK</v>
      </c>
      <c r="C113" s="1" t="s">
        <v>5</v>
      </c>
      <c r="D113" s="1">
        <f>SUMIFS(INDEX(Scores!$H$2:$N$293, 0, MATCH($C113, Scores!$H$1:$N$1, 0)), Scores!$E$2:$E$293, $A113, Scores!$F$2:$F$293, D$1)</f>
        <v>3</v>
      </c>
      <c r="E113" s="1">
        <f>SUMIFS(INDEX(Scores!$H$2:$N$293, 0, MATCH($C113, Scores!$H$1:$N$1, 0)), Scores!$E$2:$E$293, $A113, Scores!$F$2:$F$293, E$1)</f>
        <v>1</v>
      </c>
      <c r="F113" s="1">
        <f>SUMIFS(INDEX(Scores!$H$2:$N$293, 0, MATCH($C113, Scores!$H$1:$N$1, 0)), Scores!$E$2:$E$293, $A113, Scores!$F$2:$F$293, F$1)</f>
        <v>3</v>
      </c>
      <c r="G113" s="1">
        <f>SUMIFS(INDEX(Scores!$H$2:$N$293, 0, MATCH($C113, Scores!$H$1:$N$1, 0)), Scores!$E$2:$E$293, $A113, Scores!$F$2:$F$293,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INDEX(Scores!$G$2:$G$293, MATCH(Clutch!$A114, Scores!$E$2:$E$293, 0))</f>
        <v>CJK</v>
      </c>
      <c r="C114" s="1" t="s">
        <v>4</v>
      </c>
      <c r="D114" s="1">
        <f>SUMIFS(INDEX(Scores!$H$2:$N$293, 0, MATCH($C114, Scores!$H$1:$N$1, 0)), Scores!$E$2:$E$293, $A114, Scores!$F$2:$F$293, D$1)</f>
        <v>0</v>
      </c>
      <c r="E114" s="1">
        <f>SUMIFS(INDEX(Scores!$H$2:$N$293, 0, MATCH($C114, Scores!$H$1:$N$1, 0)), Scores!$E$2:$E$293, $A114, Scores!$F$2:$F$293, E$1)</f>
        <v>2</v>
      </c>
      <c r="F114" s="1">
        <f>SUMIFS(INDEX(Scores!$H$2:$N$293, 0, MATCH($C114, Scores!$H$1:$N$1, 0)), Scores!$E$2:$E$293, $A114, Scores!$F$2:$F$293, F$1)</f>
        <v>2</v>
      </c>
      <c r="G114" s="1">
        <f>SUMIFS(INDEX(Scores!$H$2:$N$293, 0, MATCH($C114, Scores!$H$1:$N$1, 0)), Scores!$E$2:$E$293, $A114, Scores!$F$2:$F$293,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INDEX(Scores!$G$2:$G$293, MATCH(Clutch!$A115, Scores!$E$2:$E$293, 0))</f>
        <v>CJK</v>
      </c>
      <c r="C115" s="1" t="s">
        <v>5</v>
      </c>
      <c r="D115" s="1">
        <f>SUMIFS(INDEX(Scores!$H$2:$N$293, 0, MATCH($C115, Scores!$H$1:$N$1, 0)), Scores!$E$2:$E$293, $A115, Scores!$F$2:$F$293, D$1)</f>
        <v>1</v>
      </c>
      <c r="E115" s="1">
        <f>SUMIFS(INDEX(Scores!$H$2:$N$293, 0, MATCH($C115, Scores!$H$1:$N$1, 0)), Scores!$E$2:$E$293, $A115, Scores!$F$2:$F$293, E$1)</f>
        <v>0</v>
      </c>
      <c r="F115" s="1">
        <f>SUMIFS(INDEX(Scores!$H$2:$N$293, 0, MATCH($C115, Scores!$H$1:$N$1, 0)), Scores!$E$2:$E$293, $A115, Scores!$F$2:$F$293, F$1)</f>
        <v>2</v>
      </c>
      <c r="G115" s="1">
        <f>SUMIFS(INDEX(Scores!$H$2:$N$293, 0, MATCH($C115, Scores!$H$1:$N$1, 0)), Scores!$E$2:$E$293, $A115, Scores!$F$2:$F$293,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INDEX(Scores!$G$2:$G$293, MATCH(Clutch!$A116, Scores!$E$2:$E$293, 0))</f>
        <v>CJ</v>
      </c>
      <c r="C116" s="1" t="s">
        <v>4</v>
      </c>
      <c r="D116" s="1">
        <f>SUMIFS(INDEX(Scores!$H$2:$N$293, 0, MATCH($C116, Scores!$H$1:$N$1, 0)), Scores!$E$2:$E$293, $A116, Scores!$F$2:$F$293, D$1)</f>
        <v>4</v>
      </c>
      <c r="E116" s="1">
        <f>SUMIFS(INDEX(Scores!$H$2:$N$293, 0, MATCH($C116, Scores!$H$1:$N$1, 0)), Scores!$E$2:$E$293, $A116, Scores!$F$2:$F$293, E$1)</f>
        <v>3</v>
      </c>
      <c r="F116" s="1">
        <f>SUMIFS(INDEX(Scores!$H$2:$N$293, 0, MATCH($C116, Scores!$H$1:$N$1, 0)), Scores!$E$2:$E$293, $A116, Scores!$F$2:$F$293, F$1)</f>
        <v>5</v>
      </c>
      <c r="G116" s="1">
        <f>SUMIFS(INDEX(Scores!$H$2:$N$293, 0, MATCH($C116, Scores!$H$1:$N$1, 0)), Scores!$E$2:$E$293, $A116, Scores!$F$2:$F$293,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INDEX(Scores!$G$2:$G$293, MATCH(Clutch!$A117, Scores!$E$2:$E$293, 0))</f>
        <v>CJ</v>
      </c>
      <c r="C117" s="1" t="s">
        <v>5</v>
      </c>
      <c r="D117" s="1">
        <f>SUMIFS(INDEX(Scores!$H$2:$N$293, 0, MATCH($C117, Scores!$H$1:$N$1, 0)), Scores!$E$2:$E$293, $A117, Scores!$F$2:$F$293, D$1)</f>
        <v>1</v>
      </c>
      <c r="E117" s="1">
        <f>SUMIFS(INDEX(Scores!$H$2:$N$293, 0, MATCH($C117, Scores!$H$1:$N$1, 0)), Scores!$E$2:$E$293, $A117, Scores!$F$2:$F$293, E$1)</f>
        <v>0</v>
      </c>
      <c r="F117" s="1">
        <f>SUMIFS(INDEX(Scores!$H$2:$N$293, 0, MATCH($C117, Scores!$H$1:$N$1, 0)), Scores!$E$2:$E$293, $A117, Scores!$F$2:$F$293, F$1)</f>
        <v>0</v>
      </c>
      <c r="G117" s="1">
        <f>SUMIFS(INDEX(Scores!$H$2:$N$293, 0, MATCH($C117, Scores!$H$1:$N$1, 0)), Scores!$E$2:$E$293, $A117, Scores!$F$2:$F$293,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INDEX(Scores!$G$2:$G$293, MATCH(Clutch!$A118, Scores!$E$2:$E$293, 0))</f>
        <v>JC</v>
      </c>
      <c r="C118" s="1" t="s">
        <v>4</v>
      </c>
      <c r="D118" s="1">
        <f>SUMIFS(INDEX(Scores!$H$2:$N$293, 0, MATCH($C118, Scores!$H$1:$N$1, 0)), Scores!$E$2:$E$293, $A118, Scores!$F$2:$F$293, D$1)</f>
        <v>2</v>
      </c>
      <c r="E118" s="1">
        <f>SUMIFS(INDEX(Scores!$H$2:$N$293, 0, MATCH($C118, Scores!$H$1:$N$1, 0)), Scores!$E$2:$E$293, $A118, Scores!$F$2:$F$293, E$1)</f>
        <v>3</v>
      </c>
      <c r="F118" s="1">
        <f>SUMIFS(INDEX(Scores!$H$2:$N$293, 0, MATCH($C118, Scores!$H$1:$N$1, 0)), Scores!$E$2:$E$293, $A118, Scores!$F$2:$F$293, F$1)</f>
        <v>0</v>
      </c>
      <c r="G118" s="1">
        <f>SUMIFS(INDEX(Scores!$H$2:$N$293, 0, MATCH($C118, Scores!$H$1:$N$1, 0)), Scores!$E$2:$E$293, $A118, Scores!$F$2:$F$293,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INDEX(Scores!$G$2:$G$293, MATCH(Clutch!$A119, Scores!$E$2:$E$293, 0))</f>
        <v>JC</v>
      </c>
      <c r="C119" s="1" t="s">
        <v>5</v>
      </c>
      <c r="D119" s="1">
        <f>SUMIFS(INDEX(Scores!$H$2:$N$293, 0, MATCH($C119, Scores!$H$1:$N$1, 0)), Scores!$E$2:$E$293, $A119, Scores!$F$2:$F$293, D$1)</f>
        <v>4</v>
      </c>
      <c r="E119" s="1">
        <f>SUMIFS(INDEX(Scores!$H$2:$N$293, 0, MATCH($C119, Scores!$H$1:$N$1, 0)), Scores!$E$2:$E$293, $A119, Scores!$F$2:$F$293, E$1)</f>
        <v>5</v>
      </c>
      <c r="F119" s="1">
        <f>SUMIFS(INDEX(Scores!$H$2:$N$293, 0, MATCH($C119, Scores!$H$1:$N$1, 0)), Scores!$E$2:$E$293, $A119, Scores!$F$2:$F$293, F$1)</f>
        <v>3</v>
      </c>
      <c r="G119" s="1">
        <f>SUMIFS(INDEX(Scores!$H$2:$N$293, 0, MATCH($C119, Scores!$H$1:$N$1, 0)), Scores!$E$2:$E$293, $A119, Scores!$F$2:$F$293,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INDEX(Scores!$G$2:$G$293, MATCH(Clutch!$A120, Scores!$E$2:$E$293, 0))</f>
        <v>CJ</v>
      </c>
      <c r="C120" s="1" t="s">
        <v>4</v>
      </c>
      <c r="D120" s="1">
        <f>SUMIFS(INDEX(Scores!$H$2:$N$293, 0, MATCH($C120, Scores!$H$1:$N$1, 0)), Scores!$E$2:$E$293, $A120, Scores!$F$2:$F$293, D$1)</f>
        <v>5</v>
      </c>
      <c r="E120" s="1">
        <f>SUMIFS(INDEX(Scores!$H$2:$N$293, 0, MATCH($C120, Scores!$H$1:$N$1, 0)), Scores!$E$2:$E$293, $A120, Scores!$F$2:$F$293, E$1)</f>
        <v>7</v>
      </c>
      <c r="F120" s="1">
        <f>SUMIFS(INDEX(Scores!$H$2:$N$293, 0, MATCH($C120, Scores!$H$1:$N$1, 0)), Scores!$E$2:$E$293, $A120, Scores!$F$2:$F$293, F$1)</f>
        <v>1</v>
      </c>
      <c r="G120" s="1">
        <f>SUMIFS(INDEX(Scores!$H$2:$N$293, 0, MATCH($C120, Scores!$H$1:$N$1, 0)), Scores!$E$2:$E$293, $A120, Scores!$F$2:$F$293,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INDEX(Scores!$G$2:$G$293, MATCH(Clutch!$A121, Scores!$E$2:$E$293, 0))</f>
        <v>CJ</v>
      </c>
      <c r="C121" s="1" t="s">
        <v>5</v>
      </c>
      <c r="D121" s="1">
        <f>SUMIFS(INDEX(Scores!$H$2:$N$293, 0, MATCH($C121, Scores!$H$1:$N$1, 0)), Scores!$E$2:$E$293, $A121, Scores!$F$2:$F$293, D$1)</f>
        <v>1</v>
      </c>
      <c r="E121" s="1">
        <f>SUMIFS(INDEX(Scores!$H$2:$N$293, 0, MATCH($C121, Scores!$H$1:$N$1, 0)), Scores!$E$2:$E$293, $A121, Scores!$F$2:$F$293, E$1)</f>
        <v>1</v>
      </c>
      <c r="F121" s="1">
        <f>SUMIFS(INDEX(Scores!$H$2:$N$293, 0, MATCH($C121, Scores!$H$1:$N$1, 0)), Scores!$E$2:$E$293, $A121, Scores!$F$2:$F$293, F$1)</f>
        <v>0</v>
      </c>
      <c r="G121" s="1">
        <f>SUMIFS(INDEX(Scores!$H$2:$N$293, 0, MATCH($C121, Scores!$H$1:$N$1, 0)), Scores!$E$2:$E$293, $A121, Scores!$F$2:$F$293,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INDEX(Scores!$G$2:$G$293, MATCH(Clutch!$A122, Scores!$E$2:$E$293, 0))</f>
        <v>JCD</v>
      </c>
      <c r="C122" s="1" t="s">
        <v>4</v>
      </c>
      <c r="D122" s="1">
        <f>SUMIFS(INDEX(Scores!$H$2:$N$293, 0, MATCH($C122, Scores!$H$1:$N$1, 0)), Scores!$E$2:$E$293, $A122, Scores!$F$2:$F$293, D$1)</f>
        <v>0</v>
      </c>
      <c r="E122" s="1">
        <f>SUMIFS(INDEX(Scores!$H$2:$N$293, 0, MATCH($C122, Scores!$H$1:$N$1, 0)), Scores!$E$2:$E$293, $A122, Scores!$F$2:$F$293, E$1)</f>
        <v>6</v>
      </c>
      <c r="F122" s="1">
        <f>SUMIFS(INDEX(Scores!$H$2:$N$293, 0, MATCH($C122, Scores!$H$1:$N$1, 0)), Scores!$E$2:$E$293, $A122, Scores!$F$2:$F$293, F$1)</f>
        <v>2</v>
      </c>
      <c r="G122" s="1">
        <f>SUMIFS(INDEX(Scores!$H$2:$N$293, 0, MATCH($C122, Scores!$H$1:$N$1, 0)), Scores!$E$2:$E$293, $A122, Scores!$F$2:$F$293,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INDEX(Scores!$G$2:$G$293, MATCH(Clutch!$A123, Scores!$E$2:$E$293, 0))</f>
        <v>JCD</v>
      </c>
      <c r="C123" s="1" t="s">
        <v>5</v>
      </c>
      <c r="D123" s="1">
        <f>SUMIFS(INDEX(Scores!$H$2:$N$293, 0, MATCH($C123, Scores!$H$1:$N$1, 0)), Scores!$E$2:$E$293, $A123, Scores!$F$2:$F$293, D$1)</f>
        <v>1</v>
      </c>
      <c r="E123" s="1">
        <f>SUMIFS(INDEX(Scores!$H$2:$N$293, 0, MATCH($C123, Scores!$H$1:$N$1, 0)), Scores!$E$2:$E$293, $A123, Scores!$F$2:$F$293, E$1)</f>
        <v>0</v>
      </c>
      <c r="F123" s="1">
        <f>SUMIFS(INDEX(Scores!$H$2:$N$293, 0, MATCH($C123, Scores!$H$1:$N$1, 0)), Scores!$E$2:$E$293, $A123, Scores!$F$2:$F$293, F$1)</f>
        <v>1</v>
      </c>
      <c r="G123" s="1">
        <f>SUMIFS(INDEX(Scores!$H$2:$N$293, 0, MATCH($C123, Scores!$H$1:$N$1, 0)), Scores!$E$2:$E$293, $A123, Scores!$F$2:$F$293,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INDEX(Scores!$G$2:$G$293, MATCH(Clutch!$A124, Scores!$E$2:$E$293, 0))</f>
        <v>CJ</v>
      </c>
      <c r="C124" s="1" t="s">
        <v>4</v>
      </c>
      <c r="D124" s="1">
        <f>SUMIFS(INDEX(Scores!$H$2:$N$293, 0, MATCH($C124, Scores!$H$1:$N$1, 0)), Scores!$E$2:$E$293, $A124, Scores!$F$2:$F$293, D$1)</f>
        <v>3</v>
      </c>
      <c r="E124" s="1">
        <f>SUMIFS(INDEX(Scores!$H$2:$N$293, 0, MATCH($C124, Scores!$H$1:$N$1, 0)), Scores!$E$2:$E$293, $A124, Scores!$F$2:$F$293, E$1)</f>
        <v>3</v>
      </c>
      <c r="F124" s="1">
        <f>SUMIFS(INDEX(Scores!$H$2:$N$293, 0, MATCH($C124, Scores!$H$1:$N$1, 0)), Scores!$E$2:$E$293, $A124, Scores!$F$2:$F$293, F$1)</f>
        <v>3</v>
      </c>
      <c r="G124" s="1">
        <f>SUMIFS(INDEX(Scores!$H$2:$N$293, 0, MATCH($C124, Scores!$H$1:$N$1, 0)), Scores!$E$2:$E$293, $A124, Scores!$F$2:$F$293,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INDEX(Scores!$G$2:$G$293, MATCH(Clutch!$A125, Scores!$E$2:$E$293, 0))</f>
        <v>CJ</v>
      </c>
      <c r="C125" s="1" t="s">
        <v>5</v>
      </c>
      <c r="D125" s="1">
        <f>SUMIFS(INDEX(Scores!$H$2:$N$293, 0, MATCH($C125, Scores!$H$1:$N$1, 0)), Scores!$E$2:$E$293, $A125, Scores!$F$2:$F$293, D$1)</f>
        <v>0</v>
      </c>
      <c r="E125" s="1">
        <f>SUMIFS(INDEX(Scores!$H$2:$N$293, 0, MATCH($C125, Scores!$H$1:$N$1, 0)), Scores!$E$2:$E$293, $A125, Scores!$F$2:$F$293, E$1)</f>
        <v>4</v>
      </c>
      <c r="F125" s="1">
        <f>SUMIFS(INDEX(Scores!$H$2:$N$293, 0, MATCH($C125, Scores!$H$1:$N$1, 0)), Scores!$E$2:$E$293, $A125, Scores!$F$2:$F$293, F$1)</f>
        <v>0</v>
      </c>
      <c r="G125" s="1">
        <f>SUMIFS(INDEX(Scores!$H$2:$N$293, 0, MATCH($C125, Scores!$H$1:$N$1, 0)), Scores!$E$2:$E$293, $A125, Scores!$F$2:$F$293,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INDEX(Scores!$G$2:$G$293, MATCH(Clutch!$A126, Scores!$E$2:$E$293, 0))</f>
        <v>DCJ</v>
      </c>
      <c r="C126" s="1" t="s">
        <v>4</v>
      </c>
      <c r="D126" s="1">
        <f>SUMIFS(INDEX(Scores!$H$2:$N$293, 0, MATCH($C126, Scores!$H$1:$N$1, 0)), Scores!$E$2:$E$293, $A126, Scores!$F$2:$F$293, D$1)</f>
        <v>2</v>
      </c>
      <c r="E126" s="1">
        <f>SUMIFS(INDEX(Scores!$H$2:$N$293, 0, MATCH($C126, Scores!$H$1:$N$1, 0)), Scores!$E$2:$E$293, $A126, Scores!$F$2:$F$293, E$1)</f>
        <v>3</v>
      </c>
      <c r="F126" s="1">
        <f>SUMIFS(INDEX(Scores!$H$2:$N$293, 0, MATCH($C126, Scores!$H$1:$N$1, 0)), Scores!$E$2:$E$293, $A126, Scores!$F$2:$F$293, F$1)</f>
        <v>2</v>
      </c>
      <c r="G126" s="1">
        <f>SUMIFS(INDEX(Scores!$H$2:$N$293, 0, MATCH($C126, Scores!$H$1:$N$1, 0)), Scores!$E$2:$E$293, $A126, Scores!$F$2:$F$293,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INDEX(Scores!$G$2:$G$293, MATCH(Clutch!$A127, Scores!$E$2:$E$293, 0))</f>
        <v>DCJ</v>
      </c>
      <c r="C127" s="1" t="s">
        <v>5</v>
      </c>
      <c r="D127" s="1">
        <f>SUMIFS(INDEX(Scores!$H$2:$N$293, 0, MATCH($C127, Scores!$H$1:$N$1, 0)), Scores!$E$2:$E$293, $A127, Scores!$F$2:$F$293, D$1)</f>
        <v>1</v>
      </c>
      <c r="E127" s="1">
        <f>SUMIFS(INDEX(Scores!$H$2:$N$293, 0, MATCH($C127, Scores!$H$1:$N$1, 0)), Scores!$E$2:$E$293, $A127, Scores!$F$2:$F$293, E$1)</f>
        <v>2</v>
      </c>
      <c r="F127" s="1">
        <f>SUMIFS(INDEX(Scores!$H$2:$N$293, 0, MATCH($C127, Scores!$H$1:$N$1, 0)), Scores!$E$2:$E$293, $A127, Scores!$F$2:$F$293, F$1)</f>
        <v>0</v>
      </c>
      <c r="G127" s="1">
        <f>SUMIFS(INDEX(Scores!$H$2:$N$293, 0, MATCH($C127, Scores!$H$1:$N$1, 0)), Scores!$E$2:$E$293, $A127, Scores!$F$2:$F$293,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INDEX(Scores!$G$2:$G$293, MATCH(Clutch!$A128, Scores!$E$2:$E$293, 0))</f>
        <v>JC</v>
      </c>
      <c r="C128" s="1" t="s">
        <v>4</v>
      </c>
      <c r="D128" s="1">
        <f>SUMIFS(INDEX(Scores!$H$2:$N$293, 0, MATCH($C128, Scores!$H$1:$N$1, 0)), Scores!$E$2:$E$293, $A128, Scores!$F$2:$F$293, D$1)</f>
        <v>5</v>
      </c>
      <c r="E128" s="1">
        <f>SUMIFS(INDEX(Scores!$H$2:$N$293, 0, MATCH($C128, Scores!$H$1:$N$1, 0)), Scores!$E$2:$E$293, $A128, Scores!$F$2:$F$293, E$1)</f>
        <v>0</v>
      </c>
      <c r="F128" s="1">
        <f>SUMIFS(INDEX(Scores!$H$2:$N$293, 0, MATCH($C128, Scores!$H$1:$N$1, 0)), Scores!$E$2:$E$293, $A128, Scores!$F$2:$F$293, F$1)</f>
        <v>1</v>
      </c>
      <c r="G128" s="1">
        <f>SUMIFS(INDEX(Scores!$H$2:$N$293, 0, MATCH($C128, Scores!$H$1:$N$1, 0)), Scores!$E$2:$E$293, $A128, Scores!$F$2:$F$293,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INDEX(Scores!$G$2:$G$293, MATCH(Clutch!$A129, Scores!$E$2:$E$293, 0))</f>
        <v>JC</v>
      </c>
      <c r="C129" s="1" t="s">
        <v>5</v>
      </c>
      <c r="D129" s="1">
        <f>SUMIFS(INDEX(Scores!$H$2:$N$293, 0, MATCH($C129, Scores!$H$1:$N$1, 0)), Scores!$E$2:$E$293, $A129, Scores!$F$2:$F$293, D$1)</f>
        <v>1</v>
      </c>
      <c r="E129" s="1">
        <f>SUMIFS(INDEX(Scores!$H$2:$N$293, 0, MATCH($C129, Scores!$H$1:$N$1, 0)), Scores!$E$2:$E$293, $A129, Scores!$F$2:$F$293, E$1)</f>
        <v>2</v>
      </c>
      <c r="F129" s="1">
        <f>SUMIFS(INDEX(Scores!$H$2:$N$293, 0, MATCH($C129, Scores!$H$1:$N$1, 0)), Scores!$E$2:$E$293, $A129, Scores!$F$2:$F$293, F$1)</f>
        <v>0</v>
      </c>
      <c r="G129" s="1">
        <f>SUMIFS(INDEX(Scores!$H$2:$N$293, 0, MATCH($C129, Scores!$H$1:$N$1, 0)), Scores!$E$2:$E$293, $A129, Scores!$F$2:$F$293,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INDEX(Scores!$G$2:$G$293, MATCH(Clutch!$A130, Scores!$E$2:$E$293, 0))</f>
        <v>CJ</v>
      </c>
      <c r="C130" s="1" t="s">
        <v>4</v>
      </c>
      <c r="D130" s="1">
        <f>SUMIFS(INDEX(Scores!$H$2:$N$293, 0, MATCH($C130, Scores!$H$1:$N$1, 0)), Scores!$E$2:$E$293, $A130, Scores!$F$2:$F$293, D$1)</f>
        <v>5</v>
      </c>
      <c r="E130" s="1">
        <f>SUMIFS(INDEX(Scores!$H$2:$N$293, 0, MATCH($C130, Scores!$H$1:$N$1, 0)), Scores!$E$2:$E$293, $A130, Scores!$F$2:$F$293, E$1)</f>
        <v>0</v>
      </c>
      <c r="F130" s="1">
        <f>SUMIFS(INDEX(Scores!$H$2:$N$293, 0, MATCH($C130, Scores!$H$1:$N$1, 0)), Scores!$E$2:$E$293, $A130, Scores!$F$2:$F$293, F$1)</f>
        <v>6</v>
      </c>
      <c r="G130" s="1">
        <f>SUMIFS(INDEX(Scores!$H$2:$N$293, 0, MATCH($C130, Scores!$H$1:$N$1, 0)), Scores!$E$2:$E$293, $A130, Scores!$F$2:$F$293,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INDEX(Scores!$G$2:$G$293, MATCH(Clutch!$A131, Scores!$E$2:$E$293, 0))</f>
        <v>CJ</v>
      </c>
      <c r="C131" s="1" t="s">
        <v>5</v>
      </c>
      <c r="D131" s="1">
        <f>SUMIFS(INDEX(Scores!$H$2:$N$293, 0, MATCH($C131, Scores!$H$1:$N$1, 0)), Scores!$E$2:$E$293, $A131, Scores!$F$2:$F$293, D$1)</f>
        <v>1</v>
      </c>
      <c r="E131" s="1">
        <f>SUMIFS(INDEX(Scores!$H$2:$N$293, 0, MATCH($C131, Scores!$H$1:$N$1, 0)), Scores!$E$2:$E$293, $A131, Scores!$F$2:$F$293, E$1)</f>
        <v>1</v>
      </c>
      <c r="F131" s="1">
        <f>SUMIFS(INDEX(Scores!$H$2:$N$293, 0, MATCH($C131, Scores!$H$1:$N$1, 0)), Scores!$E$2:$E$293, $A131, Scores!$F$2:$F$293, F$1)</f>
        <v>1</v>
      </c>
      <c r="G131" s="1">
        <f>SUMIFS(INDEX(Scores!$H$2:$N$293, 0, MATCH($C131, Scores!$H$1:$N$1, 0)), Scores!$E$2:$E$293, $A131, Scores!$F$2:$F$293,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INDEX(Scores!$G$2:$G$293, MATCH(Clutch!$A132, Scores!$E$2:$E$293, 0))</f>
        <v>JCQ</v>
      </c>
      <c r="C132" s="1" t="s">
        <v>4</v>
      </c>
      <c r="D132" s="1">
        <f>SUMIFS(INDEX(Scores!$H$2:$N$293, 0, MATCH($C132, Scores!$H$1:$N$1, 0)), Scores!$E$2:$E$293, $A132, Scores!$F$2:$F$293, D$1)</f>
        <v>3</v>
      </c>
      <c r="E132" s="1">
        <f>SUMIFS(INDEX(Scores!$H$2:$N$293, 0, MATCH($C132, Scores!$H$1:$N$1, 0)), Scores!$E$2:$E$293, $A132, Scores!$F$2:$F$293, E$1)</f>
        <v>3</v>
      </c>
      <c r="F132" s="1">
        <f>SUMIFS(INDEX(Scores!$H$2:$N$293, 0, MATCH($C132, Scores!$H$1:$N$1, 0)), Scores!$E$2:$E$293, $A132, Scores!$F$2:$F$293, F$1)</f>
        <v>4</v>
      </c>
      <c r="G132" s="1">
        <f>SUMIFS(INDEX(Scores!$H$2:$N$293, 0, MATCH($C132, Scores!$H$1:$N$1, 0)), Scores!$E$2:$E$293, $A132, Scores!$F$2:$F$293,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INDEX(Scores!$G$2:$G$293, MATCH(Clutch!$A133, Scores!$E$2:$E$293, 0))</f>
        <v>JCQ</v>
      </c>
      <c r="C133" s="1" t="s">
        <v>5</v>
      </c>
      <c r="D133" s="1">
        <f>SUMIFS(INDEX(Scores!$H$2:$N$293, 0, MATCH($C133, Scores!$H$1:$N$1, 0)), Scores!$E$2:$E$293, $A133, Scores!$F$2:$F$293, D$1)</f>
        <v>1</v>
      </c>
      <c r="E133" s="1">
        <f>SUMIFS(INDEX(Scores!$H$2:$N$293, 0, MATCH($C133, Scores!$H$1:$N$1, 0)), Scores!$E$2:$E$293, $A133, Scores!$F$2:$F$293, E$1)</f>
        <v>0</v>
      </c>
      <c r="F133" s="1">
        <f>SUMIFS(INDEX(Scores!$H$2:$N$293, 0, MATCH($C133, Scores!$H$1:$N$1, 0)), Scores!$E$2:$E$293, $A133, Scores!$F$2:$F$293, F$1)</f>
        <v>0</v>
      </c>
      <c r="G133" s="1">
        <f>SUMIFS(INDEX(Scores!$H$2:$N$293, 0, MATCH($C133, Scores!$H$1:$N$1, 0)), Scores!$E$2:$E$293, $A133, Scores!$F$2:$F$293,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85" si="268">A132+1</f>
        <v>69</v>
      </c>
      <c r="B134" s="1" t="str">
        <f>INDEX(Scores!$G$2:$G$293, MATCH(Clutch!$A134, Scores!$E$2:$E$293, 0))</f>
        <v>CJQ</v>
      </c>
      <c r="C134" s="1" t="s">
        <v>4</v>
      </c>
      <c r="D134" s="1">
        <f>SUMIFS(INDEX(Scores!$H$2:$N$293, 0, MATCH($C134, Scores!$H$1:$N$1, 0)), Scores!$E$2:$E$293, $A134, Scores!$F$2:$F$293, D$1)</f>
        <v>2</v>
      </c>
      <c r="E134" s="1">
        <f>SUMIFS(INDEX(Scores!$H$2:$N$293, 0, MATCH($C134, Scores!$H$1:$N$1, 0)), Scores!$E$2:$E$293, $A134, Scores!$F$2:$F$293, E$1)</f>
        <v>3</v>
      </c>
      <c r="F134" s="1">
        <f>SUMIFS(INDEX(Scores!$H$2:$N$293, 0, MATCH($C134, Scores!$H$1:$N$1, 0)), Scores!$E$2:$E$293, $A134, Scores!$F$2:$F$293, F$1)</f>
        <v>6</v>
      </c>
      <c r="G134" s="1">
        <f>SUMIFS(INDEX(Scores!$H$2:$N$293, 0, MATCH($C134, Scores!$H$1:$N$1, 0)), Scores!$E$2:$E$293, $A134, Scores!$F$2:$F$293,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INDEX(Scores!$G$2:$G$293, MATCH(Clutch!$A135, Scores!$E$2:$E$293, 0))</f>
        <v>CJQ</v>
      </c>
      <c r="C135" s="1" t="s">
        <v>5</v>
      </c>
      <c r="D135" s="1">
        <f>SUMIFS(INDEX(Scores!$H$2:$N$293, 0, MATCH($C135, Scores!$H$1:$N$1, 0)), Scores!$E$2:$E$293, $A135, Scores!$F$2:$F$293, D$1)</f>
        <v>0</v>
      </c>
      <c r="E135" s="1">
        <f>SUMIFS(INDEX(Scores!$H$2:$N$293, 0, MATCH($C135, Scores!$H$1:$N$1, 0)), Scores!$E$2:$E$293, $A135, Scores!$F$2:$F$293, E$1)</f>
        <v>2</v>
      </c>
      <c r="F135" s="1">
        <f>SUMIFS(INDEX(Scores!$H$2:$N$293, 0, MATCH($C135, Scores!$H$1:$N$1, 0)), Scores!$E$2:$E$293, $A135, Scores!$F$2:$F$293, F$1)</f>
        <v>3</v>
      </c>
      <c r="G135" s="1">
        <f>SUMIFS(INDEX(Scores!$H$2:$N$293, 0, MATCH($C135, Scores!$H$1:$N$1, 0)), Scores!$E$2:$E$293, $A135, Scores!$F$2:$F$293,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INDEX(Scores!$G$2:$G$293, MATCH(Clutch!$A136, Scores!$E$2:$E$293, 0))</f>
        <v>JC</v>
      </c>
      <c r="C136" s="1" t="s">
        <v>4</v>
      </c>
      <c r="D136" s="1">
        <f>SUMIFS(INDEX(Scores!$H$2:$N$293, 0, MATCH($C136, Scores!$H$1:$N$1, 0)), Scores!$E$2:$E$293, $A136, Scores!$F$2:$F$293, D$1)</f>
        <v>0</v>
      </c>
      <c r="E136" s="1">
        <f>SUMIFS(INDEX(Scores!$H$2:$N$293, 0, MATCH($C136, Scores!$H$1:$N$1, 0)), Scores!$E$2:$E$293, $A136, Scores!$F$2:$F$293, E$1)</f>
        <v>5</v>
      </c>
      <c r="F136" s="1">
        <f>SUMIFS(INDEX(Scores!$H$2:$N$293, 0, MATCH($C136, Scores!$H$1:$N$1, 0)), Scores!$E$2:$E$293, $A136, Scores!$F$2:$F$293, F$1)</f>
        <v>4</v>
      </c>
      <c r="G136" s="1">
        <f>SUMIFS(INDEX(Scores!$H$2:$N$293, 0, MATCH($C136, Scores!$H$1:$N$1, 0)), Scores!$E$2:$E$293, $A136, Scores!$F$2:$F$293,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INDEX(Scores!$G$2:$G$293, MATCH(Clutch!$A137, Scores!$E$2:$E$293, 0))</f>
        <v>JC</v>
      </c>
      <c r="C137" s="1" t="s">
        <v>5</v>
      </c>
      <c r="D137" s="1">
        <f>SUMIFS(INDEX(Scores!$H$2:$N$293, 0, MATCH($C137, Scores!$H$1:$N$1, 0)), Scores!$E$2:$E$293, $A137, Scores!$F$2:$F$293, D$1)</f>
        <v>4</v>
      </c>
      <c r="E137" s="1">
        <f>SUMIFS(INDEX(Scores!$H$2:$N$293, 0, MATCH($C137, Scores!$H$1:$N$1, 0)), Scores!$E$2:$E$293, $A137, Scores!$F$2:$F$293, E$1)</f>
        <v>2</v>
      </c>
      <c r="F137" s="1">
        <f>SUMIFS(INDEX(Scores!$H$2:$N$293, 0, MATCH($C137, Scores!$H$1:$N$1, 0)), Scores!$E$2:$E$293, $A137, Scores!$F$2:$F$293, F$1)</f>
        <v>1</v>
      </c>
      <c r="G137" s="1">
        <f>SUMIFS(INDEX(Scores!$H$2:$N$293, 0, MATCH($C137, Scores!$H$1:$N$1, 0)), Scores!$E$2:$E$293, $A137, Scores!$F$2:$F$293,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INDEX(Scores!$G$2:$G$293, MATCH(Clutch!$A138, Scores!$E$2:$E$293, 0))</f>
        <v>CJ</v>
      </c>
      <c r="C138" s="1" t="s">
        <v>4</v>
      </c>
      <c r="D138" s="1">
        <f>SUMIFS(INDEX(Scores!$H$2:$N$293, 0, MATCH($C138, Scores!$H$1:$N$1, 0)), Scores!$E$2:$E$293, $A138, Scores!$F$2:$F$293, D$1)</f>
        <v>8</v>
      </c>
      <c r="E138" s="1">
        <f>SUMIFS(INDEX(Scores!$H$2:$N$293, 0, MATCH($C138, Scores!$H$1:$N$1, 0)), Scores!$E$2:$E$293, $A138, Scores!$F$2:$F$293, E$1)</f>
        <v>2</v>
      </c>
      <c r="F138" s="1">
        <f>SUMIFS(INDEX(Scores!$H$2:$N$293, 0, MATCH($C138, Scores!$H$1:$N$1, 0)), Scores!$E$2:$E$293, $A138, Scores!$F$2:$F$293, F$1)</f>
        <v>3</v>
      </c>
      <c r="G138" s="1">
        <f>SUMIFS(INDEX(Scores!$H$2:$N$293, 0, MATCH($C138, Scores!$H$1:$N$1, 0)), Scores!$E$2:$E$293, $A138, Scores!$F$2:$F$293,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INDEX(Scores!$G$2:$G$293, MATCH(Clutch!$A139, Scores!$E$2:$E$293, 0))</f>
        <v>CJ</v>
      </c>
      <c r="C139" s="1" t="s">
        <v>5</v>
      </c>
      <c r="D139" s="1">
        <f>SUMIFS(INDEX(Scores!$H$2:$N$293, 0, MATCH($C139, Scores!$H$1:$N$1, 0)), Scores!$E$2:$E$293, $A139, Scores!$F$2:$F$293, D$1)</f>
        <v>3</v>
      </c>
      <c r="E139" s="1">
        <f>SUMIFS(INDEX(Scores!$H$2:$N$293, 0, MATCH($C139, Scores!$H$1:$N$1, 0)), Scores!$E$2:$E$293, $A139, Scores!$F$2:$F$293, E$1)</f>
        <v>2</v>
      </c>
      <c r="F139" s="1">
        <f>SUMIFS(INDEX(Scores!$H$2:$N$293, 0, MATCH($C139, Scores!$H$1:$N$1, 0)), Scores!$E$2:$E$293, $A139, Scores!$F$2:$F$293, F$1)</f>
        <v>3</v>
      </c>
      <c r="G139" s="1">
        <f>SUMIFS(INDEX(Scores!$H$2:$N$293, 0, MATCH($C139, Scores!$H$1:$N$1, 0)), Scores!$E$2:$E$293, $A139, Scores!$F$2:$F$293,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INDEX(Scores!$G$2:$G$293, MATCH(Clutch!$A140, Scores!$E$2:$E$293, 0))</f>
        <v>DCJ</v>
      </c>
      <c r="C140" s="1" t="s">
        <v>4</v>
      </c>
      <c r="D140" s="1">
        <f>SUMIFS(INDEX(Scores!$H$2:$N$293, 0, MATCH($C140, Scores!$H$1:$N$1, 0)), Scores!$E$2:$E$293, $A140, Scores!$F$2:$F$293, D$1)</f>
        <v>3</v>
      </c>
      <c r="E140" s="1">
        <f>SUMIFS(INDEX(Scores!$H$2:$N$293, 0, MATCH($C140, Scores!$H$1:$N$1, 0)), Scores!$E$2:$E$293, $A140, Scores!$F$2:$F$293, E$1)</f>
        <v>0</v>
      </c>
      <c r="F140" s="1">
        <f>SUMIFS(INDEX(Scores!$H$2:$N$293, 0, MATCH($C140, Scores!$H$1:$N$1, 0)), Scores!$E$2:$E$293, $A140, Scores!$F$2:$F$293, F$1)</f>
        <v>1</v>
      </c>
      <c r="G140" s="1">
        <f>SUMIFS(INDEX(Scores!$H$2:$N$293, 0, MATCH($C140, Scores!$H$1:$N$1, 0)), Scores!$E$2:$E$293, $A140, Scores!$F$2:$F$293,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INDEX(Scores!$G$2:$G$293, MATCH(Clutch!$A141, Scores!$E$2:$E$293, 0))</f>
        <v>DCJ</v>
      </c>
      <c r="C141" s="1" t="s">
        <v>5</v>
      </c>
      <c r="D141" s="1">
        <f>SUMIFS(INDEX(Scores!$H$2:$N$293, 0, MATCH($C141, Scores!$H$1:$N$1, 0)), Scores!$E$2:$E$293, $A141, Scores!$F$2:$F$293, D$1)</f>
        <v>0</v>
      </c>
      <c r="E141" s="1">
        <f>SUMIFS(INDEX(Scores!$H$2:$N$293, 0, MATCH($C141, Scores!$H$1:$N$1, 0)), Scores!$E$2:$E$293, $A141, Scores!$F$2:$F$293, E$1)</f>
        <v>1</v>
      </c>
      <c r="F141" s="1">
        <f>SUMIFS(INDEX(Scores!$H$2:$N$293, 0, MATCH($C141, Scores!$H$1:$N$1, 0)), Scores!$E$2:$E$293, $A141, Scores!$F$2:$F$293, F$1)</f>
        <v>0</v>
      </c>
      <c r="G141" s="1">
        <f>SUMIFS(INDEX(Scores!$H$2:$N$293, 0, MATCH($C141, Scores!$H$1:$N$1, 0)), Scores!$E$2:$E$293, $A141, Scores!$F$2:$F$293,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INDEX(Scores!$G$2:$G$293, MATCH(Clutch!$A142, Scores!$E$2:$E$293, 0))</f>
        <v>JC</v>
      </c>
      <c r="C142" s="1" t="s">
        <v>4</v>
      </c>
      <c r="D142" s="1">
        <f>SUMIFS(INDEX(Scores!$H$2:$N$293, 0, MATCH($C142, Scores!$H$1:$N$1, 0)), Scores!$E$2:$E$293, $A142, Scores!$F$2:$F$293, D$1)</f>
        <v>1</v>
      </c>
      <c r="E142" s="1">
        <f>SUMIFS(INDEX(Scores!$H$2:$N$293, 0, MATCH($C142, Scores!$H$1:$N$1, 0)), Scores!$E$2:$E$293, $A142, Scores!$F$2:$F$293, E$1)</f>
        <v>0</v>
      </c>
      <c r="F142" s="1">
        <f>SUMIFS(INDEX(Scores!$H$2:$N$293, 0, MATCH($C142, Scores!$H$1:$N$1, 0)), Scores!$E$2:$E$293, $A142, Scores!$F$2:$F$293, F$1)</f>
        <v>1</v>
      </c>
      <c r="G142" s="1">
        <f>SUMIFS(INDEX(Scores!$H$2:$N$293, 0, MATCH($C142, Scores!$H$1:$N$1, 0)), Scores!$E$2:$E$293, $A142, Scores!$F$2:$F$293,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INDEX(Scores!$G$2:$G$293, MATCH(Clutch!$A143, Scores!$E$2:$E$293, 0))</f>
        <v>JC</v>
      </c>
      <c r="C143" s="1" t="s">
        <v>5</v>
      </c>
      <c r="D143" s="1">
        <f>SUMIFS(INDEX(Scores!$H$2:$N$293, 0, MATCH($C143, Scores!$H$1:$N$1, 0)), Scores!$E$2:$E$293, $A143, Scores!$F$2:$F$293, D$1)</f>
        <v>6</v>
      </c>
      <c r="E143" s="1">
        <f>SUMIFS(INDEX(Scores!$H$2:$N$293, 0, MATCH($C143, Scores!$H$1:$N$1, 0)), Scores!$E$2:$E$293, $A143, Scores!$F$2:$F$293, E$1)</f>
        <v>4</v>
      </c>
      <c r="F143" s="1">
        <f>SUMIFS(INDEX(Scores!$H$2:$N$293, 0, MATCH($C143, Scores!$H$1:$N$1, 0)), Scores!$E$2:$E$293, $A143, Scores!$F$2:$F$293, F$1)</f>
        <v>0</v>
      </c>
      <c r="G143" s="1">
        <f>SUMIFS(INDEX(Scores!$H$2:$N$293, 0, MATCH($C143, Scores!$H$1:$N$1, 0)), Scores!$E$2:$E$293, $A143, Scores!$F$2:$F$293,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INDEX(Scores!$G$2:$G$293, MATCH(Clutch!$A144, Scores!$E$2:$E$293, 0))</f>
        <v>JCD</v>
      </c>
      <c r="C144" s="1" t="s">
        <v>4</v>
      </c>
      <c r="D144" s="1">
        <f>SUMIFS(INDEX(Scores!$H$2:$N$293, 0, MATCH($C144, Scores!$H$1:$N$1, 0)), Scores!$E$2:$E$293, $A144, Scores!$F$2:$F$293, D$1)</f>
        <v>4</v>
      </c>
      <c r="E144" s="1">
        <f>SUMIFS(INDEX(Scores!$H$2:$N$293, 0, MATCH($C144, Scores!$H$1:$N$1, 0)), Scores!$E$2:$E$293, $A144, Scores!$F$2:$F$293, E$1)</f>
        <v>1</v>
      </c>
      <c r="F144" s="1">
        <f>SUMIFS(INDEX(Scores!$H$2:$N$293, 0, MATCH($C144, Scores!$H$1:$N$1, 0)), Scores!$E$2:$E$293, $A144, Scores!$F$2:$F$293, F$1)</f>
        <v>2</v>
      </c>
      <c r="G144" s="1">
        <f>SUMIFS(INDEX(Scores!$H$2:$N$293, 0, MATCH($C144, Scores!$H$1:$N$1, 0)), Scores!$E$2:$E$293, $A144, Scores!$F$2:$F$293,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INDEX(Scores!$G$2:$G$293, MATCH(Clutch!$A145, Scores!$E$2:$E$293, 0))</f>
        <v>JCD</v>
      </c>
      <c r="C145" s="1" t="s">
        <v>5</v>
      </c>
      <c r="D145" s="1">
        <f>SUMIFS(INDEX(Scores!$H$2:$N$293, 0, MATCH($C145, Scores!$H$1:$N$1, 0)), Scores!$E$2:$E$293, $A145, Scores!$F$2:$F$293, D$1)</f>
        <v>0</v>
      </c>
      <c r="E145" s="1">
        <f>SUMIFS(INDEX(Scores!$H$2:$N$293, 0, MATCH($C145, Scores!$H$1:$N$1, 0)), Scores!$E$2:$E$293, $A145, Scores!$F$2:$F$293, E$1)</f>
        <v>1</v>
      </c>
      <c r="F145" s="1">
        <f>SUMIFS(INDEX(Scores!$H$2:$N$293, 0, MATCH($C145, Scores!$H$1:$N$1, 0)), Scores!$E$2:$E$293, $A145, Scores!$F$2:$F$293, F$1)</f>
        <v>0</v>
      </c>
      <c r="G145" s="1">
        <f>SUMIFS(INDEX(Scores!$H$2:$N$293, 0, MATCH($C145, Scores!$H$1:$N$1, 0)), Scores!$E$2:$E$293, $A145, Scores!$F$2:$F$293,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INDEX(Scores!$G$2:$G$293, MATCH(Clutch!$A146, Scores!$E$2:$E$293, 0))</f>
        <v>CJ</v>
      </c>
      <c r="C146" s="1" t="s">
        <v>4</v>
      </c>
      <c r="D146" s="1">
        <f>SUMIFS(INDEX(Scores!$H$2:$N$293, 0, MATCH($C146, Scores!$H$1:$N$1, 0)), Scores!$E$2:$E$293, $A146, Scores!$F$2:$F$293, D$1)</f>
        <v>5</v>
      </c>
      <c r="E146" s="1">
        <f>SUMIFS(INDEX(Scores!$H$2:$N$293, 0, MATCH($C146, Scores!$H$1:$N$1, 0)), Scores!$E$2:$E$293, $A146, Scores!$F$2:$F$293, E$1)</f>
        <v>2</v>
      </c>
      <c r="F146" s="1">
        <f>SUMIFS(INDEX(Scores!$H$2:$N$293, 0, MATCH($C146, Scores!$H$1:$N$1, 0)), Scores!$E$2:$E$293, $A146, Scores!$F$2:$F$293, F$1)</f>
        <v>0</v>
      </c>
      <c r="G146" s="1">
        <f>SUMIFS(INDEX(Scores!$H$2:$N$293, 0, MATCH($C146, Scores!$H$1:$N$1, 0)), Scores!$E$2:$E$293, $A146, Scores!$F$2:$F$293,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INDEX(Scores!$G$2:$G$293, MATCH(Clutch!$A147, Scores!$E$2:$E$293, 0))</f>
        <v>CJ</v>
      </c>
      <c r="C147" s="1" t="s">
        <v>5</v>
      </c>
      <c r="D147" s="1">
        <f>SUMIFS(INDEX(Scores!$H$2:$N$293, 0, MATCH($C147, Scores!$H$1:$N$1, 0)), Scores!$E$2:$E$293, $A147, Scores!$F$2:$F$293, D$1)</f>
        <v>4</v>
      </c>
      <c r="E147" s="1">
        <f>SUMIFS(INDEX(Scores!$H$2:$N$293, 0, MATCH($C147, Scores!$H$1:$N$1, 0)), Scores!$E$2:$E$293, $A147, Scores!$F$2:$F$293, E$1)</f>
        <v>3</v>
      </c>
      <c r="F147" s="1">
        <f>SUMIFS(INDEX(Scores!$H$2:$N$293, 0, MATCH($C147, Scores!$H$1:$N$1, 0)), Scores!$E$2:$E$293, $A147, Scores!$F$2:$F$293, F$1)</f>
        <v>0</v>
      </c>
      <c r="G147" s="1">
        <f>SUMIFS(INDEX(Scores!$H$2:$N$293, 0, MATCH($C147, Scores!$H$1:$N$1, 0)), Scores!$E$2:$E$293, $A147, Scores!$F$2:$F$293,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INDEX(Scores!$G$2:$G$293, MATCH(Clutch!$A148, Scores!$E$2:$E$293, 0))</f>
        <v>JC</v>
      </c>
      <c r="C148" s="1" t="s">
        <v>4</v>
      </c>
      <c r="D148" s="1">
        <f>SUMIFS(INDEX(Scores!$H$2:$N$293, 0, MATCH($C148, Scores!$H$1:$N$1, 0)), Scores!$E$2:$E$293, $A148, Scores!$F$2:$F$293, D$1)</f>
        <v>1</v>
      </c>
      <c r="E148" s="1">
        <f>SUMIFS(INDEX(Scores!$H$2:$N$293, 0, MATCH($C148, Scores!$H$1:$N$1, 0)), Scores!$E$2:$E$293, $A148, Scores!$F$2:$F$293, E$1)</f>
        <v>0</v>
      </c>
      <c r="F148" s="1">
        <f>SUMIFS(INDEX(Scores!$H$2:$N$293, 0, MATCH($C148, Scores!$H$1:$N$1, 0)), Scores!$E$2:$E$293, $A148, Scores!$F$2:$F$293, F$1)</f>
        <v>4</v>
      </c>
      <c r="G148" s="1">
        <f>SUMIFS(INDEX(Scores!$H$2:$N$293, 0, MATCH($C148, Scores!$H$1:$N$1, 0)), Scores!$E$2:$E$293, $A148, Scores!$F$2:$F$293,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INDEX(Scores!$G$2:$G$293, MATCH(Clutch!$A149, Scores!$E$2:$E$293, 0))</f>
        <v>JC</v>
      </c>
      <c r="C149" s="1" t="s">
        <v>5</v>
      </c>
      <c r="D149" s="1">
        <f>SUMIFS(INDEX(Scores!$H$2:$N$293, 0, MATCH($C149, Scores!$H$1:$N$1, 0)), Scores!$E$2:$E$293, $A149, Scores!$F$2:$F$293, D$1)</f>
        <v>0</v>
      </c>
      <c r="E149" s="1">
        <f>SUMIFS(INDEX(Scores!$H$2:$N$293, 0, MATCH($C149, Scores!$H$1:$N$1, 0)), Scores!$E$2:$E$293, $A149, Scores!$F$2:$F$293, E$1)</f>
        <v>0</v>
      </c>
      <c r="F149" s="1">
        <f>SUMIFS(INDEX(Scores!$H$2:$N$293, 0, MATCH($C149, Scores!$H$1:$N$1, 0)), Scores!$E$2:$E$293, $A149, Scores!$F$2:$F$293, F$1)</f>
        <v>0</v>
      </c>
      <c r="G149" s="1">
        <f>SUMIFS(INDEX(Scores!$H$2:$N$293, 0, MATCH($C149, Scores!$H$1:$N$1, 0)), Scores!$E$2:$E$293, $A149, Scores!$F$2:$F$293,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INDEX(Scores!$G$2:$G$293, MATCH(Clutch!$A150, Scores!$E$2:$E$293, 0))</f>
        <v>QCJ</v>
      </c>
      <c r="C150" s="1" t="s">
        <v>4</v>
      </c>
      <c r="D150" s="1">
        <f>SUMIFS(INDEX(Scores!$H$2:$N$293, 0, MATCH($C150, Scores!$H$1:$N$1, 0)), Scores!$E$2:$E$293, $A150, Scores!$F$2:$F$293, D$1)</f>
        <v>0</v>
      </c>
      <c r="E150" s="1">
        <f>SUMIFS(INDEX(Scores!$H$2:$N$293, 0, MATCH($C150, Scores!$H$1:$N$1, 0)), Scores!$E$2:$E$293, $A150, Scores!$F$2:$F$293, E$1)</f>
        <v>1</v>
      </c>
      <c r="F150" s="1">
        <f>SUMIFS(INDEX(Scores!$H$2:$N$293, 0, MATCH($C150, Scores!$H$1:$N$1, 0)), Scores!$E$2:$E$293, $A150, Scores!$F$2:$F$293, F$1)</f>
        <v>0</v>
      </c>
      <c r="G150" s="1">
        <f>SUMIFS(INDEX(Scores!$H$2:$N$293, 0, MATCH($C150, Scores!$H$1:$N$1, 0)), Scores!$E$2:$E$293, $A150, Scores!$F$2:$F$293,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INDEX(Scores!$G$2:$G$293, MATCH(Clutch!$A151, Scores!$E$2:$E$293, 0))</f>
        <v>QCJ</v>
      </c>
      <c r="C151" s="1" t="s">
        <v>5</v>
      </c>
      <c r="D151" s="1">
        <f>SUMIFS(INDEX(Scores!$H$2:$N$293, 0, MATCH($C151, Scores!$H$1:$N$1, 0)), Scores!$E$2:$E$293, $A151, Scores!$F$2:$F$293, D$1)</f>
        <v>0</v>
      </c>
      <c r="E151" s="1">
        <f>SUMIFS(INDEX(Scores!$H$2:$N$293, 0, MATCH($C151, Scores!$H$1:$N$1, 0)), Scores!$E$2:$E$293, $A151, Scores!$F$2:$F$293, E$1)</f>
        <v>5</v>
      </c>
      <c r="F151" s="1">
        <f>SUMIFS(INDEX(Scores!$H$2:$N$293, 0, MATCH($C151, Scores!$H$1:$N$1, 0)), Scores!$E$2:$E$293, $A151, Scores!$F$2:$F$293, F$1)</f>
        <v>0</v>
      </c>
      <c r="G151" s="1">
        <f>SUMIFS(INDEX(Scores!$H$2:$N$293, 0, MATCH($C151, Scores!$H$1:$N$1, 0)), Scores!$E$2:$E$293, $A151, Scores!$F$2:$F$293,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INDEX(Scores!$G$2:$G$293, MATCH(Clutch!$A152, Scores!$E$2:$E$293, 0))</f>
        <v>CJQD</v>
      </c>
      <c r="C152" s="1" t="s">
        <v>4</v>
      </c>
      <c r="D152" s="1">
        <f>SUMIFS(INDEX(Scores!$H$2:$N$293, 0, MATCH($C152, Scores!$H$1:$N$1, 0)), Scores!$E$2:$E$293, $A152, Scores!$F$2:$F$293, D$1)</f>
        <v>4</v>
      </c>
      <c r="E152" s="1">
        <f>SUMIFS(INDEX(Scores!$H$2:$N$293, 0, MATCH($C152, Scores!$H$1:$N$1, 0)), Scores!$E$2:$E$293, $A152, Scores!$F$2:$F$293, E$1)</f>
        <v>0</v>
      </c>
      <c r="F152" s="1">
        <f>SUMIFS(INDEX(Scores!$H$2:$N$293, 0, MATCH($C152, Scores!$H$1:$N$1, 0)), Scores!$E$2:$E$293, $A152, Scores!$F$2:$F$293, F$1)</f>
        <v>3</v>
      </c>
      <c r="G152" s="1">
        <f>SUMIFS(INDEX(Scores!$H$2:$N$293, 0, MATCH($C152, Scores!$H$1:$N$1, 0)), Scores!$E$2:$E$293, $A152, Scores!$F$2:$F$293,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INDEX(Scores!$G$2:$G$293, MATCH(Clutch!$A153, Scores!$E$2:$E$293, 0))</f>
        <v>CJQD</v>
      </c>
      <c r="C153" s="1" t="s">
        <v>5</v>
      </c>
      <c r="D153" s="1">
        <f>SUMIFS(INDEX(Scores!$H$2:$N$293, 0, MATCH($C153, Scores!$H$1:$N$1, 0)), Scores!$E$2:$E$293, $A153, Scores!$F$2:$F$293, D$1)</f>
        <v>0</v>
      </c>
      <c r="E153" s="1">
        <f>SUMIFS(INDEX(Scores!$H$2:$N$293, 0, MATCH($C153, Scores!$H$1:$N$1, 0)), Scores!$E$2:$E$293, $A153, Scores!$F$2:$F$293, E$1)</f>
        <v>1</v>
      </c>
      <c r="F153" s="1">
        <f>SUMIFS(INDEX(Scores!$H$2:$N$293, 0, MATCH($C153, Scores!$H$1:$N$1, 0)), Scores!$E$2:$E$293, $A153, Scores!$F$2:$F$293, F$1)</f>
        <v>0</v>
      </c>
      <c r="G153" s="1">
        <f>SUMIFS(INDEX(Scores!$H$2:$N$293, 0, MATCH($C153, Scores!$H$1:$N$1, 0)), Scores!$E$2:$E$293, $A153, Scores!$F$2:$F$293,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INDEX(Scores!$G$2:$G$293, MATCH(Clutch!$A154, Scores!$E$2:$E$293, 0))</f>
        <v>CJQ</v>
      </c>
      <c r="C154" s="1" t="s">
        <v>4</v>
      </c>
      <c r="D154" s="1">
        <f>SUMIFS(INDEX(Scores!$H$2:$N$293, 0, MATCH($C154, Scores!$H$1:$N$1, 0)), Scores!$E$2:$E$293, $A154, Scores!$F$2:$F$293, D$1)</f>
        <v>3</v>
      </c>
      <c r="E154" s="1">
        <f>SUMIFS(INDEX(Scores!$H$2:$N$293, 0, MATCH($C154, Scores!$H$1:$N$1, 0)), Scores!$E$2:$E$293, $A154, Scores!$F$2:$F$293, E$1)</f>
        <v>4</v>
      </c>
      <c r="F154" s="1">
        <f>SUMIFS(INDEX(Scores!$H$2:$N$293, 0, MATCH($C154, Scores!$H$1:$N$1, 0)), Scores!$E$2:$E$293, $A154, Scores!$F$2:$F$293, F$1)</f>
        <v>5</v>
      </c>
      <c r="G154" s="1">
        <f>SUMIFS(INDEX(Scores!$H$2:$N$293, 0, MATCH($C154, Scores!$H$1:$N$1, 0)), Scores!$E$2:$E$293, $A154, Scores!$F$2:$F$293,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INDEX(Scores!$G$2:$G$293, MATCH(Clutch!$A155, Scores!$E$2:$E$293, 0))</f>
        <v>CJQ</v>
      </c>
      <c r="C155" s="1" t="s">
        <v>5</v>
      </c>
      <c r="D155" s="1">
        <f>SUMIFS(INDEX(Scores!$H$2:$N$293, 0, MATCH($C155, Scores!$H$1:$N$1, 0)), Scores!$E$2:$E$293, $A155, Scores!$F$2:$F$293, D$1)</f>
        <v>2</v>
      </c>
      <c r="E155" s="1">
        <f>SUMIFS(INDEX(Scores!$H$2:$N$293, 0, MATCH($C155, Scores!$H$1:$N$1, 0)), Scores!$E$2:$E$293, $A155, Scores!$F$2:$F$293, E$1)</f>
        <v>1</v>
      </c>
      <c r="F155" s="1">
        <f>SUMIFS(INDEX(Scores!$H$2:$N$293, 0, MATCH($C155, Scores!$H$1:$N$1, 0)), Scores!$E$2:$E$293, $A155, Scores!$F$2:$F$293, F$1)</f>
        <v>0</v>
      </c>
      <c r="G155" s="1">
        <f>SUMIFS(INDEX(Scores!$H$2:$N$293, 0, MATCH($C155, Scores!$H$1:$N$1, 0)), Scores!$E$2:$E$293, $A155, Scores!$F$2:$F$293,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INDEX(Scores!$G$2:$G$293, MATCH(Clutch!$A156, Scores!$E$2:$E$293, 0))</f>
        <v>CJ</v>
      </c>
      <c r="C156" s="1" t="s">
        <v>4</v>
      </c>
      <c r="D156" s="1">
        <f>SUMIFS(INDEX(Scores!$H$2:$N$293, 0, MATCH($C156, Scores!$H$1:$N$1, 0)), Scores!$E$2:$E$293, $A156, Scores!$F$2:$F$293, D$1)</f>
        <v>3</v>
      </c>
      <c r="E156" s="1">
        <f>SUMIFS(INDEX(Scores!$H$2:$N$293, 0, MATCH($C156, Scores!$H$1:$N$1, 0)), Scores!$E$2:$E$293, $A156, Scores!$F$2:$F$293, E$1)</f>
        <v>1</v>
      </c>
      <c r="F156" s="1">
        <f>SUMIFS(INDEX(Scores!$H$2:$N$293, 0, MATCH($C156, Scores!$H$1:$N$1, 0)), Scores!$E$2:$E$293, $A156, Scores!$F$2:$F$293, F$1)</f>
        <v>2</v>
      </c>
      <c r="G156" s="1">
        <f>SUMIFS(INDEX(Scores!$H$2:$N$293, 0, MATCH($C156, Scores!$H$1:$N$1, 0)), Scores!$E$2:$E$293, $A156, Scores!$F$2:$F$293,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INDEX(Scores!$G$2:$G$293, MATCH(Clutch!$A157, Scores!$E$2:$E$293, 0))</f>
        <v>CJ</v>
      </c>
      <c r="C157" s="1" t="s">
        <v>5</v>
      </c>
      <c r="D157" s="1">
        <f>SUMIFS(INDEX(Scores!$H$2:$N$293, 0, MATCH($C157, Scores!$H$1:$N$1, 0)), Scores!$E$2:$E$293, $A157, Scores!$F$2:$F$293, D$1)</f>
        <v>0</v>
      </c>
      <c r="E157" s="1">
        <f>SUMIFS(INDEX(Scores!$H$2:$N$293, 0, MATCH($C157, Scores!$H$1:$N$1, 0)), Scores!$E$2:$E$293, $A157, Scores!$F$2:$F$293, E$1)</f>
        <v>0</v>
      </c>
      <c r="F157" s="1">
        <f>SUMIFS(INDEX(Scores!$H$2:$N$293, 0, MATCH($C157, Scores!$H$1:$N$1, 0)), Scores!$E$2:$E$293, $A157, Scores!$F$2:$F$293, F$1)</f>
        <v>0</v>
      </c>
      <c r="G157" s="1">
        <f>SUMIFS(INDEX(Scores!$H$2:$N$293, 0, MATCH($C157, Scores!$H$1:$N$1, 0)), Scores!$E$2:$E$293, $A157, Scores!$F$2:$F$293,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INDEX(Scores!$G$2:$G$293, MATCH(Clutch!$A158, Scores!$E$2:$E$293, 0))</f>
        <v>JDC</v>
      </c>
      <c r="C158" s="1" t="s">
        <v>4</v>
      </c>
      <c r="D158" s="1">
        <f>SUMIFS(INDEX(Scores!$H$2:$N$293, 0, MATCH($C158, Scores!$H$1:$N$1, 0)), Scores!$E$2:$E$293, $A158, Scores!$F$2:$F$293, D$1)</f>
        <v>3</v>
      </c>
      <c r="E158" s="1">
        <f>SUMIFS(INDEX(Scores!$H$2:$N$293, 0, MATCH($C158, Scores!$H$1:$N$1, 0)), Scores!$E$2:$E$293, $A158, Scores!$F$2:$F$293, E$1)</f>
        <v>6</v>
      </c>
      <c r="F158" s="1">
        <f>SUMIFS(INDEX(Scores!$H$2:$N$293, 0, MATCH($C158, Scores!$H$1:$N$1, 0)), Scores!$E$2:$E$293, $A158, Scores!$F$2:$F$293, F$1)</f>
        <v>3</v>
      </c>
      <c r="G158" s="1">
        <f>SUMIFS(INDEX(Scores!$H$2:$N$293, 0, MATCH($C158, Scores!$H$1:$N$1, 0)), Scores!$E$2:$E$293, $A158, Scores!$F$2:$F$293,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INDEX(Scores!$G$2:$G$293, MATCH(Clutch!$A159, Scores!$E$2:$E$293, 0))</f>
        <v>JDC</v>
      </c>
      <c r="C159" s="1" t="s">
        <v>5</v>
      </c>
      <c r="D159" s="1">
        <f>SUMIFS(INDEX(Scores!$H$2:$N$293, 0, MATCH($C159, Scores!$H$1:$N$1, 0)), Scores!$E$2:$E$293, $A159, Scores!$F$2:$F$293, D$1)</f>
        <v>0</v>
      </c>
      <c r="E159" s="1">
        <f>SUMIFS(INDEX(Scores!$H$2:$N$293, 0, MATCH($C159, Scores!$H$1:$N$1, 0)), Scores!$E$2:$E$293, $A159, Scores!$F$2:$F$293, E$1)</f>
        <v>2</v>
      </c>
      <c r="F159" s="1">
        <f>SUMIFS(INDEX(Scores!$H$2:$N$293, 0, MATCH($C159, Scores!$H$1:$N$1, 0)), Scores!$E$2:$E$293, $A159, Scores!$F$2:$F$293, F$1)</f>
        <v>3</v>
      </c>
      <c r="G159" s="1">
        <f>SUMIFS(INDEX(Scores!$H$2:$N$293, 0, MATCH($C159, Scores!$H$1:$N$1, 0)), Scores!$E$2:$E$293, $A159, Scores!$F$2:$F$293,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INDEX(Scores!$G$2:$G$293, MATCH(Clutch!$A160, Scores!$E$2:$E$293, 0))</f>
        <v>CJ</v>
      </c>
      <c r="C160" s="1" t="s">
        <v>4</v>
      </c>
      <c r="D160" s="1">
        <f>SUMIFS(INDEX(Scores!$H$2:$N$293, 0, MATCH($C160, Scores!$H$1:$N$1, 0)), Scores!$E$2:$E$293, $A160, Scores!$F$2:$F$293, D$1)</f>
        <v>6</v>
      </c>
      <c r="E160" s="1">
        <f>SUMIFS(INDEX(Scores!$H$2:$N$293, 0, MATCH($C160, Scores!$H$1:$N$1, 0)), Scores!$E$2:$E$293, $A160, Scores!$F$2:$F$293, E$1)</f>
        <v>3</v>
      </c>
      <c r="F160" s="1">
        <f>SUMIFS(INDEX(Scores!$H$2:$N$293, 0, MATCH($C160, Scores!$H$1:$N$1, 0)), Scores!$E$2:$E$293, $A160, Scores!$F$2:$F$293, F$1)</f>
        <v>3</v>
      </c>
      <c r="G160" s="1">
        <f>SUMIFS(INDEX(Scores!$H$2:$N$293, 0, MATCH($C160, Scores!$H$1:$N$1, 0)), Scores!$E$2:$E$293, $A160, Scores!$F$2:$F$293,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INDEX(Scores!$G$2:$G$293, MATCH(Clutch!$A161, Scores!$E$2:$E$293, 0))</f>
        <v>CJ</v>
      </c>
      <c r="C161" s="1" t="s">
        <v>5</v>
      </c>
      <c r="D161" s="1">
        <f>SUMIFS(INDEX(Scores!$H$2:$N$293, 0, MATCH($C161, Scores!$H$1:$N$1, 0)), Scores!$E$2:$E$293, $A161, Scores!$F$2:$F$293, D$1)</f>
        <v>4</v>
      </c>
      <c r="E161" s="1">
        <f>SUMIFS(INDEX(Scores!$H$2:$N$293, 0, MATCH($C161, Scores!$H$1:$N$1, 0)), Scores!$E$2:$E$293, $A161, Scores!$F$2:$F$293, E$1)</f>
        <v>0</v>
      </c>
      <c r="F161" s="1">
        <f>SUMIFS(INDEX(Scores!$H$2:$N$293, 0, MATCH($C161, Scores!$H$1:$N$1, 0)), Scores!$E$2:$E$293, $A161, Scores!$F$2:$F$293, F$1)</f>
        <v>1</v>
      </c>
      <c r="G161" s="1">
        <f>SUMIFS(INDEX(Scores!$H$2:$N$293, 0, MATCH($C161, Scores!$H$1:$N$1, 0)), Scores!$E$2:$E$293, $A161, Scores!$F$2:$F$293,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INDEX(Scores!$G$2:$G$293, MATCH(Clutch!$A162, Scores!$E$2:$E$293, 0))</f>
        <v>JC</v>
      </c>
      <c r="C162" s="1" t="s">
        <v>4</v>
      </c>
      <c r="D162" s="1">
        <f>SUMIFS(INDEX(Scores!$H$2:$N$293, 0, MATCH($C162, Scores!$H$1:$N$1, 0)), Scores!$E$2:$E$293, $A162, Scores!$F$2:$F$293, D$1)</f>
        <v>2</v>
      </c>
      <c r="E162" s="1">
        <f>SUMIFS(INDEX(Scores!$H$2:$N$293, 0, MATCH($C162, Scores!$H$1:$N$1, 0)), Scores!$E$2:$E$293, $A162, Scores!$F$2:$F$293, E$1)</f>
        <v>1</v>
      </c>
      <c r="F162" s="1">
        <f>SUMIFS(INDEX(Scores!$H$2:$N$293, 0, MATCH($C162, Scores!$H$1:$N$1, 0)), Scores!$E$2:$E$293, $A162, Scores!$F$2:$F$293, F$1)</f>
        <v>7</v>
      </c>
      <c r="G162" s="1">
        <f>SUMIFS(INDEX(Scores!$H$2:$N$293, 0, MATCH($C162, Scores!$H$1:$N$1, 0)), Scores!$E$2:$E$293, $A162, Scores!$F$2:$F$293,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INDEX(Scores!$G$2:$G$293, MATCH(Clutch!$A163, Scores!$E$2:$E$293, 0))</f>
        <v>JC</v>
      </c>
      <c r="C163" s="1" t="s">
        <v>5</v>
      </c>
      <c r="D163" s="1">
        <f>SUMIFS(INDEX(Scores!$H$2:$N$293, 0, MATCH($C163, Scores!$H$1:$N$1, 0)), Scores!$E$2:$E$293, $A163, Scores!$F$2:$F$293, D$1)</f>
        <v>3</v>
      </c>
      <c r="E163" s="1">
        <f>SUMIFS(INDEX(Scores!$H$2:$N$293, 0, MATCH($C163, Scores!$H$1:$N$1, 0)), Scores!$E$2:$E$293, $A163, Scores!$F$2:$F$293, E$1)</f>
        <v>0</v>
      </c>
      <c r="F163" s="1">
        <f>SUMIFS(INDEX(Scores!$H$2:$N$293, 0, MATCH($C163, Scores!$H$1:$N$1, 0)), Scores!$E$2:$E$293, $A163, Scores!$F$2:$F$293, F$1)</f>
        <v>2</v>
      </c>
      <c r="G163" s="1">
        <f>SUMIFS(INDEX(Scores!$H$2:$N$293, 0, MATCH($C163, Scores!$H$1:$N$1, 0)), Scores!$E$2:$E$293, $A163, Scores!$F$2:$F$293,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INDEX(Scores!$G$2:$G$293, MATCH(Clutch!$A164, Scores!$E$2:$E$293, 0))</f>
        <v>JC</v>
      </c>
      <c r="C164" s="1" t="s">
        <v>4</v>
      </c>
      <c r="D164" s="1">
        <f>SUMIFS(INDEX(Scores!$H$2:$N$293, 0, MATCH($C164, Scores!$H$1:$N$1, 0)), Scores!$E$2:$E$293, $A164, Scores!$F$2:$F$293, D$1)</f>
        <v>1</v>
      </c>
      <c r="E164" s="1">
        <f>SUMIFS(INDEX(Scores!$H$2:$N$293, 0, MATCH($C164, Scores!$H$1:$N$1, 0)), Scores!$E$2:$E$293, $A164, Scores!$F$2:$F$293, E$1)</f>
        <v>0</v>
      </c>
      <c r="F164" s="1">
        <f>SUMIFS(INDEX(Scores!$H$2:$N$293, 0, MATCH($C164, Scores!$H$1:$N$1, 0)), Scores!$E$2:$E$293, $A164, Scores!$F$2:$F$293, F$1)</f>
        <v>4</v>
      </c>
      <c r="G164" s="1">
        <f>SUMIFS(INDEX(Scores!$H$2:$N$293, 0, MATCH($C164, Scores!$H$1:$N$1, 0)), Scores!$E$2:$E$293, $A164, Scores!$F$2:$F$293,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INDEX(Scores!$G$2:$G$293, MATCH(Clutch!$A165, Scores!$E$2:$E$293, 0))</f>
        <v>JC</v>
      </c>
      <c r="C165" s="1" t="s">
        <v>5</v>
      </c>
      <c r="D165" s="1">
        <f>SUMIFS(INDEX(Scores!$H$2:$N$293, 0, MATCH($C165, Scores!$H$1:$N$1, 0)), Scores!$E$2:$E$293, $A165, Scores!$F$2:$F$293, D$1)</f>
        <v>0</v>
      </c>
      <c r="E165" s="1">
        <f>SUMIFS(INDEX(Scores!$H$2:$N$293, 0, MATCH($C165, Scores!$H$1:$N$1, 0)), Scores!$E$2:$E$293, $A165, Scores!$F$2:$F$293, E$1)</f>
        <v>2</v>
      </c>
      <c r="F165" s="1">
        <f>SUMIFS(INDEX(Scores!$H$2:$N$293, 0, MATCH($C165, Scores!$H$1:$N$1, 0)), Scores!$E$2:$E$293, $A165, Scores!$F$2:$F$293, F$1)</f>
        <v>3</v>
      </c>
      <c r="G165" s="1">
        <f>SUMIFS(INDEX(Scores!$H$2:$N$293, 0, MATCH($C165, Scores!$H$1:$N$1, 0)), Scores!$E$2:$E$293, $A165, Scores!$F$2:$F$293,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INDEX(Scores!$G$2:$G$293, MATCH(Clutch!$A166, Scores!$E$2:$E$293, 0))</f>
        <v>CJ</v>
      </c>
      <c r="C166" s="1" t="s">
        <v>4</v>
      </c>
      <c r="D166" s="1">
        <f>SUMIFS(INDEX(Scores!$H$2:$N$293, 0, MATCH($C166, Scores!$H$1:$N$1, 0)), Scores!$E$2:$E$293, $A166, Scores!$F$2:$F$293, D$1)</f>
        <v>3</v>
      </c>
      <c r="E166" s="1">
        <f>SUMIFS(INDEX(Scores!$H$2:$N$293, 0, MATCH($C166, Scores!$H$1:$N$1, 0)), Scores!$E$2:$E$293, $A166, Scores!$F$2:$F$293, E$1)</f>
        <v>3</v>
      </c>
      <c r="F166" s="1">
        <f>SUMIFS(INDEX(Scores!$H$2:$N$293, 0, MATCH($C166, Scores!$H$1:$N$1, 0)), Scores!$E$2:$E$293, $A166, Scores!$F$2:$F$293, F$1)</f>
        <v>2</v>
      </c>
      <c r="G166" s="1">
        <f>SUMIFS(INDEX(Scores!$H$2:$N$293, 0, MATCH($C166, Scores!$H$1:$N$1, 0)), Scores!$E$2:$E$293, $A166, Scores!$F$2:$F$293,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INDEX(Scores!$G$2:$G$293, MATCH(Clutch!$A167, Scores!$E$2:$E$293, 0))</f>
        <v>CJ</v>
      </c>
      <c r="C167" s="1" t="s">
        <v>5</v>
      </c>
      <c r="D167" s="1">
        <f>SUMIFS(INDEX(Scores!$H$2:$N$293, 0, MATCH($C167, Scores!$H$1:$N$1, 0)), Scores!$E$2:$E$293, $A167, Scores!$F$2:$F$293, D$1)</f>
        <v>0</v>
      </c>
      <c r="E167" s="1">
        <f>SUMIFS(INDEX(Scores!$H$2:$N$293, 0, MATCH($C167, Scores!$H$1:$N$1, 0)), Scores!$E$2:$E$293, $A167, Scores!$F$2:$F$293, E$1)</f>
        <v>0</v>
      </c>
      <c r="F167" s="1">
        <f>SUMIFS(INDEX(Scores!$H$2:$N$293, 0, MATCH($C167, Scores!$H$1:$N$1, 0)), Scores!$E$2:$E$293, $A167, Scores!$F$2:$F$293, F$1)</f>
        <v>4</v>
      </c>
      <c r="G167" s="1">
        <f>SUMIFS(INDEX(Scores!$H$2:$N$293, 0, MATCH($C167, Scores!$H$1:$N$1, 0)), Scores!$E$2:$E$293, $A167, Scores!$F$2:$F$293,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INDEX(Scores!$G$2:$G$293, MATCH(Clutch!$A168, Scores!$E$2:$E$293, 0))</f>
        <v>JC</v>
      </c>
      <c r="C168" s="1" t="s">
        <v>4</v>
      </c>
      <c r="D168" s="1">
        <f>SUMIFS(INDEX(Scores!$H$2:$N$293, 0, MATCH($C168, Scores!$H$1:$N$1, 0)), Scores!$E$2:$E$293, $A168, Scores!$F$2:$F$293, D$1)</f>
        <v>0</v>
      </c>
      <c r="E168" s="1">
        <f>SUMIFS(INDEX(Scores!$H$2:$N$293, 0, MATCH($C168, Scores!$H$1:$N$1, 0)), Scores!$E$2:$E$293, $A168, Scores!$F$2:$F$293, E$1)</f>
        <v>3</v>
      </c>
      <c r="F168" s="1">
        <f>SUMIFS(INDEX(Scores!$H$2:$N$293, 0, MATCH($C168, Scores!$H$1:$N$1, 0)), Scores!$E$2:$E$293, $A168, Scores!$F$2:$F$293, F$1)</f>
        <v>1</v>
      </c>
      <c r="G168" s="1">
        <f>SUMIFS(INDEX(Scores!$H$2:$N$293, 0, MATCH($C168, Scores!$H$1:$N$1, 0)), Scores!$E$2:$E$293, $A168, Scores!$F$2:$F$293,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INDEX(Scores!$G$2:$G$293, MATCH(Clutch!$A169, Scores!$E$2:$E$293, 0))</f>
        <v>JC</v>
      </c>
      <c r="C169" s="1" t="s">
        <v>5</v>
      </c>
      <c r="D169" s="1">
        <f>SUMIFS(INDEX(Scores!$H$2:$N$293, 0, MATCH($C169, Scores!$H$1:$N$1, 0)), Scores!$E$2:$E$293, $A169, Scores!$F$2:$F$293, D$1)</f>
        <v>0</v>
      </c>
      <c r="E169" s="1">
        <f>SUMIFS(INDEX(Scores!$H$2:$N$293, 0, MATCH($C169, Scores!$H$1:$N$1, 0)), Scores!$E$2:$E$293, $A169, Scores!$F$2:$F$293, E$1)</f>
        <v>0</v>
      </c>
      <c r="F169" s="1">
        <f>SUMIFS(INDEX(Scores!$H$2:$N$293, 0, MATCH($C169, Scores!$H$1:$N$1, 0)), Scores!$E$2:$E$293, $A169, Scores!$F$2:$F$293, F$1)</f>
        <v>3</v>
      </c>
      <c r="G169" s="1">
        <f>SUMIFS(INDEX(Scores!$H$2:$N$293, 0, MATCH($C169, Scores!$H$1:$N$1, 0)), Scores!$E$2:$E$293, $A169, Scores!$F$2:$F$293,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INDEX(Scores!$G$2:$G$293, MATCH(Clutch!$A170, Scores!$E$2:$E$293, 0))</f>
        <v>CJ</v>
      </c>
      <c r="C170" s="1" t="s">
        <v>4</v>
      </c>
      <c r="D170" s="1">
        <f>SUMIFS(INDEX(Scores!$H$2:$N$293, 0, MATCH($C170, Scores!$H$1:$N$1, 0)), Scores!$E$2:$E$293, $A170, Scores!$F$2:$F$293, D$1)</f>
        <v>1</v>
      </c>
      <c r="E170" s="1">
        <f>SUMIFS(INDEX(Scores!$H$2:$N$293, 0, MATCH($C170, Scores!$H$1:$N$1, 0)), Scores!$E$2:$E$293, $A170, Scores!$F$2:$F$293, E$1)</f>
        <v>4</v>
      </c>
      <c r="F170" s="1">
        <f>SUMIFS(INDEX(Scores!$H$2:$N$293, 0, MATCH($C170, Scores!$H$1:$N$1, 0)), Scores!$E$2:$E$293, $A170, Scores!$F$2:$F$293, F$1)</f>
        <v>4</v>
      </c>
      <c r="G170" s="1">
        <f>SUMIFS(INDEX(Scores!$H$2:$N$293, 0, MATCH($C170, Scores!$H$1:$N$1, 0)), Scores!$E$2:$E$293, $A170, Scores!$F$2:$F$293, G$1)</f>
        <v>0</v>
      </c>
      <c r="H170" s="1" t="str">
        <f t="shared" si="257"/>
        <v>Caleb</v>
      </c>
      <c r="I170" s="1">
        <f t="shared" ref="I170:I184" si="341">IF($H170=$C170, SUM($D170:$E170)-SUM($D171:$E171), SUM($D170:$E170) - SUM($D171:$F171))</f>
        <v>1</v>
      </c>
      <c r="J170" s="1">
        <f t="shared" ref="J170:J184" si="342">IF($H170=$C170, SUM($D170:$F170)-SUM($D171:$E171), SUM($D170:$F170)-SUM($D171:$F171))</f>
        <v>5</v>
      </c>
      <c r="K170" s="1" t="str">
        <f t="shared" si="262"/>
        <v/>
      </c>
      <c r="L170" s="1">
        <f t="shared" si="265"/>
        <v>1</v>
      </c>
    </row>
    <row r="171" spans="1:12">
      <c r="A171" s="1">
        <f t="shared" si="268"/>
        <v>88</v>
      </c>
      <c r="B171" s="1" t="str">
        <f>INDEX(Scores!$G$2:$G$293, MATCH(Clutch!$A171, Scores!$E$2:$E$293, 0))</f>
        <v>CJ</v>
      </c>
      <c r="C171" s="1" t="s">
        <v>5</v>
      </c>
      <c r="D171" s="1">
        <f>SUMIFS(INDEX(Scores!$H$2:$N$293, 0, MATCH($C171, Scores!$H$1:$N$1, 0)), Scores!$E$2:$E$293, $A171, Scores!$F$2:$F$293, D$1)</f>
        <v>1</v>
      </c>
      <c r="E171" s="1">
        <f>SUMIFS(INDEX(Scores!$H$2:$N$293, 0, MATCH($C171, Scores!$H$1:$N$1, 0)), Scores!$E$2:$E$293, $A171, Scores!$F$2:$F$293, E$1)</f>
        <v>3</v>
      </c>
      <c r="F171" s="1">
        <f>SUMIFS(INDEX(Scores!$H$2:$N$293, 0, MATCH($C171, Scores!$H$1:$N$1, 0)), Scores!$E$2:$E$293, $A171, Scores!$F$2:$F$293, F$1)</f>
        <v>4</v>
      </c>
      <c r="G171" s="1">
        <f>SUMIFS(INDEX(Scores!$H$2:$N$293, 0, MATCH($C171, Scores!$H$1:$N$1, 0)), Scores!$E$2:$E$293, $A171, Scores!$F$2:$F$293, G$1)</f>
        <v>0</v>
      </c>
      <c r="H171" s="1" t="str">
        <f t="shared" si="257"/>
        <v>Caleb</v>
      </c>
      <c r="I171" s="1">
        <f t="shared" ref="I171:I185" si="343">IF($H171=$C171, SUM($D171:$E171)-SUM($D170:$E170), SUM($D171:$E171) - SUM($D170:$F170))</f>
        <v>-5</v>
      </c>
      <c r="J171" s="1">
        <f t="shared" ref="J171:J185" si="344">IF($H171=$C171, SUM($D171:$F171)-SUM($D170:$E170), SUM($D171:$F171)-SUM($D170:$F170))</f>
        <v>-1</v>
      </c>
      <c r="K171" s="1">
        <f t="shared" si="262"/>
        <v>0</v>
      </c>
      <c r="L171" s="1" t="str">
        <f t="shared" si="265"/>
        <v>&lt;-3</v>
      </c>
    </row>
    <row r="172" spans="1:12">
      <c r="A172" s="1">
        <f t="shared" si="268"/>
        <v>89</v>
      </c>
      <c r="B172" s="1" t="str">
        <f>INDEX(Scores!$G$2:$G$293, MATCH(Clutch!$A172, Scores!$E$2:$E$293, 0))</f>
        <v>JVC</v>
      </c>
      <c r="C172" s="1" t="s">
        <v>4</v>
      </c>
      <c r="D172" s="1">
        <f>SUMIFS(INDEX(Scores!$H$2:$N$293, 0, MATCH($C172, Scores!$H$1:$N$1, 0)), Scores!$E$2:$E$293, $A172, Scores!$F$2:$F$293, D$1)</f>
        <v>1</v>
      </c>
      <c r="E172" s="1">
        <f>SUMIFS(INDEX(Scores!$H$2:$N$293, 0, MATCH($C172, Scores!$H$1:$N$1, 0)), Scores!$E$2:$E$293, $A172, Scores!$F$2:$F$293, E$1)</f>
        <v>0</v>
      </c>
      <c r="F172" s="1">
        <f>SUMIFS(INDEX(Scores!$H$2:$N$293, 0, MATCH($C172, Scores!$H$1:$N$1, 0)), Scores!$E$2:$E$293, $A172, Scores!$F$2:$F$293, F$1)</f>
        <v>1</v>
      </c>
      <c r="G172" s="1">
        <f>SUMIFS(INDEX(Scores!$H$2:$N$293, 0, MATCH($C172, Scores!$H$1:$N$1, 0)), Scores!$E$2:$E$293, $A172, Scores!$F$2:$F$293,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INDEX(Scores!$G$2:$G$293, MATCH(Clutch!$A173, Scores!$E$2:$E$293, 0))</f>
        <v>JVC</v>
      </c>
      <c r="C173" s="1" t="s">
        <v>5</v>
      </c>
      <c r="D173" s="1">
        <f>SUMIFS(INDEX(Scores!$H$2:$N$293, 0, MATCH($C173, Scores!$H$1:$N$1, 0)), Scores!$E$2:$E$293, $A173, Scores!$F$2:$F$293, D$1)</f>
        <v>2</v>
      </c>
      <c r="E173" s="1">
        <f>SUMIFS(INDEX(Scores!$H$2:$N$293, 0, MATCH($C173, Scores!$H$1:$N$1, 0)), Scores!$E$2:$E$293, $A173, Scores!$F$2:$F$293, E$1)</f>
        <v>1</v>
      </c>
      <c r="F173" s="1">
        <f>SUMIFS(INDEX(Scores!$H$2:$N$293, 0, MATCH($C173, Scores!$H$1:$N$1, 0)), Scores!$E$2:$E$293, $A173, Scores!$F$2:$F$293, F$1)</f>
        <v>1</v>
      </c>
      <c r="G173" s="1">
        <f>SUMIFS(INDEX(Scores!$H$2:$N$293, 0, MATCH($C173, Scores!$H$1:$N$1, 0)), Scores!$E$2:$E$293, $A173, Scores!$F$2:$F$293, G$1)</f>
        <v>0</v>
      </c>
      <c r="H173" s="1" t="str">
        <f t="shared" si="345"/>
        <v>Joshua</v>
      </c>
      <c r="I173" s="1">
        <f t="shared" si="343"/>
        <v>2</v>
      </c>
      <c r="J173" s="1">
        <f t="shared" si="344"/>
        <v>3</v>
      </c>
      <c r="K173" s="1" t="str">
        <f t="shared" si="346"/>
        <v/>
      </c>
      <c r="L173" s="1">
        <f t="shared" si="347"/>
        <v>2</v>
      </c>
    </row>
    <row r="174" spans="1:12">
      <c r="A174" s="1">
        <f t="shared" si="268"/>
        <v>90</v>
      </c>
      <c r="B174" s="1" t="str">
        <f>INDEX(Scores!$G$2:$G$293, MATCH(Clutch!$A174, Scores!$E$2:$E$293, 0))</f>
        <v>JC</v>
      </c>
      <c r="C174" s="1" t="s">
        <v>4</v>
      </c>
      <c r="D174" s="1">
        <f>SUMIFS(INDEX(Scores!$H$2:$N$293, 0, MATCH($C174, Scores!$H$1:$N$1, 0)), Scores!$E$2:$E$293, $A174, Scores!$F$2:$F$293, D$1)</f>
        <v>1</v>
      </c>
      <c r="E174" s="1">
        <f>SUMIFS(INDEX(Scores!$H$2:$N$293, 0, MATCH($C174, Scores!$H$1:$N$1, 0)), Scores!$E$2:$E$293, $A174, Scores!$F$2:$F$293, E$1)</f>
        <v>0</v>
      </c>
      <c r="F174" s="1">
        <f>SUMIFS(INDEX(Scores!$H$2:$N$293, 0, MATCH($C174, Scores!$H$1:$N$1, 0)), Scores!$E$2:$E$293, $A174, Scores!$F$2:$F$293, F$1)</f>
        <v>1</v>
      </c>
      <c r="G174" s="1">
        <f>SUMIFS(INDEX(Scores!$H$2:$N$293, 0, MATCH($C174, Scores!$H$1:$N$1, 0)), Scores!$E$2:$E$293, $A174, Scores!$F$2:$F$293,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INDEX(Scores!$G$2:$G$293, MATCH(Clutch!$A175, Scores!$E$2:$E$293, 0))</f>
        <v>JC</v>
      </c>
      <c r="C175" s="1" t="s">
        <v>5</v>
      </c>
      <c r="D175" s="1">
        <f>SUMIFS(INDEX(Scores!$H$2:$N$293, 0, MATCH($C175, Scores!$H$1:$N$1, 0)), Scores!$E$2:$E$293, $A175, Scores!$F$2:$F$293, D$1)</f>
        <v>0</v>
      </c>
      <c r="E175" s="1">
        <f>SUMIFS(INDEX(Scores!$H$2:$N$293, 0, MATCH($C175, Scores!$H$1:$N$1, 0)), Scores!$E$2:$E$293, $A175, Scores!$F$2:$F$293, E$1)</f>
        <v>0</v>
      </c>
      <c r="F175" s="1">
        <f>SUMIFS(INDEX(Scores!$H$2:$N$293, 0, MATCH($C175, Scores!$H$1:$N$1, 0)), Scores!$E$2:$E$293, $A175, Scores!$F$2:$F$293, F$1)</f>
        <v>1</v>
      </c>
      <c r="G175" s="1">
        <f>SUMIFS(INDEX(Scores!$H$2:$N$293, 0, MATCH($C175, Scores!$H$1:$N$1, 0)), Scores!$E$2:$E$293, $A175, Scores!$F$2:$F$293, G$1)</f>
        <v>0</v>
      </c>
      <c r="H175" s="1" t="str">
        <f t="shared" si="348"/>
        <v>Joshua</v>
      </c>
      <c r="I175" s="1">
        <f t="shared" si="343"/>
        <v>-1</v>
      </c>
      <c r="J175" s="1">
        <f t="shared" si="344"/>
        <v>0</v>
      </c>
      <c r="K175" s="1">
        <f t="shared" si="349"/>
        <v>1</v>
      </c>
      <c r="L175" s="1">
        <f t="shared" si="350"/>
        <v>-1</v>
      </c>
    </row>
    <row r="176" spans="1:12">
      <c r="A176" s="1">
        <f t="shared" si="268"/>
        <v>91</v>
      </c>
      <c r="B176" s="1" t="str">
        <f>INDEX(Scores!$G$2:$G$293, MATCH(Clutch!$A176, Scores!$E$2:$E$293, 0))</f>
        <v>JC</v>
      </c>
      <c r="C176" s="1" t="s">
        <v>4</v>
      </c>
      <c r="D176" s="1">
        <f>SUMIFS(INDEX(Scores!$H$2:$N$293, 0, MATCH($C176, Scores!$H$1:$N$1, 0)), Scores!$E$2:$E$293, $A176, Scores!$F$2:$F$293, D$1)</f>
        <v>3</v>
      </c>
      <c r="E176" s="1">
        <f>SUMIFS(INDEX(Scores!$H$2:$N$293, 0, MATCH($C176, Scores!$H$1:$N$1, 0)), Scores!$E$2:$E$293, $A176, Scores!$F$2:$F$293, E$1)</f>
        <v>2</v>
      </c>
      <c r="F176" s="1">
        <f>SUMIFS(INDEX(Scores!$H$2:$N$293, 0, MATCH($C176, Scores!$H$1:$N$1, 0)), Scores!$E$2:$E$293, $A176, Scores!$F$2:$F$293, F$1)</f>
        <v>2</v>
      </c>
      <c r="G176" s="1">
        <f>SUMIFS(INDEX(Scores!$H$2:$N$293, 0, MATCH($C176, Scores!$H$1:$N$1, 0)), Scores!$E$2:$E$293, $A176, Scores!$F$2:$F$293,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INDEX(Scores!$G$2:$G$293, MATCH(Clutch!$A177, Scores!$E$2:$E$293, 0))</f>
        <v>JC</v>
      </c>
      <c r="C177" s="1" t="s">
        <v>5</v>
      </c>
      <c r="D177" s="1">
        <f>SUMIFS(INDEX(Scores!$H$2:$N$293, 0, MATCH($C177, Scores!$H$1:$N$1, 0)), Scores!$E$2:$E$293, $A177, Scores!$F$2:$F$293, D$1)</f>
        <v>4</v>
      </c>
      <c r="E177" s="1">
        <f>SUMIFS(INDEX(Scores!$H$2:$N$293, 0, MATCH($C177, Scores!$H$1:$N$1, 0)), Scores!$E$2:$E$293, $A177, Scores!$F$2:$F$293, E$1)</f>
        <v>2</v>
      </c>
      <c r="F177" s="1">
        <f>SUMIFS(INDEX(Scores!$H$2:$N$293, 0, MATCH($C177, Scores!$H$1:$N$1, 0)), Scores!$E$2:$E$293, $A177, Scores!$F$2:$F$293, F$1)</f>
        <v>5</v>
      </c>
      <c r="G177" s="1">
        <f>SUMIFS(INDEX(Scores!$H$2:$N$293, 0, MATCH($C177, Scores!$H$1:$N$1, 0)), Scores!$E$2:$E$293, $A177, Scores!$F$2:$F$293, G$1)</f>
        <v>0</v>
      </c>
      <c r="H177" s="1" t="str">
        <f t="shared" si="348"/>
        <v>Joshua</v>
      </c>
      <c r="I177" s="1">
        <f t="shared" si="343"/>
        <v>1</v>
      </c>
      <c r="J177" s="1">
        <f t="shared" si="344"/>
        <v>6</v>
      </c>
      <c r="K177" s="1" t="str">
        <f t="shared" si="349"/>
        <v/>
      </c>
      <c r="L177" s="1">
        <f t="shared" si="350"/>
        <v>1</v>
      </c>
    </row>
    <row r="178" spans="1:12">
      <c r="A178" s="1">
        <f t="shared" si="268"/>
        <v>92</v>
      </c>
      <c r="B178" s="1" t="str">
        <f>INDEX(Scores!$G$2:$G$293, MATCH(Clutch!$A178, Scores!$E$2:$E$293, 0))</f>
        <v>CJ</v>
      </c>
      <c r="C178" s="1" t="s">
        <v>4</v>
      </c>
      <c r="D178" s="1">
        <f>SUMIFS(INDEX(Scores!$H$2:$N$293, 0, MATCH($C178, Scores!$H$1:$N$1, 0)), Scores!$E$2:$E$293, $A178, Scores!$F$2:$F$293, D$1)</f>
        <v>4</v>
      </c>
      <c r="E178" s="1">
        <f>SUMIFS(INDEX(Scores!$H$2:$N$293, 0, MATCH($C178, Scores!$H$1:$N$1, 0)), Scores!$E$2:$E$293, $A178, Scores!$F$2:$F$293, E$1)</f>
        <v>2</v>
      </c>
      <c r="F178" s="1">
        <f>SUMIFS(INDEX(Scores!$H$2:$N$293, 0, MATCH($C178, Scores!$H$1:$N$1, 0)), Scores!$E$2:$E$293, $A178, Scores!$F$2:$F$293, F$1)</f>
        <v>1</v>
      </c>
      <c r="G178" s="1">
        <f>SUMIFS(INDEX(Scores!$H$2:$N$293, 0, MATCH($C178, Scores!$H$1:$N$1, 0)), Scores!$E$2:$E$293, $A178, Scores!$F$2:$F$293,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INDEX(Scores!$G$2:$G$293, MATCH(Clutch!$A179, Scores!$E$2:$E$293, 0))</f>
        <v>CJ</v>
      </c>
      <c r="C179" s="1" t="s">
        <v>5</v>
      </c>
      <c r="D179" s="1">
        <f>SUMIFS(INDEX(Scores!$H$2:$N$293, 0, MATCH($C179, Scores!$H$1:$N$1, 0)), Scores!$E$2:$E$293, $A179, Scores!$F$2:$F$293, D$1)</f>
        <v>3</v>
      </c>
      <c r="E179" s="1">
        <f>SUMIFS(INDEX(Scores!$H$2:$N$293, 0, MATCH($C179, Scores!$H$1:$N$1, 0)), Scores!$E$2:$E$293, $A179, Scores!$F$2:$F$293, E$1)</f>
        <v>0</v>
      </c>
      <c r="F179" s="1">
        <f>SUMIFS(INDEX(Scores!$H$2:$N$293, 0, MATCH($C179, Scores!$H$1:$N$1, 0)), Scores!$E$2:$E$293, $A179, Scores!$F$2:$F$293, F$1)</f>
        <v>0</v>
      </c>
      <c r="G179" s="1">
        <f>SUMIFS(INDEX(Scores!$H$2:$N$293, 0, MATCH($C179, Scores!$H$1:$N$1, 0)), Scores!$E$2:$E$293, $A179, Scores!$F$2:$F$293, G$1)</f>
        <v>0</v>
      </c>
      <c r="H179" s="1" t="str">
        <f t="shared" si="351"/>
        <v>Caleb</v>
      </c>
      <c r="I179" s="1">
        <f t="shared" si="343"/>
        <v>-4</v>
      </c>
      <c r="J179" s="1">
        <f t="shared" si="344"/>
        <v>-4</v>
      </c>
      <c r="K179" s="1">
        <f t="shared" si="352"/>
        <v>0</v>
      </c>
      <c r="L179" s="1" t="str">
        <f t="shared" si="353"/>
        <v>&lt;-3</v>
      </c>
    </row>
    <row r="180" spans="1:12">
      <c r="A180" s="1">
        <f t="shared" si="268"/>
        <v>93</v>
      </c>
      <c r="B180" s="1" t="str">
        <f>INDEX(Scores!$G$2:$G$293, MATCH(Clutch!$A180, Scores!$E$2:$E$293, 0))</f>
        <v>CJ</v>
      </c>
      <c r="C180" s="1" t="s">
        <v>4</v>
      </c>
      <c r="D180" s="1">
        <f>SUMIFS(INDEX(Scores!$H$2:$N$293, 0, MATCH($C180, Scores!$H$1:$N$1, 0)), Scores!$E$2:$E$293, $A180, Scores!$F$2:$F$293, D$1)</f>
        <v>3</v>
      </c>
      <c r="E180" s="1">
        <f>SUMIFS(INDEX(Scores!$H$2:$N$293, 0, MATCH($C180, Scores!$H$1:$N$1, 0)), Scores!$E$2:$E$293, $A180, Scores!$F$2:$F$293, E$1)</f>
        <v>3</v>
      </c>
      <c r="F180" s="1">
        <f>SUMIFS(INDEX(Scores!$H$2:$N$293, 0, MATCH($C180, Scores!$H$1:$N$1, 0)), Scores!$E$2:$E$293, $A180, Scores!$F$2:$F$293, F$1)</f>
        <v>8</v>
      </c>
      <c r="G180" s="1">
        <f>SUMIFS(INDEX(Scores!$H$2:$N$293, 0, MATCH($C180, Scores!$H$1:$N$1, 0)), Scores!$E$2:$E$293, $A180, Scores!$F$2:$F$293,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INDEX(Scores!$G$2:$G$293, MATCH(Clutch!$A181, Scores!$E$2:$E$293, 0))</f>
        <v>CJ</v>
      </c>
      <c r="C181" s="1" t="s">
        <v>5</v>
      </c>
      <c r="D181" s="1">
        <f>SUMIFS(INDEX(Scores!$H$2:$N$293, 0, MATCH($C181, Scores!$H$1:$N$1, 0)), Scores!$E$2:$E$293, $A181, Scores!$F$2:$F$293, D$1)</f>
        <v>0</v>
      </c>
      <c r="E181" s="1">
        <f>SUMIFS(INDEX(Scores!$H$2:$N$293, 0, MATCH($C181, Scores!$H$1:$N$1, 0)), Scores!$E$2:$E$293, $A181, Scores!$F$2:$F$293, E$1)</f>
        <v>0</v>
      </c>
      <c r="F181" s="1">
        <f>SUMIFS(INDEX(Scores!$H$2:$N$293, 0, MATCH($C181, Scores!$H$1:$N$1, 0)), Scores!$E$2:$E$293, $A181, Scores!$F$2:$F$293, F$1)</f>
        <v>1</v>
      </c>
      <c r="G181" s="1">
        <f>SUMIFS(INDEX(Scores!$H$2:$N$293, 0, MATCH($C181, Scores!$H$1:$N$1, 0)), Scores!$E$2:$E$293, $A181, Scores!$F$2:$F$293,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INDEX(Scores!$G$2:$G$293, MATCH(Clutch!$A182, Scores!$E$2:$E$293, 0))</f>
        <v>JC</v>
      </c>
      <c r="C182" s="1" t="s">
        <v>4</v>
      </c>
      <c r="D182" s="1">
        <f>SUMIFS(INDEX(Scores!$H$2:$N$293, 0, MATCH($C182, Scores!$H$1:$N$1, 0)), Scores!$E$2:$E$293, $A182, Scores!$F$2:$F$293, D$1)</f>
        <v>2</v>
      </c>
      <c r="E182" s="1">
        <f>SUMIFS(INDEX(Scores!$H$2:$N$293, 0, MATCH($C182, Scores!$H$1:$N$1, 0)), Scores!$E$2:$E$293, $A182, Scores!$F$2:$F$293, E$1)</f>
        <v>3</v>
      </c>
      <c r="F182" s="1">
        <f>SUMIFS(INDEX(Scores!$H$2:$N$293, 0, MATCH($C182, Scores!$H$1:$N$1, 0)), Scores!$E$2:$E$293, $A182, Scores!$F$2:$F$293, F$1)</f>
        <v>2</v>
      </c>
      <c r="G182" s="1">
        <f>SUMIFS(INDEX(Scores!$H$2:$N$293, 0, MATCH($C182, Scores!$H$1:$N$1, 0)), Scores!$E$2:$E$293, $A182, Scores!$F$2:$F$293,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INDEX(Scores!$G$2:$G$293, MATCH(Clutch!$A183, Scores!$E$2:$E$293, 0))</f>
        <v>JC</v>
      </c>
      <c r="C183" s="1" t="s">
        <v>5</v>
      </c>
      <c r="D183" s="1">
        <f>SUMIFS(INDEX(Scores!$H$2:$N$293, 0, MATCH($C183, Scores!$H$1:$N$1, 0)), Scores!$E$2:$E$293, $A183, Scores!$F$2:$F$293, D$1)</f>
        <v>3</v>
      </c>
      <c r="E183" s="1">
        <f>SUMIFS(INDEX(Scores!$H$2:$N$293, 0, MATCH($C183, Scores!$H$1:$N$1, 0)), Scores!$E$2:$E$293, $A183, Scores!$F$2:$F$293, E$1)</f>
        <v>3</v>
      </c>
      <c r="F183" s="1">
        <f>SUMIFS(INDEX(Scores!$H$2:$N$293, 0, MATCH($C183, Scores!$H$1:$N$1, 0)), Scores!$E$2:$E$293, $A183, Scores!$F$2:$F$293, F$1)</f>
        <v>2</v>
      </c>
      <c r="G183" s="1">
        <f>SUMIFS(INDEX(Scores!$H$2:$N$293, 0, MATCH($C183, Scores!$H$1:$N$1, 0)), Scores!$E$2:$E$293, $A183, Scores!$F$2:$F$293, G$1)</f>
        <v>0</v>
      </c>
      <c r="H183" s="1" t="str">
        <f t="shared" si="357"/>
        <v>Joshua</v>
      </c>
      <c r="I183" s="1">
        <f t="shared" si="343"/>
        <v>1</v>
      </c>
      <c r="J183" s="1">
        <f t="shared" si="344"/>
        <v>3</v>
      </c>
      <c r="K183" s="1" t="str">
        <f t="shared" si="358"/>
        <v/>
      </c>
      <c r="L183" s="1">
        <f t="shared" si="359"/>
        <v>1</v>
      </c>
    </row>
    <row r="184" spans="1:12">
      <c r="A184" s="1">
        <f t="shared" si="268"/>
        <v>95</v>
      </c>
      <c r="B184" s="1" t="str">
        <f>INDEX(Scores!$G$2:$G$293, MATCH(Clutch!$A184, Scores!$E$2:$E$293, 0))</f>
        <v>JC</v>
      </c>
      <c r="C184" s="1" t="s">
        <v>4</v>
      </c>
      <c r="D184" s="1">
        <f>SUMIFS(INDEX(Scores!$H$2:$N$293, 0, MATCH($C184, Scores!$H$1:$N$1, 0)), Scores!$E$2:$E$293, $A184, Scores!$F$2:$F$293, D$1)</f>
        <v>2</v>
      </c>
      <c r="E184" s="1">
        <f>SUMIFS(INDEX(Scores!$H$2:$N$293, 0, MATCH($C184, Scores!$H$1:$N$1, 0)), Scores!$E$2:$E$293, $A184, Scores!$F$2:$F$293, E$1)</f>
        <v>0</v>
      </c>
      <c r="F184" s="1">
        <f>SUMIFS(INDEX(Scores!$H$2:$N$293, 0, MATCH($C184, Scores!$H$1:$N$1, 0)), Scores!$E$2:$E$293, $A184, Scores!$F$2:$F$293, F$1)</f>
        <v>0</v>
      </c>
      <c r="G184" s="1">
        <f>SUMIFS(INDEX(Scores!$H$2:$N$293, 0, MATCH($C184, Scores!$H$1:$N$1, 0)), Scores!$E$2:$E$293, $A184, Scores!$F$2:$F$293,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INDEX(Scores!$G$2:$G$293, MATCH(Clutch!$A185, Scores!$E$2:$E$293, 0))</f>
        <v>JC</v>
      </c>
      <c r="C185" s="1" t="s">
        <v>5</v>
      </c>
      <c r="D185" s="1">
        <f>SUMIFS(INDEX(Scores!$H$2:$N$293, 0, MATCH($C185, Scores!$H$1:$N$1, 0)), Scores!$E$2:$E$293, $A185, Scores!$F$2:$F$293, D$1)</f>
        <v>0</v>
      </c>
      <c r="E185" s="1">
        <f>SUMIFS(INDEX(Scores!$H$2:$N$293, 0, MATCH($C185, Scores!$H$1:$N$1, 0)), Scores!$E$2:$E$293, $A185, Scores!$F$2:$F$293, E$1)</f>
        <v>1</v>
      </c>
      <c r="F185" s="1">
        <f>SUMIFS(INDEX(Scores!$H$2:$N$293, 0, MATCH($C185, Scores!$H$1:$N$1, 0)), Scores!$E$2:$E$293, $A185, Scores!$F$2:$F$293, F$1)</f>
        <v>0</v>
      </c>
      <c r="G185" s="1">
        <f>SUMIFS(INDEX(Scores!$H$2:$N$293, 0, MATCH($C185, Scores!$H$1:$N$1, 0)), Scores!$E$2:$E$293, $A185, Scores!$F$2:$F$293, G$1)</f>
        <v>0</v>
      </c>
      <c r="H185" s="1" t="str">
        <f t="shared" si="360"/>
        <v>Joshua</v>
      </c>
      <c r="I185" s="1">
        <f t="shared" si="343"/>
        <v>-1</v>
      </c>
      <c r="J185" s="1">
        <f t="shared" si="344"/>
        <v>-1</v>
      </c>
      <c r="K185" s="1">
        <f t="shared" si="361"/>
        <v>0</v>
      </c>
      <c r="L185" s="1">
        <f t="shared" si="36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59"/>
  <sheetViews>
    <sheetView tabSelected="1" zoomScale="125" workbookViewId="0">
      <pane xSplit="2" ySplit="1" topLeftCell="C42" activePane="bottomRight" state="frozen"/>
      <selection pane="topRight" activeCell="C1" sqref="C1"/>
      <selection pane="bottomLeft" activeCell="A2" sqref="A2"/>
      <selection pane="bottomRight" activeCell="D62" sqref="D62"/>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SUMIF(Scores!$E$2:$E$293, 'Next Gen'!$A2, INDEX(Scores!$H$2:$N293, 0, MATCH($B2, Scores!$H$1:$N$1, 0)))</f>
        <v>8</v>
      </c>
      <c r="G2" s="1" t="str">
        <f>INDEX(Scores!$B$2:$B$293, MATCH('Next Gen'!$A2, Scores!$E$2:$E$293, 0))</f>
        <v>high</v>
      </c>
      <c r="J2"/>
      <c r="K2"/>
      <c r="L2"/>
      <c r="M2"/>
      <c r="N2"/>
      <c r="U2" s="1" t="s">
        <v>71</v>
      </c>
    </row>
    <row r="3" spans="1:21">
      <c r="A3" s="1">
        <v>71</v>
      </c>
      <c r="B3" s="1" t="s">
        <v>4</v>
      </c>
      <c r="C3" s="1">
        <v>9</v>
      </c>
      <c r="D3" s="1">
        <v>8</v>
      </c>
      <c r="E3" s="1">
        <v>5</v>
      </c>
      <c r="F3" s="1">
        <f>SUMIF(Scores!$E$2:$E$293, 'Next Gen'!$A3, INDEX(Scores!$H$2:$N294, 0, MATCH($B3, Scores!$H$1:$N$1, 0)))</f>
        <v>13</v>
      </c>
      <c r="G3" s="1" t="str">
        <f>INDEX(Scores!$B$2:$B$293, MATCH('Next Gen'!$A3, Scores!$E$2:$E$293, 0))</f>
        <v>high</v>
      </c>
      <c r="J3" s="8"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SUMIF(Scores!$E$2:$E$293, 'Next Gen'!$A4, INDEX(Scores!$H$2:$N295, 0, MATCH($B4, Scores!$H$1:$N$1, 0)))</f>
        <v>1</v>
      </c>
      <c r="G4" s="1" t="str">
        <f>INDEX(Scores!$B$2:$B$293, MATCH('Next Gen'!$A4, Scores!$E$2:$E$293, 0))</f>
        <v>mid</v>
      </c>
      <c r="J4" s="9" t="s">
        <v>4</v>
      </c>
      <c r="K4" s="11">
        <v>5</v>
      </c>
      <c r="L4" s="10">
        <v>8.6</v>
      </c>
      <c r="M4" s="10">
        <v>3.8</v>
      </c>
      <c r="N4" s="10">
        <v>0.89583333333333337</v>
      </c>
      <c r="O4" s="10">
        <v>0.44186046511627908</v>
      </c>
      <c r="P4" s="10">
        <v>1.736842105263158</v>
      </c>
      <c r="Q4" s="10">
        <v>0.39583333333333331</v>
      </c>
      <c r="R4" s="10">
        <v>0.6875</v>
      </c>
      <c r="S4"/>
      <c r="U4" s="1" t="s">
        <v>78</v>
      </c>
    </row>
    <row r="5" spans="1:21">
      <c r="A5" s="1">
        <v>72</v>
      </c>
      <c r="B5" s="1" t="s">
        <v>4</v>
      </c>
      <c r="C5" s="1">
        <v>9</v>
      </c>
      <c r="D5" s="1">
        <v>9</v>
      </c>
      <c r="E5" s="1">
        <v>2</v>
      </c>
      <c r="F5" s="1">
        <f>SUMIF(Scores!$E$2:$E$293, 'Next Gen'!$A5, INDEX(Scores!$H$2:$N296, 0, MATCH($B5, Scores!$H$1:$N$1, 0)))</f>
        <v>4</v>
      </c>
      <c r="G5" s="1" t="str">
        <f>INDEX(Scores!$B$2:$B$293, MATCH('Next Gen'!$A5, Scores!$E$2:$E$293, 0))</f>
        <v>mid</v>
      </c>
      <c r="J5" s="9" t="s">
        <v>5</v>
      </c>
      <c r="K5" s="11">
        <v>5</v>
      </c>
      <c r="L5" s="10">
        <v>6.8</v>
      </c>
      <c r="M5" s="10">
        <v>2.8</v>
      </c>
      <c r="N5" s="10">
        <v>0.70833333333333337</v>
      </c>
      <c r="O5" s="10">
        <v>0.41176470588235292</v>
      </c>
      <c r="P5" s="10">
        <v>2</v>
      </c>
      <c r="Q5" s="10">
        <v>0.29166666666666669</v>
      </c>
      <c r="R5" s="10">
        <v>0.58333333333333337</v>
      </c>
      <c r="S5"/>
    </row>
    <row r="6" spans="1:21">
      <c r="A6" s="1">
        <v>72</v>
      </c>
      <c r="B6" s="1" t="s">
        <v>7</v>
      </c>
      <c r="C6" s="1">
        <v>9</v>
      </c>
      <c r="D6" s="1">
        <v>3</v>
      </c>
      <c r="E6" s="1">
        <v>0</v>
      </c>
      <c r="F6" s="1">
        <f>SUMIF(Scores!$E$2:$E$293, 'Next Gen'!$A6, INDEX(Scores!$H$2:$N297, 0, MATCH($B6, Scores!$H$1:$N$1, 0)))</f>
        <v>0</v>
      </c>
      <c r="G6" s="1" t="str">
        <f>INDEX(Scores!$B$2:$B$293, MATCH('Next Gen'!$A6, Scores!$E$2:$E$293, 0))</f>
        <v>mid</v>
      </c>
      <c r="J6" s="9" t="s">
        <v>27</v>
      </c>
      <c r="K6" s="11">
        <v>1</v>
      </c>
      <c r="L6" s="10">
        <v>2</v>
      </c>
      <c r="M6" s="10">
        <v>2</v>
      </c>
      <c r="N6" s="10">
        <v>0.22222222222222221</v>
      </c>
      <c r="O6" s="10">
        <v>1</v>
      </c>
      <c r="P6" s="10">
        <v>1</v>
      </c>
      <c r="Q6" s="10">
        <v>0.22222222222222221</v>
      </c>
      <c r="R6" s="10">
        <v>0.22222222222222221</v>
      </c>
      <c r="S6"/>
    </row>
    <row r="7" spans="1:21">
      <c r="A7" s="1">
        <v>73</v>
      </c>
      <c r="B7" s="1" t="s">
        <v>4</v>
      </c>
      <c r="C7" s="1">
        <v>9</v>
      </c>
      <c r="D7" s="1">
        <v>9</v>
      </c>
      <c r="E7" s="1">
        <v>2</v>
      </c>
      <c r="F7" s="1">
        <f>SUMIF(Scores!$E$2:$E$293, 'Next Gen'!$A7, INDEX(Scores!$H$2:$N298, 0, MATCH($B7, Scores!$H$1:$N$1, 0)))</f>
        <v>2</v>
      </c>
      <c r="G7" s="1" t="str">
        <f>INDEX(Scores!$B$2:$B$293, MATCH('Next Gen'!$A7, Scores!$E$2:$E$293, 0))</f>
        <v>high</v>
      </c>
      <c r="J7" s="9" t="s">
        <v>26</v>
      </c>
      <c r="K7" s="11">
        <v>11</v>
      </c>
      <c r="L7" s="10">
        <v>7.1818181818181817</v>
      </c>
      <c r="M7" s="10">
        <v>3.1818181818181817</v>
      </c>
      <c r="N7" s="10">
        <v>0.75238095238095237</v>
      </c>
      <c r="O7" s="10">
        <v>0.44303797468354428</v>
      </c>
      <c r="P7" s="10">
        <v>1.8</v>
      </c>
      <c r="Q7" s="10">
        <v>0.33333333333333331</v>
      </c>
      <c r="R7" s="10">
        <v>0.6</v>
      </c>
      <c r="S7"/>
    </row>
    <row r="8" spans="1:21">
      <c r="A8" s="1">
        <v>73</v>
      </c>
      <c r="B8" s="1" t="s">
        <v>5</v>
      </c>
      <c r="C8" s="1">
        <v>9</v>
      </c>
      <c r="D8" s="1">
        <v>6</v>
      </c>
      <c r="E8" s="1">
        <v>4</v>
      </c>
      <c r="F8" s="1">
        <f>SUMIF(Scores!$E$2:$E$293, 'Next Gen'!$A8, INDEX(Scores!$H$2:$N299, 0, MATCH($B8, Scores!$H$1:$N$1, 0)))</f>
        <v>10</v>
      </c>
      <c r="G8" s="1" t="str">
        <f>INDEX(Scores!$B$2:$B$293, MATCH('Next Gen'!$A8, Scores!$E$2:$E$293, 0))</f>
        <v>high</v>
      </c>
      <c r="J8"/>
      <c r="K8"/>
      <c r="L8"/>
      <c r="M8"/>
      <c r="N8"/>
      <c r="O8"/>
      <c r="P8"/>
      <c r="Q8"/>
      <c r="R8"/>
      <c r="S8"/>
    </row>
    <row r="9" spans="1:21">
      <c r="A9" s="1">
        <v>74</v>
      </c>
      <c r="B9" s="1" t="s">
        <v>5</v>
      </c>
      <c r="C9" s="1">
        <v>9</v>
      </c>
      <c r="D9" s="1">
        <v>5</v>
      </c>
      <c r="E9" s="1">
        <v>1</v>
      </c>
      <c r="F9" s="1">
        <f>SUMIF(Scores!$E$2:$E$293, 'Next Gen'!$A9, INDEX(Scores!$H$2:$N300, 0, MATCH($B9, Scores!$H$1:$N$1, 0)))</f>
        <v>1</v>
      </c>
      <c r="G9" s="1" t="str">
        <f>INDEX(Scores!$B$2:$B$293, MATCH('Next Gen'!$A9, Scores!$E$2:$E$293, 0))</f>
        <v>low</v>
      </c>
      <c r="J9"/>
      <c r="K9"/>
      <c r="L9"/>
      <c r="M9"/>
      <c r="N9"/>
      <c r="O9"/>
      <c r="P9"/>
      <c r="Q9"/>
      <c r="R9"/>
    </row>
    <row r="10" spans="1:21">
      <c r="A10" s="1">
        <v>74</v>
      </c>
      <c r="B10" s="1" t="s">
        <v>4</v>
      </c>
      <c r="C10" s="1">
        <v>9</v>
      </c>
      <c r="D10" s="1">
        <v>6</v>
      </c>
      <c r="E10" s="1">
        <v>4</v>
      </c>
      <c r="F10" s="1">
        <f>SUMIF(Scores!$E$2:$E$293, 'Next Gen'!$A10, INDEX(Scores!$H$2:$N301, 0, MATCH($B10, Scores!$H$1:$N$1, 0)))</f>
        <v>7</v>
      </c>
      <c r="G10" s="1" t="str">
        <f>INDEX(Scores!$B$2:$B$293, MATCH('Next Gen'!$A10, Scores!$E$2:$E$293, 0))</f>
        <v>low</v>
      </c>
      <c r="J10"/>
      <c r="K10"/>
      <c r="L10"/>
      <c r="M10"/>
      <c r="N10"/>
      <c r="O10"/>
    </row>
    <row r="11" spans="1:21">
      <c r="A11" s="1">
        <v>74</v>
      </c>
      <c r="B11" s="1" t="s">
        <v>7</v>
      </c>
      <c r="C11" s="1">
        <v>9</v>
      </c>
      <c r="D11" s="1">
        <v>4</v>
      </c>
      <c r="E11" s="1">
        <v>3</v>
      </c>
      <c r="F11" s="1">
        <f>SUMIF(Scores!$E$2:$E$293, 'Next Gen'!$A11, INDEX(Scores!$H$2:$N302, 0, MATCH($B11, Scores!$H$1:$N$1, 0)))</f>
        <v>3</v>
      </c>
      <c r="G11" s="1" t="str">
        <f>INDEX(Scores!$B$2:$B$293, MATCH('Next Gen'!$A11, Scores!$E$2:$E$293, 0))</f>
        <v>low</v>
      </c>
      <c r="J11"/>
      <c r="K11"/>
      <c r="L11"/>
    </row>
    <row r="12" spans="1:21">
      <c r="A12" s="1">
        <v>75</v>
      </c>
      <c r="B12" s="1" t="s">
        <v>4</v>
      </c>
      <c r="C12" s="1">
        <v>12</v>
      </c>
      <c r="D12" s="1">
        <v>12</v>
      </c>
      <c r="E12" s="1">
        <v>5</v>
      </c>
      <c r="F12" s="1">
        <f>SUMIF(Scores!$E$2:$E$293, 'Next Gen'!$A12, INDEX(Scores!$H$2:$N303, 0, MATCH($B12, Scores!$H$1:$N$1, 0)))</f>
        <v>10</v>
      </c>
      <c r="G12" s="1" t="str">
        <f>INDEX(Scores!$B$2:$B$293, MATCH('Next Gen'!$A12, Scores!$E$2:$E$293, 0))</f>
        <v>mid</v>
      </c>
      <c r="J12"/>
      <c r="K12"/>
      <c r="L12"/>
    </row>
    <row r="13" spans="1:21">
      <c r="A13" s="1">
        <v>75</v>
      </c>
      <c r="B13" s="1" t="s">
        <v>5</v>
      </c>
      <c r="C13" s="1">
        <v>12</v>
      </c>
      <c r="D13" s="1">
        <v>8</v>
      </c>
      <c r="E13" s="1">
        <v>6</v>
      </c>
      <c r="F13" s="1">
        <f>SUMIF(Scores!$E$2:$E$293, 'Next Gen'!$A13, INDEX(Scores!$H$2:$N304, 0, MATCH($B13, Scores!$H$1:$N$1, 0)))</f>
        <v>8</v>
      </c>
      <c r="G13" s="1" t="str">
        <f>INDEX(Scores!$B$2:$B$293, MATCH('Next Gen'!$A13, Scores!$E$2:$E$293, 0))</f>
        <v>mid</v>
      </c>
      <c r="J13"/>
      <c r="K13"/>
      <c r="L13"/>
    </row>
    <row r="14" spans="1:21">
      <c r="A14" s="1">
        <v>76</v>
      </c>
      <c r="B14" s="1" t="s">
        <v>4</v>
      </c>
      <c r="C14" s="1">
        <v>9</v>
      </c>
      <c r="D14" s="1">
        <v>8</v>
      </c>
      <c r="E14" s="1">
        <v>3</v>
      </c>
      <c r="F14" s="1">
        <f>SUMIF(Scores!$E$2:$E$293, 'Next Gen'!$A14, INDEX(Scores!$H$2:$N305, 0, MATCH($B14, Scores!$H$1:$N$1, 0)))</f>
        <v>5</v>
      </c>
      <c r="G14" s="1" t="str">
        <f>INDEX(Scores!$B$2:$B$293, MATCH('Next Gen'!$A14, Scores!$E$2:$E$293, 0))</f>
        <v>mid</v>
      </c>
      <c r="J14"/>
      <c r="K14"/>
      <c r="L14"/>
    </row>
    <row r="15" spans="1:21">
      <c r="A15" s="1">
        <v>76</v>
      </c>
      <c r="B15" s="1" t="s">
        <v>5</v>
      </c>
      <c r="C15" s="1">
        <v>9</v>
      </c>
      <c r="D15" s="1">
        <v>6</v>
      </c>
      <c r="E15" s="1">
        <v>0</v>
      </c>
      <c r="F15" s="1">
        <f>SUMIF(Scores!$E$2:$E$293, 'Next Gen'!$A15, INDEX(Scores!$H$2:$N306, 0, MATCH($B15, Scores!$H$1:$N$1, 0)))</f>
        <v>0</v>
      </c>
      <c r="G15" s="1" t="str">
        <f>INDEX(Scores!$B$2:$B$293, MATCH('Next Gen'!$A15, Scores!$E$2:$E$293, 0))</f>
        <v>mid</v>
      </c>
      <c r="J15"/>
      <c r="K15"/>
      <c r="L15"/>
    </row>
    <row r="16" spans="1:21">
      <c r="A16" s="1">
        <v>77</v>
      </c>
      <c r="B16" s="1" t="s">
        <v>4</v>
      </c>
      <c r="C16" s="1">
        <v>9</v>
      </c>
      <c r="D16" s="1">
        <v>9</v>
      </c>
      <c r="E16" s="1">
        <v>1</v>
      </c>
      <c r="F16" s="1">
        <f>SUMIF(Scores!$E$2:$E$293, 'Next Gen'!$A16, INDEX(Scores!$H$2:$N307, 0, MATCH($B16, Scores!$H$1:$N$1, 0)))</f>
        <v>1</v>
      </c>
      <c r="G16" s="1" t="str">
        <f>INDEX(Scores!$B$2:$B$293, MATCH('Next Gen'!$A16, Scores!$E$2:$E$293, 0))</f>
        <v>mid</v>
      </c>
      <c r="J16"/>
      <c r="K16"/>
      <c r="L16"/>
    </row>
    <row r="17" spans="1:12">
      <c r="A17" s="1">
        <v>77</v>
      </c>
      <c r="B17" s="1" t="s">
        <v>5</v>
      </c>
      <c r="C17" s="1">
        <v>9</v>
      </c>
      <c r="D17" s="1">
        <v>5</v>
      </c>
      <c r="E17" s="1">
        <v>3</v>
      </c>
      <c r="F17" s="1">
        <f>SUMIF(Scores!$E$2:$E$293, 'Next Gen'!$A17, INDEX(Scores!$H$2:$N308, 0, MATCH($B17, Scores!$H$1:$N$1, 0)))</f>
        <v>5</v>
      </c>
      <c r="G17" s="1" t="str">
        <f>INDEX(Scores!$B$2:$B$293, MATCH('Next Gen'!$A17, Scores!$E$2:$E$293, 0))</f>
        <v>mid</v>
      </c>
      <c r="J17"/>
      <c r="K17"/>
      <c r="L17"/>
    </row>
    <row r="18" spans="1:12">
      <c r="A18" s="1">
        <v>77</v>
      </c>
      <c r="B18" s="1" t="s">
        <v>6</v>
      </c>
      <c r="C18" s="1">
        <v>9</v>
      </c>
      <c r="D18" s="1">
        <v>5</v>
      </c>
      <c r="E18" s="1">
        <v>3</v>
      </c>
      <c r="F18" s="1">
        <f>SUMIF(Scores!$E$2:$E$293, 'Next Gen'!$A18, INDEX(Scores!$H$2:$N309, 0, MATCH($B18, Scores!$H$1:$N$1, 0)))</f>
        <v>8</v>
      </c>
      <c r="G18" s="1" t="str">
        <f>INDEX(Scores!$B$2:$B$293, MATCH('Next Gen'!$A18, Scores!$E$2:$E$293, 0))</f>
        <v>mid</v>
      </c>
      <c r="J18"/>
      <c r="K18"/>
      <c r="L18"/>
    </row>
    <row r="19" spans="1:12">
      <c r="A19" s="1">
        <v>78</v>
      </c>
      <c r="B19" s="1" t="s">
        <v>4</v>
      </c>
      <c r="C19" s="1">
        <v>9</v>
      </c>
      <c r="D19" s="1">
        <v>8</v>
      </c>
      <c r="E19" s="1">
        <v>5</v>
      </c>
      <c r="F19" s="1">
        <f>SUMIF(Scores!$E$2:$E$293, 'Next Gen'!$A19, INDEX(Scores!$H$2:$N310, 0, MATCH($B19, Scores!$H$1:$N$1, 0)))</f>
        <v>9</v>
      </c>
      <c r="G19" s="1" t="str">
        <f>INDEX(Scores!$B$2:$B$293, MATCH('Next Gen'!$A19, Scores!$E$2:$E$293, 0))</f>
        <v>mid</v>
      </c>
      <c r="J19"/>
      <c r="K19"/>
      <c r="L19"/>
    </row>
    <row r="20" spans="1:12">
      <c r="A20" s="1">
        <v>78</v>
      </c>
      <c r="B20" s="1" t="s">
        <v>7</v>
      </c>
      <c r="C20" s="1">
        <v>9</v>
      </c>
      <c r="D20" s="1">
        <v>6</v>
      </c>
      <c r="E20" s="1">
        <v>2</v>
      </c>
      <c r="F20" s="1">
        <f>SUMIF(Scores!$E$2:$E$293, 'Next Gen'!$A20, INDEX(Scores!$H$2:$N311, 0, MATCH($B20, Scores!$H$1:$N$1, 0)))</f>
        <v>4</v>
      </c>
      <c r="G20" s="1" t="str">
        <f>INDEX(Scores!$B$2:$B$293, MATCH('Next Gen'!$A20, Scores!$E$2:$E$293, 0))</f>
        <v>mid</v>
      </c>
      <c r="J20"/>
      <c r="K20"/>
      <c r="L20"/>
    </row>
    <row r="21" spans="1:12">
      <c r="A21" s="1">
        <v>79</v>
      </c>
      <c r="B21" s="1" t="s">
        <v>4</v>
      </c>
      <c r="C21" s="1">
        <v>9</v>
      </c>
      <c r="D21" s="1">
        <v>7</v>
      </c>
      <c r="E21" s="1">
        <v>3</v>
      </c>
      <c r="F21" s="1">
        <f>SUMIF(Scores!$E$2:$E$293, 'Next Gen'!$A21, INDEX(Scores!$H$2:$N312, 0, MATCH($B21, Scores!$H$1:$N$1, 0)))</f>
        <v>7</v>
      </c>
      <c r="G21" s="1" t="str">
        <f>INDEX(Scores!$B$2:$B$293, MATCH('Next Gen'!$A21, Scores!$E$2:$E$293, 0))</f>
        <v>mid</v>
      </c>
      <c r="J21"/>
      <c r="K21"/>
      <c r="L21"/>
    </row>
    <row r="22" spans="1:12">
      <c r="A22" s="1">
        <v>79</v>
      </c>
      <c r="B22" s="1" t="s">
        <v>5</v>
      </c>
      <c r="C22" s="1">
        <v>9</v>
      </c>
      <c r="D22" s="1">
        <v>6</v>
      </c>
      <c r="E22" s="1">
        <v>1</v>
      </c>
      <c r="F22" s="1">
        <f>SUMIF(Scores!$E$2:$E$293, 'Next Gen'!$A22, INDEX(Scores!$H$2:$N313, 0, MATCH($B22, Scores!$H$1:$N$1, 0)))</f>
        <v>1</v>
      </c>
      <c r="G22" s="1" t="str">
        <f>INDEX(Scores!$B$2:$B$293, MATCH('Next Gen'!$A22, Scores!$E$2:$E$293, 0))</f>
        <v>mid</v>
      </c>
    </row>
    <row r="23" spans="1:12">
      <c r="A23" s="1">
        <v>79</v>
      </c>
      <c r="B23" s="1" t="s">
        <v>6</v>
      </c>
      <c r="C23" s="1">
        <v>9</v>
      </c>
      <c r="D23" s="1">
        <v>2</v>
      </c>
      <c r="E23" s="1">
        <v>1</v>
      </c>
      <c r="F23" s="1">
        <f>SUMIF(Scores!$E$2:$E$293, 'Next Gen'!$A23, INDEX(Scores!$H$2:$N314, 0, MATCH($B23, Scores!$H$1:$N$1, 0)))</f>
        <v>1</v>
      </c>
      <c r="G23" s="1" t="str">
        <f>INDEX(Scores!$B$2:$B$293, MATCH('Next Gen'!$A23, Scores!$E$2:$E$293, 0))</f>
        <v>mid</v>
      </c>
    </row>
    <row r="24" spans="1:12">
      <c r="A24" s="1">
        <v>79</v>
      </c>
      <c r="B24" s="1" t="s">
        <v>7</v>
      </c>
      <c r="C24" s="1">
        <v>9</v>
      </c>
      <c r="D24" s="1">
        <v>5</v>
      </c>
      <c r="E24" s="1">
        <v>3</v>
      </c>
      <c r="F24" s="1">
        <f>SUMIF(Scores!$E$2:$E$293, 'Next Gen'!$A24, INDEX(Scores!$H$2:$N315, 0, MATCH($B24, Scores!$H$1:$N$1, 0)))</f>
        <v>5</v>
      </c>
      <c r="G24" s="1" t="str">
        <f>INDEX(Scores!$B$2:$B$293, MATCH('Next Gen'!$A24, Scores!$E$2:$E$293, 0))</f>
        <v>mid</v>
      </c>
    </row>
    <row r="25" spans="1:12">
      <c r="A25" s="1">
        <v>80</v>
      </c>
      <c r="B25" s="1" t="s">
        <v>5</v>
      </c>
      <c r="C25" s="1">
        <v>9</v>
      </c>
      <c r="D25" s="1">
        <v>6</v>
      </c>
      <c r="E25" s="1">
        <v>2</v>
      </c>
      <c r="F25" s="1">
        <f>SUMIF(Scores!$E$2:$E$293, 'Next Gen'!$A25, INDEX(Scores!$H$2:$N316, 0, MATCH($B25, Scores!$H$1:$N$1, 0)))</f>
        <v>3</v>
      </c>
      <c r="G25" s="1" t="str">
        <f>INDEX(Scores!$B$2:$B$293, MATCH('Next Gen'!$A25, Scores!$E$2:$E$293, 0))</f>
        <v>mid</v>
      </c>
    </row>
    <row r="26" spans="1:12">
      <c r="A26" s="1">
        <v>80</v>
      </c>
      <c r="B26" s="1" t="s">
        <v>6</v>
      </c>
      <c r="C26" s="1">
        <v>9</v>
      </c>
      <c r="D26" s="1">
        <v>4</v>
      </c>
      <c r="E26" s="1">
        <v>3</v>
      </c>
      <c r="F26" s="1">
        <f>SUMIF(Scores!$E$2:$E$293, 'Next Gen'!$A26, INDEX(Scores!$H$2:$N317, 0, MATCH($B26, Scores!$H$1:$N$1, 0)))</f>
        <v>4</v>
      </c>
      <c r="G26" s="1" t="str">
        <f>INDEX(Scores!$B$2:$B$293, MATCH('Next Gen'!$A26, Scores!$E$2:$E$293, 0))</f>
        <v>mid</v>
      </c>
    </row>
    <row r="27" spans="1:12">
      <c r="A27" s="1">
        <v>80</v>
      </c>
      <c r="B27" s="1" t="s">
        <v>4</v>
      </c>
      <c r="C27" s="1">
        <v>9</v>
      </c>
      <c r="D27" s="1">
        <v>8</v>
      </c>
      <c r="E27" s="1">
        <v>6</v>
      </c>
      <c r="F27" s="1">
        <f>SUMIF(Scores!$E$2:$E$293, 'Next Gen'!$A27, INDEX(Scores!$H$2:$N318, 0, MATCH($B27, Scores!$H$1:$N$1, 0)))</f>
        <v>12</v>
      </c>
      <c r="G27" s="1" t="str">
        <f>INDEX(Scores!$B$2:$B$293, MATCH('Next Gen'!$A27, Scores!$E$2:$E$293, 0))</f>
        <v>mid</v>
      </c>
    </row>
    <row r="28" spans="1:12">
      <c r="A28" s="1">
        <v>81</v>
      </c>
      <c r="B28" s="1" t="s">
        <v>4</v>
      </c>
      <c r="C28" s="1">
        <v>9</v>
      </c>
      <c r="D28" s="1">
        <v>8</v>
      </c>
      <c r="E28" s="1">
        <v>4</v>
      </c>
      <c r="F28" s="1">
        <f>SUMIF(Scores!$E$2:$E$293, 'Next Gen'!$A28, INDEX(Scores!$H$2:$N319, 0, MATCH($B28, Scores!$H$1:$N$1, 0)))</f>
        <v>6</v>
      </c>
      <c r="G28" s="1" t="str">
        <f>INDEX(Scores!$B$2:$B$293, MATCH('Next Gen'!$A28, Scores!$E$2:$E$293, 0))</f>
        <v>high</v>
      </c>
    </row>
    <row r="29" spans="1:12">
      <c r="A29" s="1">
        <v>81</v>
      </c>
      <c r="B29" s="1" t="s">
        <v>5</v>
      </c>
      <c r="C29" s="1">
        <v>9</v>
      </c>
      <c r="D29" s="1">
        <v>4</v>
      </c>
      <c r="E29" s="1">
        <v>0</v>
      </c>
      <c r="F29" s="1">
        <f>SUMIF(Scores!$E$2:$E$293, 'Next Gen'!$A29, INDEX(Scores!$H$2:$N320, 0, MATCH($B29, Scores!$H$1:$N$1, 0)))</f>
        <v>0</v>
      </c>
      <c r="G29" s="1" t="str">
        <f>INDEX(Scores!$B$2:$B$293, MATCH('Next Gen'!$A29, Scores!$E$2:$E$293, 0))</f>
        <v>high</v>
      </c>
    </row>
    <row r="30" spans="1:12">
      <c r="A30" s="1">
        <v>82</v>
      </c>
      <c r="B30" s="1" t="s">
        <v>4</v>
      </c>
      <c r="C30" s="1">
        <v>9</v>
      </c>
      <c r="D30" s="1">
        <v>8</v>
      </c>
      <c r="E30" s="1">
        <v>6</v>
      </c>
      <c r="F30" s="1">
        <f>SUMIF(Scores!$E$2:$E$293, 'Next Gen'!$A30, INDEX(Scores!$H$2:$N321, 0, MATCH($B30, Scores!$H$1:$N$1, 0)))</f>
        <v>12</v>
      </c>
      <c r="G30" s="1" t="str">
        <f>INDEX(Scores!$B$2:$B$293, MATCH('Next Gen'!$A30, Scores!$E$2:$E$293, 0))</f>
        <v>low</v>
      </c>
    </row>
    <row r="31" spans="1:12">
      <c r="A31" s="1">
        <v>82</v>
      </c>
      <c r="B31" s="1" t="s">
        <v>7</v>
      </c>
      <c r="C31" s="1">
        <v>9</v>
      </c>
      <c r="D31" s="1">
        <v>3</v>
      </c>
      <c r="E31" s="1">
        <v>2</v>
      </c>
      <c r="F31" s="1">
        <f>SUMIF(Scores!$E$2:$E$293, 'Next Gen'!$A31, INDEX(Scores!$H$2:$N322, 0, MATCH($B31, Scores!$H$1:$N$1, 0)))</f>
        <v>2</v>
      </c>
      <c r="G31" s="1" t="str">
        <f>INDEX(Scores!$B$2:$B$293, MATCH('Next Gen'!$A31, Scores!$E$2:$E$293, 0))</f>
        <v>low</v>
      </c>
    </row>
    <row r="32" spans="1:12">
      <c r="A32" s="1">
        <v>82</v>
      </c>
      <c r="B32" s="1" t="s">
        <v>5</v>
      </c>
      <c r="C32" s="1">
        <v>9</v>
      </c>
      <c r="D32" s="1">
        <v>7</v>
      </c>
      <c r="E32" s="1">
        <v>2</v>
      </c>
      <c r="F32" s="1">
        <f>SUMIF(Scores!$E$2:$E$293, 'Next Gen'!$A32, INDEX(Scores!$H$2:$N323, 0, MATCH($B32, Scores!$H$1:$N$1, 0)))</f>
        <v>5</v>
      </c>
      <c r="G32" s="1" t="str">
        <f>INDEX(Scores!$B$2:$B$293, MATCH('Next Gen'!$A32, Scores!$E$2:$E$293, 0))</f>
        <v>low</v>
      </c>
    </row>
    <row r="33" spans="1:7">
      <c r="A33" s="1">
        <v>83</v>
      </c>
      <c r="B33" s="1" t="s">
        <v>4</v>
      </c>
      <c r="C33" s="1">
        <v>9</v>
      </c>
      <c r="D33" s="1">
        <v>9</v>
      </c>
      <c r="E33" s="1">
        <v>6</v>
      </c>
      <c r="F33" s="1">
        <f>SUMIF(Scores!$E$2:$E$293, 'Next Gen'!$A33, INDEX(Scores!$H$2:$N324, 0, MATCH($B33, Scores!$H$1:$N$1, 0)))</f>
        <v>12</v>
      </c>
      <c r="G33" s="1" t="str">
        <f>INDEX(Scores!$B$2:$B$293, MATCH('Next Gen'!$A33, Scores!$E$2:$E$293, 0))</f>
        <v>mid</v>
      </c>
    </row>
    <row r="34" spans="1:7">
      <c r="A34" s="1">
        <v>83</v>
      </c>
      <c r="B34" s="1" t="s">
        <v>5</v>
      </c>
      <c r="C34" s="1">
        <v>9</v>
      </c>
      <c r="D34" s="1">
        <v>5</v>
      </c>
      <c r="E34" s="1">
        <v>3</v>
      </c>
      <c r="F34" s="1">
        <f>SUMIF(Scores!$E$2:$E$293, 'Next Gen'!$A34, INDEX(Scores!$H$2:$N325, 0, MATCH($B34, Scores!$H$1:$N$1, 0)))</f>
        <v>5</v>
      </c>
      <c r="G34" s="1" t="str">
        <f>INDEX(Scores!$B$2:$B$293, MATCH('Next Gen'!$A34, Scores!$E$2:$E$293, 0))</f>
        <v>mid</v>
      </c>
    </row>
    <row r="35" spans="1:7">
      <c r="A35" s="1">
        <v>84</v>
      </c>
      <c r="B35" s="1" t="s">
        <v>4</v>
      </c>
      <c r="C35" s="1">
        <v>9</v>
      </c>
      <c r="D35" s="1">
        <v>9</v>
      </c>
      <c r="E35" s="1">
        <v>5</v>
      </c>
      <c r="F35" s="1">
        <f>SUMIF(Scores!$E$2:$E$293, 'Next Gen'!$A35, INDEX(Scores!$H$2:$N326, 0, MATCH($B35, Scores!$H$1:$N$1, 0)))</f>
        <v>10</v>
      </c>
      <c r="G35" s="1" t="str">
        <f>INDEX(Scores!$B$2:$B$293, MATCH('Next Gen'!$A35, Scores!$E$2:$E$293, 0))</f>
        <v>mid</v>
      </c>
    </row>
    <row r="36" spans="1:7">
      <c r="A36" s="1">
        <v>84</v>
      </c>
      <c r="B36" s="1" t="s">
        <v>5</v>
      </c>
      <c r="C36" s="1">
        <v>9</v>
      </c>
      <c r="D36" s="1">
        <v>4</v>
      </c>
      <c r="E36" s="1">
        <v>3</v>
      </c>
      <c r="F36" s="1">
        <f>SUMIF(Scores!$E$2:$E$293, 'Next Gen'!$A36, INDEX(Scores!$H$2:$N327, 0, MATCH($B36, Scores!$H$1:$N$1, 0)))</f>
        <v>5</v>
      </c>
      <c r="G36" s="1" t="str">
        <f>INDEX(Scores!$B$2:$B$293, MATCH('Next Gen'!$A36, Scores!$E$2:$E$293, 0))</f>
        <v>mid</v>
      </c>
    </row>
    <row r="37" spans="1:7">
      <c r="A37" s="1">
        <v>85</v>
      </c>
      <c r="B37" s="1" t="s">
        <v>4</v>
      </c>
      <c r="C37" s="1">
        <v>12</v>
      </c>
      <c r="D37" s="1">
        <v>10</v>
      </c>
      <c r="E37" s="1">
        <v>6</v>
      </c>
      <c r="F37" s="1">
        <f>SUMIF(Scores!$E$2:$E$293, 'Next Gen'!$A37, INDEX(Scores!$H$2:$N328, 0, MATCH($B37, Scores!$H$1:$N$1, 0)))</f>
        <v>10</v>
      </c>
      <c r="G37" s="1" t="str">
        <f>INDEX(Scores!$B$2:$B$293, MATCH('Next Gen'!$A37, Scores!$E$2:$E$293, 0))</f>
        <v>high</v>
      </c>
    </row>
    <row r="38" spans="1:7">
      <c r="A38" s="1">
        <v>85</v>
      </c>
      <c r="B38" s="1" t="s">
        <v>5</v>
      </c>
      <c r="C38" s="1">
        <v>12</v>
      </c>
      <c r="D38" s="1">
        <v>9</v>
      </c>
      <c r="E38" s="1">
        <v>3</v>
      </c>
      <c r="F38" s="1">
        <f>SUMIF(Scores!$E$2:$E$293, 'Next Gen'!$A38, INDEX(Scores!$H$2:$N329, 0, MATCH($B38, Scores!$H$1:$N$1, 0)))</f>
        <v>6</v>
      </c>
      <c r="G38" s="1" t="str">
        <f>INDEX(Scores!$B$2:$B$293, MATCH('Next Gen'!$A38, Scores!$E$2:$E$293, 0))</f>
        <v>high</v>
      </c>
    </row>
    <row r="39" spans="1:7">
      <c r="A39" s="1">
        <v>86</v>
      </c>
      <c r="B39" s="1" t="s">
        <v>4</v>
      </c>
      <c r="C39" s="1">
        <v>9</v>
      </c>
      <c r="D39" s="1">
        <v>6</v>
      </c>
      <c r="E39" s="1">
        <v>4</v>
      </c>
      <c r="F39" s="1">
        <f>SUMIF(Scores!$E$2:$E$293, 'Next Gen'!$A39, INDEX(Scores!$H$2:$N330, 0, MATCH($B39, Scores!$H$1:$N$1, 0)))</f>
        <v>8</v>
      </c>
      <c r="G39" s="1" t="str">
        <f>INDEX(Scores!$B$2:$B$293, MATCH('Next Gen'!$A39, Scores!$E$2:$E$293, 0))</f>
        <v>low</v>
      </c>
    </row>
    <row r="40" spans="1:7">
      <c r="A40" s="1">
        <v>86</v>
      </c>
      <c r="B40" s="1" t="s">
        <v>5</v>
      </c>
      <c r="C40" s="1">
        <v>9</v>
      </c>
      <c r="D40" s="1">
        <v>5</v>
      </c>
      <c r="E40" s="1">
        <v>2</v>
      </c>
      <c r="F40" s="1">
        <f>SUMIF(Scores!$E$2:$E$293, 'Next Gen'!$A40, INDEX(Scores!$H$2:$N331, 0, MATCH($B40, Scores!$H$1:$N$1, 0)))</f>
        <v>4</v>
      </c>
      <c r="G40" s="1" t="str">
        <f>INDEX(Scores!$B$2:$B$293, MATCH('Next Gen'!$A40, Scores!$E$2:$E$293, 0))</f>
        <v>low</v>
      </c>
    </row>
    <row r="41" spans="1:7">
      <c r="A41" s="1">
        <v>87</v>
      </c>
      <c r="B41" s="1" t="s">
        <v>4</v>
      </c>
      <c r="C41" s="1">
        <v>9</v>
      </c>
      <c r="D41" s="1">
        <v>7</v>
      </c>
      <c r="E41" s="1">
        <v>2</v>
      </c>
      <c r="F41" s="1">
        <f>SUMIF(Scores!$E$2:$E$293, 'Next Gen'!$A41, INDEX(Scores!$H$2:$N332, 0, MATCH($B41, Scores!$H$1:$N$1, 0)))</f>
        <v>4</v>
      </c>
      <c r="G41" s="1" t="str">
        <f>INDEX(Scores!$B$2:$B$293, MATCH('Next Gen'!$A41, Scores!$E$2:$E$293, 0))</f>
        <v>low</v>
      </c>
    </row>
    <row r="42" spans="1:7">
      <c r="A42" s="1">
        <v>87</v>
      </c>
      <c r="B42" s="1" t="s">
        <v>5</v>
      </c>
      <c r="C42" s="1">
        <v>9</v>
      </c>
      <c r="D42" s="1">
        <v>6</v>
      </c>
      <c r="E42" s="1">
        <v>1</v>
      </c>
      <c r="F42" s="1">
        <f>SUMIF(Scores!$E$2:$E$293, 'Next Gen'!$A42, INDEX(Scores!$H$2:$N333, 0, MATCH($B42, Scores!$H$1:$N$1, 0)))</f>
        <v>3</v>
      </c>
      <c r="G42" s="1" t="str">
        <f>INDEX(Scores!$B$2:$B$293, MATCH('Next Gen'!$A42, Scores!$E$2:$E$293, 0))</f>
        <v>low</v>
      </c>
    </row>
    <row r="43" spans="1:7">
      <c r="A43" s="1">
        <v>88</v>
      </c>
      <c r="B43" s="1" t="s">
        <v>4</v>
      </c>
      <c r="C43" s="1">
        <v>9</v>
      </c>
      <c r="D43" s="1">
        <v>9</v>
      </c>
      <c r="E43" s="1">
        <v>5</v>
      </c>
      <c r="F43" s="1">
        <f>SUMIF(Scores!$E$2:$E$293, 'Next Gen'!$A43, INDEX(Scores!$H$2:$N334, 0, MATCH($B43, Scores!$H$1:$N$1, 0)))</f>
        <v>9</v>
      </c>
      <c r="G43" s="1" t="str">
        <f>INDEX(Scores!$B$2:$B$293, MATCH('Next Gen'!$A43, Scores!$E$2:$E$293, 0))</f>
        <v>mid</v>
      </c>
    </row>
    <row r="44" spans="1:7">
      <c r="A44" s="1">
        <v>88</v>
      </c>
      <c r="B44" s="1" t="s">
        <v>5</v>
      </c>
      <c r="C44" s="1">
        <v>9</v>
      </c>
      <c r="D44" s="1">
        <v>7</v>
      </c>
      <c r="E44" s="1">
        <v>5</v>
      </c>
      <c r="F44" s="1">
        <f>SUMIF(Scores!$E$2:$E$293, 'Next Gen'!$A44, INDEX(Scores!$H$2:$N335, 0, MATCH($B44, Scores!$H$1:$N$1, 0)))</f>
        <v>8</v>
      </c>
      <c r="G44" s="1" t="str">
        <f>INDEX(Scores!$B$2:$B$293, MATCH('Next Gen'!$A44, Scores!$E$2:$E$293, 0))</f>
        <v>mid</v>
      </c>
    </row>
    <row r="45" spans="1:7">
      <c r="A45" s="1">
        <v>89</v>
      </c>
      <c r="B45" s="1" t="s">
        <v>4</v>
      </c>
      <c r="C45" s="1">
        <v>9</v>
      </c>
      <c r="D45" s="1">
        <v>8</v>
      </c>
      <c r="E45" s="1">
        <v>2</v>
      </c>
      <c r="F45" s="1">
        <f>SUMIF(Scores!$E$2:$E$293, 'Next Gen'!$A45, INDEX(Scores!$H$2:$N336, 0, MATCH($B45, Scores!$H$1:$N$1, 0)))</f>
        <v>2</v>
      </c>
      <c r="G45" s="1" t="str">
        <f>INDEX(Scores!$B$2:$B$293, MATCH('Next Gen'!$A45, Scores!$E$2:$E$293, 0))</f>
        <v>high</v>
      </c>
    </row>
    <row r="46" spans="1:7">
      <c r="A46" s="1">
        <v>89</v>
      </c>
      <c r="B46" s="1" t="s">
        <v>5</v>
      </c>
      <c r="C46" s="1">
        <v>9</v>
      </c>
      <c r="D46" s="1">
        <v>6</v>
      </c>
      <c r="E46" s="1">
        <v>3</v>
      </c>
      <c r="F46" s="1">
        <f>SUMIF(Scores!$E$2:$E$293, 'Next Gen'!$A46, INDEX(Scores!$H$2:$N337, 0, MATCH($B46, Scores!$H$1:$N$1, 0)))</f>
        <v>4</v>
      </c>
      <c r="G46" s="1" t="str">
        <f>INDEX(Scores!$B$2:$B$293, MATCH('Next Gen'!$A46, Scores!$E$2:$E$293, 0))</f>
        <v>high</v>
      </c>
    </row>
    <row r="47" spans="1:7">
      <c r="A47" s="1">
        <v>89</v>
      </c>
      <c r="B47" s="1" t="s">
        <v>27</v>
      </c>
      <c r="C47" s="1">
        <v>9</v>
      </c>
      <c r="D47" s="1">
        <v>2</v>
      </c>
      <c r="E47" s="1">
        <v>2</v>
      </c>
      <c r="F47" s="1">
        <f>SUMIF(Scores!$E$2:$E$293, 'Next Gen'!$A47, INDEX(Scores!$H$2:$N338, 0, MATCH($B47, Scores!$H$1:$N$1, 0)))</f>
        <v>2</v>
      </c>
      <c r="G47" s="1" t="str">
        <f>INDEX(Scores!$B$2:$B$293, MATCH('Next Gen'!$A47, Scores!$E$2:$E$293, 0))</f>
        <v>high</v>
      </c>
    </row>
    <row r="48" spans="1:7">
      <c r="A48" s="1">
        <v>90</v>
      </c>
      <c r="B48" s="1" t="s">
        <v>4</v>
      </c>
      <c r="C48" s="1">
        <v>9</v>
      </c>
      <c r="D48" s="1">
        <v>7</v>
      </c>
      <c r="E48" s="1">
        <v>2</v>
      </c>
      <c r="F48" s="1">
        <f>SUMIF(Scores!$E$2:$E$293, 'Next Gen'!$A48, INDEX(Scores!$H$2:$N339, 0, MATCH($B48, Scores!$H$1:$N$1, 0)))</f>
        <v>2</v>
      </c>
      <c r="G48" s="1" t="str">
        <f>INDEX(Scores!$B$2:$B$293, MATCH('Next Gen'!$A48, Scores!$E$2:$E$293, 0))</f>
        <v>mid</v>
      </c>
    </row>
    <row r="49" spans="1:7">
      <c r="A49" s="1">
        <v>90</v>
      </c>
      <c r="B49" s="1" t="s">
        <v>5</v>
      </c>
      <c r="C49" s="1">
        <v>9</v>
      </c>
      <c r="D49" s="1">
        <v>3</v>
      </c>
      <c r="E49" s="1">
        <v>1</v>
      </c>
      <c r="F49" s="1">
        <f>SUMIF(Scores!$E$2:$E$293, 'Next Gen'!$A49, INDEX(Scores!$H$2:$N340, 0, MATCH($B49, Scores!$H$1:$N$1, 0)))</f>
        <v>1</v>
      </c>
      <c r="G49" s="1" t="str">
        <f>INDEX(Scores!$B$2:$B$293, MATCH('Next Gen'!$A49, Scores!$E$2:$E$293, 0))</f>
        <v>mid</v>
      </c>
    </row>
    <row r="50" spans="1:7">
      <c r="A50" s="1">
        <v>91</v>
      </c>
      <c r="B50" s="1" t="s">
        <v>4</v>
      </c>
      <c r="C50" s="1">
        <v>9</v>
      </c>
      <c r="D50" s="1">
        <v>6</v>
      </c>
      <c r="E50" s="1">
        <v>3</v>
      </c>
      <c r="F50" s="1">
        <f>SUMIF(Scores!$E$2:$E$293, 'Next Gen'!$A50, INDEX(Scores!$H$2:$N341, 0, MATCH($B50, Scores!$H$1:$N$1, 0)))</f>
        <v>7</v>
      </c>
      <c r="G50" s="1" t="str">
        <f>INDEX(Scores!$B$2:$B$293, MATCH('Next Gen'!$A50, Scores!$E$2:$E$293, 0))</f>
        <v>mid</v>
      </c>
    </row>
    <row r="51" spans="1:7">
      <c r="A51" s="1">
        <v>91</v>
      </c>
      <c r="B51" s="1" t="s">
        <v>5</v>
      </c>
      <c r="C51" s="1">
        <v>9</v>
      </c>
      <c r="D51" s="1">
        <v>6</v>
      </c>
      <c r="E51" s="1">
        <v>6</v>
      </c>
      <c r="F51" s="1">
        <f>SUMIF(Scores!$E$2:$E$293, 'Next Gen'!$A51, INDEX(Scores!$H$2:$N342, 0, MATCH($B51, Scores!$H$1:$N$1, 0)))</f>
        <v>11</v>
      </c>
      <c r="G51" s="1" t="str">
        <f>INDEX(Scores!$B$2:$B$293, MATCH('Next Gen'!$A51, Scores!$E$2:$E$293, 0))</f>
        <v>mid</v>
      </c>
    </row>
    <row r="52" spans="1:7">
      <c r="A52" s="1">
        <v>92</v>
      </c>
      <c r="B52" s="1" t="s">
        <v>4</v>
      </c>
      <c r="C52" s="1">
        <v>9</v>
      </c>
      <c r="D52" s="1">
        <v>7</v>
      </c>
      <c r="E52" s="1">
        <v>4</v>
      </c>
      <c r="F52" s="1">
        <f>SUMIF(Scores!$E$2:$E$293, 'Next Gen'!$A52, INDEX(Scores!$H$2:$N343, 0, MATCH($B52, Scores!$H$1:$N$1, 0)))</f>
        <v>7</v>
      </c>
      <c r="G52" s="1" t="str">
        <f>INDEX(Scores!$B$2:$B$293, MATCH('Next Gen'!$A52, Scores!$E$2:$E$293, 0))</f>
        <v>mid</v>
      </c>
    </row>
    <row r="53" spans="1:7">
      <c r="A53" s="1">
        <v>92</v>
      </c>
      <c r="B53" s="1" t="s">
        <v>5</v>
      </c>
      <c r="C53" s="1">
        <v>9</v>
      </c>
      <c r="D53" s="1">
        <v>3</v>
      </c>
      <c r="E53" s="1">
        <v>1</v>
      </c>
      <c r="F53" s="1">
        <f>SUMIF(Scores!$E$2:$E$293, 'Next Gen'!$A53, INDEX(Scores!$H$2:$N344, 0, MATCH($B53, Scores!$H$1:$N$1, 0)))</f>
        <v>3</v>
      </c>
      <c r="G53" s="1" t="str">
        <f>INDEX(Scores!$B$2:$B$293, MATCH('Next Gen'!$A53, Scores!$E$2:$E$293, 0))</f>
        <v>mid</v>
      </c>
    </row>
    <row r="54" spans="1:7">
      <c r="A54" s="1">
        <v>93</v>
      </c>
      <c r="B54" s="1" t="s">
        <v>4</v>
      </c>
      <c r="C54" s="1">
        <v>9</v>
      </c>
      <c r="D54" s="1">
        <v>8</v>
      </c>
      <c r="E54" s="1">
        <v>7</v>
      </c>
      <c r="F54" s="1">
        <f>SUMIF(Scores!$E$2:$E$293, 'Next Gen'!$A54, INDEX(Scores!$H$2:$N345, 0, MATCH($B54, Scores!$H$1:$N$1, 0)))</f>
        <v>14</v>
      </c>
      <c r="G54" s="1" t="str">
        <f>INDEX(Scores!$B$2:$B$293, MATCH('Next Gen'!$A54, Scores!$E$2:$E$293, 0))</f>
        <v>mid</v>
      </c>
    </row>
    <row r="55" spans="1:7">
      <c r="A55" s="1">
        <v>93</v>
      </c>
      <c r="B55" s="1" t="s">
        <v>5</v>
      </c>
      <c r="C55" s="1">
        <v>9</v>
      </c>
      <c r="D55" s="1">
        <v>2</v>
      </c>
      <c r="E55" s="1">
        <v>1</v>
      </c>
      <c r="F55" s="1">
        <f>SUMIF(Scores!$E$2:$E$293, 'Next Gen'!$A55, INDEX(Scores!$H$2:$N346, 0, MATCH($B55, Scores!$H$1:$N$1, 0)))</f>
        <v>1</v>
      </c>
      <c r="G55" s="1" t="str">
        <f>INDEX(Scores!$B$2:$B$293, MATCH('Next Gen'!$A55, Scores!$E$2:$E$293, 0))</f>
        <v>mid</v>
      </c>
    </row>
    <row r="56" spans="1:7">
      <c r="A56" s="1">
        <v>94</v>
      </c>
      <c r="B56" s="1" t="s">
        <v>4</v>
      </c>
      <c r="C56" s="1">
        <v>9</v>
      </c>
      <c r="D56" s="1">
        <v>8</v>
      </c>
      <c r="E56" s="1">
        <v>4</v>
      </c>
      <c r="F56" s="1">
        <f>SUMIF(Scores!$E$2:$E$293, 'Next Gen'!$A56, INDEX(Scores!$H$2:$N347, 0, MATCH($B56, Scores!$H$1:$N$1, 0)))</f>
        <v>7</v>
      </c>
      <c r="G56" s="1" t="str">
        <f>INDEX(Scores!$B$2:$B$293, MATCH('Next Gen'!$A56, Scores!$E$2:$E$293, 0))</f>
        <v>high</v>
      </c>
    </row>
    <row r="57" spans="1:7">
      <c r="A57" s="1">
        <v>94</v>
      </c>
      <c r="B57" s="1" t="s">
        <v>5</v>
      </c>
      <c r="C57" s="1">
        <v>9</v>
      </c>
      <c r="D57" s="1">
        <v>6</v>
      </c>
      <c r="E57" s="1">
        <v>5</v>
      </c>
      <c r="F57" s="1">
        <f>SUMIF(Scores!$E$2:$E$293, 'Next Gen'!$A57, INDEX(Scores!$H$2:$N348, 0, MATCH($B57, Scores!$H$1:$N$1, 0)))</f>
        <v>8</v>
      </c>
      <c r="G57" s="1" t="str">
        <f>INDEX(Scores!$B$2:$B$293, MATCH('Next Gen'!$A57, Scores!$E$2:$E$293, 0))</f>
        <v>high</v>
      </c>
    </row>
    <row r="58" spans="1:7">
      <c r="A58" s="1">
        <v>95</v>
      </c>
      <c r="B58" s="1" t="s">
        <v>4</v>
      </c>
      <c r="C58" s="1">
        <v>9</v>
      </c>
      <c r="D58" s="1">
        <v>8</v>
      </c>
      <c r="E58" s="1">
        <v>1</v>
      </c>
      <c r="F58" s="1">
        <f>SUMIF(Scores!$E$2:$E$293, 'Next Gen'!$A58, INDEX(Scores!$H$2:$N349, 0, MATCH($B58, Scores!$H$1:$N$1, 0)))</f>
        <v>2</v>
      </c>
      <c r="G58" s="1" t="str">
        <f>INDEX(Scores!$B$2:$B$293, MATCH('Next Gen'!$A58, Scores!$E$2:$E$293, 0))</f>
        <v>low</v>
      </c>
    </row>
    <row r="59" spans="1:7">
      <c r="A59" s="1">
        <v>95</v>
      </c>
      <c r="B59" s="1" t="s">
        <v>5</v>
      </c>
      <c r="C59" s="1">
        <v>9</v>
      </c>
      <c r="D59" s="1">
        <v>7</v>
      </c>
      <c r="E59" s="1">
        <v>1</v>
      </c>
      <c r="F59" s="1">
        <f>SUMIF(Scores!$E$2:$E$293, 'Next Gen'!$A59, INDEX(Scores!$H$2:$N350, 0, MATCH($B59, Scores!$H$1:$N$1, 0)))</f>
        <v>1</v>
      </c>
      <c r="G59" s="1" t="str">
        <f>INDEX(Scores!$B$2:$B$293, MATCH('Next Gen'!$A59, Scores!$E$2:$E$293, 0))</f>
        <v>low</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2025-05-07T22:26:34Z</dcterms:modified>
</cp:coreProperties>
</file>