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C6F644CD-B243-8540-AE85-DCF0242C9F66}" xr6:coauthVersionLast="47" xr6:coauthVersionMax="47" xr10:uidLastSave="{00000000-0000-0000-0000-000000000000}"/>
  <bookViews>
    <workbookView xWindow="0" yWindow="760" windowWidth="30240" windowHeight="17460" activeTab="2"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Clutch!$A$1:$G$158</definedName>
    <definedName name="ExternalData_1" localSheetId="1" hidden="1">Games!$A$1:$I$299</definedName>
    <definedName name="ExternalData_2" localSheetId="2" hidden="1">Records!$A$1:$N$437</definedName>
    <definedName name="NativeTimeline_Date">#N/A</definedName>
    <definedName name="NativeTimeline_Date1">#N/A</definedName>
    <definedName name="NativeTimeline_Date2">#N/A</definedName>
    <definedName name="Slicer_Deficit">#N/A</definedName>
    <definedName name="Slicer_Height">#N/A</definedName>
    <definedName name="Slicer_Height1">#N/A</definedName>
  </definedNames>
  <calcPr calcId="191029"/>
  <pivotCaches>
    <pivotCache cacheId="53" r:id="rId6"/>
    <pivotCache cacheId="54" r:id="rId7"/>
    <pivotCache cacheId="55" r:id="rId8"/>
    <pivotCache cacheId="56" r:id="rId9"/>
    <pivotCache cacheId="9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5" l="1"/>
  <c r="J3" i="5"/>
  <c r="J4" i="5"/>
  <c r="K4" i="5" s="1"/>
  <c r="J5" i="5"/>
  <c r="J6" i="5"/>
  <c r="K6" i="5" s="1"/>
  <c r="J7" i="5"/>
  <c r="J8" i="5"/>
  <c r="K8" i="5" s="1"/>
  <c r="J9" i="5"/>
  <c r="K9" i="5" s="1"/>
  <c r="J10" i="5"/>
  <c r="J11" i="5"/>
  <c r="K11" i="5" s="1"/>
  <c r="K12" i="5" s="1"/>
  <c r="J12" i="5"/>
  <c r="J13" i="5"/>
  <c r="K13" i="5" s="1"/>
  <c r="J14" i="5"/>
  <c r="K14" i="5" s="1"/>
  <c r="J15" i="5"/>
  <c r="J16" i="5"/>
  <c r="K16" i="5" s="1"/>
  <c r="J17" i="5"/>
  <c r="K17" i="5" s="1"/>
  <c r="J18" i="5"/>
  <c r="J19" i="5"/>
  <c r="J20" i="5"/>
  <c r="J21" i="5"/>
  <c r="K21" i="5" s="1"/>
  <c r="J22" i="5"/>
  <c r="J23" i="5"/>
  <c r="J24" i="5"/>
  <c r="K24" i="5" s="1"/>
  <c r="J25" i="5"/>
  <c r="K25" i="5" s="1"/>
  <c r="K26" i="5" s="1"/>
  <c r="J26" i="5"/>
  <c r="J27" i="5"/>
  <c r="K27" i="5" s="1"/>
  <c r="J28" i="5"/>
  <c r="K28" i="5" s="1"/>
  <c r="J29" i="5"/>
  <c r="J30" i="5"/>
  <c r="K30" i="5" s="1"/>
  <c r="J31" i="5"/>
  <c r="J32" i="5"/>
  <c r="J33" i="5"/>
  <c r="K33" i="5" s="1"/>
  <c r="J34" i="5"/>
  <c r="J35" i="5"/>
  <c r="K35" i="5" s="1"/>
  <c r="J36" i="5"/>
  <c r="K36" i="5" s="1"/>
  <c r="J37" i="5"/>
  <c r="K37" i="5" s="1"/>
  <c r="J38" i="5"/>
  <c r="K38" i="5" s="1"/>
  <c r="J39" i="5"/>
  <c r="J40" i="5"/>
  <c r="K40" i="5" s="1"/>
  <c r="J41" i="5"/>
  <c r="K41" i="5" s="1"/>
  <c r="J42" i="5"/>
  <c r="J43" i="5"/>
  <c r="J44" i="5"/>
  <c r="K44" i="5" s="1"/>
  <c r="J45" i="5"/>
  <c r="K45" i="5" s="1"/>
  <c r="J46" i="5"/>
  <c r="K46" i="5" s="1"/>
  <c r="J47" i="5"/>
  <c r="J48" i="5"/>
  <c r="K48" i="5" s="1"/>
  <c r="J49" i="5"/>
  <c r="K49" i="5" s="1"/>
  <c r="K50" i="5" s="1"/>
  <c r="J50" i="5"/>
  <c r="J51" i="5"/>
  <c r="J52" i="5"/>
  <c r="K52" i="5" s="1"/>
  <c r="J53" i="5"/>
  <c r="K53" i="5" s="1"/>
  <c r="J54" i="5"/>
  <c r="J55" i="5"/>
  <c r="K55" i="5" s="1"/>
  <c r="J56" i="5"/>
  <c r="J57" i="5"/>
  <c r="K57" i="5" s="1"/>
  <c r="J58" i="5"/>
  <c r="J59" i="5"/>
  <c r="K59" i="5" s="1"/>
  <c r="J60" i="5"/>
  <c r="J61" i="5"/>
  <c r="J62" i="5"/>
  <c r="J63" i="5"/>
  <c r="J64" i="5"/>
  <c r="K64" i="5" s="1"/>
  <c r="J65" i="5"/>
  <c r="K65" i="5" s="1"/>
  <c r="J66" i="5"/>
  <c r="J67" i="5"/>
  <c r="J68" i="5"/>
  <c r="J69" i="5"/>
  <c r="J70" i="5"/>
  <c r="K70" i="5" s="1"/>
  <c r="J71" i="5"/>
  <c r="J72" i="5"/>
  <c r="K72" i="5" s="1"/>
  <c r="J73" i="5"/>
  <c r="K73" i="5" s="1"/>
  <c r="J74" i="5"/>
  <c r="K74" i="5" s="1"/>
  <c r="J75" i="5"/>
  <c r="K75" i="5" s="1"/>
  <c r="J76" i="5"/>
  <c r="K76" i="5" s="1"/>
  <c r="J77" i="5"/>
  <c r="K77" i="5" s="1"/>
  <c r="J78" i="5"/>
  <c r="K78" i="5" s="1"/>
  <c r="J79" i="5"/>
  <c r="J80" i="5"/>
  <c r="K80" i="5" s="1"/>
  <c r="J81" i="5"/>
  <c r="K81" i="5" s="1"/>
  <c r="J82" i="5"/>
  <c r="J83" i="5"/>
  <c r="J84" i="5"/>
  <c r="J85" i="5"/>
  <c r="K85" i="5" s="1"/>
  <c r="J86" i="5"/>
  <c r="K86" i="5" s="1"/>
  <c r="J87" i="5"/>
  <c r="J88" i="5"/>
  <c r="K88" i="5" s="1"/>
  <c r="J89" i="5"/>
  <c r="K89" i="5" s="1"/>
  <c r="J90" i="5"/>
  <c r="K90" i="5" s="1"/>
  <c r="J91" i="5"/>
  <c r="K91" i="5" s="1"/>
  <c r="J92" i="5"/>
  <c r="K92" i="5" s="1"/>
  <c r="J93" i="5"/>
  <c r="K93" i="5" s="1"/>
  <c r="J94" i="5"/>
  <c r="K94" i="5" s="1"/>
  <c r="J95" i="5"/>
  <c r="J96" i="5"/>
  <c r="K96" i="5" s="1"/>
  <c r="J97" i="5"/>
  <c r="K97" i="5" s="1"/>
  <c r="J98" i="5"/>
  <c r="J99" i="5"/>
  <c r="J100" i="5"/>
  <c r="J101" i="5"/>
  <c r="K101" i="5" s="1"/>
  <c r="J102" i="5"/>
  <c r="K102" i="5" s="1"/>
  <c r="J103" i="5"/>
  <c r="J104" i="5"/>
  <c r="K104" i="5" s="1"/>
  <c r="J105" i="5"/>
  <c r="K105" i="5" s="1"/>
  <c r="J106" i="5"/>
  <c r="K106" i="5" s="1"/>
  <c r="J107" i="5"/>
  <c r="K107" i="5" s="1"/>
  <c r="J108" i="5"/>
  <c r="K108" i="5" s="1"/>
  <c r="J109" i="5"/>
  <c r="J110" i="5"/>
  <c r="K110" i="5" s="1"/>
  <c r="J111" i="5"/>
  <c r="J112" i="5"/>
  <c r="K112" i="5" s="1"/>
  <c r="J113" i="5"/>
  <c r="K113" i="5" s="1"/>
  <c r="J114" i="5"/>
  <c r="J115" i="5"/>
  <c r="J116" i="5"/>
  <c r="J117" i="5"/>
  <c r="K117" i="5" s="1"/>
  <c r="J118" i="5"/>
  <c r="K118" i="5" s="1"/>
  <c r="J119" i="5"/>
  <c r="J120" i="5"/>
  <c r="K120" i="5" s="1"/>
  <c r="J121" i="5"/>
  <c r="K121" i="5" s="1"/>
  <c r="J122" i="5"/>
  <c r="K122" i="5" s="1"/>
  <c r="J123" i="5"/>
  <c r="K123" i="5" s="1"/>
  <c r="J124" i="5"/>
  <c r="K124" i="5" s="1"/>
  <c r="J125" i="5"/>
  <c r="K125" i="5" s="1"/>
  <c r="J126" i="5"/>
  <c r="K126" i="5" s="1"/>
  <c r="J127" i="5"/>
  <c r="J128" i="5"/>
  <c r="K128" i="5" s="1"/>
  <c r="J129" i="5"/>
  <c r="K129" i="5" s="1"/>
  <c r="J130" i="5"/>
  <c r="J131" i="5"/>
  <c r="J132" i="5"/>
  <c r="J133" i="5"/>
  <c r="K133" i="5" s="1"/>
  <c r="J134" i="5"/>
  <c r="K134" i="5" s="1"/>
  <c r="J135" i="5"/>
  <c r="J136" i="5"/>
  <c r="K136" i="5" s="1"/>
  <c r="J137" i="5"/>
  <c r="K137" i="5" s="1"/>
  <c r="J138" i="5"/>
  <c r="K138" i="5" s="1"/>
  <c r="J139" i="5"/>
  <c r="K139" i="5" s="1"/>
  <c r="J140" i="5"/>
  <c r="K140" i="5" s="1"/>
  <c r="J141" i="5"/>
  <c r="K141" i="5" s="1"/>
  <c r="J142" i="5"/>
  <c r="K142" i="5" s="1"/>
  <c r="J143" i="5"/>
  <c r="J144" i="5"/>
  <c r="J145" i="5"/>
  <c r="K145" i="5" s="1"/>
  <c r="J146" i="5"/>
  <c r="J147" i="5"/>
  <c r="K147" i="5" s="1"/>
  <c r="J148" i="5"/>
  <c r="K148" i="5" s="1"/>
  <c r="J149" i="5"/>
  <c r="K149" i="5" s="1"/>
  <c r="J150" i="5"/>
  <c r="K150" i="5" s="1"/>
  <c r="J151" i="5"/>
  <c r="J152" i="5"/>
  <c r="K152" i="5" s="1"/>
  <c r="J153" i="5"/>
  <c r="K153" i="5" s="1"/>
  <c r="J154" i="5"/>
  <c r="J155" i="5"/>
  <c r="J156" i="5"/>
  <c r="J157" i="5"/>
  <c r="K157" i="5" s="1"/>
  <c r="J158" i="5"/>
  <c r="J159" i="5"/>
  <c r="K159" i="5" s="1"/>
  <c r="J160" i="5"/>
  <c r="J161" i="5"/>
  <c r="K161" i="5" s="1"/>
  <c r="J162" i="5"/>
  <c r="J163" i="5"/>
  <c r="K163" i="5" s="1"/>
  <c r="J164" i="5"/>
  <c r="K164" i="5" s="1"/>
  <c r="J165" i="5"/>
  <c r="K165" i="5" s="1"/>
  <c r="J166" i="5"/>
  <c r="K166" i="5" s="1"/>
  <c r="J167" i="5"/>
  <c r="J168" i="5"/>
  <c r="J169" i="5"/>
  <c r="K169" i="5" s="1"/>
  <c r="J170" i="5"/>
  <c r="J171" i="5"/>
  <c r="K171" i="5" s="1"/>
  <c r="J172" i="5"/>
  <c r="J173" i="5"/>
  <c r="K173" i="5" s="1"/>
  <c r="J174" i="5"/>
  <c r="J175" i="5"/>
  <c r="J176" i="5"/>
  <c r="K176" i="5" s="1"/>
  <c r="J177" i="5"/>
  <c r="K177" i="5" s="1"/>
  <c r="K178" i="5" s="1"/>
  <c r="J178" i="5"/>
  <c r="J179" i="5"/>
  <c r="J180" i="5"/>
  <c r="K180" i="5" s="1"/>
  <c r="J181" i="5"/>
  <c r="K181" i="5" s="1"/>
  <c r="J182" i="5"/>
  <c r="K182" i="5" s="1"/>
  <c r="J183" i="5"/>
  <c r="K183" i="5" s="1"/>
  <c r="J184" i="5"/>
  <c r="K184" i="5" s="1"/>
  <c r="J185" i="5"/>
  <c r="K185" i="5" s="1"/>
  <c r="J186" i="5"/>
  <c r="J187" i="5"/>
  <c r="K187" i="5" s="1"/>
  <c r="J188" i="5"/>
  <c r="K188" i="5" s="1"/>
  <c r="J189" i="5"/>
  <c r="K189" i="5" s="1"/>
  <c r="J190" i="5"/>
  <c r="K190" i="5" s="1"/>
  <c r="J191" i="5"/>
  <c r="J192" i="5"/>
  <c r="K192" i="5" s="1"/>
  <c r="J193" i="5"/>
  <c r="K193" i="5" s="1"/>
  <c r="J194" i="5"/>
  <c r="J195" i="5"/>
  <c r="J196" i="5"/>
  <c r="K196" i="5" s="1"/>
  <c r="J197" i="5"/>
  <c r="K197" i="5" s="1"/>
  <c r="J198" i="5"/>
  <c r="K198" i="5" s="1"/>
  <c r="J199" i="5"/>
  <c r="J200" i="5"/>
  <c r="K200" i="5" s="1"/>
  <c r="J201" i="5"/>
  <c r="K201" i="5" s="1"/>
  <c r="J202" i="5"/>
  <c r="J203" i="5"/>
  <c r="J204" i="5"/>
  <c r="J205" i="5"/>
  <c r="K205" i="5" s="1"/>
  <c r="J206" i="5"/>
  <c r="K206" i="5" s="1"/>
  <c r="J207" i="5"/>
  <c r="K207" i="5" s="1"/>
  <c r="J208" i="5"/>
  <c r="K208" i="5" s="1"/>
  <c r="J209" i="5"/>
  <c r="K209" i="5" s="1"/>
  <c r="J210" i="5"/>
  <c r="J211" i="5"/>
  <c r="K211" i="5" s="1"/>
  <c r="J212" i="5"/>
  <c r="K212" i="5" s="1"/>
  <c r="J213" i="5"/>
  <c r="K213" i="5" s="1"/>
  <c r="J214" i="5"/>
  <c r="K214" i="5" s="1"/>
  <c r="J215" i="5"/>
  <c r="J216" i="5"/>
  <c r="K216" i="5" s="1"/>
  <c r="J217" i="5"/>
  <c r="K217" i="5" s="1"/>
  <c r="J218" i="5"/>
  <c r="J219" i="5"/>
  <c r="J220" i="5"/>
  <c r="J221" i="5"/>
  <c r="K221" i="5" s="1"/>
  <c r="J222" i="5"/>
  <c r="K222" i="5" s="1"/>
  <c r="J223" i="5"/>
  <c r="K223" i="5" s="1"/>
  <c r="J224" i="5"/>
  <c r="K224" i="5" s="1"/>
  <c r="J225" i="5"/>
  <c r="K225" i="5" s="1"/>
  <c r="J226" i="5"/>
  <c r="J227" i="5"/>
  <c r="K227" i="5" s="1"/>
  <c r="J228" i="5"/>
  <c r="K228" i="5" s="1"/>
  <c r="J229" i="5"/>
  <c r="K229" i="5" s="1"/>
  <c r="J230" i="5"/>
  <c r="J231" i="5"/>
  <c r="J232" i="5"/>
  <c r="K232" i="5" s="1"/>
  <c r="J233" i="5"/>
  <c r="K233" i="5" s="1"/>
  <c r="J234" i="5"/>
  <c r="J235" i="5"/>
  <c r="J236" i="5"/>
  <c r="J237" i="5"/>
  <c r="K237" i="5" s="1"/>
  <c r="J238" i="5"/>
  <c r="K238" i="5" s="1"/>
  <c r="J239" i="5"/>
  <c r="K239" i="5" s="1"/>
  <c r="J240" i="5"/>
  <c r="K240" i="5" s="1"/>
  <c r="J241" i="5"/>
  <c r="K241" i="5" s="1"/>
  <c r="J242" i="5"/>
  <c r="J243" i="5"/>
  <c r="K243" i="5" s="1"/>
  <c r="J244" i="5"/>
  <c r="K244" i="5" s="1"/>
  <c r="J245" i="5"/>
  <c r="K245" i="5" s="1"/>
  <c r="J246" i="5"/>
  <c r="K246" i="5" s="1"/>
  <c r="J247" i="5"/>
  <c r="J248" i="5"/>
  <c r="K248" i="5" s="1"/>
  <c r="J249" i="5"/>
  <c r="K249" i="5" s="1"/>
  <c r="J250" i="5"/>
  <c r="J251" i="5"/>
  <c r="J252" i="5"/>
  <c r="J253" i="5"/>
  <c r="K253" i="5" s="1"/>
  <c r="J254" i="5"/>
  <c r="K254" i="5" s="1"/>
  <c r="J255" i="5"/>
  <c r="K255" i="5" s="1"/>
  <c r="J256" i="5"/>
  <c r="K256" i="5" s="1"/>
  <c r="J257" i="5"/>
  <c r="K257" i="5" s="1"/>
  <c r="J258" i="5"/>
  <c r="J259" i="5"/>
  <c r="K259" i="5" s="1"/>
  <c r="J260" i="5"/>
  <c r="K260" i="5" s="1"/>
  <c r="J261" i="5"/>
  <c r="K261" i="5" s="1"/>
  <c r="J262" i="5"/>
  <c r="K262" i="5" s="1"/>
  <c r="J263" i="5"/>
  <c r="J264" i="5"/>
  <c r="K264" i="5" s="1"/>
  <c r="J265" i="5"/>
  <c r="K265" i="5" s="1"/>
  <c r="J266" i="5"/>
  <c r="J267" i="5"/>
  <c r="J268" i="5"/>
  <c r="J269" i="5"/>
  <c r="K269" i="5" s="1"/>
  <c r="J270" i="5"/>
  <c r="J271" i="5"/>
  <c r="J272" i="5"/>
  <c r="K272" i="5" s="1"/>
  <c r="J273" i="5"/>
  <c r="K273" i="5" s="1"/>
  <c r="K274" i="5" s="1"/>
  <c r="J274" i="5"/>
  <c r="J275" i="5"/>
  <c r="J276" i="5"/>
  <c r="K276" i="5" s="1"/>
  <c r="J277" i="5"/>
  <c r="K277" i="5" s="1"/>
  <c r="J278" i="5"/>
  <c r="K278" i="5" s="1"/>
  <c r="J279" i="5"/>
  <c r="K279" i="5" s="1"/>
  <c r="J280" i="5"/>
  <c r="J281" i="5"/>
  <c r="J282" i="5"/>
  <c r="J283" i="5"/>
  <c r="K283" i="5" s="1"/>
  <c r="J284" i="5"/>
  <c r="K284" i="5" s="1"/>
  <c r="J285" i="5"/>
  <c r="K285" i="5" s="1"/>
  <c r="J286" i="5"/>
  <c r="J287" i="5"/>
  <c r="J288" i="5"/>
  <c r="K288" i="5" s="1"/>
  <c r="J289" i="5"/>
  <c r="K289" i="5" s="1"/>
  <c r="J290" i="5"/>
  <c r="J291" i="5"/>
  <c r="J292" i="5"/>
  <c r="J293" i="5"/>
  <c r="K293" i="5" s="1"/>
  <c r="J294" i="5"/>
  <c r="K294" i="5" s="1"/>
  <c r="J295" i="5"/>
  <c r="J296" i="5"/>
  <c r="J297" i="5"/>
  <c r="K297" i="5" s="1"/>
  <c r="J298" i="5"/>
  <c r="K298" i="5" s="1"/>
  <c r="J299" i="5"/>
  <c r="K299" i="5" s="1"/>
  <c r="K2" i="5"/>
  <c r="K3" i="5"/>
  <c r="K10" i="5"/>
  <c r="K18" i="5"/>
  <c r="K19" i="5"/>
  <c r="K20" i="5"/>
  <c r="K23" i="5"/>
  <c r="K31" i="5"/>
  <c r="K34" i="5"/>
  <c r="K39" i="5"/>
  <c r="K42" i="5"/>
  <c r="K43" i="5"/>
  <c r="K47" i="5"/>
  <c r="K51" i="5"/>
  <c r="K58" i="5"/>
  <c r="K60" i="5"/>
  <c r="K66" i="5"/>
  <c r="K67" i="5"/>
  <c r="K68" i="5"/>
  <c r="K71" i="5"/>
  <c r="K79" i="5"/>
  <c r="K82" i="5"/>
  <c r="K83" i="5"/>
  <c r="K84" i="5"/>
  <c r="K87" i="5"/>
  <c r="K95" i="5"/>
  <c r="K98" i="5"/>
  <c r="K99" i="5"/>
  <c r="K100" i="5"/>
  <c r="K103" i="5"/>
  <c r="K111" i="5"/>
  <c r="K114" i="5"/>
  <c r="K115" i="5"/>
  <c r="K116" i="5"/>
  <c r="K119" i="5"/>
  <c r="K127" i="5"/>
  <c r="K130" i="5"/>
  <c r="K131" i="5"/>
  <c r="K132" i="5"/>
  <c r="K135" i="5"/>
  <c r="K146" i="5"/>
  <c r="K151" i="5"/>
  <c r="K154" i="5"/>
  <c r="K155" i="5"/>
  <c r="K156" i="5"/>
  <c r="K162" i="5"/>
  <c r="K167" i="5"/>
  <c r="K170" i="5"/>
  <c r="K172" i="5"/>
  <c r="K175" i="5"/>
  <c r="K179" i="5"/>
  <c r="K186" i="5"/>
  <c r="K194" i="5"/>
  <c r="K195" i="5"/>
  <c r="K202" i="5"/>
  <c r="K203" i="5"/>
  <c r="K204" i="5"/>
  <c r="K210" i="5"/>
  <c r="K215" i="5"/>
  <c r="K218" i="5"/>
  <c r="K219" i="5"/>
  <c r="K220" i="5"/>
  <c r="K226" i="5"/>
  <c r="K231" i="5"/>
  <c r="K234" i="5"/>
  <c r="K235" i="5"/>
  <c r="K236" i="5"/>
  <c r="K242" i="5"/>
  <c r="K247" i="5"/>
  <c r="K250" i="5"/>
  <c r="K251" i="5"/>
  <c r="K252" i="5"/>
  <c r="K258" i="5"/>
  <c r="K263" i="5"/>
  <c r="K266" i="5"/>
  <c r="K267" i="5"/>
  <c r="K268" i="5"/>
  <c r="K282" i="5"/>
  <c r="K290" i="5"/>
  <c r="K291" i="5"/>
  <c r="K292" i="5"/>
  <c r="K295" i="5"/>
  <c r="H131" i="2"/>
  <c r="G131" i="2"/>
  <c r="F131" i="2"/>
  <c r="H130" i="2"/>
  <c r="G130" i="2"/>
  <c r="F130" i="2"/>
  <c r="R395" i="1"/>
  <c r="Q395" i="1"/>
  <c r="Z394" i="1"/>
  <c r="Y394" i="1"/>
  <c r="X394" i="1"/>
  <c r="T394" i="1"/>
  <c r="S394" i="1"/>
  <c r="R394" i="1"/>
  <c r="Q394" i="1"/>
  <c r="E393" i="1"/>
  <c r="E396" i="1" s="1"/>
  <c r="E392" i="1"/>
  <c r="E395"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03" i="1"/>
  <c r="M403" i="1"/>
  <c r="L403" i="1"/>
  <c r="K403" i="1"/>
  <c r="J403" i="1"/>
  <c r="I403" i="1"/>
  <c r="H403"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K275" i="5" l="1"/>
  <c r="K296" i="5"/>
  <c r="K286" i="5"/>
  <c r="K287" i="5" s="1"/>
  <c r="K270" i="5"/>
  <c r="K271" i="5" s="1"/>
  <c r="K230" i="5"/>
  <c r="K199" i="5"/>
  <c r="K191" i="5"/>
  <c r="K174" i="5"/>
  <c r="K158" i="5"/>
  <c r="K143" i="5"/>
  <c r="K54" i="5"/>
  <c r="K22" i="5"/>
  <c r="K15" i="5"/>
  <c r="K7" i="5"/>
  <c r="K280" i="5"/>
  <c r="K168" i="5"/>
  <c r="K160" i="5"/>
  <c r="K56" i="5"/>
  <c r="K32" i="5"/>
  <c r="K281" i="5"/>
  <c r="K5" i="5"/>
  <c r="K109" i="5"/>
  <c r="K69" i="5"/>
  <c r="K61" i="5"/>
  <c r="K62" i="5" s="1"/>
  <c r="K63" i="5" s="1"/>
  <c r="K29" i="5"/>
  <c r="K144" i="5"/>
  <c r="Y400" i="1"/>
  <c r="E8" i="1"/>
  <c r="Y401"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00" i="1"/>
  <c r="Z40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01" i="1"/>
  <c r="J399" i="1" l="1"/>
  <c r="L399" i="1"/>
  <c r="K399" i="1"/>
  <c r="I399" i="1"/>
  <c r="M399" i="1"/>
  <c r="N399" i="1"/>
  <c r="H399" i="1"/>
  <c r="I402" i="1"/>
  <c r="J402" i="1"/>
  <c r="H402" i="1"/>
  <c r="L402" i="1"/>
  <c r="H400" i="1"/>
  <c r="H401" i="1"/>
  <c r="K402" i="1"/>
  <c r="M402" i="1"/>
  <c r="N402" i="1"/>
  <c r="E62" i="1"/>
  <c r="J400" i="1"/>
  <c r="I401" i="1"/>
  <c r="K401" i="1"/>
  <c r="J401" i="1"/>
  <c r="L400" i="1"/>
  <c r="N401" i="1"/>
  <c r="K400" i="1"/>
  <c r="M401" i="1"/>
  <c r="M400" i="1"/>
  <c r="N400" i="1"/>
  <c r="I400"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128" i="2" l="1"/>
  <c r="F128" i="2"/>
  <c r="H129" i="2"/>
  <c r="G129" i="2"/>
  <c r="H128" i="2"/>
  <c r="F129" i="2"/>
  <c r="F127" i="2"/>
  <c r="H127" i="2"/>
  <c r="G127" i="2"/>
  <c r="G126" i="2"/>
  <c r="H126" i="2"/>
  <c r="F125" i="2"/>
  <c r="H125" i="2"/>
  <c r="G125" i="2"/>
  <c r="F126" i="2"/>
  <c r="H124" i="2"/>
  <c r="G123" i="2"/>
  <c r="H123" i="2"/>
  <c r="F124" i="2"/>
  <c r="F123" i="2"/>
  <c r="G124" i="2"/>
  <c r="F114" i="2"/>
  <c r="F76" i="2"/>
  <c r="F45" i="2"/>
  <c r="F44" i="2"/>
  <c r="F41" i="2"/>
  <c r="F106" i="2"/>
  <c r="F75" i="2"/>
  <c r="F31" i="2"/>
  <c r="F21" i="2"/>
  <c r="F13" i="2"/>
  <c r="F113" i="2"/>
  <c r="F39" i="2"/>
  <c r="F64" i="2"/>
  <c r="F42" i="2"/>
  <c r="F50" i="2"/>
  <c r="F111" i="2"/>
  <c r="F8" i="2"/>
  <c r="F92" i="2"/>
  <c r="F119" i="2"/>
  <c r="F14" i="2"/>
  <c r="F80" i="2"/>
  <c r="F79" i="2"/>
  <c r="F98" i="2"/>
  <c r="F112" i="2"/>
  <c r="F69" i="2"/>
  <c r="F55" i="2"/>
  <c r="F37" i="2"/>
  <c r="G122" i="2"/>
  <c r="F89" i="2"/>
  <c r="F71" i="2"/>
  <c r="F51" i="2"/>
  <c r="F60" i="2"/>
  <c r="F83" i="2"/>
  <c r="F73" i="2"/>
  <c r="F85" i="2"/>
  <c r="F27" i="2"/>
  <c r="F110" i="2"/>
  <c r="F43" i="2"/>
  <c r="F53" i="2"/>
  <c r="F108" i="2"/>
  <c r="F96" i="2"/>
  <c r="F122" i="2"/>
  <c r="F52" i="2"/>
  <c r="F65" i="2"/>
  <c r="F29" i="2"/>
  <c r="F82" i="2"/>
  <c r="F24" i="2"/>
  <c r="F22" i="2"/>
  <c r="F102" i="2"/>
  <c r="F107" i="2"/>
  <c r="F36" i="2"/>
  <c r="G121" i="2"/>
  <c r="F63" i="2"/>
  <c r="F26" i="2"/>
  <c r="F91" i="2"/>
  <c r="F118" i="2"/>
  <c r="F99" i="2"/>
  <c r="F38" i="2"/>
  <c r="F34" i="2"/>
  <c r="F12" i="2"/>
  <c r="F9" i="2"/>
  <c r="F7" i="2"/>
  <c r="F100" i="2"/>
  <c r="F28" i="2"/>
  <c r="F54" i="2"/>
  <c r="F16" i="2"/>
  <c r="F25" i="2"/>
  <c r="F10" i="2"/>
  <c r="F72" i="2"/>
  <c r="F47" i="2"/>
  <c r="F104" i="2"/>
  <c r="F117" i="2"/>
  <c r="F94" i="2"/>
  <c r="F67" i="2"/>
  <c r="F49" i="2"/>
  <c r="F23" i="2"/>
  <c r="F2" i="2"/>
  <c r="F4" i="2"/>
  <c r="F33" i="2"/>
  <c r="F84" i="2"/>
  <c r="F48" i="2"/>
  <c r="F59" i="2"/>
  <c r="F15" i="2"/>
  <c r="F35" i="2"/>
  <c r="F3" i="2"/>
  <c r="F6" i="2"/>
  <c r="F77" i="2"/>
  <c r="F30" i="2"/>
  <c r="F90" i="2"/>
  <c r="F19" i="2"/>
  <c r="F81" i="2"/>
  <c r="H122" i="2"/>
  <c r="F116" i="2"/>
  <c r="F109" i="2"/>
  <c r="F101" i="2"/>
  <c r="F61" i="2"/>
  <c r="F68" i="2"/>
  <c r="F97" i="2"/>
  <c r="F103" i="2"/>
  <c r="F95" i="2"/>
  <c r="F105" i="2"/>
  <c r="F87" i="2"/>
  <c r="F11" i="2"/>
  <c r="F40" i="2"/>
  <c r="F115" i="2"/>
  <c r="F121" i="2"/>
  <c r="F74" i="2"/>
  <c r="F5" i="2"/>
  <c r="F120" i="2"/>
  <c r="F93" i="2"/>
  <c r="F18" i="2"/>
  <c r="F56" i="2"/>
  <c r="F78" i="2"/>
  <c r="F70" i="2"/>
  <c r="F58" i="2"/>
  <c r="F57" i="2"/>
  <c r="F86" i="2"/>
  <c r="F66" i="2"/>
  <c r="F88" i="2"/>
  <c r="F62" i="2"/>
  <c r="H121" i="2"/>
  <c r="F46" i="2"/>
  <c r="F20" i="2"/>
  <c r="F17" i="2"/>
  <c r="F32"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<sst xmlns="http://schemas.openxmlformats.org/spreadsheetml/2006/main" count="6884" uniqueCount="117">
  <si>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</si>
  <si>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</si>
  <si>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</si>
  <si>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</si>
  <si>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</si>
  <si>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</si>
  <si>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</si>
  <si>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</si>
  <si>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</si>
  <si>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</si>
  <si>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</si>
  <si>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</si>
  <si>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</si>
  <si>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</si>
  <si>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</si>
  <si>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</si>
  <si>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</si>
  <si>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</si>
  <si>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</si>
  <si>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</si>
  <si>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</si>
  <si>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</si>
  <si>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</si>
  <si>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</si>
  <si>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</si>
  <si>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</si>
  <si>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</si>
  <si>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</si>
  <si>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</si>
  <si>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</si>
  <si>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</si>
  <si>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</si>
  <si>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</si>
  <si>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</si>
  <si>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</si>
  <si>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</si>
  <si>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</si>
  <si>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</si>
  <si>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</si>
  <si>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</si>
  <si>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</si>
  <si>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</si>
  <si>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</si>
  <si>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</si>
  <si>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</si>
  <si>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</si>
  <si>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</si>
  <si>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</si>
  <si>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</si>
  <si>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</si>
  <si>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</si>
  <si>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</si>
  <si>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</si>
  <si>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</si>
  <si>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</si>
  <si>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</si>
  <si>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</si>
  <si>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</si>
  <si>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</si>
  <si>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</si>
  <si>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</si>
  <si>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</si>
  <si>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</si>
  <si>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</si>
  <si>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</si>
  <si>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</si>
  <si>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</si>
  <si>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</si>
  <si>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</si>
  <si>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</si>
  <si>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</si>
  <si>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</si>
  <si>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</si>
  <si>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</si>
  <si>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</si>
  <si>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</si>
  <si>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</si>
  <si>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</si>
  <si>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</si>
  <si>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</si>
  <si>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</si>
  <si>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</si>
  <si>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</si>
  <si>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</si>
  <si>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</si>
  <si>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</si>
  <si>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</si>
  <si>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</si>
  <si>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</si>
  <si>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</si>
  <si>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</si>
  <si>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</si>
  <si>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</si>
  <si>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</si>
  <si>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</si>
  <si>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</si>
  <si>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</si>
  <si>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</si>
  <si>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</si>
  <si>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</si>
  <si>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</si>
  <si>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</si>
  <si>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</si>
  <si>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</si>
  <si>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</si>
  <si>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</si>
  <si>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</si>
  <si>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</si>
  <si>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</si>
  <si>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</si>
  <si>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</si>
  <si>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</si>
  <si>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</si>
  <si>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</si>
  <si>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</si>
  <si>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</si>
  <si>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Opponents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</si>
</sst>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vertical="center"/>
    </xf>
    <xf numFmtId="0" fontId="0" fillId="0" borderId="0" xfId="0" applyNumberFormat="1"/>
    <xf numFmtId="0" fontId="0" fillId="0" borderId="0" xfId="0" applyAlignment="1">
      <alignment horizontal="center"/>
    </xf>
    <xf numFmtId="0" fontId="0" fillId="0" borderId="0" xfId="0" pivotButton="1" applyAlignment="1">
      <alignment horizontal="center"/>
    </xf>
    <xf numFmtId="165" fontId="0" fillId="0" borderId="0" xfId="0" applyNumberFormat="1" applyAlignment="1">
      <alignment horizontal="center"/>
    </xf>
  </cellXfs>
  <cellStyles count="1">
    <cellStyle name="Normal" xfId="0" builtinId="0"/>
  </cellStyles>
  <dxfs count="97">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65" formatCode="0.0%"/>
    </dxf>
    <dxf>
      <numFmt numFmtId="165" formatCode="0.0%"/>
    </dxf>
    <dxf>
      <numFmt numFmtId="13" formatCode="0%"/>
    </dxf>
    <dxf>
      <numFmt numFmtId="13" formatCode="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2.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11/relationships/timelineCache" Target="timelineCaches/timelineCache1.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499783101855" createdVersion="8" refreshedVersion="8" minRefreshableVersion="3" recordCount="372" xr:uid="{0BEEF9A6-EFE2-8B45-9CB6-B3B7C494C3D8}">
  <cacheSource type="worksheet">
    <worksheetSource ref="A1:N396"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1T00:00:00"/>
    </cacheField>
    <cacheField name="Game" numFmtId="0">
      <sharedItems containsSemiMixedTypes="0" containsString="0" containsNumber="1" containsInteger="1" minValue="1" maxValue="121"/>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2.605335763888" createdVersion="8" refreshedVersion="8" minRefreshableVersion="3" recordCount="15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5T00:00:00" count="61">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sharedItems>
    </cacheField>
    <cacheField name="Game" numFmtId="0">
      <sharedItems containsSemiMixedTypes="0" containsString="0" containsNumber="1" containsInteger="1" minValue="1" maxValue="126"/>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4" count="15">
        <n v="11"/>
        <n v="13"/>
        <n v="7"/>
        <n v="4"/>
        <n v="8"/>
        <n v="5"/>
        <n v="2"/>
        <n v="12"/>
        <n v="9"/>
        <n v="10"/>
        <n v="6"/>
        <n v="0"/>
        <n v="1"/>
        <n v="3"/>
        <n v="14"/>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2.632446180556" createdVersion="8" refreshedVersion="8" minRefreshableVersion="3" recordCount="128" xr:uid="{4F54BD4F-9761-7341-AF65-EBA9586CC438}">
  <cacheSource type="worksheet">
    <worksheetSource ref="A1:H131" sheet="Next Gen"/>
  </cacheSource>
  <cacheFields count="13">
    <cacheField name="Game" numFmtId="0">
      <sharedItems containsSemiMixedTypes="0" containsString="0" containsNumber="1" containsInteger="1" minValue="71" maxValue="127"/>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5T00:00:00" count="26">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2.776767592593" createdVersion="8" refreshedVersion="8" minRefreshableVersion="3" recordCount="436"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6-25T00:00:00"/>
    </cacheField>
    <cacheField name="Game" numFmtId="0">
      <sharedItems containsSemiMixedTypes="0" containsString="0" containsNumber="1" containsInteger="1" minValue="1" maxValue="128"/>
    </cacheField>
    <cacheField name="Order" numFmtId="0">
      <sharedItems/>
    </cacheField>
    <cacheField name="Player" numFmtId="0">
      <sharedItems count="8">
        <s v="Quadri"/>
        <s v="Joshua"/>
        <s v="Caleb"/>
        <s v="Daniel"/>
        <s v="Veronica"/>
        <s v="Qianzi"/>
        <s v="Kenny"/>
        <s v="Joseph"/>
      </sharedItems>
    </cacheField>
    <cacheField name="Total Score" numFmtId="0">
      <sharedItems containsSemiMixedTypes="0" containsString="0" containsNumber="1" containsInteger="1" minValue="0" maxValue="16"/>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r>
    <x v="0"/>
    <x v="0"/>
    <x v="1"/>
    <d v="2025-06-03T00:00:00"/>
    <n v="105"/>
    <x v="0"/>
    <s v="JQ"/>
    <m/>
    <n v="2"/>
    <n v="0"/>
    <m/>
    <m/>
    <m/>
    <m/>
  </r>
  <r>
    <x v="0"/>
    <x v="0"/>
    <x v="1"/>
    <d v="2025-06-03T00:00:00"/>
    <n v="105"/>
    <x v="1"/>
    <s v="JQ"/>
    <m/>
    <n v="0"/>
    <n v="0"/>
    <m/>
    <m/>
    <m/>
    <m/>
  </r>
  <r>
    <x v="0"/>
    <x v="0"/>
    <x v="1"/>
    <d v="2025-06-03T00:00:00"/>
    <n v="105"/>
    <x v="2"/>
    <s v="JQ"/>
    <m/>
    <n v="1"/>
    <n v="1"/>
    <m/>
    <m/>
    <m/>
    <m/>
  </r>
  <r>
    <x v="0"/>
    <x v="0"/>
    <x v="1"/>
    <d v="2025-06-03T00:00:00"/>
    <n v="106"/>
    <x v="0"/>
    <s v="QJ"/>
    <m/>
    <n v="1"/>
    <n v="1"/>
    <m/>
    <m/>
    <m/>
    <m/>
  </r>
  <r>
    <x v="0"/>
    <x v="0"/>
    <x v="1"/>
    <d v="2025-06-03T00:00:00"/>
    <n v="106"/>
    <x v="1"/>
    <s v="QJ"/>
    <m/>
    <n v="0"/>
    <n v="0"/>
    <m/>
    <m/>
    <m/>
    <m/>
  </r>
  <r>
    <x v="0"/>
    <x v="0"/>
    <x v="1"/>
    <d v="2025-06-03T00:00:00"/>
    <n v="106"/>
    <x v="2"/>
    <s v="QJ"/>
    <m/>
    <n v="2"/>
    <n v="1"/>
    <m/>
    <m/>
    <m/>
    <m/>
  </r>
  <r>
    <x v="0"/>
    <x v="0"/>
    <x v="1"/>
    <d v="2025-06-10T00:00:00"/>
    <n v="107"/>
    <x v="0"/>
    <s v="CJ"/>
    <n v="3"/>
    <n v="1"/>
    <m/>
    <m/>
    <m/>
    <m/>
    <m/>
  </r>
  <r>
    <x v="0"/>
    <x v="0"/>
    <x v="1"/>
    <d v="2025-06-10T00:00:00"/>
    <n v="107"/>
    <x v="1"/>
    <s v="CJ"/>
    <n v="0"/>
    <n v="3"/>
    <m/>
    <m/>
    <m/>
    <m/>
    <m/>
  </r>
  <r>
    <x v="0"/>
    <x v="0"/>
    <x v="1"/>
    <d v="2025-06-10T00:00:00"/>
    <n v="107"/>
    <x v="2"/>
    <s v="CJ"/>
    <n v="3"/>
    <n v="1"/>
    <m/>
    <m/>
    <m/>
    <m/>
    <m/>
  </r>
  <r>
    <x v="0"/>
    <x v="0"/>
    <x v="1"/>
    <d v="2025-06-11T00:00:00"/>
    <n v="108"/>
    <x v="0"/>
    <s v="JC"/>
    <n v="3"/>
    <n v="4"/>
    <m/>
    <m/>
    <m/>
    <m/>
    <m/>
  </r>
  <r>
    <x v="0"/>
    <x v="0"/>
    <x v="1"/>
    <d v="2025-06-11T00:00:00"/>
    <n v="108"/>
    <x v="1"/>
    <s v="JC"/>
    <n v="0"/>
    <n v="1"/>
    <m/>
    <m/>
    <m/>
    <m/>
    <m/>
  </r>
  <r>
    <x v="0"/>
    <x v="0"/>
    <x v="1"/>
    <d v="2025-06-11T00:00:00"/>
    <n v="108"/>
    <x v="2"/>
    <s v="JC"/>
    <n v="5"/>
    <n v="1"/>
    <m/>
    <m/>
    <m/>
    <m/>
    <m/>
  </r>
  <r>
    <x v="0"/>
    <x v="0"/>
    <x v="1"/>
    <d v="2025-06-12T00:00:00"/>
    <n v="109"/>
    <x v="0"/>
    <s v="CJ"/>
    <n v="3"/>
    <n v="3"/>
    <m/>
    <m/>
    <m/>
    <m/>
    <m/>
  </r>
  <r>
    <x v="0"/>
    <x v="0"/>
    <x v="1"/>
    <d v="2025-06-12T00:00:00"/>
    <n v="109"/>
    <x v="1"/>
    <s v="CJ"/>
    <n v="0"/>
    <n v="0"/>
    <m/>
    <m/>
    <m/>
    <m/>
    <m/>
  </r>
  <r>
    <x v="0"/>
    <x v="0"/>
    <x v="1"/>
    <d v="2025-06-12T00:00:00"/>
    <n v="109"/>
    <x v="2"/>
    <s v="CJ"/>
    <n v="2"/>
    <n v="5"/>
    <m/>
    <m/>
    <m/>
    <m/>
    <m/>
  </r>
  <r>
    <x v="0"/>
    <x v="0"/>
    <x v="1"/>
    <d v="2025-06-13T00:00:00"/>
    <n v="110"/>
    <x v="0"/>
    <s v="CJ"/>
    <n v="3"/>
    <n v="0"/>
    <m/>
    <m/>
    <m/>
    <m/>
    <m/>
  </r>
  <r>
    <x v="0"/>
    <x v="0"/>
    <x v="1"/>
    <d v="2025-06-13T00:00:00"/>
    <n v="110"/>
    <x v="1"/>
    <s v="CJ"/>
    <n v="1"/>
    <n v="3"/>
    <m/>
    <m/>
    <m/>
    <m/>
    <m/>
  </r>
  <r>
    <x v="0"/>
    <x v="0"/>
    <x v="1"/>
    <d v="2025-06-13T00:00:00"/>
    <n v="110"/>
    <x v="2"/>
    <s v="CJ"/>
    <n v="1"/>
    <n v="0"/>
    <m/>
    <m/>
    <m/>
    <m/>
    <m/>
  </r>
  <r>
    <x v="0"/>
    <x v="0"/>
    <x v="1"/>
    <d v="2025-06-16T00:00:00"/>
    <n v="111"/>
    <x v="0"/>
    <s v="JC"/>
    <n v="3"/>
    <n v="0"/>
    <m/>
    <m/>
    <m/>
    <m/>
    <m/>
  </r>
  <r>
    <x v="0"/>
    <x v="0"/>
    <x v="1"/>
    <d v="2025-06-16T00:00:00"/>
    <n v="111"/>
    <x v="1"/>
    <s v="JC"/>
    <n v="4"/>
    <n v="0"/>
    <m/>
    <m/>
    <m/>
    <m/>
    <m/>
  </r>
  <r>
    <x v="0"/>
    <x v="0"/>
    <x v="1"/>
    <d v="2025-06-16T00:00:00"/>
    <n v="111"/>
    <x v="2"/>
    <s v="JC"/>
    <n v="0"/>
    <n v="4"/>
    <m/>
    <m/>
    <m/>
    <m/>
    <m/>
  </r>
  <r>
    <x v="0"/>
    <x v="0"/>
    <x v="1"/>
    <d v="2025-06-16T00:00:00"/>
    <n v="112"/>
    <x v="0"/>
    <s v="CJQD"/>
    <n v="2"/>
    <n v="0"/>
    <n v="1"/>
    <n v="0"/>
    <m/>
    <m/>
    <m/>
  </r>
  <r>
    <x v="0"/>
    <x v="0"/>
    <x v="1"/>
    <d v="2025-06-16T00:00:00"/>
    <n v="112"/>
    <x v="1"/>
    <s v="CJQD"/>
    <n v="0"/>
    <n v="1"/>
    <n v="1"/>
    <n v="3"/>
    <m/>
    <m/>
    <m/>
  </r>
  <r>
    <x v="0"/>
    <x v="0"/>
    <x v="1"/>
    <d v="2025-06-16T00:00:00"/>
    <n v="112"/>
    <x v="2"/>
    <s v="CJQD"/>
    <n v="1"/>
    <n v="0"/>
    <n v="2"/>
    <n v="3"/>
    <m/>
    <m/>
    <m/>
  </r>
  <r>
    <x v="0"/>
    <x v="0"/>
    <x v="1"/>
    <d v="2025-06-17T00:00:00"/>
    <n v="113"/>
    <x v="0"/>
    <s v="CJ"/>
    <n v="6"/>
    <n v="2"/>
    <m/>
    <m/>
    <m/>
    <m/>
    <m/>
  </r>
  <r>
    <x v="0"/>
    <x v="0"/>
    <x v="1"/>
    <d v="2025-06-17T00:00:00"/>
    <n v="113"/>
    <x v="1"/>
    <s v="CJ"/>
    <n v="2"/>
    <n v="0"/>
    <m/>
    <m/>
    <m/>
    <m/>
    <m/>
  </r>
  <r>
    <x v="0"/>
    <x v="0"/>
    <x v="1"/>
    <d v="2025-06-17T00:00:00"/>
    <n v="113"/>
    <x v="2"/>
    <s v="CJ"/>
    <n v="4"/>
    <n v="5"/>
    <m/>
    <m/>
    <m/>
    <m/>
    <m/>
  </r>
  <r>
    <x v="0"/>
    <x v="0"/>
    <x v="1"/>
    <d v="2025-06-17T00:00:00"/>
    <n v="114"/>
    <x v="0"/>
    <s v="CJQ"/>
    <n v="0"/>
    <n v="2"/>
    <n v="1"/>
    <m/>
    <m/>
    <m/>
    <m/>
  </r>
  <r>
    <x v="0"/>
    <x v="0"/>
    <x v="1"/>
    <d v="2025-06-17T00:00:00"/>
    <n v="114"/>
    <x v="1"/>
    <s v="CJQ"/>
    <n v="0"/>
    <n v="6"/>
    <n v="0"/>
    <m/>
    <m/>
    <m/>
    <m/>
  </r>
  <r>
    <x v="0"/>
    <x v="0"/>
    <x v="1"/>
    <d v="2025-06-17T00:00:00"/>
    <n v="114"/>
    <x v="2"/>
    <s v="CJQ"/>
    <n v="0"/>
    <n v="3"/>
    <n v="0"/>
    <m/>
    <m/>
    <m/>
    <m/>
  </r>
  <r>
    <x v="0"/>
    <x v="1"/>
    <x v="1"/>
    <d v="2025-06-17T00:00:00"/>
    <n v="115"/>
    <x v="0"/>
    <s v="CJQ"/>
    <n v="9"/>
    <n v="4"/>
    <n v="1"/>
    <m/>
    <m/>
    <m/>
    <m/>
  </r>
  <r>
    <x v="0"/>
    <x v="1"/>
    <x v="1"/>
    <d v="2025-06-17T00:00:00"/>
    <n v="115"/>
    <x v="1"/>
    <s v="CJQ"/>
    <n v="0"/>
    <n v="3"/>
    <n v="1"/>
    <m/>
    <m/>
    <m/>
    <m/>
  </r>
  <r>
    <x v="0"/>
    <x v="1"/>
    <x v="1"/>
    <d v="2025-06-17T00:00:00"/>
    <n v="115"/>
    <x v="2"/>
    <s v="CJQ"/>
    <n v="5"/>
    <n v="3"/>
    <n v="0"/>
    <m/>
    <m/>
    <m/>
    <m/>
  </r>
  <r>
    <x v="0"/>
    <x v="0"/>
    <x v="1"/>
    <d v="2025-06-18T00:00:00"/>
    <n v="116"/>
    <x v="0"/>
    <s v="JC"/>
    <n v="3"/>
    <n v="3"/>
    <m/>
    <m/>
    <m/>
    <m/>
    <m/>
  </r>
  <r>
    <x v="0"/>
    <x v="0"/>
    <x v="1"/>
    <d v="2025-06-18T00:00:00"/>
    <n v="116"/>
    <x v="1"/>
    <s v="JC"/>
    <n v="1"/>
    <n v="2"/>
    <m/>
    <m/>
    <m/>
    <m/>
    <m/>
  </r>
  <r>
    <x v="0"/>
    <x v="0"/>
    <x v="1"/>
    <d v="2025-06-18T00:00:00"/>
    <n v="116"/>
    <x v="2"/>
    <s v="JC"/>
    <n v="1"/>
    <n v="0"/>
    <m/>
    <m/>
    <m/>
    <m/>
    <m/>
  </r>
  <r>
    <x v="0"/>
    <x v="0"/>
    <x v="1"/>
    <d v="2025-06-18T00:00:00"/>
    <n v="116"/>
    <x v="3"/>
    <s v="JC"/>
    <n v="2"/>
    <n v="5"/>
    <m/>
    <m/>
    <m/>
    <m/>
    <m/>
  </r>
  <r>
    <x v="0"/>
    <x v="2"/>
    <x v="1"/>
    <d v="2025-06-18T00:00:00"/>
    <n v="117"/>
    <x v="0"/>
    <s v="CJ"/>
    <n v="7"/>
    <n v="0"/>
    <m/>
    <m/>
    <m/>
    <m/>
    <m/>
  </r>
  <r>
    <x v="0"/>
    <x v="2"/>
    <x v="1"/>
    <d v="2025-06-18T00:00:00"/>
    <n v="117"/>
    <x v="1"/>
    <s v="CJ"/>
    <n v="7"/>
    <n v="0"/>
    <m/>
    <m/>
    <m/>
    <m/>
    <m/>
  </r>
  <r>
    <x v="0"/>
    <x v="2"/>
    <x v="1"/>
    <d v="2025-06-18T00:00:00"/>
    <n v="117"/>
    <x v="2"/>
    <s v="CJ"/>
    <n v="0"/>
    <n v="2"/>
    <m/>
    <m/>
    <m/>
    <m/>
    <m/>
  </r>
  <r>
    <x v="0"/>
    <x v="1"/>
    <x v="1"/>
    <d v="2025-06-18T00:00:00"/>
    <n v="118"/>
    <x v="0"/>
    <s v="JC"/>
    <n v="4"/>
    <n v="0"/>
    <m/>
    <m/>
    <m/>
    <m/>
    <m/>
  </r>
  <r>
    <x v="0"/>
    <x v="1"/>
    <x v="1"/>
    <d v="2025-06-18T00:00:00"/>
    <n v="118"/>
    <x v="1"/>
    <s v="JC"/>
    <n v="2"/>
    <n v="0"/>
    <m/>
    <m/>
    <m/>
    <m/>
    <m/>
  </r>
  <r>
    <x v="0"/>
    <x v="1"/>
    <x v="1"/>
    <d v="2025-06-18T00:00:00"/>
    <n v="118"/>
    <x v="2"/>
    <s v="JC"/>
    <n v="3"/>
    <n v="5"/>
    <m/>
    <m/>
    <m/>
    <m/>
    <m/>
  </r>
  <r>
    <x v="0"/>
    <x v="0"/>
    <x v="1"/>
    <d v="2025-06-19T00:00:00"/>
    <n v="119"/>
    <x v="0"/>
    <s v="JC"/>
    <n v="3"/>
    <n v="3"/>
    <m/>
    <m/>
    <m/>
    <m/>
    <m/>
  </r>
  <r>
    <x v="0"/>
    <x v="0"/>
    <x v="1"/>
    <d v="2025-06-19T00:00:00"/>
    <n v="119"/>
    <x v="1"/>
    <s v="JC"/>
    <n v="5"/>
    <n v="5"/>
    <m/>
    <m/>
    <m/>
    <m/>
    <m/>
  </r>
  <r>
    <x v="0"/>
    <x v="0"/>
    <x v="1"/>
    <d v="2025-06-19T00:00:00"/>
    <n v="119"/>
    <x v="2"/>
    <s v="JC"/>
    <n v="0"/>
    <n v="5"/>
    <m/>
    <m/>
    <m/>
    <m/>
    <m/>
  </r>
  <r>
    <x v="0"/>
    <x v="0"/>
    <x v="1"/>
    <d v="2025-06-19T00:00:00"/>
    <n v="120"/>
    <x v="0"/>
    <s v="CJ"/>
    <n v="1"/>
    <n v="3"/>
    <m/>
    <m/>
    <m/>
    <m/>
    <m/>
  </r>
  <r>
    <x v="0"/>
    <x v="0"/>
    <x v="1"/>
    <d v="2025-06-19T00:00:00"/>
    <n v="120"/>
    <x v="1"/>
    <s v="CJ"/>
    <n v="4"/>
    <n v="3"/>
    <m/>
    <m/>
    <m/>
    <m/>
    <m/>
  </r>
  <r>
    <x v="0"/>
    <x v="0"/>
    <x v="1"/>
    <d v="2025-06-19T00:00:00"/>
    <n v="120"/>
    <x v="2"/>
    <s v="CJ"/>
    <n v="2"/>
    <n v="1"/>
    <m/>
    <m/>
    <m/>
    <m/>
    <m/>
  </r>
  <r>
    <x v="0"/>
    <x v="0"/>
    <x v="1"/>
    <d v="2025-06-19T00:00:00"/>
    <n v="120"/>
    <x v="3"/>
    <s v="CJ"/>
    <n v="5"/>
    <n v="1"/>
    <m/>
    <m/>
    <m/>
    <m/>
    <m/>
  </r>
  <r>
    <x v="0"/>
    <x v="0"/>
    <x v="1"/>
    <d v="2025-06-20T00:00:00"/>
    <n v="121"/>
    <x v="0"/>
    <s v="JC"/>
    <n v="1"/>
    <n v="0"/>
    <m/>
    <m/>
    <m/>
    <m/>
    <m/>
  </r>
  <r>
    <x v="0"/>
    <x v="0"/>
    <x v="1"/>
    <d v="2025-06-20T00:00:00"/>
    <n v="121"/>
    <x v="1"/>
    <s v="JC"/>
    <n v="2"/>
    <n v="2"/>
    <m/>
    <m/>
    <m/>
    <m/>
    <m/>
  </r>
  <r>
    <x v="0"/>
    <x v="0"/>
    <x v="1"/>
    <d v="2025-06-20T00:00:00"/>
    <n v="121"/>
    <x v="2"/>
    <s v="JC"/>
    <n v="7"/>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6">
  <r>
    <x v="0"/>
    <x v="0"/>
    <x v="0"/>
    <d v="2025-02-19T00:00:00"/>
    <n v="1"/>
    <s v="CJQ"/>
    <x v="0"/>
    <n v="1"/>
    <x v="0"/>
    <s v="Tie"/>
    <n v="0"/>
    <n v="0"/>
    <n v="1"/>
    <n v="1"/>
  </r>
  <r>
    <x v="0"/>
    <x v="0"/>
    <x v="0"/>
    <d v="2025-02-19T00:00:00"/>
    <n v="1"/>
    <s v="CJQ"/>
    <x v="1"/>
    <n v="1"/>
    <x v="1"/>
    <s v="Tie"/>
    <n v="0"/>
    <n v="0"/>
    <n v="1"/>
    <n v="1"/>
  </r>
  <r>
    <x v="0"/>
    <x v="0"/>
    <x v="0"/>
    <d v="2025-02-19T00:00:00"/>
    <n v="1"/>
    <s v="CJQ"/>
    <x v="1"/>
    <n v="1"/>
    <x v="2"/>
    <s v="Loss"/>
    <n v="0"/>
    <n v="1"/>
    <n v="0"/>
    <n v="1"/>
  </r>
  <r>
    <x v="0"/>
    <x v="0"/>
    <x v="0"/>
    <d v="2025-02-19T00:00:00"/>
    <n v="1"/>
    <s v="CJQ"/>
    <x v="2"/>
    <n v="11"/>
    <x v="1"/>
    <s v="Win"/>
    <n v="1"/>
    <n v="0"/>
    <n v="0"/>
    <n v="1"/>
  </r>
  <r>
    <x v="0"/>
    <x v="0"/>
    <x v="0"/>
    <d v="2025-02-19T00:00:00"/>
    <n v="1"/>
    <s v="CJQ"/>
    <x v="2"/>
    <n v="11"/>
    <x v="0"/>
    <s v="Win"/>
    <n v="1"/>
    <n v="0"/>
    <n v="0"/>
    <n v="1"/>
  </r>
  <r>
    <x v="0"/>
    <x v="0"/>
    <x v="0"/>
    <d v="2025-02-19T00:00:00"/>
    <n v="1"/>
    <s v="CJQ"/>
    <x v="0"/>
    <n v="1"/>
    <x v="2"/>
    <s v="Loss"/>
    <n v="0"/>
    <n v="1"/>
    <n v="0"/>
    <n v="1"/>
  </r>
  <r>
    <x v="0"/>
    <x v="0"/>
    <x v="0"/>
    <d v="2025-02-19T00:00:00"/>
    <n v="2"/>
    <s v="JC"/>
    <x v="2"/>
    <n v="16"/>
    <x v="0"/>
    <s v="Win"/>
    <n v="1"/>
    <n v="0"/>
    <n v="0"/>
    <n v="1"/>
  </r>
  <r>
    <x v="0"/>
    <x v="0"/>
    <x v="0"/>
    <d v="2025-02-19T00:00:00"/>
    <n v="2"/>
    <s v="JC"/>
    <x v="1"/>
    <n v="0"/>
    <x v="2"/>
    <s v="Loss"/>
    <n v="0"/>
    <n v="1"/>
    <n v="0"/>
    <n v="1"/>
  </r>
  <r>
    <x v="0"/>
    <x v="0"/>
    <x v="0"/>
    <d v="2025-02-20T00:00:00"/>
    <n v="3"/>
    <s v="JC"/>
    <x v="2"/>
    <n v="10"/>
    <x v="0"/>
    <s v="Win"/>
    <n v="1"/>
    <n v="0"/>
    <n v="0"/>
    <n v="1"/>
  </r>
  <r>
    <x v="0"/>
    <x v="0"/>
    <x v="0"/>
    <d v="2025-02-20T00:00:00"/>
    <n v="3"/>
    <s v="JC"/>
    <x v="1"/>
    <n v="4"/>
    <x v="2"/>
    <s v="Loss"/>
    <n v="0"/>
    <n v="1"/>
    <n v="0"/>
    <n v="1"/>
  </r>
  <r>
    <x v="0"/>
    <x v="0"/>
    <x v="0"/>
    <d v="2025-02-20T00:00:00"/>
    <n v="4"/>
    <s v="CJQ"/>
    <x v="2"/>
    <n v="4"/>
    <x v="1"/>
    <s v="Loss"/>
    <n v="0"/>
    <n v="1"/>
    <n v="0"/>
    <n v="1"/>
  </r>
  <r>
    <x v="0"/>
    <x v="0"/>
    <x v="0"/>
    <d v="2025-02-20T00:00:00"/>
    <n v="4"/>
    <s v="CJQ"/>
    <x v="2"/>
    <n v="4"/>
    <x v="0"/>
    <s v="Win"/>
    <n v="1"/>
    <n v="0"/>
    <n v="0"/>
    <n v="1"/>
  </r>
  <r>
    <x v="0"/>
    <x v="0"/>
    <x v="0"/>
    <d v="2025-02-20T00:00:00"/>
    <n v="4"/>
    <s v="CJQ"/>
    <x v="0"/>
    <n v="7"/>
    <x v="0"/>
    <s v="Win"/>
    <n v="1"/>
    <n v="0"/>
    <n v="0"/>
    <n v="1"/>
  </r>
  <r>
    <x v="0"/>
    <x v="0"/>
    <x v="0"/>
    <d v="2025-02-20T00:00:00"/>
    <n v="4"/>
    <s v="CJQ"/>
    <x v="0"/>
    <n v="7"/>
    <x v="2"/>
    <s v="Win"/>
    <n v="1"/>
    <n v="0"/>
    <n v="0"/>
    <n v="1"/>
  </r>
  <r>
    <x v="0"/>
    <x v="0"/>
    <x v="0"/>
    <d v="2025-02-20T00:00:00"/>
    <n v="4"/>
    <s v="CJQ"/>
    <x v="1"/>
    <n v="0"/>
    <x v="1"/>
    <s v="Loss"/>
    <n v="0"/>
    <n v="1"/>
    <n v="0"/>
    <n v="1"/>
  </r>
  <r>
    <x v="0"/>
    <x v="0"/>
    <x v="0"/>
    <d v="2025-02-20T00:00:00"/>
    <n v="4"/>
    <s v="CJQ"/>
    <x v="1"/>
    <n v="0"/>
    <x v="2"/>
    <s v="Loss"/>
    <n v="0"/>
    <n v="1"/>
    <n v="0"/>
    <n v="1"/>
  </r>
  <r>
    <x v="0"/>
    <x v="0"/>
    <x v="0"/>
    <d v="2025-02-20T00:00:00"/>
    <n v="5"/>
    <s v="QJC"/>
    <x v="1"/>
    <n v="1"/>
    <x v="2"/>
    <s v="Loss"/>
    <n v="0"/>
    <n v="1"/>
    <n v="0"/>
    <n v="1"/>
  </r>
  <r>
    <x v="0"/>
    <x v="0"/>
    <x v="0"/>
    <d v="2025-02-20T00:00:00"/>
    <n v="5"/>
    <s v="QJC"/>
    <x v="2"/>
    <n v="11"/>
    <x v="1"/>
    <s v="Win"/>
    <n v="1"/>
    <n v="0"/>
    <n v="0"/>
    <n v="1"/>
  </r>
  <r>
    <x v="0"/>
    <x v="0"/>
    <x v="0"/>
    <d v="2025-02-20T00:00:00"/>
    <n v="5"/>
    <s v="QJC"/>
    <x v="2"/>
    <n v="11"/>
    <x v="0"/>
    <s v="Win"/>
    <n v="1"/>
    <n v="0"/>
    <n v="0"/>
    <n v="1"/>
  </r>
  <r>
    <x v="0"/>
    <x v="0"/>
    <x v="0"/>
    <d v="2025-02-20T00:00:00"/>
    <n v="5"/>
    <s v="QJC"/>
    <x v="0"/>
    <n v="3"/>
    <x v="2"/>
    <s v="Loss"/>
    <n v="0"/>
    <n v="1"/>
    <n v="0"/>
    <n v="1"/>
  </r>
  <r>
    <x v="0"/>
    <x v="0"/>
    <x v="0"/>
    <d v="2025-02-20T00:00:00"/>
    <n v="5"/>
    <s v="QJC"/>
    <x v="0"/>
    <n v="3"/>
    <x v="0"/>
    <s v="Win"/>
    <n v="1"/>
    <n v="0"/>
    <n v="0"/>
    <n v="1"/>
  </r>
  <r>
    <x v="0"/>
    <x v="0"/>
    <x v="0"/>
    <d v="2025-02-20T00:00:00"/>
    <n v="5"/>
    <s v="QJC"/>
    <x v="1"/>
    <n v="1"/>
    <x v="1"/>
    <s v="Loss"/>
    <n v="0"/>
    <n v="1"/>
    <n v="0"/>
    <n v="1"/>
  </r>
  <r>
    <x v="0"/>
    <x v="0"/>
    <x v="0"/>
    <d v="2025-02-21T00:00:00"/>
    <n v="6"/>
    <s v="JC"/>
    <x v="1"/>
    <n v="4"/>
    <x v="2"/>
    <s v="Loss"/>
    <n v="0"/>
    <n v="1"/>
    <n v="0"/>
    <n v="1"/>
  </r>
  <r>
    <x v="0"/>
    <x v="0"/>
    <x v="0"/>
    <d v="2025-02-21T00:00:00"/>
    <n v="6"/>
    <s v="JC"/>
    <x v="2"/>
    <n v="10"/>
    <x v="0"/>
    <s v="Win"/>
    <n v="1"/>
    <n v="0"/>
    <n v="0"/>
    <n v="1"/>
  </r>
  <r>
    <x v="0"/>
    <x v="0"/>
    <x v="0"/>
    <d v="2025-02-24T00:00:00"/>
    <n v="7"/>
    <s v="CJ"/>
    <x v="1"/>
    <n v="9"/>
    <x v="2"/>
    <s v="Win"/>
    <n v="1"/>
    <n v="0"/>
    <n v="0"/>
    <n v="1"/>
  </r>
  <r>
    <x v="0"/>
    <x v="0"/>
    <x v="0"/>
    <d v="2025-02-24T00:00:00"/>
    <n v="7"/>
    <s v="CJ"/>
    <x v="2"/>
    <n v="5"/>
    <x v="0"/>
    <s v="Loss"/>
    <n v="0"/>
    <n v="1"/>
    <n v="0"/>
    <n v="1"/>
  </r>
  <r>
    <x v="0"/>
    <x v="0"/>
    <x v="0"/>
    <d v="2025-02-24T00:00:00"/>
    <n v="8"/>
    <s v="CJ"/>
    <x v="1"/>
    <n v="2"/>
    <x v="2"/>
    <s v="Loss"/>
    <n v="0"/>
    <n v="1"/>
    <n v="0"/>
    <n v="1"/>
  </r>
  <r>
    <x v="0"/>
    <x v="0"/>
    <x v="0"/>
    <d v="2025-02-24T00:00:00"/>
    <n v="8"/>
    <s v="CJ"/>
    <x v="2"/>
    <n v="6"/>
    <x v="0"/>
    <s v="Win"/>
    <n v="1"/>
    <n v="0"/>
    <n v="0"/>
    <n v="1"/>
  </r>
  <r>
    <x v="0"/>
    <x v="0"/>
    <x v="0"/>
    <d v="2025-02-25T00:00:00"/>
    <n v="9"/>
    <s v="CJQ"/>
    <x v="0"/>
    <n v="4"/>
    <x v="0"/>
    <s v="Loss"/>
    <n v="0"/>
    <n v="1"/>
    <n v="0"/>
    <n v="1"/>
  </r>
  <r>
    <x v="0"/>
    <x v="0"/>
    <x v="0"/>
    <d v="2025-02-25T00:00:00"/>
    <n v="9"/>
    <s v="CJQ"/>
    <x v="0"/>
    <n v="4"/>
    <x v="2"/>
    <s v="Loss"/>
    <n v="0"/>
    <n v="1"/>
    <n v="0"/>
    <n v="1"/>
  </r>
  <r>
    <x v="0"/>
    <x v="0"/>
    <x v="0"/>
    <d v="2025-02-25T00:00:00"/>
    <n v="9"/>
    <s v="CJQ"/>
    <x v="1"/>
    <n v="11"/>
    <x v="1"/>
    <s v="Win"/>
    <n v="1"/>
    <n v="0"/>
    <n v="0"/>
    <n v="1"/>
  </r>
  <r>
    <x v="0"/>
    <x v="0"/>
    <x v="0"/>
    <d v="2025-02-25T00:00:00"/>
    <n v="9"/>
    <s v="CJQ"/>
    <x v="1"/>
    <n v="11"/>
    <x v="2"/>
    <s v="Win"/>
    <n v="1"/>
    <n v="0"/>
    <n v="0"/>
    <n v="1"/>
  </r>
  <r>
    <x v="0"/>
    <x v="0"/>
    <x v="0"/>
    <d v="2025-02-25T00:00:00"/>
    <n v="9"/>
    <s v="CJQ"/>
    <x v="2"/>
    <n v="9"/>
    <x v="1"/>
    <s v="Win"/>
    <n v="1"/>
    <n v="0"/>
    <n v="0"/>
    <n v="1"/>
  </r>
  <r>
    <x v="0"/>
    <x v="0"/>
    <x v="0"/>
    <d v="2025-02-25T00:00:00"/>
    <n v="9"/>
    <s v="CJQ"/>
    <x v="2"/>
    <n v="9"/>
    <x v="0"/>
    <s v="Loss"/>
    <n v="0"/>
    <n v="1"/>
    <n v="0"/>
    <n v="1"/>
  </r>
  <r>
    <x v="0"/>
    <x v="0"/>
    <x v="0"/>
    <d v="2025-02-25T00:00:00"/>
    <n v="10"/>
    <s v="CJ"/>
    <x v="1"/>
    <n v="1"/>
    <x v="2"/>
    <s v="Loss"/>
    <n v="0"/>
    <n v="1"/>
    <n v="0"/>
    <n v="1"/>
  </r>
  <r>
    <x v="0"/>
    <x v="0"/>
    <x v="0"/>
    <d v="2025-02-25T00:00:00"/>
    <n v="10"/>
    <s v="CJ"/>
    <x v="2"/>
    <n v="6"/>
    <x v="0"/>
    <s v="Win"/>
    <n v="1"/>
    <n v="0"/>
    <n v="0"/>
    <n v="1"/>
  </r>
  <r>
    <x v="0"/>
    <x v="0"/>
    <x v="1"/>
    <d v="2025-02-26T00:00:00"/>
    <n v="11"/>
    <s v="DCJ"/>
    <x v="3"/>
    <n v="6"/>
    <x v="2"/>
    <s v="Loss"/>
    <n v="0"/>
    <n v="1"/>
    <n v="0"/>
    <n v="1"/>
  </r>
  <r>
    <x v="0"/>
    <x v="0"/>
    <x v="1"/>
    <d v="2025-02-26T00:00:00"/>
    <n v="11"/>
    <s v="DCJ"/>
    <x v="3"/>
    <n v="6"/>
    <x v="0"/>
    <s v="Win"/>
    <n v="1"/>
    <n v="0"/>
    <n v="0"/>
    <n v="1"/>
  </r>
  <r>
    <x v="0"/>
    <x v="0"/>
    <x v="1"/>
    <d v="2025-02-26T00:00:00"/>
    <n v="11"/>
    <s v="DCJ"/>
    <x v="1"/>
    <n v="5"/>
    <x v="2"/>
    <s v="Loss"/>
    <n v="0"/>
    <n v="1"/>
    <n v="0"/>
    <n v="1"/>
  </r>
  <r>
    <x v="0"/>
    <x v="0"/>
    <x v="1"/>
    <d v="2025-02-26T00:00:00"/>
    <n v="11"/>
    <s v="DCJ"/>
    <x v="1"/>
    <n v="5"/>
    <x v="3"/>
    <s v="Loss"/>
    <n v="0"/>
    <n v="1"/>
    <n v="0"/>
    <n v="1"/>
  </r>
  <r>
    <x v="0"/>
    <x v="0"/>
    <x v="1"/>
    <d v="2025-02-26T00:00:00"/>
    <n v="11"/>
    <s v="DCJ"/>
    <x v="2"/>
    <n v="14"/>
    <x v="3"/>
    <s v="Win"/>
    <n v="1"/>
    <n v="0"/>
    <n v="0"/>
    <n v="1"/>
  </r>
  <r>
    <x v="0"/>
    <x v="0"/>
    <x v="1"/>
    <d v="2025-02-26T00:00:00"/>
    <n v="11"/>
    <s v="DCJ"/>
    <x v="2"/>
    <n v="14"/>
    <x v="0"/>
    <s v="Win"/>
    <n v="1"/>
    <n v="0"/>
    <n v="0"/>
    <n v="1"/>
  </r>
  <r>
    <x v="0"/>
    <x v="0"/>
    <x v="1"/>
    <d v="2025-02-27T00:00:00"/>
    <n v="12"/>
    <s v="CJD"/>
    <x v="2"/>
    <n v="10"/>
    <x v="0"/>
    <s v="Win"/>
    <n v="1"/>
    <n v="0"/>
    <n v="0"/>
    <n v="1"/>
  </r>
  <r>
    <x v="0"/>
    <x v="0"/>
    <x v="1"/>
    <d v="2025-02-27T00:00:00"/>
    <n v="12"/>
    <s v="CJD"/>
    <x v="2"/>
    <n v="10"/>
    <x v="3"/>
    <s v="Win"/>
    <n v="1"/>
    <n v="0"/>
    <n v="0"/>
    <n v="1"/>
  </r>
  <r>
    <x v="0"/>
    <x v="0"/>
    <x v="1"/>
    <d v="2025-02-27T00:00:00"/>
    <n v="12"/>
    <s v="CJD"/>
    <x v="3"/>
    <n v="3"/>
    <x v="2"/>
    <s v="Loss"/>
    <n v="0"/>
    <n v="1"/>
    <n v="0"/>
    <n v="1"/>
  </r>
  <r>
    <x v="0"/>
    <x v="0"/>
    <x v="1"/>
    <d v="2025-02-27T00:00:00"/>
    <n v="12"/>
    <s v="CJD"/>
    <x v="3"/>
    <n v="3"/>
    <x v="0"/>
    <s v="Tie"/>
    <n v="0"/>
    <n v="0"/>
    <n v="1"/>
    <n v="1"/>
  </r>
  <r>
    <x v="0"/>
    <x v="0"/>
    <x v="1"/>
    <d v="2025-02-27T00:00:00"/>
    <n v="12"/>
    <s v="CJD"/>
    <x v="1"/>
    <n v="3"/>
    <x v="2"/>
    <s v="Loss"/>
    <n v="0"/>
    <n v="1"/>
    <n v="0"/>
    <n v="1"/>
  </r>
  <r>
    <x v="0"/>
    <x v="0"/>
    <x v="1"/>
    <d v="2025-02-27T00:00:00"/>
    <n v="12"/>
    <s v="CJD"/>
    <x v="1"/>
    <n v="3"/>
    <x v="3"/>
    <s v="Tie"/>
    <n v="0"/>
    <n v="0"/>
    <n v="1"/>
    <n v="1"/>
  </r>
  <r>
    <x v="0"/>
    <x v="0"/>
    <x v="1"/>
    <d v="2025-02-27T00:00:00"/>
    <n v="13"/>
    <s v="DCJ"/>
    <x v="2"/>
    <n v="11"/>
    <x v="0"/>
    <s v="Win"/>
    <n v="1"/>
    <n v="0"/>
    <n v="0"/>
    <n v="1"/>
  </r>
  <r>
    <x v="0"/>
    <x v="0"/>
    <x v="1"/>
    <d v="2025-02-27T00:00:00"/>
    <n v="13"/>
    <s v="DCJ"/>
    <x v="2"/>
    <n v="11"/>
    <x v="3"/>
    <s v="Win"/>
    <n v="1"/>
    <n v="0"/>
    <n v="0"/>
    <n v="1"/>
  </r>
  <r>
    <x v="0"/>
    <x v="0"/>
    <x v="1"/>
    <d v="2025-02-27T00:00:00"/>
    <n v="13"/>
    <s v="DCJ"/>
    <x v="1"/>
    <n v="1"/>
    <x v="3"/>
    <s v="Win"/>
    <n v="1"/>
    <n v="0"/>
    <n v="0"/>
    <n v="1"/>
  </r>
  <r>
    <x v="0"/>
    <x v="0"/>
    <x v="1"/>
    <d v="2025-02-27T00:00:00"/>
    <n v="13"/>
    <s v="DCJ"/>
    <x v="1"/>
    <n v="1"/>
    <x v="2"/>
    <s v="Loss"/>
    <n v="0"/>
    <n v="1"/>
    <n v="0"/>
    <n v="1"/>
  </r>
  <r>
    <x v="0"/>
    <x v="0"/>
    <x v="1"/>
    <d v="2025-02-27T00:00:00"/>
    <n v="13"/>
    <s v="DCJ"/>
    <x v="3"/>
    <n v="0"/>
    <x v="0"/>
    <s v="Loss"/>
    <n v="0"/>
    <n v="1"/>
    <n v="0"/>
    <n v="1"/>
  </r>
  <r>
    <x v="0"/>
    <x v="0"/>
    <x v="1"/>
    <d v="2025-02-27T00:00:00"/>
    <n v="13"/>
    <s v="DCJ"/>
    <x v="3"/>
    <n v="0"/>
    <x v="2"/>
    <s v="Loss"/>
    <n v="0"/>
    <n v="1"/>
    <n v="0"/>
    <n v="1"/>
  </r>
  <r>
    <x v="0"/>
    <x v="0"/>
    <x v="1"/>
    <d v="2025-02-28T00:00:00"/>
    <n v="14"/>
    <s v="JC"/>
    <x v="1"/>
    <n v="3"/>
    <x v="2"/>
    <s v="Loss"/>
    <n v="0"/>
    <n v="1"/>
    <n v="0"/>
    <n v="1"/>
  </r>
  <r>
    <x v="0"/>
    <x v="0"/>
    <x v="1"/>
    <d v="2025-02-28T00:00:00"/>
    <n v="14"/>
    <s v="JC"/>
    <x v="2"/>
    <n v="11"/>
    <x v="0"/>
    <s v="Win"/>
    <n v="1"/>
    <n v="0"/>
    <n v="0"/>
    <n v="1"/>
  </r>
  <r>
    <x v="0"/>
    <x v="0"/>
    <x v="1"/>
    <d v="2025-02-28T00:00:00"/>
    <n v="15"/>
    <s v="CJ"/>
    <x v="1"/>
    <n v="3"/>
    <x v="2"/>
    <s v="Loss"/>
    <n v="0"/>
    <n v="1"/>
    <n v="0"/>
    <n v="1"/>
  </r>
  <r>
    <x v="0"/>
    <x v="0"/>
    <x v="1"/>
    <d v="2025-02-28T00:00:00"/>
    <n v="15"/>
    <s v="CJ"/>
    <x v="2"/>
    <n v="5"/>
    <x v="0"/>
    <s v="Win"/>
    <n v="1"/>
    <n v="0"/>
    <n v="0"/>
    <n v="1"/>
  </r>
  <r>
    <x v="0"/>
    <x v="0"/>
    <x v="1"/>
    <d v="2025-03-04T00:00:00"/>
    <n v="16"/>
    <s v="DJC"/>
    <x v="1"/>
    <n v="1"/>
    <x v="2"/>
    <s v="Loss"/>
    <n v="0"/>
    <n v="1"/>
    <n v="0"/>
    <n v="1"/>
  </r>
  <r>
    <x v="0"/>
    <x v="0"/>
    <x v="1"/>
    <d v="2025-03-04T00:00:00"/>
    <n v="16"/>
    <s v="DJC"/>
    <x v="3"/>
    <n v="5"/>
    <x v="0"/>
    <s v="Win"/>
    <n v="1"/>
    <n v="0"/>
    <n v="0"/>
    <n v="1"/>
  </r>
  <r>
    <x v="0"/>
    <x v="0"/>
    <x v="1"/>
    <d v="2025-03-04T00:00:00"/>
    <n v="16"/>
    <s v="DJC"/>
    <x v="3"/>
    <n v="5"/>
    <x v="2"/>
    <s v="Loss"/>
    <n v="0"/>
    <n v="1"/>
    <n v="0"/>
    <n v="1"/>
  </r>
  <r>
    <x v="0"/>
    <x v="0"/>
    <x v="1"/>
    <d v="2025-03-04T00:00:00"/>
    <n v="16"/>
    <s v="DJC"/>
    <x v="1"/>
    <n v="1"/>
    <x v="3"/>
    <s v="Loss"/>
    <n v="0"/>
    <n v="1"/>
    <n v="0"/>
    <n v="1"/>
  </r>
  <r>
    <x v="0"/>
    <x v="0"/>
    <x v="1"/>
    <d v="2025-03-04T00:00:00"/>
    <n v="16"/>
    <s v="DJC"/>
    <x v="2"/>
    <n v="9"/>
    <x v="0"/>
    <s v="Win"/>
    <n v="1"/>
    <n v="0"/>
    <n v="0"/>
    <n v="1"/>
  </r>
  <r>
    <x v="0"/>
    <x v="0"/>
    <x v="1"/>
    <d v="2025-03-04T00:00:00"/>
    <n v="16"/>
    <s v="DJC"/>
    <x v="2"/>
    <n v="9"/>
    <x v="3"/>
    <s v="Win"/>
    <n v="1"/>
    <n v="0"/>
    <n v="0"/>
    <n v="1"/>
  </r>
  <r>
    <x v="0"/>
    <x v="0"/>
    <x v="1"/>
    <d v="2025-03-05T00:00:00"/>
    <n v="17"/>
    <s v="JC"/>
    <x v="2"/>
    <n v="8"/>
    <x v="0"/>
    <s v="Win"/>
    <n v="1"/>
    <n v="0"/>
    <n v="0"/>
    <n v="1"/>
  </r>
  <r>
    <x v="0"/>
    <x v="0"/>
    <x v="1"/>
    <d v="2025-03-05T00:00:00"/>
    <n v="17"/>
    <s v="JC"/>
    <x v="1"/>
    <n v="1"/>
    <x v="2"/>
    <s v="Loss"/>
    <n v="0"/>
    <n v="1"/>
    <n v="0"/>
    <n v="1"/>
  </r>
  <r>
    <x v="0"/>
    <x v="0"/>
    <x v="1"/>
    <d v="2025-03-06T00:00:00"/>
    <n v="18"/>
    <s v="CJ"/>
    <x v="2"/>
    <n v="9"/>
    <x v="0"/>
    <s v="Win"/>
    <n v="1"/>
    <n v="0"/>
    <n v="0"/>
    <n v="1"/>
  </r>
  <r>
    <x v="0"/>
    <x v="0"/>
    <x v="1"/>
    <d v="2025-03-06T00:00:00"/>
    <n v="18"/>
    <s v="CJ"/>
    <x v="1"/>
    <n v="4"/>
    <x v="2"/>
    <s v="Loss"/>
    <n v="0"/>
    <n v="1"/>
    <n v="0"/>
    <n v="1"/>
  </r>
  <r>
    <x v="0"/>
    <x v="0"/>
    <x v="2"/>
    <d v="2025-03-06T00:00:00"/>
    <n v="19"/>
    <s v="JC"/>
    <x v="2"/>
    <n v="5"/>
    <x v="0"/>
    <s v="Loss"/>
    <n v="0"/>
    <n v="1"/>
    <n v="0"/>
    <n v="1"/>
  </r>
  <r>
    <x v="0"/>
    <x v="0"/>
    <x v="2"/>
    <d v="2025-03-06T00:00:00"/>
    <n v="19"/>
    <s v="JC"/>
    <x v="1"/>
    <n v="8"/>
    <x v="2"/>
    <s v="Win"/>
    <n v="1"/>
    <n v="0"/>
    <n v="0"/>
    <n v="1"/>
  </r>
  <r>
    <x v="0"/>
    <x v="0"/>
    <x v="1"/>
    <d v="2025-03-07T00:00:00"/>
    <n v="20"/>
    <s v="JC"/>
    <x v="1"/>
    <n v="2"/>
    <x v="2"/>
    <s v="Loss"/>
    <n v="0"/>
    <n v="1"/>
    <n v="0"/>
    <n v="1"/>
  </r>
  <r>
    <x v="0"/>
    <x v="0"/>
    <x v="1"/>
    <d v="2025-03-07T00:00:00"/>
    <n v="20"/>
    <s v="JC"/>
    <x v="2"/>
    <n v="4"/>
    <x v="0"/>
    <s v="Win"/>
    <n v="1"/>
    <n v="0"/>
    <n v="0"/>
    <n v="1"/>
  </r>
  <r>
    <x v="0"/>
    <x v="0"/>
    <x v="1"/>
    <d v="2025-03-10T00:00:00"/>
    <n v="21"/>
    <s v="CJ"/>
    <x v="2"/>
    <n v="10"/>
    <x v="0"/>
    <s v="Win"/>
    <n v="1"/>
    <n v="0"/>
    <n v="0"/>
    <n v="1"/>
  </r>
  <r>
    <x v="0"/>
    <x v="0"/>
    <x v="1"/>
    <d v="2025-03-10T00:00:00"/>
    <n v="21"/>
    <s v="CJ"/>
    <x v="1"/>
    <n v="7"/>
    <x v="2"/>
    <s v="Loss"/>
    <n v="0"/>
    <n v="1"/>
    <n v="0"/>
    <n v="1"/>
  </r>
  <r>
    <x v="0"/>
    <x v="0"/>
    <x v="1"/>
    <d v="2025-03-11T00:00:00"/>
    <n v="22"/>
    <s v="CJ"/>
    <x v="2"/>
    <n v="4"/>
    <x v="0"/>
    <s v="Win"/>
    <n v="1"/>
    <n v="0"/>
    <n v="0"/>
    <n v="1"/>
  </r>
  <r>
    <x v="0"/>
    <x v="0"/>
    <x v="1"/>
    <d v="2025-03-11T00:00:00"/>
    <n v="22"/>
    <s v="CJ"/>
    <x v="1"/>
    <n v="0"/>
    <x v="2"/>
    <s v="Loss"/>
    <n v="0"/>
    <n v="1"/>
    <n v="0"/>
    <n v="1"/>
  </r>
  <r>
    <x v="0"/>
    <x v="0"/>
    <x v="1"/>
    <d v="2025-03-12T00:00:00"/>
    <n v="23"/>
    <s v="JC"/>
    <x v="2"/>
    <n v="11"/>
    <x v="0"/>
    <s v="Win"/>
    <n v="1"/>
    <n v="0"/>
    <n v="0"/>
    <n v="1"/>
  </r>
  <r>
    <x v="0"/>
    <x v="0"/>
    <x v="1"/>
    <d v="2025-03-12T00:00:00"/>
    <n v="23"/>
    <s v="JC"/>
    <x v="1"/>
    <n v="2"/>
    <x v="2"/>
    <s v="Loss"/>
    <n v="0"/>
    <n v="1"/>
    <n v="0"/>
    <n v="1"/>
  </r>
  <r>
    <x v="0"/>
    <x v="0"/>
    <x v="1"/>
    <d v="2025-03-13T00:00:00"/>
    <n v="24"/>
    <s v="JC"/>
    <x v="2"/>
    <n v="10"/>
    <x v="0"/>
    <s v="Win"/>
    <n v="1"/>
    <n v="0"/>
    <n v="0"/>
    <n v="1"/>
  </r>
  <r>
    <x v="0"/>
    <x v="0"/>
    <x v="1"/>
    <d v="2025-03-13T00:00:00"/>
    <n v="24"/>
    <s v="JC"/>
    <x v="1"/>
    <n v="1"/>
    <x v="2"/>
    <s v="Loss"/>
    <n v="0"/>
    <n v="1"/>
    <n v="0"/>
    <n v="1"/>
  </r>
  <r>
    <x v="0"/>
    <x v="0"/>
    <x v="0"/>
    <d v="2025-03-24T00:00:00"/>
    <n v="25"/>
    <s v="CJD"/>
    <x v="1"/>
    <n v="3"/>
    <x v="3"/>
    <s v="Win"/>
    <n v="1"/>
    <n v="0"/>
    <n v="0"/>
    <n v="1"/>
  </r>
  <r>
    <x v="0"/>
    <x v="0"/>
    <x v="0"/>
    <d v="2025-03-24T00:00:00"/>
    <n v="25"/>
    <s v="CJD"/>
    <x v="1"/>
    <n v="3"/>
    <x v="2"/>
    <s v="Loss"/>
    <n v="0"/>
    <n v="1"/>
    <n v="0"/>
    <n v="1"/>
  </r>
  <r>
    <x v="0"/>
    <x v="0"/>
    <x v="0"/>
    <d v="2025-03-24T00:00:00"/>
    <n v="25"/>
    <s v="CJD"/>
    <x v="3"/>
    <n v="1"/>
    <x v="0"/>
    <s v="Loss"/>
    <n v="0"/>
    <n v="1"/>
    <n v="0"/>
    <n v="1"/>
  </r>
  <r>
    <x v="0"/>
    <x v="0"/>
    <x v="0"/>
    <d v="2025-03-24T00:00:00"/>
    <n v="25"/>
    <s v="CJD"/>
    <x v="3"/>
    <n v="1"/>
    <x v="2"/>
    <s v="Loss"/>
    <n v="0"/>
    <n v="1"/>
    <n v="0"/>
    <n v="1"/>
  </r>
  <r>
    <x v="0"/>
    <x v="0"/>
    <x v="0"/>
    <d v="2025-03-24T00:00:00"/>
    <n v="25"/>
    <s v="CJD"/>
    <x v="2"/>
    <n v="6"/>
    <x v="3"/>
    <s v="Win"/>
    <n v="1"/>
    <n v="0"/>
    <n v="0"/>
    <n v="1"/>
  </r>
  <r>
    <x v="0"/>
    <x v="0"/>
    <x v="0"/>
    <d v="2025-03-24T00:00:00"/>
    <n v="25"/>
    <s v="CJD"/>
    <x v="2"/>
    <n v="6"/>
    <x v="0"/>
    <s v="Win"/>
    <n v="1"/>
    <n v="0"/>
    <n v="0"/>
    <n v="1"/>
  </r>
  <r>
    <x v="0"/>
    <x v="0"/>
    <x v="1"/>
    <d v="2025-03-25T00:00:00"/>
    <n v="26"/>
    <s v="CJ"/>
    <x v="2"/>
    <n v="12"/>
    <x v="0"/>
    <s v="Win"/>
    <n v="1"/>
    <n v="0"/>
    <n v="0"/>
    <n v="1"/>
  </r>
  <r>
    <x v="0"/>
    <x v="0"/>
    <x v="1"/>
    <d v="2025-03-25T00:00:00"/>
    <n v="26"/>
    <s v="CJ"/>
    <x v="1"/>
    <n v="11"/>
    <x v="2"/>
    <s v="Loss"/>
    <n v="0"/>
    <n v="1"/>
    <n v="0"/>
    <n v="1"/>
  </r>
  <r>
    <x v="0"/>
    <x v="0"/>
    <x v="1"/>
    <d v="2025-03-26T00:00:00"/>
    <n v="27"/>
    <s v="JCQ"/>
    <x v="2"/>
    <n v="10"/>
    <x v="0"/>
    <s v="Win"/>
    <n v="1"/>
    <n v="0"/>
    <n v="0"/>
    <n v="1"/>
  </r>
  <r>
    <x v="0"/>
    <x v="0"/>
    <x v="1"/>
    <d v="2025-03-26T00:00:00"/>
    <n v="27"/>
    <s v="JCQ"/>
    <x v="2"/>
    <n v="10"/>
    <x v="1"/>
    <s v="Win"/>
    <n v="1"/>
    <n v="0"/>
    <n v="0"/>
    <n v="1"/>
  </r>
  <r>
    <x v="0"/>
    <x v="0"/>
    <x v="1"/>
    <d v="2025-03-26T00:00:00"/>
    <n v="27"/>
    <s v="JCQ"/>
    <x v="1"/>
    <n v="2"/>
    <x v="1"/>
    <s v="Loss"/>
    <n v="0"/>
    <n v="1"/>
    <n v="0"/>
    <n v="1"/>
  </r>
  <r>
    <x v="0"/>
    <x v="0"/>
    <x v="1"/>
    <d v="2025-03-26T00:00:00"/>
    <n v="27"/>
    <s v="JCQ"/>
    <x v="0"/>
    <n v="4"/>
    <x v="2"/>
    <s v="Loss"/>
    <n v="0"/>
    <n v="1"/>
    <n v="0"/>
    <n v="1"/>
  </r>
  <r>
    <x v="0"/>
    <x v="0"/>
    <x v="1"/>
    <d v="2025-03-26T00:00:00"/>
    <n v="27"/>
    <s v="JCQ"/>
    <x v="0"/>
    <n v="4"/>
    <x v="0"/>
    <s v="Win"/>
    <n v="1"/>
    <n v="0"/>
    <n v="0"/>
    <n v="1"/>
  </r>
  <r>
    <x v="0"/>
    <x v="0"/>
    <x v="1"/>
    <d v="2025-03-26T00:00:00"/>
    <n v="27"/>
    <s v="JCQ"/>
    <x v="1"/>
    <n v="2"/>
    <x v="2"/>
    <s v="Loss"/>
    <n v="0"/>
    <n v="1"/>
    <n v="0"/>
    <n v="1"/>
  </r>
  <r>
    <x v="0"/>
    <x v="0"/>
    <x v="1"/>
    <d v="2025-03-27T00:00:00"/>
    <n v="28"/>
    <s v="CJ"/>
    <x v="1"/>
    <n v="4"/>
    <x v="2"/>
    <s v="Loss"/>
    <n v="0"/>
    <n v="1"/>
    <n v="0"/>
    <n v="1"/>
  </r>
  <r>
    <x v="0"/>
    <x v="0"/>
    <x v="1"/>
    <d v="2025-03-27T00:00:00"/>
    <n v="28"/>
    <s v="CJ"/>
    <x v="2"/>
    <n v="7"/>
    <x v="0"/>
    <s v="Win"/>
    <n v="1"/>
    <n v="0"/>
    <n v="0"/>
    <n v="1"/>
  </r>
  <r>
    <x v="0"/>
    <x v="0"/>
    <x v="1"/>
    <d v="2025-03-28T00:00:00"/>
    <n v="29"/>
    <s v="JC"/>
    <x v="1"/>
    <n v="10"/>
    <x v="2"/>
    <s v="Win"/>
    <n v="1"/>
    <n v="0"/>
    <n v="0"/>
    <n v="1"/>
  </r>
  <r>
    <x v="0"/>
    <x v="0"/>
    <x v="1"/>
    <d v="2025-03-28T00:00:00"/>
    <n v="29"/>
    <s v="JC"/>
    <x v="2"/>
    <n v="5"/>
    <x v="0"/>
    <s v="Loss"/>
    <n v="0"/>
    <n v="1"/>
    <n v="0"/>
    <n v="1"/>
  </r>
  <r>
    <x v="0"/>
    <x v="0"/>
    <x v="1"/>
    <d v="2025-03-31T00:00:00"/>
    <n v="30"/>
    <s v="JC"/>
    <x v="1"/>
    <n v="2"/>
    <x v="2"/>
    <s v="Loss"/>
    <n v="0"/>
    <n v="1"/>
    <n v="0"/>
    <n v="1"/>
  </r>
  <r>
    <x v="0"/>
    <x v="0"/>
    <x v="1"/>
    <d v="2025-03-31T00:00:00"/>
    <n v="30"/>
    <s v="JC"/>
    <x v="2"/>
    <n v="7"/>
    <x v="0"/>
    <s v="Win"/>
    <n v="1"/>
    <n v="0"/>
    <n v="0"/>
    <n v="1"/>
  </r>
  <r>
    <x v="0"/>
    <x v="0"/>
    <x v="1"/>
    <d v="2025-04-01T00:00:00"/>
    <n v="31"/>
    <s v="CJ"/>
    <x v="1"/>
    <n v="5"/>
    <x v="2"/>
    <s v="Loss"/>
    <n v="0"/>
    <n v="1"/>
    <n v="0"/>
    <n v="1"/>
  </r>
  <r>
    <x v="0"/>
    <x v="0"/>
    <x v="1"/>
    <d v="2025-04-01T00:00:00"/>
    <n v="31"/>
    <s v="CJ"/>
    <x v="2"/>
    <n v="6"/>
    <x v="0"/>
    <s v="Win"/>
    <n v="1"/>
    <n v="0"/>
    <n v="0"/>
    <n v="1"/>
  </r>
  <r>
    <x v="0"/>
    <x v="1"/>
    <x v="1"/>
    <d v="2025-04-02T00:00:00"/>
    <n v="32"/>
    <s v="JC"/>
    <x v="1"/>
    <n v="5"/>
    <x v="2"/>
    <s v="Win"/>
    <n v="1"/>
    <n v="0"/>
    <n v="0"/>
    <n v="1"/>
  </r>
  <r>
    <x v="0"/>
    <x v="1"/>
    <x v="1"/>
    <d v="2025-04-02T00:00:00"/>
    <n v="32"/>
    <s v="JC"/>
    <x v="2"/>
    <n v="4"/>
    <x v="0"/>
    <s v="Loss"/>
    <n v="0"/>
    <n v="1"/>
    <n v="0"/>
    <n v="1"/>
  </r>
  <r>
    <x v="0"/>
    <x v="1"/>
    <x v="1"/>
    <d v="2025-04-02T00:00:00"/>
    <n v="33"/>
    <s v="JC"/>
    <x v="0"/>
    <n v="2"/>
    <x v="0"/>
    <s v="Loss"/>
    <n v="0"/>
    <n v="1"/>
    <n v="0"/>
    <n v="1"/>
  </r>
  <r>
    <x v="0"/>
    <x v="1"/>
    <x v="1"/>
    <d v="2025-04-02T00:00:00"/>
    <n v="33"/>
    <s v="JC"/>
    <x v="0"/>
    <n v="2"/>
    <x v="2"/>
    <s v="Loss"/>
    <n v="0"/>
    <n v="1"/>
    <n v="0"/>
    <n v="1"/>
  </r>
  <r>
    <x v="0"/>
    <x v="1"/>
    <x v="1"/>
    <d v="2025-04-02T00:00:00"/>
    <n v="33"/>
    <s v="JC"/>
    <x v="1"/>
    <n v="5"/>
    <x v="1"/>
    <s v="Win"/>
    <n v="1"/>
    <n v="0"/>
    <n v="0"/>
    <n v="1"/>
  </r>
  <r>
    <x v="0"/>
    <x v="1"/>
    <x v="1"/>
    <d v="2025-04-02T00:00:00"/>
    <n v="33"/>
    <s v="JC"/>
    <x v="1"/>
    <n v="5"/>
    <x v="2"/>
    <s v="Win"/>
    <n v="1"/>
    <n v="0"/>
    <n v="0"/>
    <n v="1"/>
  </r>
  <r>
    <x v="0"/>
    <x v="1"/>
    <x v="1"/>
    <d v="2025-04-02T00:00:00"/>
    <n v="33"/>
    <s v="JC"/>
    <x v="2"/>
    <n v="4"/>
    <x v="1"/>
    <s v="Win"/>
    <n v="1"/>
    <n v="0"/>
    <n v="0"/>
    <n v="1"/>
  </r>
  <r>
    <x v="0"/>
    <x v="1"/>
    <x v="1"/>
    <d v="2025-04-02T00:00:00"/>
    <n v="33"/>
    <s v="JC"/>
    <x v="2"/>
    <n v="4"/>
    <x v="0"/>
    <s v="Loss"/>
    <n v="0"/>
    <n v="1"/>
    <n v="0"/>
    <n v="1"/>
  </r>
  <r>
    <x v="0"/>
    <x v="2"/>
    <x v="1"/>
    <d v="2025-04-03T00:00:00"/>
    <n v="34"/>
    <s v="JCQ"/>
    <x v="2"/>
    <n v="8"/>
    <x v="1"/>
    <s v="Win"/>
    <n v="1"/>
    <n v="0"/>
    <n v="0"/>
    <n v="1"/>
  </r>
  <r>
    <x v="0"/>
    <x v="2"/>
    <x v="1"/>
    <d v="2025-04-03T00:00:00"/>
    <n v="34"/>
    <s v="JCQ"/>
    <x v="2"/>
    <n v="8"/>
    <x v="0"/>
    <s v="Win"/>
    <n v="1"/>
    <n v="0"/>
    <n v="0"/>
    <n v="1"/>
  </r>
  <r>
    <x v="0"/>
    <x v="2"/>
    <x v="1"/>
    <d v="2025-04-03T00:00:00"/>
    <n v="34"/>
    <s v="JCQ"/>
    <x v="1"/>
    <n v="1"/>
    <x v="1"/>
    <s v="Tie"/>
    <n v="0"/>
    <n v="0"/>
    <n v="1"/>
    <n v="1"/>
  </r>
  <r>
    <x v="0"/>
    <x v="2"/>
    <x v="1"/>
    <d v="2025-04-03T00:00:00"/>
    <n v="34"/>
    <s v="JCQ"/>
    <x v="0"/>
    <n v="1"/>
    <x v="2"/>
    <s v="Loss"/>
    <n v="0"/>
    <n v="1"/>
    <n v="0"/>
    <n v="1"/>
  </r>
  <r>
    <x v="0"/>
    <x v="2"/>
    <x v="1"/>
    <d v="2025-04-03T00:00:00"/>
    <n v="34"/>
    <s v="JCQ"/>
    <x v="1"/>
    <n v="1"/>
    <x v="2"/>
    <s v="Loss"/>
    <n v="0"/>
    <n v="1"/>
    <n v="0"/>
    <n v="1"/>
  </r>
  <r>
    <x v="0"/>
    <x v="2"/>
    <x v="1"/>
    <d v="2025-04-03T00:00:00"/>
    <n v="34"/>
    <s v="JCQ"/>
    <x v="0"/>
    <n v="1"/>
    <x v="0"/>
    <s v="Tie"/>
    <n v="0"/>
    <n v="0"/>
    <n v="1"/>
    <n v="1"/>
  </r>
  <r>
    <x v="0"/>
    <x v="0"/>
    <x v="1"/>
    <d v="2025-04-04T00:00:00"/>
    <n v="35"/>
    <s v="CJ"/>
    <x v="1"/>
    <n v="2"/>
    <x v="2"/>
    <s v="Loss"/>
    <n v="0"/>
    <n v="1"/>
    <n v="0"/>
    <n v="1"/>
  </r>
  <r>
    <x v="0"/>
    <x v="0"/>
    <x v="1"/>
    <d v="2025-04-04T00:00:00"/>
    <n v="35"/>
    <s v="CJ"/>
    <x v="2"/>
    <n v="8"/>
    <x v="0"/>
    <s v="Win"/>
    <n v="1"/>
    <n v="0"/>
    <n v="0"/>
    <n v="1"/>
  </r>
  <r>
    <x v="0"/>
    <x v="1"/>
    <x v="1"/>
    <d v="2025-04-07T00:00:00"/>
    <n v="36"/>
    <s v="JCQ"/>
    <x v="0"/>
    <n v="0"/>
    <x v="0"/>
    <s v="Loss"/>
    <n v="0"/>
    <n v="1"/>
    <n v="0"/>
    <n v="1"/>
  </r>
  <r>
    <x v="0"/>
    <x v="1"/>
    <x v="1"/>
    <d v="2025-04-07T00:00:00"/>
    <n v="36"/>
    <s v="JCQ"/>
    <x v="2"/>
    <n v="1"/>
    <x v="0"/>
    <s v="Loss"/>
    <n v="0"/>
    <n v="1"/>
    <n v="0"/>
    <n v="1"/>
  </r>
  <r>
    <x v="0"/>
    <x v="1"/>
    <x v="1"/>
    <d v="2025-04-07T00:00:00"/>
    <n v="36"/>
    <s v="JCQ"/>
    <x v="2"/>
    <n v="1"/>
    <x v="1"/>
    <s v="Win"/>
    <n v="1"/>
    <n v="0"/>
    <n v="0"/>
    <n v="1"/>
  </r>
  <r>
    <x v="0"/>
    <x v="1"/>
    <x v="1"/>
    <d v="2025-04-07T00:00:00"/>
    <n v="36"/>
    <s v="JCQ"/>
    <x v="1"/>
    <n v="2"/>
    <x v="2"/>
    <s v="Win"/>
    <n v="1"/>
    <n v="0"/>
    <n v="0"/>
    <n v="1"/>
  </r>
  <r>
    <x v="0"/>
    <x v="1"/>
    <x v="1"/>
    <d v="2025-04-07T00:00:00"/>
    <n v="36"/>
    <s v="JCQ"/>
    <x v="1"/>
    <n v="2"/>
    <x v="1"/>
    <s v="Win"/>
    <n v="1"/>
    <n v="0"/>
    <n v="0"/>
    <n v="1"/>
  </r>
  <r>
    <x v="0"/>
    <x v="1"/>
    <x v="1"/>
    <d v="2025-04-07T00:00:00"/>
    <n v="36"/>
    <s v="JCQ"/>
    <x v="0"/>
    <n v="0"/>
    <x v="2"/>
    <s v="Loss"/>
    <n v="0"/>
    <n v="1"/>
    <n v="0"/>
    <n v="1"/>
  </r>
  <r>
    <x v="0"/>
    <x v="0"/>
    <x v="1"/>
    <d v="2025-04-07T00:00:00"/>
    <n v="37"/>
    <s v="JC"/>
    <x v="2"/>
    <n v="8"/>
    <x v="0"/>
    <s v="Win"/>
    <n v="1"/>
    <n v="0"/>
    <n v="0"/>
    <n v="1"/>
  </r>
  <r>
    <x v="0"/>
    <x v="0"/>
    <x v="1"/>
    <d v="2025-04-07T00:00:00"/>
    <n v="37"/>
    <s v="JC"/>
    <x v="1"/>
    <n v="6"/>
    <x v="2"/>
    <s v="Loss"/>
    <n v="0"/>
    <n v="1"/>
    <n v="0"/>
    <n v="1"/>
  </r>
  <r>
    <x v="0"/>
    <x v="2"/>
    <x v="1"/>
    <d v="2025-04-08T00:00:00"/>
    <n v="38"/>
    <s v="CJD"/>
    <x v="2"/>
    <n v="1"/>
    <x v="3"/>
    <s v="Loss"/>
    <n v="0"/>
    <n v="1"/>
    <n v="0"/>
    <n v="1"/>
  </r>
  <r>
    <x v="0"/>
    <x v="2"/>
    <x v="1"/>
    <d v="2025-04-08T00:00:00"/>
    <n v="38"/>
    <s v="CJD"/>
    <x v="2"/>
    <n v="1"/>
    <x v="0"/>
    <s v="Loss"/>
    <n v="0"/>
    <n v="1"/>
    <n v="0"/>
    <n v="1"/>
  </r>
  <r>
    <x v="0"/>
    <x v="2"/>
    <x v="1"/>
    <d v="2025-04-08T00:00:00"/>
    <n v="38"/>
    <s v="CJD"/>
    <x v="1"/>
    <n v="4"/>
    <x v="3"/>
    <s v="Loss"/>
    <n v="0"/>
    <n v="1"/>
    <n v="0"/>
    <n v="1"/>
  </r>
  <r>
    <x v="0"/>
    <x v="2"/>
    <x v="1"/>
    <d v="2025-04-08T00:00:00"/>
    <n v="38"/>
    <s v="CJD"/>
    <x v="1"/>
    <n v="4"/>
    <x v="2"/>
    <s v="Win"/>
    <n v="1"/>
    <n v="0"/>
    <n v="0"/>
    <n v="1"/>
  </r>
  <r>
    <x v="0"/>
    <x v="2"/>
    <x v="1"/>
    <d v="2025-04-08T00:00:00"/>
    <n v="38"/>
    <s v="CJD"/>
    <x v="3"/>
    <n v="9"/>
    <x v="0"/>
    <s v="Win"/>
    <n v="1"/>
    <n v="0"/>
    <n v="0"/>
    <n v="1"/>
  </r>
  <r>
    <x v="0"/>
    <x v="2"/>
    <x v="1"/>
    <d v="2025-04-08T00:00:00"/>
    <n v="38"/>
    <s v="CJD"/>
    <x v="3"/>
    <n v="9"/>
    <x v="2"/>
    <s v="Win"/>
    <n v="1"/>
    <n v="0"/>
    <n v="0"/>
    <n v="1"/>
  </r>
  <r>
    <x v="0"/>
    <x v="0"/>
    <x v="1"/>
    <d v="2025-04-09T00:00:00"/>
    <n v="39"/>
    <s v="CJ"/>
    <x v="1"/>
    <n v="6"/>
    <x v="2"/>
    <s v="Loss"/>
    <n v="0"/>
    <n v="1"/>
    <n v="0"/>
    <n v="1"/>
  </r>
  <r>
    <x v="0"/>
    <x v="0"/>
    <x v="1"/>
    <d v="2025-04-09T00:00:00"/>
    <n v="39"/>
    <s v="CJ"/>
    <x v="2"/>
    <n v="15"/>
    <x v="0"/>
    <s v="Win"/>
    <n v="1"/>
    <n v="0"/>
    <n v="0"/>
    <n v="1"/>
  </r>
  <r>
    <x v="0"/>
    <x v="1"/>
    <x v="1"/>
    <d v="2025-04-09T00:00:00"/>
    <n v="40"/>
    <s v="CJ"/>
    <x v="1"/>
    <n v="6"/>
    <x v="2"/>
    <s v="Loss"/>
    <n v="0"/>
    <n v="1"/>
    <n v="0"/>
    <n v="1"/>
  </r>
  <r>
    <x v="0"/>
    <x v="1"/>
    <x v="1"/>
    <d v="2025-04-09T00:00:00"/>
    <n v="40"/>
    <s v="CJ"/>
    <x v="2"/>
    <n v="8"/>
    <x v="0"/>
    <s v="Win"/>
    <n v="1"/>
    <n v="0"/>
    <n v="0"/>
    <n v="1"/>
  </r>
  <r>
    <x v="0"/>
    <x v="2"/>
    <x v="1"/>
    <d v="2025-04-09T00:00:00"/>
    <n v="41"/>
    <s v="CJ"/>
    <x v="2"/>
    <n v="4"/>
    <x v="0"/>
    <s v="Win"/>
    <n v="1"/>
    <n v="0"/>
    <n v="0"/>
    <n v="1"/>
  </r>
  <r>
    <x v="0"/>
    <x v="2"/>
    <x v="1"/>
    <d v="2025-04-09T00:00:00"/>
    <n v="41"/>
    <s v="CJ"/>
    <x v="1"/>
    <n v="2"/>
    <x v="2"/>
    <s v="Loss"/>
    <n v="0"/>
    <n v="1"/>
    <n v="0"/>
    <n v="1"/>
  </r>
  <r>
    <x v="0"/>
    <x v="1"/>
    <x v="1"/>
    <d v="2025-04-10T00:00:00"/>
    <n v="42"/>
    <s v="JC"/>
    <x v="2"/>
    <n v="5"/>
    <x v="0"/>
    <s v="Loss"/>
    <n v="0"/>
    <n v="1"/>
    <n v="0"/>
    <n v="1"/>
  </r>
  <r>
    <x v="0"/>
    <x v="1"/>
    <x v="1"/>
    <d v="2025-04-10T00:00:00"/>
    <n v="42"/>
    <s v="JC"/>
    <x v="1"/>
    <n v="6"/>
    <x v="2"/>
    <s v="Win"/>
    <n v="1"/>
    <n v="0"/>
    <n v="0"/>
    <n v="1"/>
  </r>
  <r>
    <x v="0"/>
    <x v="0"/>
    <x v="1"/>
    <d v="2025-04-14T00:00:00"/>
    <n v="43"/>
    <s v="JCQ"/>
    <x v="1"/>
    <n v="7"/>
    <x v="3"/>
    <s v="Win"/>
    <n v="1"/>
    <n v="0"/>
    <n v="0"/>
    <n v="1"/>
  </r>
  <r>
    <x v="0"/>
    <x v="0"/>
    <x v="1"/>
    <d v="2025-04-14T00:00:00"/>
    <n v="43"/>
    <s v="JCQ"/>
    <x v="2"/>
    <n v="8"/>
    <x v="0"/>
    <s v="Win"/>
    <n v="1"/>
    <n v="0"/>
    <n v="0"/>
    <n v="1"/>
  </r>
  <r>
    <x v="0"/>
    <x v="0"/>
    <x v="1"/>
    <d v="2025-04-14T00:00:00"/>
    <n v="43"/>
    <s v="JCQ"/>
    <x v="2"/>
    <n v="8"/>
    <x v="3"/>
    <s v="Win"/>
    <n v="1"/>
    <n v="0"/>
    <n v="0"/>
    <n v="1"/>
  </r>
  <r>
    <x v="0"/>
    <x v="0"/>
    <x v="1"/>
    <d v="2025-04-14T00:00:00"/>
    <n v="43"/>
    <s v="JCQ"/>
    <x v="3"/>
    <n v="4"/>
    <x v="2"/>
    <s v="Loss"/>
    <n v="0"/>
    <n v="1"/>
    <n v="0"/>
    <n v="1"/>
  </r>
  <r>
    <x v="0"/>
    <x v="0"/>
    <x v="1"/>
    <d v="2025-04-14T00:00:00"/>
    <n v="43"/>
    <s v="JCQ"/>
    <x v="3"/>
    <n v="4"/>
    <x v="0"/>
    <s v="Loss"/>
    <n v="0"/>
    <n v="1"/>
    <n v="0"/>
    <n v="1"/>
  </r>
  <r>
    <x v="0"/>
    <x v="0"/>
    <x v="1"/>
    <d v="2025-04-14T00:00:00"/>
    <n v="43"/>
    <s v="JCQ"/>
    <x v="1"/>
    <n v="7"/>
    <x v="2"/>
    <s v="Loss"/>
    <n v="0"/>
    <n v="1"/>
    <n v="0"/>
    <n v="1"/>
  </r>
  <r>
    <x v="0"/>
    <x v="0"/>
    <x v="1"/>
    <d v="2025-04-15T00:00:00"/>
    <n v="44"/>
    <s v="CJV"/>
    <x v="4"/>
    <n v="2"/>
    <x v="0"/>
    <s v="Loss"/>
    <n v="0"/>
    <n v="1"/>
    <n v="0"/>
    <n v="1"/>
  </r>
  <r>
    <x v="0"/>
    <x v="0"/>
    <x v="1"/>
    <d v="2025-04-15T00:00:00"/>
    <n v="44"/>
    <s v="CJV"/>
    <x v="2"/>
    <n v="7"/>
    <x v="0"/>
    <s v="Win"/>
    <n v="1"/>
    <n v="0"/>
    <n v="0"/>
    <n v="1"/>
  </r>
  <r>
    <x v="0"/>
    <x v="0"/>
    <x v="1"/>
    <d v="2025-04-15T00:00:00"/>
    <n v="44"/>
    <s v="CJV"/>
    <x v="2"/>
    <n v="7"/>
    <x v="4"/>
    <s v="Win"/>
    <n v="1"/>
    <n v="0"/>
    <n v="0"/>
    <n v="1"/>
  </r>
  <r>
    <x v="0"/>
    <x v="0"/>
    <x v="1"/>
    <d v="2025-04-15T00:00:00"/>
    <n v="44"/>
    <s v="CJV"/>
    <x v="1"/>
    <n v="5"/>
    <x v="2"/>
    <s v="Loss"/>
    <n v="0"/>
    <n v="1"/>
    <n v="0"/>
    <n v="1"/>
  </r>
  <r>
    <x v="0"/>
    <x v="0"/>
    <x v="1"/>
    <d v="2025-04-15T00:00:00"/>
    <n v="44"/>
    <s v="CJV"/>
    <x v="1"/>
    <n v="5"/>
    <x v="4"/>
    <s v="Win"/>
    <n v="1"/>
    <n v="0"/>
    <n v="0"/>
    <n v="1"/>
  </r>
  <r>
    <x v="0"/>
    <x v="0"/>
    <x v="1"/>
    <d v="2025-04-15T00:00:00"/>
    <n v="44"/>
    <s v="CJV"/>
    <x v="4"/>
    <n v="2"/>
    <x v="2"/>
    <s v="Loss"/>
    <n v="0"/>
    <n v="1"/>
    <n v="0"/>
    <n v="1"/>
  </r>
  <r>
    <x v="1"/>
    <x v="0"/>
    <x v="1"/>
    <d v="2025-04-15T00:00:00"/>
    <n v="45"/>
    <s v="JC"/>
    <x v="2"/>
    <n v="7"/>
    <x v="0"/>
    <s v="Win"/>
    <n v="1"/>
    <n v="0"/>
    <n v="0"/>
    <n v="1"/>
  </r>
  <r>
    <x v="1"/>
    <x v="0"/>
    <x v="1"/>
    <d v="2025-04-15T00:00:00"/>
    <n v="45"/>
    <s v="JC"/>
    <x v="2"/>
    <n v="7"/>
    <x v="3"/>
    <s v="Win"/>
    <n v="1"/>
    <n v="0"/>
    <n v="0"/>
    <n v="1"/>
  </r>
  <r>
    <x v="1"/>
    <x v="0"/>
    <x v="1"/>
    <d v="2025-04-15T00:00:00"/>
    <n v="45"/>
    <s v="JC"/>
    <x v="3"/>
    <n v="0"/>
    <x v="2"/>
    <s v="Loss"/>
    <n v="0"/>
    <n v="1"/>
    <n v="0"/>
    <n v="1"/>
  </r>
  <r>
    <x v="1"/>
    <x v="0"/>
    <x v="1"/>
    <d v="2025-04-15T00:00:00"/>
    <n v="45"/>
    <s v="JC"/>
    <x v="3"/>
    <n v="0"/>
    <x v="0"/>
    <s v="Loss"/>
    <n v="0"/>
    <n v="1"/>
    <n v="0"/>
    <n v="1"/>
  </r>
  <r>
    <x v="1"/>
    <x v="0"/>
    <x v="1"/>
    <d v="2025-04-15T00:00:00"/>
    <n v="45"/>
    <s v="JC"/>
    <x v="1"/>
    <n v="1"/>
    <x v="2"/>
    <s v="Loss"/>
    <n v="0"/>
    <n v="1"/>
    <n v="0"/>
    <n v="1"/>
  </r>
  <r>
    <x v="1"/>
    <x v="0"/>
    <x v="1"/>
    <d v="2025-04-15T00:00:00"/>
    <n v="45"/>
    <s v="JC"/>
    <x v="1"/>
    <n v="1"/>
    <x v="3"/>
    <s v="Win"/>
    <n v="1"/>
    <n v="0"/>
    <n v="0"/>
    <n v="1"/>
  </r>
  <r>
    <x v="0"/>
    <x v="1"/>
    <x v="1"/>
    <d v="2025-04-15T00:00:00"/>
    <n v="46"/>
    <s v="CJ"/>
    <x v="2"/>
    <n v="10"/>
    <x v="0"/>
    <s v="Win"/>
    <n v="1"/>
    <n v="0"/>
    <n v="0"/>
    <n v="1"/>
  </r>
  <r>
    <x v="0"/>
    <x v="1"/>
    <x v="1"/>
    <d v="2025-04-15T00:00:00"/>
    <n v="46"/>
    <s v="CJ"/>
    <x v="1"/>
    <n v="2"/>
    <x v="2"/>
    <s v="Loss"/>
    <n v="0"/>
    <n v="1"/>
    <n v="0"/>
    <n v="1"/>
  </r>
  <r>
    <x v="0"/>
    <x v="0"/>
    <x v="1"/>
    <d v="2025-04-15T00:00:00"/>
    <n v="47"/>
    <s v="JD"/>
    <x v="3"/>
    <n v="1"/>
    <x v="0"/>
    <s v="Loss"/>
    <n v="0"/>
    <n v="1"/>
    <n v="0"/>
    <n v="1"/>
  </r>
  <r>
    <x v="0"/>
    <x v="0"/>
    <x v="1"/>
    <d v="2025-04-15T00:00:00"/>
    <n v="47"/>
    <s v="JD"/>
    <x v="1"/>
    <n v="3"/>
    <x v="3"/>
    <s v="Win"/>
    <n v="1"/>
    <n v="0"/>
    <n v="0"/>
    <n v="1"/>
  </r>
  <r>
    <x v="0"/>
    <x v="2"/>
    <x v="1"/>
    <d v="2025-04-16T00:00:00"/>
    <n v="48"/>
    <s v="JC"/>
    <x v="1"/>
    <n v="4"/>
    <x v="2"/>
    <s v="Win"/>
    <n v="1"/>
    <n v="0"/>
    <n v="0"/>
    <n v="1"/>
  </r>
  <r>
    <x v="0"/>
    <x v="2"/>
    <x v="1"/>
    <d v="2025-04-16T00:00:00"/>
    <n v="48"/>
    <s v="JC"/>
    <x v="2"/>
    <n v="3"/>
    <x v="0"/>
    <s v="Loss"/>
    <n v="0"/>
    <n v="1"/>
    <n v="0"/>
    <n v="1"/>
  </r>
  <r>
    <x v="0"/>
    <x v="1"/>
    <x v="1"/>
    <d v="2025-04-16T00:00:00"/>
    <n v="49"/>
    <s v="CJ"/>
    <x v="2"/>
    <n v="7"/>
    <x v="0"/>
    <s v="Win"/>
    <n v="1"/>
    <n v="0"/>
    <n v="0"/>
    <n v="1"/>
  </r>
  <r>
    <x v="0"/>
    <x v="1"/>
    <x v="1"/>
    <d v="2025-04-16T00:00:00"/>
    <n v="49"/>
    <s v="CJ"/>
    <x v="1"/>
    <n v="4"/>
    <x v="2"/>
    <s v="Loss"/>
    <n v="0"/>
    <n v="1"/>
    <n v="0"/>
    <n v="1"/>
  </r>
  <r>
    <x v="0"/>
    <x v="0"/>
    <x v="1"/>
    <d v="2025-04-16T00:00:00"/>
    <n v="50"/>
    <s v="CJ"/>
    <x v="2"/>
    <n v="3"/>
    <x v="0"/>
    <s v="Loss"/>
    <n v="0"/>
    <n v="1"/>
    <n v="0"/>
    <n v="1"/>
  </r>
  <r>
    <x v="0"/>
    <x v="0"/>
    <x v="1"/>
    <d v="2025-04-16T00:00:00"/>
    <n v="50"/>
    <s v="CJ"/>
    <x v="1"/>
    <n v="5"/>
    <x v="2"/>
    <s v="Win"/>
    <n v="1"/>
    <n v="0"/>
    <n v="0"/>
    <n v="1"/>
  </r>
  <r>
    <x v="0"/>
    <x v="0"/>
    <x v="1"/>
    <d v="2025-04-16T00:00:00"/>
    <n v="51"/>
    <s v="JC"/>
    <x v="1"/>
    <n v="7"/>
    <x v="2"/>
    <s v="Win"/>
    <n v="1"/>
    <n v="0"/>
    <n v="0"/>
    <n v="1"/>
  </r>
  <r>
    <x v="0"/>
    <x v="0"/>
    <x v="1"/>
    <d v="2025-04-16T00:00:00"/>
    <n v="51"/>
    <s v="JC"/>
    <x v="2"/>
    <n v="6"/>
    <x v="0"/>
    <s v="Loss"/>
    <n v="0"/>
    <n v="1"/>
    <n v="0"/>
    <n v="1"/>
  </r>
  <r>
    <x v="0"/>
    <x v="0"/>
    <x v="1"/>
    <d v="2025-04-16T00:00:00"/>
    <n v="52"/>
    <s v="CJ"/>
    <x v="1"/>
    <n v="5"/>
    <x v="2"/>
    <s v="Loss"/>
    <n v="0"/>
    <n v="1"/>
    <n v="0"/>
    <n v="1"/>
  </r>
  <r>
    <x v="0"/>
    <x v="0"/>
    <x v="1"/>
    <d v="2025-04-16T00:00:00"/>
    <n v="52"/>
    <s v="CJ"/>
    <x v="2"/>
    <n v="10"/>
    <x v="0"/>
    <s v="Win"/>
    <n v="1"/>
    <n v="0"/>
    <n v="0"/>
    <n v="1"/>
  </r>
  <r>
    <x v="0"/>
    <x v="0"/>
    <x v="1"/>
    <d v="2025-04-17T00:00:00"/>
    <n v="53"/>
    <s v="CJ"/>
    <x v="1"/>
    <n v="0"/>
    <x v="2"/>
    <s v="Loss"/>
    <n v="0"/>
    <n v="1"/>
    <n v="0"/>
    <n v="1"/>
  </r>
  <r>
    <x v="0"/>
    <x v="0"/>
    <x v="1"/>
    <d v="2025-04-17T00:00:00"/>
    <n v="53"/>
    <s v="CJ"/>
    <x v="2"/>
    <n v="10"/>
    <x v="0"/>
    <s v="Win"/>
    <n v="1"/>
    <n v="0"/>
    <n v="0"/>
    <n v="1"/>
  </r>
  <r>
    <x v="0"/>
    <x v="2"/>
    <x v="1"/>
    <d v="2025-04-17T00:00:00"/>
    <n v="54"/>
    <s v="QJCDY"/>
    <x v="0"/>
    <n v="0"/>
    <x v="3"/>
    <s v="Loss"/>
    <n v="0"/>
    <n v="1"/>
    <n v="0"/>
    <n v="1"/>
  </r>
  <r>
    <x v="0"/>
    <x v="2"/>
    <x v="1"/>
    <d v="2025-04-17T00:00:00"/>
    <n v="54"/>
    <s v="QJCDY"/>
    <x v="5"/>
    <n v="1"/>
    <x v="0"/>
    <s v="Loss"/>
    <n v="0"/>
    <n v="1"/>
    <n v="0"/>
    <n v="1"/>
  </r>
  <r>
    <x v="0"/>
    <x v="2"/>
    <x v="1"/>
    <d v="2025-04-17T00:00:00"/>
    <n v="54"/>
    <s v="QJCDY"/>
    <x v="5"/>
    <n v="1"/>
    <x v="2"/>
    <s v="Loss"/>
    <n v="0"/>
    <n v="1"/>
    <n v="0"/>
    <n v="1"/>
  </r>
  <r>
    <x v="0"/>
    <x v="2"/>
    <x v="1"/>
    <d v="2025-04-17T00:00:00"/>
    <n v="54"/>
    <s v="QJCDY"/>
    <x v="1"/>
    <n v="3"/>
    <x v="5"/>
    <s v="Win"/>
    <n v="1"/>
    <n v="0"/>
    <n v="0"/>
    <n v="1"/>
  </r>
  <r>
    <x v="0"/>
    <x v="2"/>
    <x v="1"/>
    <d v="2025-04-17T00:00:00"/>
    <n v="54"/>
    <s v="QJCDY"/>
    <x v="1"/>
    <n v="3"/>
    <x v="3"/>
    <s v="Tie"/>
    <n v="0"/>
    <n v="0"/>
    <n v="1"/>
    <n v="1"/>
  </r>
  <r>
    <x v="0"/>
    <x v="2"/>
    <x v="1"/>
    <d v="2025-04-17T00:00:00"/>
    <n v="54"/>
    <s v="QJCDY"/>
    <x v="1"/>
    <n v="3"/>
    <x v="1"/>
    <s v="Win"/>
    <n v="1"/>
    <n v="0"/>
    <n v="0"/>
    <n v="1"/>
  </r>
  <r>
    <x v="0"/>
    <x v="2"/>
    <x v="1"/>
    <d v="2025-04-17T00:00:00"/>
    <n v="54"/>
    <s v="QJCDY"/>
    <x v="3"/>
    <n v="3"/>
    <x v="0"/>
    <s v="Tie"/>
    <n v="0"/>
    <n v="0"/>
    <n v="1"/>
    <n v="1"/>
  </r>
  <r>
    <x v="0"/>
    <x v="2"/>
    <x v="1"/>
    <d v="2025-04-17T00:00:00"/>
    <n v="54"/>
    <s v="QJCDY"/>
    <x v="3"/>
    <n v="3"/>
    <x v="5"/>
    <s v="Win"/>
    <n v="1"/>
    <n v="0"/>
    <n v="0"/>
    <n v="1"/>
  </r>
  <r>
    <x v="0"/>
    <x v="2"/>
    <x v="1"/>
    <d v="2025-04-17T00:00:00"/>
    <n v="54"/>
    <s v="QJCDY"/>
    <x v="3"/>
    <n v="3"/>
    <x v="1"/>
    <s v="Win"/>
    <n v="1"/>
    <n v="0"/>
    <n v="0"/>
    <n v="1"/>
  </r>
  <r>
    <x v="0"/>
    <x v="2"/>
    <x v="1"/>
    <d v="2025-04-17T00:00:00"/>
    <n v="54"/>
    <s v="QJCDY"/>
    <x v="5"/>
    <n v="1"/>
    <x v="1"/>
    <s v="Win"/>
    <n v="1"/>
    <n v="0"/>
    <n v="0"/>
    <n v="1"/>
  </r>
  <r>
    <x v="0"/>
    <x v="2"/>
    <x v="1"/>
    <d v="2025-04-17T00:00:00"/>
    <n v="54"/>
    <s v="QJCDY"/>
    <x v="3"/>
    <n v="3"/>
    <x v="2"/>
    <s v="Loss"/>
    <n v="0"/>
    <n v="1"/>
    <n v="0"/>
    <n v="1"/>
  </r>
  <r>
    <x v="0"/>
    <x v="2"/>
    <x v="1"/>
    <d v="2025-04-17T00:00:00"/>
    <n v="54"/>
    <s v="QJCDY"/>
    <x v="2"/>
    <n v="6"/>
    <x v="5"/>
    <s v="Win"/>
    <n v="1"/>
    <n v="0"/>
    <n v="0"/>
    <n v="1"/>
  </r>
  <r>
    <x v="0"/>
    <x v="2"/>
    <x v="1"/>
    <d v="2025-04-17T00:00:00"/>
    <n v="54"/>
    <s v="QJCDY"/>
    <x v="1"/>
    <n v="3"/>
    <x v="2"/>
    <s v="Loss"/>
    <n v="0"/>
    <n v="1"/>
    <n v="0"/>
    <n v="1"/>
  </r>
  <r>
    <x v="0"/>
    <x v="2"/>
    <x v="1"/>
    <d v="2025-04-17T00:00:00"/>
    <n v="54"/>
    <s v="QJCDY"/>
    <x v="5"/>
    <n v="1"/>
    <x v="3"/>
    <s v="Loss"/>
    <n v="0"/>
    <n v="1"/>
    <n v="0"/>
    <n v="1"/>
  </r>
  <r>
    <x v="0"/>
    <x v="2"/>
    <x v="1"/>
    <d v="2025-04-17T00:00:00"/>
    <n v="54"/>
    <s v="QJCDY"/>
    <x v="2"/>
    <n v="6"/>
    <x v="1"/>
    <s v="Win"/>
    <n v="1"/>
    <n v="0"/>
    <n v="0"/>
    <n v="1"/>
  </r>
  <r>
    <x v="0"/>
    <x v="2"/>
    <x v="1"/>
    <d v="2025-04-17T00:00:00"/>
    <n v="54"/>
    <s v="QJCDY"/>
    <x v="0"/>
    <n v="0"/>
    <x v="0"/>
    <s v="Loss"/>
    <n v="0"/>
    <n v="1"/>
    <n v="0"/>
    <n v="1"/>
  </r>
  <r>
    <x v="0"/>
    <x v="2"/>
    <x v="1"/>
    <d v="2025-04-17T00:00:00"/>
    <n v="54"/>
    <s v="QJCDY"/>
    <x v="0"/>
    <n v="0"/>
    <x v="5"/>
    <s v="Loss"/>
    <n v="0"/>
    <n v="1"/>
    <n v="0"/>
    <n v="1"/>
  </r>
  <r>
    <x v="0"/>
    <x v="2"/>
    <x v="1"/>
    <d v="2025-04-17T00:00:00"/>
    <n v="54"/>
    <s v="QJCDY"/>
    <x v="2"/>
    <n v="6"/>
    <x v="0"/>
    <s v="Win"/>
    <n v="1"/>
    <n v="0"/>
    <n v="0"/>
    <n v="1"/>
  </r>
  <r>
    <x v="0"/>
    <x v="2"/>
    <x v="1"/>
    <d v="2025-04-17T00:00:00"/>
    <n v="54"/>
    <s v="QJCDY"/>
    <x v="2"/>
    <n v="6"/>
    <x v="3"/>
    <s v="Win"/>
    <n v="1"/>
    <n v="0"/>
    <n v="0"/>
    <n v="1"/>
  </r>
  <r>
    <x v="0"/>
    <x v="2"/>
    <x v="1"/>
    <d v="2025-04-17T00:00:00"/>
    <n v="54"/>
    <s v="QJCDY"/>
    <x v="0"/>
    <n v="0"/>
    <x v="2"/>
    <s v="Loss"/>
    <n v="0"/>
    <n v="1"/>
    <n v="0"/>
    <n v="1"/>
  </r>
  <r>
    <x v="0"/>
    <x v="0"/>
    <x v="1"/>
    <d v="2025-04-18T00:00:00"/>
    <n v="55"/>
    <s v="CJ"/>
    <x v="1"/>
    <n v="7"/>
    <x v="2"/>
    <s v="Loss"/>
    <n v="0"/>
    <n v="1"/>
    <n v="0"/>
    <n v="1"/>
  </r>
  <r>
    <x v="0"/>
    <x v="0"/>
    <x v="1"/>
    <d v="2025-04-18T00:00:00"/>
    <n v="55"/>
    <s v="CJ"/>
    <x v="2"/>
    <n v="9"/>
    <x v="0"/>
    <s v="Win"/>
    <n v="1"/>
    <n v="0"/>
    <n v="0"/>
    <n v="1"/>
  </r>
  <r>
    <x v="0"/>
    <x v="1"/>
    <x v="1"/>
    <d v="2025-04-18T00:00:00"/>
    <n v="56"/>
    <s v="CJ"/>
    <x v="2"/>
    <n v="10"/>
    <x v="0"/>
    <s v="Win"/>
    <n v="1"/>
    <n v="0"/>
    <n v="0"/>
    <n v="1"/>
  </r>
  <r>
    <x v="0"/>
    <x v="1"/>
    <x v="1"/>
    <d v="2025-04-18T00:00:00"/>
    <n v="56"/>
    <s v="CJ"/>
    <x v="1"/>
    <n v="3"/>
    <x v="2"/>
    <s v="Loss"/>
    <n v="0"/>
    <n v="1"/>
    <n v="0"/>
    <n v="1"/>
  </r>
  <r>
    <x v="0"/>
    <x v="0"/>
    <x v="1"/>
    <d v="2025-04-21T00:00:00"/>
    <n v="57"/>
    <s v="JCK"/>
    <x v="6"/>
    <n v="0"/>
    <x v="0"/>
    <s v="Loss"/>
    <n v="0"/>
    <n v="1"/>
    <n v="0"/>
    <n v="1"/>
  </r>
  <r>
    <x v="0"/>
    <x v="0"/>
    <x v="1"/>
    <d v="2025-04-21T00:00:00"/>
    <n v="57"/>
    <s v="JCK"/>
    <x v="6"/>
    <n v="0"/>
    <x v="2"/>
    <s v="Loss"/>
    <n v="0"/>
    <n v="1"/>
    <n v="0"/>
    <n v="1"/>
  </r>
  <r>
    <x v="0"/>
    <x v="0"/>
    <x v="1"/>
    <d v="2025-04-21T00:00:00"/>
    <n v="57"/>
    <s v="JCK"/>
    <x v="1"/>
    <n v="7"/>
    <x v="6"/>
    <s v="Win"/>
    <n v="1"/>
    <n v="0"/>
    <n v="0"/>
    <n v="1"/>
  </r>
  <r>
    <x v="0"/>
    <x v="0"/>
    <x v="1"/>
    <d v="2025-04-21T00:00:00"/>
    <n v="57"/>
    <s v="JCK"/>
    <x v="2"/>
    <n v="5"/>
    <x v="6"/>
    <s v="Win"/>
    <n v="1"/>
    <n v="0"/>
    <n v="0"/>
    <n v="1"/>
  </r>
  <r>
    <x v="0"/>
    <x v="0"/>
    <x v="1"/>
    <d v="2025-04-21T00:00:00"/>
    <n v="57"/>
    <s v="JCK"/>
    <x v="2"/>
    <n v="5"/>
    <x v="0"/>
    <s v="Loss"/>
    <n v="0"/>
    <n v="1"/>
    <n v="0"/>
    <n v="1"/>
  </r>
  <r>
    <x v="0"/>
    <x v="0"/>
    <x v="1"/>
    <d v="2025-04-21T00:00:00"/>
    <n v="57"/>
    <s v="JCK"/>
    <x v="1"/>
    <n v="7"/>
    <x v="2"/>
    <s v="Win"/>
    <n v="1"/>
    <n v="0"/>
    <n v="0"/>
    <n v="1"/>
  </r>
  <r>
    <x v="0"/>
    <x v="1"/>
    <x v="1"/>
    <d v="2025-04-21T00:00:00"/>
    <n v="58"/>
    <s v="CJK"/>
    <x v="6"/>
    <n v="4"/>
    <x v="0"/>
    <s v="Win"/>
    <n v="1"/>
    <n v="0"/>
    <n v="0"/>
    <n v="1"/>
  </r>
  <r>
    <x v="0"/>
    <x v="1"/>
    <x v="1"/>
    <d v="2025-04-21T00:00:00"/>
    <n v="58"/>
    <s v="CJK"/>
    <x v="6"/>
    <n v="4"/>
    <x v="2"/>
    <s v="Loss"/>
    <n v="0"/>
    <n v="1"/>
    <n v="0"/>
    <n v="1"/>
  </r>
  <r>
    <x v="0"/>
    <x v="1"/>
    <x v="1"/>
    <d v="2025-04-21T00:00:00"/>
    <n v="58"/>
    <s v="CJK"/>
    <x v="1"/>
    <n v="3"/>
    <x v="6"/>
    <s v="Loss"/>
    <n v="0"/>
    <n v="1"/>
    <n v="0"/>
    <n v="1"/>
  </r>
  <r>
    <x v="0"/>
    <x v="1"/>
    <x v="1"/>
    <d v="2025-04-21T00:00:00"/>
    <n v="58"/>
    <s v="CJK"/>
    <x v="1"/>
    <n v="3"/>
    <x v="2"/>
    <s v="Loss"/>
    <n v="0"/>
    <n v="1"/>
    <n v="0"/>
    <n v="1"/>
  </r>
  <r>
    <x v="0"/>
    <x v="1"/>
    <x v="1"/>
    <d v="2025-04-21T00:00:00"/>
    <n v="58"/>
    <s v="CJK"/>
    <x v="2"/>
    <n v="9"/>
    <x v="0"/>
    <s v="Win"/>
    <n v="1"/>
    <n v="0"/>
    <n v="0"/>
    <n v="1"/>
  </r>
  <r>
    <x v="0"/>
    <x v="1"/>
    <x v="1"/>
    <d v="2025-04-21T00:00:00"/>
    <n v="58"/>
    <s v="CJK"/>
    <x v="2"/>
    <n v="9"/>
    <x v="6"/>
    <s v="Win"/>
    <n v="1"/>
    <n v="0"/>
    <n v="0"/>
    <n v="1"/>
  </r>
  <r>
    <x v="0"/>
    <x v="2"/>
    <x v="1"/>
    <d v="2025-04-21T00:00:00"/>
    <n v="59"/>
    <s v="CJ"/>
    <x v="1"/>
    <n v="1"/>
    <x v="2"/>
    <s v="Loss"/>
    <n v="0"/>
    <n v="1"/>
    <n v="0"/>
    <n v="1"/>
  </r>
  <r>
    <x v="0"/>
    <x v="2"/>
    <x v="1"/>
    <d v="2025-04-21T00:00:00"/>
    <n v="59"/>
    <s v="CJ"/>
    <x v="2"/>
    <n v="12"/>
    <x v="0"/>
    <s v="Win"/>
    <n v="1"/>
    <n v="0"/>
    <n v="0"/>
    <n v="1"/>
  </r>
  <r>
    <x v="0"/>
    <x v="0"/>
    <x v="1"/>
    <d v="2025-04-22T00:00:00"/>
    <n v="60"/>
    <s v="JC"/>
    <x v="1"/>
    <n v="12"/>
    <x v="2"/>
    <s v="Win"/>
    <n v="1"/>
    <n v="0"/>
    <n v="0"/>
    <n v="1"/>
  </r>
  <r>
    <x v="0"/>
    <x v="0"/>
    <x v="1"/>
    <d v="2025-04-22T00:00:00"/>
    <n v="60"/>
    <s v="JC"/>
    <x v="2"/>
    <n v="5"/>
    <x v="0"/>
    <s v="Loss"/>
    <n v="0"/>
    <n v="1"/>
    <n v="0"/>
    <n v="1"/>
  </r>
  <r>
    <x v="0"/>
    <x v="1"/>
    <x v="1"/>
    <d v="2025-04-22T00:00:00"/>
    <n v="61"/>
    <s v="CJ"/>
    <x v="1"/>
    <n v="2"/>
    <x v="2"/>
    <s v="Loss"/>
    <n v="0"/>
    <n v="1"/>
    <n v="0"/>
    <n v="1"/>
  </r>
  <r>
    <x v="0"/>
    <x v="1"/>
    <x v="1"/>
    <d v="2025-04-22T00:00:00"/>
    <n v="61"/>
    <s v="CJ"/>
    <x v="2"/>
    <n v="13"/>
    <x v="0"/>
    <s v="Win"/>
    <n v="1"/>
    <n v="0"/>
    <n v="0"/>
    <n v="1"/>
  </r>
  <r>
    <x v="0"/>
    <x v="2"/>
    <x v="1"/>
    <d v="2025-04-22T00:00:00"/>
    <n v="62"/>
    <s v="JCD"/>
    <x v="3"/>
    <n v="1"/>
    <x v="2"/>
    <s v="Loss"/>
    <n v="0"/>
    <n v="1"/>
    <n v="0"/>
    <n v="1"/>
  </r>
  <r>
    <x v="0"/>
    <x v="2"/>
    <x v="1"/>
    <d v="2025-04-22T00:00:00"/>
    <n v="62"/>
    <s v="JCD"/>
    <x v="2"/>
    <n v="8"/>
    <x v="3"/>
    <s v="Win"/>
    <n v="1"/>
    <n v="0"/>
    <n v="0"/>
    <n v="1"/>
  </r>
  <r>
    <x v="0"/>
    <x v="2"/>
    <x v="1"/>
    <d v="2025-04-22T00:00:00"/>
    <n v="62"/>
    <s v="JCD"/>
    <x v="1"/>
    <n v="2"/>
    <x v="2"/>
    <s v="Loss"/>
    <n v="0"/>
    <n v="1"/>
    <n v="0"/>
    <n v="1"/>
  </r>
  <r>
    <x v="0"/>
    <x v="2"/>
    <x v="1"/>
    <d v="2025-04-22T00:00:00"/>
    <n v="62"/>
    <s v="JCD"/>
    <x v="1"/>
    <n v="2"/>
    <x v="3"/>
    <s v="Win"/>
    <n v="1"/>
    <n v="0"/>
    <n v="0"/>
    <n v="1"/>
  </r>
  <r>
    <x v="0"/>
    <x v="2"/>
    <x v="1"/>
    <d v="2025-04-22T00:00:00"/>
    <n v="62"/>
    <s v="JCD"/>
    <x v="2"/>
    <n v="8"/>
    <x v="0"/>
    <s v="Win"/>
    <n v="1"/>
    <n v="0"/>
    <n v="0"/>
    <n v="1"/>
  </r>
  <r>
    <x v="0"/>
    <x v="2"/>
    <x v="1"/>
    <d v="2025-04-22T00:00:00"/>
    <n v="62"/>
    <s v="JCD"/>
    <x v="3"/>
    <n v="1"/>
    <x v="0"/>
    <s v="Loss"/>
    <n v="0"/>
    <n v="1"/>
    <n v="0"/>
    <n v="1"/>
  </r>
  <r>
    <x v="0"/>
    <x v="0"/>
    <x v="1"/>
    <d v="2025-04-23T00:00:00"/>
    <n v="63"/>
    <s v="CJ"/>
    <x v="2"/>
    <n v="9"/>
    <x v="0"/>
    <s v="Win"/>
    <n v="1"/>
    <n v="0"/>
    <n v="0"/>
    <n v="1"/>
  </r>
  <r>
    <x v="0"/>
    <x v="0"/>
    <x v="1"/>
    <d v="2025-04-23T00:00:00"/>
    <n v="63"/>
    <s v="CJ"/>
    <x v="1"/>
    <n v="4"/>
    <x v="2"/>
    <s v="Loss"/>
    <n v="0"/>
    <n v="1"/>
    <n v="0"/>
    <n v="1"/>
  </r>
  <r>
    <x v="0"/>
    <x v="0"/>
    <x v="1"/>
    <d v="2025-04-23T00:00:00"/>
    <n v="64"/>
    <s v="QJ"/>
    <x v="0"/>
    <n v="7"/>
    <x v="0"/>
    <s v="Loss"/>
    <n v="0"/>
    <n v="1"/>
    <n v="0"/>
    <n v="1"/>
  </r>
  <r>
    <x v="0"/>
    <x v="0"/>
    <x v="1"/>
    <d v="2025-04-23T00:00:00"/>
    <n v="64"/>
    <s v="QJ"/>
    <x v="1"/>
    <n v="9"/>
    <x v="1"/>
    <s v="Win"/>
    <n v="1"/>
    <n v="0"/>
    <n v="0"/>
    <n v="1"/>
  </r>
  <r>
    <x v="0"/>
    <x v="0"/>
    <x v="1"/>
    <d v="2025-04-23T00:00:00"/>
    <n v="65"/>
    <s v="DCJ"/>
    <x v="3"/>
    <n v="4"/>
    <x v="0"/>
    <s v="Win"/>
    <n v="1"/>
    <n v="0"/>
    <n v="0"/>
    <n v="1"/>
  </r>
  <r>
    <x v="0"/>
    <x v="0"/>
    <x v="1"/>
    <d v="2025-04-23T00:00:00"/>
    <n v="65"/>
    <s v="DCJ"/>
    <x v="3"/>
    <n v="4"/>
    <x v="2"/>
    <s v="Loss"/>
    <n v="0"/>
    <n v="1"/>
    <n v="0"/>
    <n v="1"/>
  </r>
  <r>
    <x v="0"/>
    <x v="0"/>
    <x v="1"/>
    <d v="2025-04-23T00:00:00"/>
    <n v="65"/>
    <s v="DCJ"/>
    <x v="2"/>
    <n v="7"/>
    <x v="3"/>
    <s v="Win"/>
    <n v="1"/>
    <n v="0"/>
    <n v="0"/>
    <n v="1"/>
  </r>
  <r>
    <x v="0"/>
    <x v="0"/>
    <x v="1"/>
    <d v="2025-04-23T00:00:00"/>
    <n v="65"/>
    <s v="DCJ"/>
    <x v="2"/>
    <n v="7"/>
    <x v="0"/>
    <s v="Win"/>
    <n v="1"/>
    <n v="0"/>
    <n v="0"/>
    <n v="1"/>
  </r>
  <r>
    <x v="0"/>
    <x v="0"/>
    <x v="1"/>
    <d v="2025-04-23T00:00:00"/>
    <n v="65"/>
    <s v="DCJ"/>
    <x v="1"/>
    <n v="3"/>
    <x v="2"/>
    <s v="Loss"/>
    <n v="0"/>
    <n v="1"/>
    <n v="0"/>
    <n v="1"/>
  </r>
  <r>
    <x v="0"/>
    <x v="0"/>
    <x v="1"/>
    <d v="2025-04-23T00:00:00"/>
    <n v="65"/>
    <s v="DCJ"/>
    <x v="1"/>
    <n v="3"/>
    <x v="3"/>
    <s v="Loss"/>
    <n v="0"/>
    <n v="1"/>
    <n v="0"/>
    <n v="1"/>
  </r>
  <r>
    <x v="0"/>
    <x v="2"/>
    <x v="1"/>
    <d v="2025-04-24T00:00:00"/>
    <n v="66"/>
    <s v="JC"/>
    <x v="1"/>
    <n v="3"/>
    <x v="2"/>
    <s v="Loss"/>
    <n v="0"/>
    <n v="1"/>
    <n v="0"/>
    <n v="1"/>
  </r>
  <r>
    <x v="0"/>
    <x v="2"/>
    <x v="1"/>
    <d v="2025-04-24T00:00:00"/>
    <n v="66"/>
    <s v="JC"/>
    <x v="2"/>
    <n v="6"/>
    <x v="0"/>
    <s v="Win"/>
    <n v="1"/>
    <n v="0"/>
    <n v="0"/>
    <n v="1"/>
  </r>
  <r>
    <x v="0"/>
    <x v="1"/>
    <x v="1"/>
    <d v="2025-04-24T00:00:00"/>
    <n v="67"/>
    <s v="CJ"/>
    <x v="2"/>
    <n v="11"/>
    <x v="0"/>
    <s v="Win"/>
    <n v="1"/>
    <n v="0"/>
    <n v="0"/>
    <n v="1"/>
  </r>
  <r>
    <x v="0"/>
    <x v="1"/>
    <x v="1"/>
    <d v="2025-04-24T00:00:00"/>
    <n v="67"/>
    <s v="CJ"/>
    <x v="1"/>
    <n v="3"/>
    <x v="2"/>
    <s v="Loss"/>
    <n v="0"/>
    <n v="1"/>
    <n v="0"/>
    <n v="1"/>
  </r>
  <r>
    <x v="0"/>
    <x v="0"/>
    <x v="1"/>
    <d v="2025-04-24T00:00:00"/>
    <n v="68"/>
    <s v="JCQ"/>
    <x v="2"/>
    <n v="10"/>
    <x v="0"/>
    <s v="Win"/>
    <n v="1"/>
    <n v="0"/>
    <n v="0"/>
    <n v="1"/>
  </r>
  <r>
    <x v="0"/>
    <x v="0"/>
    <x v="1"/>
    <d v="2025-04-24T00:00:00"/>
    <n v="68"/>
    <s v="JCQ"/>
    <x v="0"/>
    <n v="4"/>
    <x v="0"/>
    <s v="Win"/>
    <n v="1"/>
    <n v="0"/>
    <n v="0"/>
    <n v="1"/>
  </r>
  <r>
    <x v="0"/>
    <x v="0"/>
    <x v="1"/>
    <d v="2025-04-24T00:00:00"/>
    <n v="68"/>
    <s v="JCQ"/>
    <x v="0"/>
    <n v="4"/>
    <x v="2"/>
    <s v="Loss"/>
    <n v="0"/>
    <n v="1"/>
    <n v="0"/>
    <n v="1"/>
  </r>
  <r>
    <x v="0"/>
    <x v="0"/>
    <x v="1"/>
    <d v="2025-04-24T00:00:00"/>
    <n v="68"/>
    <s v="JCQ"/>
    <x v="2"/>
    <n v="10"/>
    <x v="1"/>
    <s v="Win"/>
    <n v="1"/>
    <n v="0"/>
    <n v="0"/>
    <n v="1"/>
  </r>
  <r>
    <x v="0"/>
    <x v="0"/>
    <x v="1"/>
    <d v="2025-04-24T00:00:00"/>
    <n v="68"/>
    <s v="JCQ"/>
    <x v="1"/>
    <n v="1"/>
    <x v="1"/>
    <s v="Loss"/>
    <n v="0"/>
    <n v="1"/>
    <n v="0"/>
    <n v="1"/>
  </r>
  <r>
    <x v="0"/>
    <x v="0"/>
    <x v="1"/>
    <d v="2025-04-24T00:00:00"/>
    <n v="68"/>
    <s v="JCQ"/>
    <x v="1"/>
    <n v="1"/>
    <x v="2"/>
    <s v="Loss"/>
    <n v="0"/>
    <n v="1"/>
    <n v="0"/>
    <n v="1"/>
  </r>
  <r>
    <x v="0"/>
    <x v="0"/>
    <x v="1"/>
    <d v="2025-04-24T00:00:00"/>
    <n v="69"/>
    <s v="CJQ"/>
    <x v="2"/>
    <n v="11"/>
    <x v="0"/>
    <s v="Win"/>
    <n v="1"/>
    <n v="0"/>
    <n v="0"/>
    <n v="1"/>
  </r>
  <r>
    <x v="0"/>
    <x v="0"/>
    <x v="1"/>
    <d v="2025-04-24T00:00:00"/>
    <n v="69"/>
    <s v="CJQ"/>
    <x v="2"/>
    <n v="11"/>
    <x v="1"/>
    <s v="Win"/>
    <n v="1"/>
    <n v="0"/>
    <n v="0"/>
    <n v="1"/>
  </r>
  <r>
    <x v="0"/>
    <x v="0"/>
    <x v="1"/>
    <d v="2025-04-24T00:00:00"/>
    <n v="69"/>
    <s v="CJQ"/>
    <x v="1"/>
    <n v="5"/>
    <x v="2"/>
    <s v="Loss"/>
    <n v="0"/>
    <n v="1"/>
    <n v="0"/>
    <n v="1"/>
  </r>
  <r>
    <x v="0"/>
    <x v="0"/>
    <x v="1"/>
    <d v="2025-04-24T00:00:00"/>
    <n v="69"/>
    <s v="CJQ"/>
    <x v="0"/>
    <n v="4"/>
    <x v="2"/>
    <s v="Loss"/>
    <n v="0"/>
    <n v="1"/>
    <n v="0"/>
    <n v="1"/>
  </r>
  <r>
    <x v="0"/>
    <x v="0"/>
    <x v="1"/>
    <d v="2025-04-24T00:00:00"/>
    <n v="69"/>
    <s v="CJQ"/>
    <x v="0"/>
    <n v="4"/>
    <x v="0"/>
    <s v="Loss"/>
    <n v="0"/>
    <n v="1"/>
    <n v="0"/>
    <n v="1"/>
  </r>
  <r>
    <x v="0"/>
    <x v="0"/>
    <x v="1"/>
    <d v="2025-04-24T00:00:00"/>
    <n v="69"/>
    <s v="CJQ"/>
    <x v="1"/>
    <n v="5"/>
    <x v="1"/>
    <s v="Win"/>
    <n v="1"/>
    <n v="0"/>
    <n v="0"/>
    <n v="1"/>
  </r>
  <r>
    <x v="0"/>
    <x v="0"/>
    <x v="1"/>
    <d v="2025-04-25T00:00:00"/>
    <n v="70"/>
    <s v="JC"/>
    <x v="2"/>
    <n v="9"/>
    <x v="0"/>
    <s v="Win"/>
    <n v="1"/>
    <n v="0"/>
    <n v="0"/>
    <n v="1"/>
  </r>
  <r>
    <x v="0"/>
    <x v="0"/>
    <x v="1"/>
    <d v="2025-04-25T00:00:00"/>
    <n v="70"/>
    <s v="JC"/>
    <x v="1"/>
    <n v="7"/>
    <x v="2"/>
    <s v="Loss"/>
    <n v="0"/>
    <n v="1"/>
    <n v="0"/>
    <n v="1"/>
  </r>
  <r>
    <x v="0"/>
    <x v="1"/>
    <x v="1"/>
    <d v="2025-04-25T00:00:00"/>
    <n v="71"/>
    <s v="CJ"/>
    <x v="1"/>
    <n v="8"/>
    <x v="2"/>
    <s v="Loss"/>
    <n v="0"/>
    <n v="1"/>
    <n v="0"/>
    <n v="1"/>
  </r>
  <r>
    <x v="0"/>
    <x v="1"/>
    <x v="1"/>
    <d v="2025-04-25T00:00:00"/>
    <n v="71"/>
    <s v="CJ"/>
    <x v="2"/>
    <n v="13"/>
    <x v="0"/>
    <s v="Win"/>
    <n v="1"/>
    <n v="0"/>
    <n v="0"/>
    <n v="1"/>
  </r>
  <r>
    <x v="0"/>
    <x v="0"/>
    <x v="1"/>
    <d v="2025-04-28T00:00:00"/>
    <n v="72"/>
    <s v="DCJ"/>
    <x v="2"/>
    <n v="4"/>
    <x v="3"/>
    <s v="Win"/>
    <n v="1"/>
    <n v="0"/>
    <n v="0"/>
    <n v="1"/>
  </r>
  <r>
    <x v="0"/>
    <x v="0"/>
    <x v="1"/>
    <d v="2025-04-28T00:00:00"/>
    <n v="72"/>
    <s v="DCJ"/>
    <x v="1"/>
    <n v="1"/>
    <x v="3"/>
    <s v="Win"/>
    <n v="1"/>
    <n v="0"/>
    <n v="0"/>
    <n v="1"/>
  </r>
  <r>
    <x v="0"/>
    <x v="0"/>
    <x v="1"/>
    <d v="2025-04-28T00:00:00"/>
    <n v="72"/>
    <s v="DCJ"/>
    <x v="1"/>
    <n v="1"/>
    <x v="2"/>
    <s v="Loss"/>
    <n v="0"/>
    <n v="1"/>
    <n v="0"/>
    <n v="1"/>
  </r>
  <r>
    <x v="0"/>
    <x v="0"/>
    <x v="1"/>
    <d v="2025-04-28T00:00:00"/>
    <n v="72"/>
    <s v="DCJ"/>
    <x v="2"/>
    <n v="4"/>
    <x v="0"/>
    <s v="Win"/>
    <n v="1"/>
    <n v="0"/>
    <n v="0"/>
    <n v="1"/>
  </r>
  <r>
    <x v="0"/>
    <x v="0"/>
    <x v="1"/>
    <d v="2025-04-28T00:00:00"/>
    <n v="72"/>
    <s v="DCJ"/>
    <x v="3"/>
    <n v="0"/>
    <x v="0"/>
    <s v="Loss"/>
    <n v="0"/>
    <n v="1"/>
    <n v="0"/>
    <n v="1"/>
  </r>
  <r>
    <x v="0"/>
    <x v="0"/>
    <x v="1"/>
    <d v="2025-04-28T00:00:00"/>
    <n v="72"/>
    <s v="DCJ"/>
    <x v="3"/>
    <n v="0"/>
    <x v="2"/>
    <s v="Loss"/>
    <n v="0"/>
    <n v="1"/>
    <n v="0"/>
    <n v="1"/>
  </r>
  <r>
    <x v="0"/>
    <x v="1"/>
    <x v="1"/>
    <d v="2025-04-28T00:00:00"/>
    <n v="73"/>
    <s v="JC"/>
    <x v="1"/>
    <n v="10"/>
    <x v="2"/>
    <s v="Win"/>
    <n v="1"/>
    <n v="0"/>
    <n v="0"/>
    <n v="1"/>
  </r>
  <r>
    <x v="0"/>
    <x v="1"/>
    <x v="1"/>
    <d v="2025-04-28T00:00:00"/>
    <n v="73"/>
    <s v="JC"/>
    <x v="2"/>
    <n v="2"/>
    <x v="0"/>
    <s v="Loss"/>
    <n v="0"/>
    <n v="1"/>
    <n v="0"/>
    <n v="1"/>
  </r>
  <r>
    <x v="0"/>
    <x v="2"/>
    <x v="1"/>
    <d v="2025-04-28T00:00:00"/>
    <n v="74"/>
    <s v="JCD"/>
    <x v="2"/>
    <n v="7"/>
    <x v="3"/>
    <s v="Win"/>
    <n v="1"/>
    <n v="0"/>
    <n v="0"/>
    <n v="1"/>
  </r>
  <r>
    <x v="0"/>
    <x v="2"/>
    <x v="1"/>
    <d v="2025-04-28T00:00:00"/>
    <n v="74"/>
    <s v="JCD"/>
    <x v="3"/>
    <n v="3"/>
    <x v="2"/>
    <s v="Loss"/>
    <n v="0"/>
    <n v="1"/>
    <n v="0"/>
    <n v="1"/>
  </r>
  <r>
    <x v="0"/>
    <x v="2"/>
    <x v="1"/>
    <d v="2025-04-28T00:00:00"/>
    <n v="74"/>
    <s v="JCD"/>
    <x v="1"/>
    <n v="1"/>
    <x v="2"/>
    <s v="Loss"/>
    <n v="0"/>
    <n v="1"/>
    <n v="0"/>
    <n v="1"/>
  </r>
  <r>
    <x v="0"/>
    <x v="2"/>
    <x v="1"/>
    <d v="2025-04-28T00:00:00"/>
    <n v="74"/>
    <s v="JCD"/>
    <x v="1"/>
    <n v="1"/>
    <x v="3"/>
    <s v="Loss"/>
    <n v="0"/>
    <n v="1"/>
    <n v="0"/>
    <n v="1"/>
  </r>
  <r>
    <x v="0"/>
    <x v="2"/>
    <x v="1"/>
    <d v="2025-04-28T00:00:00"/>
    <n v="74"/>
    <s v="JCD"/>
    <x v="2"/>
    <n v="7"/>
    <x v="0"/>
    <s v="Win"/>
    <n v="1"/>
    <n v="0"/>
    <n v="0"/>
    <n v="1"/>
  </r>
  <r>
    <x v="0"/>
    <x v="2"/>
    <x v="1"/>
    <d v="2025-04-28T00:00:00"/>
    <n v="74"/>
    <s v="JCD"/>
    <x v="3"/>
    <n v="3"/>
    <x v="0"/>
    <s v="Win"/>
    <n v="1"/>
    <n v="0"/>
    <n v="0"/>
    <n v="1"/>
  </r>
  <r>
    <x v="0"/>
    <x v="0"/>
    <x v="1"/>
    <d v="2025-04-28T00:00:00"/>
    <n v="75"/>
    <s v="CJ"/>
    <x v="2"/>
    <n v="10"/>
    <x v="0"/>
    <s v="Win"/>
    <n v="1"/>
    <n v="0"/>
    <n v="0"/>
    <n v="1"/>
  </r>
  <r>
    <x v="0"/>
    <x v="0"/>
    <x v="1"/>
    <d v="2025-04-28T00:00:00"/>
    <n v="75"/>
    <s v="CJ"/>
    <x v="1"/>
    <n v="8"/>
    <x v="2"/>
    <s v="Loss"/>
    <n v="0"/>
    <n v="1"/>
    <n v="0"/>
    <n v="1"/>
  </r>
  <r>
    <x v="0"/>
    <x v="0"/>
    <x v="1"/>
    <d v="2025-04-29T00:00:00"/>
    <n v="76"/>
    <s v="JC"/>
    <x v="2"/>
    <n v="5"/>
    <x v="0"/>
    <s v="Win"/>
    <n v="1"/>
    <n v="0"/>
    <n v="0"/>
    <n v="1"/>
  </r>
  <r>
    <x v="0"/>
    <x v="0"/>
    <x v="1"/>
    <d v="2025-04-29T00:00:00"/>
    <n v="76"/>
    <s v="JC"/>
    <x v="1"/>
    <n v="0"/>
    <x v="2"/>
    <s v="Loss"/>
    <n v="0"/>
    <n v="1"/>
    <n v="0"/>
    <n v="1"/>
  </r>
  <r>
    <x v="0"/>
    <x v="0"/>
    <x v="1"/>
    <d v="2025-04-29T00:00:00"/>
    <n v="77"/>
    <s v="QCJ"/>
    <x v="0"/>
    <n v="8"/>
    <x v="0"/>
    <s v="Win"/>
    <n v="1"/>
    <n v="0"/>
    <n v="0"/>
    <n v="1"/>
  </r>
  <r>
    <x v="0"/>
    <x v="0"/>
    <x v="1"/>
    <d v="2025-04-29T00:00:00"/>
    <n v="77"/>
    <s v="QCJ"/>
    <x v="0"/>
    <n v="8"/>
    <x v="2"/>
    <s v="Win"/>
    <n v="1"/>
    <n v="0"/>
    <n v="0"/>
    <n v="1"/>
  </r>
  <r>
    <x v="0"/>
    <x v="0"/>
    <x v="1"/>
    <d v="2025-04-29T00:00:00"/>
    <n v="77"/>
    <s v="QCJ"/>
    <x v="1"/>
    <n v="5"/>
    <x v="1"/>
    <s v="Loss"/>
    <n v="0"/>
    <n v="1"/>
    <n v="0"/>
    <n v="1"/>
  </r>
  <r>
    <x v="0"/>
    <x v="0"/>
    <x v="1"/>
    <d v="2025-04-29T00:00:00"/>
    <n v="77"/>
    <s v="QCJ"/>
    <x v="2"/>
    <n v="1"/>
    <x v="1"/>
    <s v="Loss"/>
    <n v="0"/>
    <n v="1"/>
    <n v="0"/>
    <n v="1"/>
  </r>
  <r>
    <x v="0"/>
    <x v="0"/>
    <x v="1"/>
    <d v="2025-04-29T00:00:00"/>
    <n v="77"/>
    <s v="QCJ"/>
    <x v="1"/>
    <n v="5"/>
    <x v="2"/>
    <s v="Win"/>
    <n v="1"/>
    <n v="0"/>
    <n v="0"/>
    <n v="1"/>
  </r>
  <r>
    <x v="0"/>
    <x v="0"/>
    <x v="1"/>
    <d v="2025-04-29T00:00:00"/>
    <n v="77"/>
    <s v="QCJ"/>
    <x v="2"/>
    <n v="1"/>
    <x v="0"/>
    <s v="Loss"/>
    <n v="0"/>
    <n v="1"/>
    <n v="0"/>
    <n v="1"/>
  </r>
  <r>
    <x v="0"/>
    <x v="0"/>
    <x v="1"/>
    <d v="2025-04-29T00:00:00"/>
    <n v="78"/>
    <s v="CD"/>
    <x v="3"/>
    <n v="4"/>
    <x v="2"/>
    <s v="Loss"/>
    <n v="0"/>
    <n v="1"/>
    <n v="0"/>
    <n v="1"/>
  </r>
  <r>
    <x v="0"/>
    <x v="0"/>
    <x v="1"/>
    <d v="2025-04-29T00:00:00"/>
    <n v="78"/>
    <s v="CD"/>
    <x v="2"/>
    <n v="9"/>
    <x v="3"/>
    <s v="Win"/>
    <n v="1"/>
    <n v="0"/>
    <n v="0"/>
    <n v="1"/>
  </r>
  <r>
    <x v="0"/>
    <x v="0"/>
    <x v="1"/>
    <d v="2025-04-29T00:00:00"/>
    <n v="79"/>
    <s v="CJQD"/>
    <x v="2"/>
    <n v="7"/>
    <x v="1"/>
    <s v="Win"/>
    <n v="1"/>
    <n v="0"/>
    <n v="0"/>
    <n v="1"/>
  </r>
  <r>
    <x v="0"/>
    <x v="0"/>
    <x v="1"/>
    <d v="2025-04-29T00:00:00"/>
    <n v="79"/>
    <s v="CJQD"/>
    <x v="0"/>
    <n v="1"/>
    <x v="3"/>
    <s v="Loss"/>
    <n v="0"/>
    <n v="1"/>
    <n v="0"/>
    <n v="1"/>
  </r>
  <r>
    <x v="0"/>
    <x v="0"/>
    <x v="1"/>
    <d v="2025-04-29T00:00:00"/>
    <n v="79"/>
    <s v="CJQD"/>
    <x v="2"/>
    <n v="7"/>
    <x v="0"/>
    <s v="Win"/>
    <n v="1"/>
    <n v="0"/>
    <n v="0"/>
    <n v="1"/>
  </r>
  <r>
    <x v="0"/>
    <x v="0"/>
    <x v="1"/>
    <d v="2025-04-29T00:00:00"/>
    <n v="79"/>
    <s v="CJQD"/>
    <x v="0"/>
    <n v="1"/>
    <x v="2"/>
    <s v="Loss"/>
    <n v="0"/>
    <n v="1"/>
    <n v="0"/>
    <n v="1"/>
  </r>
  <r>
    <x v="0"/>
    <x v="0"/>
    <x v="1"/>
    <d v="2025-04-29T00:00:00"/>
    <n v="79"/>
    <s v="CJQD"/>
    <x v="1"/>
    <n v="1"/>
    <x v="1"/>
    <s v="Tie"/>
    <n v="0"/>
    <n v="0"/>
    <n v="1"/>
    <n v="1"/>
  </r>
  <r>
    <x v="0"/>
    <x v="0"/>
    <x v="1"/>
    <d v="2025-04-29T00:00:00"/>
    <n v="79"/>
    <s v="CJQD"/>
    <x v="0"/>
    <n v="1"/>
    <x v="0"/>
    <s v="Tie"/>
    <n v="0"/>
    <n v="0"/>
    <n v="1"/>
    <n v="1"/>
  </r>
  <r>
    <x v="0"/>
    <x v="0"/>
    <x v="1"/>
    <d v="2025-04-29T00:00:00"/>
    <n v="79"/>
    <s v="CJQD"/>
    <x v="3"/>
    <n v="5"/>
    <x v="1"/>
    <s v="Win"/>
    <n v="1"/>
    <n v="0"/>
    <n v="0"/>
    <n v="1"/>
  </r>
  <r>
    <x v="0"/>
    <x v="0"/>
    <x v="1"/>
    <d v="2025-04-29T00:00:00"/>
    <n v="79"/>
    <s v="CJQD"/>
    <x v="3"/>
    <n v="5"/>
    <x v="0"/>
    <s v="Win"/>
    <n v="1"/>
    <n v="0"/>
    <n v="0"/>
    <n v="1"/>
  </r>
  <r>
    <x v="0"/>
    <x v="0"/>
    <x v="1"/>
    <d v="2025-04-29T00:00:00"/>
    <n v="79"/>
    <s v="CJQD"/>
    <x v="3"/>
    <n v="5"/>
    <x v="2"/>
    <s v="Loss"/>
    <n v="0"/>
    <n v="1"/>
    <n v="0"/>
    <n v="1"/>
  </r>
  <r>
    <x v="0"/>
    <x v="0"/>
    <x v="1"/>
    <d v="2025-04-29T00:00:00"/>
    <n v="79"/>
    <s v="CJQD"/>
    <x v="2"/>
    <n v="7"/>
    <x v="3"/>
    <s v="Win"/>
    <n v="1"/>
    <n v="0"/>
    <n v="0"/>
    <n v="1"/>
  </r>
  <r>
    <x v="0"/>
    <x v="0"/>
    <x v="1"/>
    <d v="2025-04-29T00:00:00"/>
    <n v="79"/>
    <s v="CJQD"/>
    <x v="1"/>
    <n v="1"/>
    <x v="2"/>
    <s v="Loss"/>
    <n v="0"/>
    <n v="1"/>
    <n v="0"/>
    <n v="1"/>
  </r>
  <r>
    <x v="0"/>
    <x v="0"/>
    <x v="1"/>
    <d v="2025-04-29T00:00:00"/>
    <n v="79"/>
    <s v="CJQD"/>
    <x v="1"/>
    <n v="1"/>
    <x v="3"/>
    <s v="Loss"/>
    <n v="0"/>
    <n v="1"/>
    <n v="0"/>
    <n v="1"/>
  </r>
  <r>
    <x v="0"/>
    <x v="0"/>
    <x v="1"/>
    <d v="2025-04-30T00:00:00"/>
    <n v="80"/>
    <s v="CJQ"/>
    <x v="2"/>
    <n v="12"/>
    <x v="0"/>
    <s v="Win"/>
    <n v="1"/>
    <n v="0"/>
    <n v="0"/>
    <n v="1"/>
  </r>
  <r>
    <x v="0"/>
    <x v="0"/>
    <x v="1"/>
    <d v="2025-04-30T00:00:00"/>
    <n v="80"/>
    <s v="CJQ"/>
    <x v="2"/>
    <n v="12"/>
    <x v="1"/>
    <s v="Win"/>
    <n v="1"/>
    <n v="0"/>
    <n v="0"/>
    <n v="1"/>
  </r>
  <r>
    <x v="0"/>
    <x v="0"/>
    <x v="1"/>
    <d v="2025-04-30T00:00:00"/>
    <n v="80"/>
    <s v="CJQ"/>
    <x v="1"/>
    <n v="3"/>
    <x v="2"/>
    <s v="Loss"/>
    <n v="0"/>
    <n v="1"/>
    <n v="0"/>
    <n v="1"/>
  </r>
  <r>
    <x v="0"/>
    <x v="0"/>
    <x v="1"/>
    <d v="2025-04-30T00:00:00"/>
    <n v="80"/>
    <s v="CJQ"/>
    <x v="1"/>
    <n v="3"/>
    <x v="1"/>
    <s v="Loss"/>
    <n v="0"/>
    <n v="1"/>
    <n v="0"/>
    <n v="1"/>
  </r>
  <r>
    <x v="0"/>
    <x v="0"/>
    <x v="1"/>
    <d v="2025-04-30T00:00:00"/>
    <n v="80"/>
    <s v="CJQ"/>
    <x v="0"/>
    <n v="4"/>
    <x v="2"/>
    <s v="Loss"/>
    <n v="0"/>
    <n v="1"/>
    <n v="0"/>
    <n v="1"/>
  </r>
  <r>
    <x v="0"/>
    <x v="0"/>
    <x v="1"/>
    <d v="2025-04-30T00:00:00"/>
    <n v="80"/>
    <s v="CJQ"/>
    <x v="0"/>
    <n v="4"/>
    <x v="0"/>
    <s v="Win"/>
    <n v="1"/>
    <n v="0"/>
    <n v="0"/>
    <n v="1"/>
  </r>
  <r>
    <x v="0"/>
    <x v="1"/>
    <x v="1"/>
    <d v="2025-04-30T00:00:00"/>
    <n v="81"/>
    <s v="CJ"/>
    <x v="1"/>
    <n v="0"/>
    <x v="2"/>
    <s v="Loss"/>
    <n v="0"/>
    <n v="1"/>
    <n v="0"/>
    <n v="1"/>
  </r>
  <r>
    <x v="0"/>
    <x v="1"/>
    <x v="1"/>
    <d v="2025-04-30T00:00:00"/>
    <n v="81"/>
    <s v="CJ"/>
    <x v="2"/>
    <n v="6"/>
    <x v="0"/>
    <s v="Win"/>
    <n v="1"/>
    <n v="0"/>
    <n v="0"/>
    <n v="1"/>
  </r>
  <r>
    <x v="0"/>
    <x v="2"/>
    <x v="1"/>
    <d v="2025-04-30T00:00:00"/>
    <n v="82"/>
    <s v="JDC"/>
    <x v="2"/>
    <n v="12"/>
    <x v="0"/>
    <s v="Win"/>
    <n v="1"/>
    <n v="0"/>
    <n v="0"/>
    <n v="1"/>
  </r>
  <r>
    <x v="0"/>
    <x v="2"/>
    <x v="1"/>
    <d v="2025-04-30T00:00:00"/>
    <n v="82"/>
    <s v="JDC"/>
    <x v="2"/>
    <n v="12"/>
    <x v="3"/>
    <s v="Win"/>
    <n v="1"/>
    <n v="0"/>
    <n v="0"/>
    <n v="1"/>
  </r>
  <r>
    <x v="0"/>
    <x v="2"/>
    <x v="1"/>
    <d v="2025-04-30T00:00:00"/>
    <n v="82"/>
    <s v="JDC"/>
    <x v="3"/>
    <n v="2"/>
    <x v="2"/>
    <s v="Loss"/>
    <n v="0"/>
    <n v="1"/>
    <n v="0"/>
    <n v="1"/>
  </r>
  <r>
    <x v="0"/>
    <x v="2"/>
    <x v="1"/>
    <d v="2025-04-30T00:00:00"/>
    <n v="82"/>
    <s v="JDC"/>
    <x v="3"/>
    <n v="2"/>
    <x v="0"/>
    <s v="Loss"/>
    <n v="0"/>
    <n v="1"/>
    <n v="0"/>
    <n v="1"/>
  </r>
  <r>
    <x v="0"/>
    <x v="2"/>
    <x v="1"/>
    <d v="2025-04-30T00:00:00"/>
    <n v="82"/>
    <s v="JDC"/>
    <x v="1"/>
    <n v="5"/>
    <x v="3"/>
    <s v="Win"/>
    <n v="1"/>
    <n v="0"/>
    <n v="0"/>
    <n v="1"/>
  </r>
  <r>
    <x v="0"/>
    <x v="2"/>
    <x v="1"/>
    <d v="2025-04-30T00:00:00"/>
    <n v="82"/>
    <s v="JDC"/>
    <x v="1"/>
    <n v="5"/>
    <x v="2"/>
    <s v="Loss"/>
    <n v="0"/>
    <n v="1"/>
    <n v="0"/>
    <n v="1"/>
  </r>
  <r>
    <x v="0"/>
    <x v="0"/>
    <x v="1"/>
    <d v="2025-04-30T00:00:00"/>
    <n v="83"/>
    <s v="CJ"/>
    <x v="2"/>
    <n v="12"/>
    <x v="0"/>
    <s v="Win"/>
    <n v="1"/>
    <n v="0"/>
    <n v="0"/>
    <n v="1"/>
  </r>
  <r>
    <x v="0"/>
    <x v="0"/>
    <x v="1"/>
    <d v="2025-04-30T00:00:00"/>
    <n v="83"/>
    <s v="CJ"/>
    <x v="1"/>
    <n v="5"/>
    <x v="2"/>
    <s v="Loss"/>
    <n v="0"/>
    <n v="1"/>
    <n v="0"/>
    <n v="1"/>
  </r>
  <r>
    <x v="0"/>
    <x v="0"/>
    <x v="1"/>
    <d v="2025-05-01T00:00:00"/>
    <n v="84"/>
    <s v="JC"/>
    <x v="1"/>
    <n v="5"/>
    <x v="2"/>
    <s v="Loss"/>
    <n v="0"/>
    <n v="1"/>
    <n v="0"/>
    <n v="1"/>
  </r>
  <r>
    <x v="0"/>
    <x v="0"/>
    <x v="1"/>
    <d v="2025-05-01T00:00:00"/>
    <n v="84"/>
    <s v="JC"/>
    <x v="2"/>
    <n v="10"/>
    <x v="0"/>
    <s v="Win"/>
    <n v="1"/>
    <n v="0"/>
    <n v="0"/>
    <n v="1"/>
  </r>
  <r>
    <x v="0"/>
    <x v="1"/>
    <x v="1"/>
    <d v="2025-05-01T00:00:00"/>
    <n v="85"/>
    <s v="JC"/>
    <x v="1"/>
    <n v="6"/>
    <x v="2"/>
    <s v="Loss"/>
    <n v="0"/>
    <n v="1"/>
    <n v="0"/>
    <n v="1"/>
  </r>
  <r>
    <x v="0"/>
    <x v="1"/>
    <x v="1"/>
    <d v="2025-05-01T00:00:00"/>
    <n v="85"/>
    <s v="JC"/>
    <x v="2"/>
    <n v="10"/>
    <x v="0"/>
    <s v="Win"/>
    <n v="1"/>
    <n v="0"/>
    <n v="0"/>
    <n v="1"/>
  </r>
  <r>
    <x v="0"/>
    <x v="2"/>
    <x v="1"/>
    <d v="2025-05-01T00:00:00"/>
    <n v="86"/>
    <s v="CJ"/>
    <x v="1"/>
    <n v="4"/>
    <x v="2"/>
    <s v="Loss"/>
    <n v="0"/>
    <n v="1"/>
    <n v="0"/>
    <n v="1"/>
  </r>
  <r>
    <x v="0"/>
    <x v="2"/>
    <x v="1"/>
    <d v="2025-05-01T00:00:00"/>
    <n v="86"/>
    <s v="CJ"/>
    <x v="2"/>
    <n v="8"/>
    <x v="0"/>
    <s v="Win"/>
    <n v="1"/>
    <n v="0"/>
    <n v="0"/>
    <n v="1"/>
  </r>
  <r>
    <x v="0"/>
    <x v="2"/>
    <x v="1"/>
    <d v="2025-05-01T00:00:00"/>
    <n v="87"/>
    <s v="JC"/>
    <x v="1"/>
    <n v="3"/>
    <x v="2"/>
    <s v="Loss"/>
    <n v="0"/>
    <n v="1"/>
    <n v="0"/>
    <n v="1"/>
  </r>
  <r>
    <x v="0"/>
    <x v="2"/>
    <x v="1"/>
    <d v="2025-05-01T00:00:00"/>
    <n v="87"/>
    <s v="JC"/>
    <x v="2"/>
    <n v="4"/>
    <x v="0"/>
    <s v="Win"/>
    <n v="1"/>
    <n v="0"/>
    <n v="0"/>
    <n v="1"/>
  </r>
  <r>
    <x v="0"/>
    <x v="0"/>
    <x v="1"/>
    <d v="2025-05-02T00:00:00"/>
    <n v="88"/>
    <s v="CJ"/>
    <x v="2"/>
    <n v="9"/>
    <x v="0"/>
    <s v="Win"/>
    <n v="1"/>
    <n v="0"/>
    <n v="0"/>
    <n v="1"/>
  </r>
  <r>
    <x v="0"/>
    <x v="0"/>
    <x v="1"/>
    <d v="2025-05-02T00:00:00"/>
    <n v="88"/>
    <s v="CJ"/>
    <x v="1"/>
    <n v="8"/>
    <x v="2"/>
    <s v="Loss"/>
    <n v="0"/>
    <n v="1"/>
    <n v="0"/>
    <n v="1"/>
  </r>
  <r>
    <x v="0"/>
    <x v="1"/>
    <x v="1"/>
    <d v="2025-05-02T00:00:00"/>
    <n v="89"/>
    <s v="JVC"/>
    <x v="1"/>
    <n v="4"/>
    <x v="2"/>
    <s v="Win"/>
    <n v="1"/>
    <n v="0"/>
    <n v="0"/>
    <n v="1"/>
  </r>
  <r>
    <x v="0"/>
    <x v="1"/>
    <x v="1"/>
    <d v="2025-05-02T00:00:00"/>
    <n v="89"/>
    <s v="JVC"/>
    <x v="4"/>
    <n v="2"/>
    <x v="0"/>
    <s v="Loss"/>
    <n v="0"/>
    <n v="1"/>
    <n v="0"/>
    <n v="1"/>
  </r>
  <r>
    <x v="0"/>
    <x v="1"/>
    <x v="1"/>
    <d v="2025-05-02T00:00:00"/>
    <n v="89"/>
    <s v="JVC"/>
    <x v="1"/>
    <n v="4"/>
    <x v="4"/>
    <s v="Win"/>
    <n v="1"/>
    <n v="0"/>
    <n v="0"/>
    <n v="1"/>
  </r>
  <r>
    <x v="0"/>
    <x v="1"/>
    <x v="1"/>
    <d v="2025-05-02T00:00:00"/>
    <n v="89"/>
    <s v="JVC"/>
    <x v="4"/>
    <n v="2"/>
    <x v="2"/>
    <s v="Tie"/>
    <n v="0"/>
    <n v="0"/>
    <n v="1"/>
    <n v="1"/>
  </r>
  <r>
    <x v="0"/>
    <x v="1"/>
    <x v="1"/>
    <d v="2025-05-02T00:00:00"/>
    <n v="89"/>
    <s v="JVC"/>
    <x v="2"/>
    <n v="2"/>
    <x v="0"/>
    <s v="Loss"/>
    <n v="0"/>
    <n v="1"/>
    <n v="0"/>
    <n v="1"/>
  </r>
  <r>
    <x v="0"/>
    <x v="1"/>
    <x v="1"/>
    <d v="2025-05-02T00:00:00"/>
    <n v="89"/>
    <s v="JVC"/>
    <x v="2"/>
    <n v="2"/>
    <x v="4"/>
    <s v="Tie"/>
    <n v="0"/>
    <n v="0"/>
    <n v="1"/>
    <n v="1"/>
  </r>
  <r>
    <x v="0"/>
    <x v="0"/>
    <x v="1"/>
    <d v="2025-05-05T00:00:00"/>
    <n v="90"/>
    <s v="JC"/>
    <x v="2"/>
    <n v="2"/>
    <x v="0"/>
    <s v="Win"/>
    <n v="1"/>
    <n v="0"/>
    <n v="0"/>
    <n v="1"/>
  </r>
  <r>
    <x v="0"/>
    <x v="0"/>
    <x v="1"/>
    <d v="2025-05-05T00:00:00"/>
    <n v="90"/>
    <s v="JC"/>
    <x v="1"/>
    <n v="1"/>
    <x v="2"/>
    <s v="Loss"/>
    <n v="0"/>
    <n v="1"/>
    <n v="0"/>
    <n v="1"/>
  </r>
  <r>
    <x v="0"/>
    <x v="0"/>
    <x v="1"/>
    <d v="2025-05-05T00:00:00"/>
    <n v="91"/>
    <s v="JC"/>
    <x v="2"/>
    <n v="7"/>
    <x v="0"/>
    <s v="Loss"/>
    <n v="0"/>
    <n v="1"/>
    <n v="0"/>
    <n v="1"/>
  </r>
  <r>
    <x v="0"/>
    <x v="0"/>
    <x v="1"/>
    <d v="2025-05-05T00:00:00"/>
    <n v="91"/>
    <s v="JC"/>
    <x v="1"/>
    <n v="11"/>
    <x v="2"/>
    <s v="Win"/>
    <n v="1"/>
    <n v="0"/>
    <n v="0"/>
    <n v="1"/>
  </r>
  <r>
    <x v="0"/>
    <x v="0"/>
    <x v="1"/>
    <d v="2025-05-06T00:00:00"/>
    <n v="92"/>
    <s v="CJ"/>
    <x v="1"/>
    <n v="3"/>
    <x v="2"/>
    <s v="Loss"/>
    <n v="0"/>
    <n v="1"/>
    <n v="0"/>
    <n v="1"/>
  </r>
  <r>
    <x v="0"/>
    <x v="0"/>
    <x v="1"/>
    <d v="2025-05-06T00:00:00"/>
    <n v="92"/>
    <s v="CJ"/>
    <x v="2"/>
    <n v="7"/>
    <x v="0"/>
    <s v="Win"/>
    <n v="1"/>
    <n v="0"/>
    <n v="0"/>
    <n v="1"/>
  </r>
  <r>
    <x v="0"/>
    <x v="0"/>
    <x v="1"/>
    <d v="2025-05-07T00:00:00"/>
    <n v="93"/>
    <s v="CJ"/>
    <x v="1"/>
    <n v="1"/>
    <x v="2"/>
    <s v="Loss"/>
    <n v="0"/>
    <n v="1"/>
    <n v="0"/>
    <n v="1"/>
  </r>
  <r>
    <x v="0"/>
    <x v="0"/>
    <x v="1"/>
    <d v="2025-05-07T00:00:00"/>
    <n v="93"/>
    <s v="CJ"/>
    <x v="2"/>
    <n v="14"/>
    <x v="0"/>
    <s v="Win"/>
    <n v="1"/>
    <n v="0"/>
    <n v="0"/>
    <n v="1"/>
  </r>
  <r>
    <x v="0"/>
    <x v="1"/>
    <x v="1"/>
    <d v="2025-05-07T00:00:00"/>
    <n v="94"/>
    <s v="JC"/>
    <x v="2"/>
    <n v="7"/>
    <x v="0"/>
    <s v="Loss"/>
    <n v="0"/>
    <n v="1"/>
    <n v="0"/>
    <n v="1"/>
  </r>
  <r>
    <x v="0"/>
    <x v="1"/>
    <x v="1"/>
    <d v="2025-05-07T00:00:00"/>
    <n v="94"/>
    <s v="JC"/>
    <x v="1"/>
    <n v="8"/>
    <x v="2"/>
    <s v="Win"/>
    <n v="1"/>
    <n v="0"/>
    <n v="0"/>
    <n v="1"/>
  </r>
  <r>
    <x v="0"/>
    <x v="2"/>
    <x v="1"/>
    <d v="2025-05-07T00:00:00"/>
    <n v="95"/>
    <s v="JC"/>
    <x v="1"/>
    <n v="1"/>
    <x v="2"/>
    <s v="Loss"/>
    <n v="0"/>
    <n v="1"/>
    <n v="0"/>
    <n v="1"/>
  </r>
  <r>
    <x v="0"/>
    <x v="2"/>
    <x v="1"/>
    <d v="2025-05-07T00:00:00"/>
    <n v="95"/>
    <s v="JC"/>
    <x v="2"/>
    <n v="2"/>
    <x v="0"/>
    <s v="Win"/>
    <n v="1"/>
    <n v="0"/>
    <n v="0"/>
    <n v="1"/>
  </r>
  <r>
    <x v="0"/>
    <x v="0"/>
    <x v="1"/>
    <d v="2025-05-13T00:00:00"/>
    <n v="96"/>
    <s v="JC"/>
    <x v="2"/>
    <n v="5"/>
    <x v="0"/>
    <s v="Win"/>
    <n v="1"/>
    <n v="0"/>
    <n v="0"/>
    <n v="1"/>
  </r>
  <r>
    <x v="0"/>
    <x v="0"/>
    <x v="1"/>
    <d v="2025-05-13T00:00:00"/>
    <n v="96"/>
    <s v="JC"/>
    <x v="1"/>
    <n v="3"/>
    <x v="2"/>
    <s v="Loss"/>
    <n v="0"/>
    <n v="1"/>
    <n v="0"/>
    <n v="1"/>
  </r>
  <r>
    <x v="0"/>
    <x v="0"/>
    <x v="1"/>
    <d v="2025-05-13T00:00:00"/>
    <n v="97"/>
    <s v="CJ"/>
    <x v="2"/>
    <n v="6"/>
    <x v="0"/>
    <s v="Win"/>
    <n v="1"/>
    <n v="0"/>
    <n v="0"/>
    <n v="1"/>
  </r>
  <r>
    <x v="0"/>
    <x v="0"/>
    <x v="1"/>
    <d v="2025-05-13T00:00:00"/>
    <n v="97"/>
    <s v="CJ"/>
    <x v="1"/>
    <n v="5"/>
    <x v="2"/>
    <s v="Loss"/>
    <n v="0"/>
    <n v="1"/>
    <n v="0"/>
    <n v="1"/>
  </r>
  <r>
    <x v="0"/>
    <x v="0"/>
    <x v="1"/>
    <d v="2025-05-14T00:00:00"/>
    <n v="98"/>
    <s v="CJQ"/>
    <x v="2"/>
    <n v="11"/>
    <x v="0"/>
    <s v="Win"/>
    <n v="1"/>
    <n v="0"/>
    <n v="0"/>
    <n v="1"/>
  </r>
  <r>
    <x v="0"/>
    <x v="0"/>
    <x v="1"/>
    <d v="2025-05-14T00:00:00"/>
    <n v="98"/>
    <s v="CJQ"/>
    <x v="2"/>
    <n v="11"/>
    <x v="1"/>
    <s v="Win"/>
    <n v="1"/>
    <n v="0"/>
    <n v="0"/>
    <n v="1"/>
  </r>
  <r>
    <x v="0"/>
    <x v="0"/>
    <x v="1"/>
    <d v="2025-05-14T00:00:00"/>
    <n v="98"/>
    <s v="CJQ"/>
    <x v="1"/>
    <n v="2"/>
    <x v="2"/>
    <s v="Loss"/>
    <n v="0"/>
    <n v="1"/>
    <n v="0"/>
    <n v="1"/>
  </r>
  <r>
    <x v="0"/>
    <x v="0"/>
    <x v="1"/>
    <d v="2025-05-14T00:00:00"/>
    <n v="98"/>
    <s v="CJQ"/>
    <x v="1"/>
    <n v="2"/>
    <x v="1"/>
    <s v="Loss"/>
    <n v="0"/>
    <n v="1"/>
    <n v="0"/>
    <n v="1"/>
  </r>
  <r>
    <x v="0"/>
    <x v="0"/>
    <x v="1"/>
    <d v="2025-05-14T00:00:00"/>
    <n v="98"/>
    <s v="CJQ"/>
    <x v="0"/>
    <n v="3"/>
    <x v="2"/>
    <s v="Loss"/>
    <n v="0"/>
    <n v="1"/>
    <n v="0"/>
    <n v="1"/>
  </r>
  <r>
    <x v="0"/>
    <x v="0"/>
    <x v="1"/>
    <d v="2025-05-14T00:00:00"/>
    <n v="98"/>
    <s v="CJQ"/>
    <x v="0"/>
    <n v="3"/>
    <x v="0"/>
    <s v="Win"/>
    <n v="1"/>
    <n v="0"/>
    <n v="0"/>
    <n v="1"/>
  </r>
  <r>
    <x v="0"/>
    <x v="0"/>
    <x v="1"/>
    <d v="2025-05-14T00:00:00"/>
    <n v="99"/>
    <s v="JCDQ"/>
    <x v="2"/>
    <n v="3"/>
    <x v="0"/>
    <s v="Loss"/>
    <n v="0"/>
    <n v="1"/>
    <n v="0"/>
    <n v="1"/>
  </r>
  <r>
    <x v="0"/>
    <x v="0"/>
    <x v="1"/>
    <d v="2025-05-14T00:00:00"/>
    <n v="99"/>
    <s v="JCDQ"/>
    <x v="2"/>
    <n v="3"/>
    <x v="3"/>
    <s v="Loss"/>
    <n v="0"/>
    <n v="1"/>
    <n v="0"/>
    <n v="1"/>
  </r>
  <r>
    <x v="0"/>
    <x v="0"/>
    <x v="1"/>
    <d v="2025-05-14T00:00:00"/>
    <n v="99"/>
    <s v="JCDQ"/>
    <x v="3"/>
    <n v="5"/>
    <x v="2"/>
    <s v="Win"/>
    <n v="1"/>
    <n v="0"/>
    <n v="0"/>
    <n v="1"/>
  </r>
  <r>
    <x v="0"/>
    <x v="0"/>
    <x v="1"/>
    <d v="2025-05-14T00:00:00"/>
    <n v="99"/>
    <s v="JCDQ"/>
    <x v="3"/>
    <n v="5"/>
    <x v="0"/>
    <s v="Loss"/>
    <n v="0"/>
    <n v="1"/>
    <n v="0"/>
    <n v="1"/>
  </r>
  <r>
    <x v="0"/>
    <x v="0"/>
    <x v="1"/>
    <d v="2025-05-14T00:00:00"/>
    <n v="99"/>
    <s v="JCDQ"/>
    <x v="3"/>
    <n v="5"/>
    <x v="1"/>
    <s v="Loss"/>
    <n v="0"/>
    <n v="1"/>
    <n v="0"/>
    <n v="1"/>
  </r>
  <r>
    <x v="0"/>
    <x v="0"/>
    <x v="1"/>
    <d v="2025-05-14T00:00:00"/>
    <n v="99"/>
    <s v="JCDQ"/>
    <x v="1"/>
    <n v="7"/>
    <x v="2"/>
    <s v="Win"/>
    <n v="1"/>
    <n v="0"/>
    <n v="0"/>
    <n v="1"/>
  </r>
  <r>
    <x v="0"/>
    <x v="0"/>
    <x v="1"/>
    <d v="2025-05-14T00:00:00"/>
    <n v="99"/>
    <s v="JCDQ"/>
    <x v="1"/>
    <n v="7"/>
    <x v="1"/>
    <s v="Loss"/>
    <n v="0"/>
    <n v="1"/>
    <n v="0"/>
    <n v="1"/>
  </r>
  <r>
    <x v="0"/>
    <x v="0"/>
    <x v="1"/>
    <d v="2025-05-14T00:00:00"/>
    <n v="99"/>
    <s v="JCDQ"/>
    <x v="1"/>
    <n v="7"/>
    <x v="3"/>
    <s v="Win"/>
    <n v="1"/>
    <n v="0"/>
    <n v="0"/>
    <n v="1"/>
  </r>
  <r>
    <x v="0"/>
    <x v="0"/>
    <x v="1"/>
    <d v="2025-05-14T00:00:00"/>
    <n v="99"/>
    <s v="JCDQ"/>
    <x v="0"/>
    <n v="9"/>
    <x v="2"/>
    <s v="Win"/>
    <n v="1"/>
    <n v="0"/>
    <n v="0"/>
    <n v="1"/>
  </r>
  <r>
    <x v="0"/>
    <x v="0"/>
    <x v="1"/>
    <d v="2025-05-14T00:00:00"/>
    <n v="99"/>
    <s v="JCDQ"/>
    <x v="0"/>
    <n v="9"/>
    <x v="0"/>
    <s v="Win"/>
    <n v="1"/>
    <n v="0"/>
    <n v="0"/>
    <n v="1"/>
  </r>
  <r>
    <x v="0"/>
    <x v="0"/>
    <x v="1"/>
    <d v="2025-05-14T00:00:00"/>
    <n v="99"/>
    <s v="JCDQ"/>
    <x v="2"/>
    <n v="3"/>
    <x v="1"/>
    <s v="Loss"/>
    <n v="0"/>
    <n v="1"/>
    <n v="0"/>
    <n v="1"/>
  </r>
  <r>
    <x v="0"/>
    <x v="0"/>
    <x v="1"/>
    <d v="2025-05-14T00:00:00"/>
    <n v="99"/>
    <s v="JCDQ"/>
    <x v="0"/>
    <n v="9"/>
    <x v="3"/>
    <s v="Win"/>
    <n v="1"/>
    <n v="0"/>
    <n v="0"/>
    <n v="1"/>
  </r>
  <r>
    <x v="0"/>
    <x v="1"/>
    <x v="1"/>
    <d v="2025-05-14T00:00:00"/>
    <n v="100"/>
    <s v="CJ"/>
    <x v="1"/>
    <n v="7"/>
    <x v="2"/>
    <s v="Loss"/>
    <n v="0"/>
    <n v="1"/>
    <n v="0"/>
    <n v="1"/>
  </r>
  <r>
    <x v="0"/>
    <x v="1"/>
    <x v="1"/>
    <d v="2025-05-14T00:00:00"/>
    <n v="100"/>
    <s v="CJ"/>
    <x v="2"/>
    <n v="9"/>
    <x v="0"/>
    <s v="Win"/>
    <n v="1"/>
    <n v="0"/>
    <n v="0"/>
    <n v="1"/>
  </r>
  <r>
    <x v="0"/>
    <x v="0"/>
    <x v="1"/>
    <d v="2025-05-20T00:00:00"/>
    <n v="101"/>
    <s v="JQ"/>
    <x v="1"/>
    <n v="9"/>
    <x v="1"/>
    <s v="Win"/>
    <n v="1"/>
    <n v="0"/>
    <n v="0"/>
    <n v="1"/>
  </r>
  <r>
    <x v="0"/>
    <x v="0"/>
    <x v="1"/>
    <d v="2025-05-20T00:00:00"/>
    <n v="101"/>
    <s v="JQ"/>
    <x v="0"/>
    <n v="6"/>
    <x v="0"/>
    <s v="Loss"/>
    <n v="0"/>
    <n v="1"/>
    <n v="0"/>
    <n v="1"/>
  </r>
  <r>
    <x v="0"/>
    <x v="0"/>
    <x v="1"/>
    <d v="2025-05-20T00:00:00"/>
    <n v="102"/>
    <s v="JD"/>
    <x v="3"/>
    <n v="1"/>
    <x v="0"/>
    <s v="Loss"/>
    <n v="0"/>
    <n v="1"/>
    <n v="0"/>
    <n v="1"/>
  </r>
  <r>
    <x v="0"/>
    <x v="0"/>
    <x v="1"/>
    <d v="2025-05-20T00:00:00"/>
    <n v="102"/>
    <s v="JD"/>
    <x v="1"/>
    <n v="8"/>
    <x v="3"/>
    <s v="Win"/>
    <n v="1"/>
    <n v="0"/>
    <n v="0"/>
    <n v="1"/>
  </r>
  <r>
    <x v="0"/>
    <x v="0"/>
    <x v="1"/>
    <d v="2025-05-21T00:00:00"/>
    <n v="103"/>
    <s v="JQ"/>
    <x v="1"/>
    <n v="12"/>
    <x v="1"/>
    <s v="Win"/>
    <n v="1"/>
    <n v="0"/>
    <n v="0"/>
    <n v="1"/>
  </r>
  <r>
    <x v="0"/>
    <x v="0"/>
    <x v="1"/>
    <d v="2025-05-21T00:00:00"/>
    <n v="103"/>
    <s v="JQ"/>
    <x v="0"/>
    <n v="5"/>
    <x v="0"/>
    <s v="Loss"/>
    <n v="0"/>
    <n v="1"/>
    <n v="0"/>
    <n v="1"/>
  </r>
  <r>
    <x v="0"/>
    <x v="0"/>
    <x v="1"/>
    <d v="2025-05-22T00:00:00"/>
    <n v="104"/>
    <s v="JQ"/>
    <x v="1"/>
    <n v="4"/>
    <x v="1"/>
    <s v="Win"/>
    <n v="1"/>
    <n v="0"/>
    <n v="0"/>
    <n v="1"/>
  </r>
  <r>
    <x v="0"/>
    <x v="0"/>
    <x v="1"/>
    <d v="2025-05-22T00:00:00"/>
    <n v="104"/>
    <s v="JQ"/>
    <x v="0"/>
    <n v="1"/>
    <x v="0"/>
    <s v="Loss"/>
    <n v="0"/>
    <n v="1"/>
    <n v="0"/>
    <n v="1"/>
  </r>
  <r>
    <x v="0"/>
    <x v="0"/>
    <x v="1"/>
    <d v="2025-06-03T00:00:00"/>
    <n v="105"/>
    <s v="JQ"/>
    <x v="1"/>
    <n v="3"/>
    <x v="1"/>
    <s v="Win"/>
    <n v="1"/>
    <n v="0"/>
    <n v="0"/>
    <n v="1"/>
  </r>
  <r>
    <x v="0"/>
    <x v="0"/>
    <x v="1"/>
    <d v="2025-06-03T00:00:00"/>
    <n v="105"/>
    <s v="JQ"/>
    <x v="0"/>
    <n v="1"/>
    <x v="0"/>
    <s v="Loss"/>
    <n v="0"/>
    <n v="1"/>
    <n v="0"/>
    <n v="1"/>
  </r>
  <r>
    <x v="0"/>
    <x v="0"/>
    <x v="1"/>
    <d v="2025-06-03T00:00:00"/>
    <n v="106"/>
    <s v="QJ"/>
    <x v="1"/>
    <n v="3"/>
    <x v="1"/>
    <s v="Win"/>
    <n v="1"/>
    <n v="0"/>
    <n v="0"/>
    <n v="1"/>
  </r>
  <r>
    <x v="0"/>
    <x v="0"/>
    <x v="1"/>
    <d v="2025-06-03T00:00:00"/>
    <n v="106"/>
    <s v="QJ"/>
    <x v="0"/>
    <n v="2"/>
    <x v="0"/>
    <s v="Loss"/>
    <n v="0"/>
    <n v="1"/>
    <n v="0"/>
    <n v="1"/>
  </r>
  <r>
    <x v="0"/>
    <x v="0"/>
    <x v="1"/>
    <d v="2025-06-10T00:00:00"/>
    <n v="107"/>
    <s v="CJ"/>
    <x v="2"/>
    <n v="6"/>
    <x v="0"/>
    <s v="Win"/>
    <n v="1"/>
    <n v="0"/>
    <n v="0"/>
    <n v="1"/>
  </r>
  <r>
    <x v="0"/>
    <x v="0"/>
    <x v="1"/>
    <d v="2025-06-10T00:00:00"/>
    <n v="107"/>
    <s v="CJ"/>
    <x v="1"/>
    <n v="5"/>
    <x v="2"/>
    <s v="Loss"/>
    <n v="0"/>
    <n v="1"/>
    <n v="0"/>
    <n v="1"/>
  </r>
  <r>
    <x v="0"/>
    <x v="0"/>
    <x v="1"/>
    <d v="2025-06-11T00:00:00"/>
    <n v="108"/>
    <s v="JC"/>
    <x v="2"/>
    <n v="8"/>
    <x v="0"/>
    <s v="Win"/>
    <n v="1"/>
    <n v="0"/>
    <n v="0"/>
    <n v="1"/>
  </r>
  <r>
    <x v="0"/>
    <x v="0"/>
    <x v="1"/>
    <d v="2025-06-11T00:00:00"/>
    <n v="108"/>
    <s v="JC"/>
    <x v="1"/>
    <n v="6"/>
    <x v="2"/>
    <s v="Loss"/>
    <n v="0"/>
    <n v="1"/>
    <n v="0"/>
    <n v="1"/>
  </r>
  <r>
    <x v="0"/>
    <x v="0"/>
    <x v="1"/>
    <d v="2025-06-12T00:00:00"/>
    <n v="109"/>
    <s v="CJ"/>
    <x v="1"/>
    <n v="8"/>
    <x v="2"/>
    <s v="Win"/>
    <n v="1"/>
    <n v="0"/>
    <n v="0"/>
    <n v="1"/>
  </r>
  <r>
    <x v="0"/>
    <x v="0"/>
    <x v="1"/>
    <d v="2025-06-12T00:00:00"/>
    <n v="109"/>
    <s v="CJ"/>
    <x v="2"/>
    <n v="5"/>
    <x v="0"/>
    <s v="Loss"/>
    <n v="0"/>
    <n v="1"/>
    <n v="0"/>
    <n v="1"/>
  </r>
  <r>
    <x v="0"/>
    <x v="0"/>
    <x v="1"/>
    <d v="2025-06-13T00:00:00"/>
    <n v="110"/>
    <s v="CJ"/>
    <x v="1"/>
    <n v="3"/>
    <x v="2"/>
    <s v="Loss"/>
    <n v="0"/>
    <n v="1"/>
    <n v="0"/>
    <n v="1"/>
  </r>
  <r>
    <x v="0"/>
    <x v="0"/>
    <x v="1"/>
    <d v="2025-06-13T00:00:00"/>
    <n v="110"/>
    <s v="CJ"/>
    <x v="2"/>
    <n v="5"/>
    <x v="0"/>
    <s v="Win"/>
    <n v="1"/>
    <n v="0"/>
    <n v="0"/>
    <n v="1"/>
  </r>
  <r>
    <x v="0"/>
    <x v="0"/>
    <x v="1"/>
    <d v="2025-06-16T00:00:00"/>
    <n v="111"/>
    <s v="JC"/>
    <x v="2"/>
    <n v="7"/>
    <x v="0"/>
    <s v="Win"/>
    <n v="1"/>
    <n v="0"/>
    <n v="0"/>
    <n v="1"/>
  </r>
  <r>
    <x v="0"/>
    <x v="0"/>
    <x v="1"/>
    <d v="2025-06-16T00:00:00"/>
    <n v="111"/>
    <s v="JC"/>
    <x v="1"/>
    <n v="4"/>
    <x v="2"/>
    <s v="Loss"/>
    <n v="0"/>
    <n v="1"/>
    <n v="0"/>
    <n v="1"/>
  </r>
  <r>
    <x v="0"/>
    <x v="0"/>
    <x v="1"/>
    <d v="2025-06-16T00:00:00"/>
    <n v="112"/>
    <s v="CJQD"/>
    <x v="1"/>
    <n v="1"/>
    <x v="2"/>
    <s v="Loss"/>
    <n v="0"/>
    <n v="1"/>
    <n v="0"/>
    <n v="1"/>
  </r>
  <r>
    <x v="0"/>
    <x v="0"/>
    <x v="1"/>
    <d v="2025-06-16T00:00:00"/>
    <n v="112"/>
    <s v="CJQD"/>
    <x v="1"/>
    <n v="1"/>
    <x v="1"/>
    <s v="Loss"/>
    <n v="0"/>
    <n v="1"/>
    <n v="0"/>
    <n v="1"/>
  </r>
  <r>
    <x v="0"/>
    <x v="0"/>
    <x v="1"/>
    <d v="2025-06-16T00:00:00"/>
    <n v="112"/>
    <s v="CJQD"/>
    <x v="1"/>
    <n v="1"/>
    <x v="3"/>
    <s v="Loss"/>
    <n v="0"/>
    <n v="1"/>
    <n v="0"/>
    <n v="1"/>
  </r>
  <r>
    <x v="0"/>
    <x v="0"/>
    <x v="1"/>
    <d v="2025-06-16T00:00:00"/>
    <n v="112"/>
    <s v="CJQD"/>
    <x v="0"/>
    <n v="4"/>
    <x v="2"/>
    <s v="Win"/>
    <n v="1"/>
    <n v="0"/>
    <n v="0"/>
    <n v="1"/>
  </r>
  <r>
    <x v="0"/>
    <x v="0"/>
    <x v="1"/>
    <d v="2025-06-16T00:00:00"/>
    <n v="112"/>
    <s v="CJQD"/>
    <x v="0"/>
    <n v="4"/>
    <x v="0"/>
    <s v="Win"/>
    <n v="1"/>
    <n v="0"/>
    <n v="0"/>
    <n v="1"/>
  </r>
  <r>
    <x v="0"/>
    <x v="0"/>
    <x v="1"/>
    <d v="2025-06-16T00:00:00"/>
    <n v="112"/>
    <s v="CJQD"/>
    <x v="0"/>
    <n v="4"/>
    <x v="3"/>
    <s v="Loss"/>
    <n v="0"/>
    <n v="1"/>
    <n v="0"/>
    <n v="1"/>
  </r>
  <r>
    <x v="0"/>
    <x v="0"/>
    <x v="1"/>
    <d v="2025-06-16T00:00:00"/>
    <n v="112"/>
    <s v="CJQD"/>
    <x v="3"/>
    <n v="6"/>
    <x v="1"/>
    <s v="Win"/>
    <n v="1"/>
    <n v="0"/>
    <n v="0"/>
    <n v="1"/>
  </r>
  <r>
    <x v="0"/>
    <x v="0"/>
    <x v="1"/>
    <d v="2025-06-16T00:00:00"/>
    <n v="112"/>
    <s v="CJQD"/>
    <x v="3"/>
    <n v="6"/>
    <x v="2"/>
    <s v="Win"/>
    <n v="1"/>
    <n v="0"/>
    <n v="0"/>
    <n v="1"/>
  </r>
  <r>
    <x v="0"/>
    <x v="0"/>
    <x v="1"/>
    <d v="2025-06-16T00:00:00"/>
    <n v="112"/>
    <s v="CJQD"/>
    <x v="2"/>
    <n v="3"/>
    <x v="3"/>
    <s v="Loss"/>
    <n v="0"/>
    <n v="1"/>
    <n v="0"/>
    <n v="1"/>
  </r>
  <r>
    <x v="0"/>
    <x v="0"/>
    <x v="1"/>
    <d v="2025-06-16T00:00:00"/>
    <n v="112"/>
    <s v="CJQD"/>
    <x v="2"/>
    <n v="3"/>
    <x v="1"/>
    <s v="Loss"/>
    <n v="0"/>
    <n v="1"/>
    <n v="0"/>
    <n v="1"/>
  </r>
  <r>
    <x v="0"/>
    <x v="0"/>
    <x v="1"/>
    <d v="2025-06-16T00:00:00"/>
    <n v="112"/>
    <s v="CJQD"/>
    <x v="2"/>
    <n v="3"/>
    <x v="0"/>
    <s v="Win"/>
    <n v="1"/>
    <n v="0"/>
    <n v="0"/>
    <n v="1"/>
  </r>
  <r>
    <x v="0"/>
    <x v="0"/>
    <x v="1"/>
    <d v="2025-06-16T00:00:00"/>
    <n v="112"/>
    <s v="CJQD"/>
    <x v="3"/>
    <n v="6"/>
    <x v="0"/>
    <s v="Win"/>
    <n v="1"/>
    <n v="0"/>
    <n v="0"/>
    <n v="1"/>
  </r>
  <r>
    <x v="0"/>
    <x v="0"/>
    <x v="1"/>
    <d v="2025-06-17T00:00:00"/>
    <n v="113"/>
    <s v="CJ"/>
    <x v="1"/>
    <n v="7"/>
    <x v="2"/>
    <s v="Loss"/>
    <n v="0"/>
    <n v="1"/>
    <n v="0"/>
    <n v="1"/>
  </r>
  <r>
    <x v="0"/>
    <x v="0"/>
    <x v="1"/>
    <d v="2025-06-17T00:00:00"/>
    <n v="113"/>
    <s v="CJ"/>
    <x v="2"/>
    <n v="12"/>
    <x v="0"/>
    <s v="Win"/>
    <n v="1"/>
    <n v="0"/>
    <n v="0"/>
    <n v="1"/>
  </r>
  <r>
    <x v="0"/>
    <x v="0"/>
    <x v="1"/>
    <d v="2025-06-17T00:00:00"/>
    <n v="114"/>
    <s v="CJQ"/>
    <x v="0"/>
    <n v="1"/>
    <x v="2"/>
    <s v="Win"/>
    <n v="1"/>
    <n v="0"/>
    <n v="0"/>
    <n v="1"/>
  </r>
  <r>
    <x v="0"/>
    <x v="0"/>
    <x v="1"/>
    <d v="2025-06-17T00:00:00"/>
    <n v="114"/>
    <s v="CJQ"/>
    <x v="2"/>
    <n v="0"/>
    <x v="0"/>
    <s v="Loss"/>
    <n v="0"/>
    <n v="1"/>
    <n v="0"/>
    <n v="1"/>
  </r>
  <r>
    <x v="0"/>
    <x v="0"/>
    <x v="1"/>
    <d v="2025-06-17T00:00:00"/>
    <n v="114"/>
    <s v="CJQ"/>
    <x v="2"/>
    <n v="0"/>
    <x v="1"/>
    <s v="Loss"/>
    <n v="0"/>
    <n v="1"/>
    <n v="0"/>
    <n v="1"/>
  </r>
  <r>
    <x v="0"/>
    <x v="0"/>
    <x v="1"/>
    <d v="2025-06-17T00:00:00"/>
    <n v="114"/>
    <s v="CJQ"/>
    <x v="1"/>
    <n v="11"/>
    <x v="2"/>
    <s v="Win"/>
    <n v="1"/>
    <n v="0"/>
    <n v="0"/>
    <n v="1"/>
  </r>
  <r>
    <x v="0"/>
    <x v="0"/>
    <x v="1"/>
    <d v="2025-06-17T00:00:00"/>
    <n v="114"/>
    <s v="CJQ"/>
    <x v="1"/>
    <n v="11"/>
    <x v="1"/>
    <s v="Win"/>
    <n v="1"/>
    <n v="0"/>
    <n v="0"/>
    <n v="1"/>
  </r>
  <r>
    <x v="0"/>
    <x v="0"/>
    <x v="1"/>
    <d v="2025-06-17T00:00:00"/>
    <n v="114"/>
    <s v="CJQ"/>
    <x v="0"/>
    <n v="1"/>
    <x v="0"/>
    <s v="Loss"/>
    <n v="0"/>
    <n v="1"/>
    <n v="0"/>
    <n v="1"/>
  </r>
  <r>
    <x v="0"/>
    <x v="1"/>
    <x v="1"/>
    <d v="2025-06-17T00:00:00"/>
    <n v="115"/>
    <s v="CJQ"/>
    <x v="1"/>
    <n v="10"/>
    <x v="1"/>
    <s v="Win"/>
    <n v="1"/>
    <n v="0"/>
    <n v="0"/>
    <n v="1"/>
  </r>
  <r>
    <x v="0"/>
    <x v="1"/>
    <x v="1"/>
    <d v="2025-06-17T00:00:00"/>
    <n v="115"/>
    <s v="CJQ"/>
    <x v="2"/>
    <n v="14"/>
    <x v="1"/>
    <s v="Win"/>
    <n v="1"/>
    <n v="0"/>
    <n v="0"/>
    <n v="1"/>
  </r>
  <r>
    <x v="0"/>
    <x v="1"/>
    <x v="1"/>
    <d v="2025-06-17T00:00:00"/>
    <n v="115"/>
    <s v="CJQ"/>
    <x v="0"/>
    <n v="2"/>
    <x v="2"/>
    <s v="Loss"/>
    <n v="0"/>
    <n v="1"/>
    <n v="0"/>
    <n v="1"/>
  </r>
  <r>
    <x v="0"/>
    <x v="1"/>
    <x v="1"/>
    <d v="2025-06-17T00:00:00"/>
    <n v="115"/>
    <s v="CJQ"/>
    <x v="2"/>
    <n v="14"/>
    <x v="0"/>
    <s v="Win"/>
    <n v="1"/>
    <n v="0"/>
    <n v="0"/>
    <n v="1"/>
  </r>
  <r>
    <x v="0"/>
    <x v="1"/>
    <x v="1"/>
    <d v="2025-06-17T00:00:00"/>
    <n v="115"/>
    <s v="CJQ"/>
    <x v="0"/>
    <n v="2"/>
    <x v="0"/>
    <s v="Loss"/>
    <n v="0"/>
    <n v="1"/>
    <n v="0"/>
    <n v="1"/>
  </r>
  <r>
    <x v="0"/>
    <x v="1"/>
    <x v="1"/>
    <d v="2025-06-17T00:00:00"/>
    <n v="115"/>
    <s v="CJQ"/>
    <x v="1"/>
    <n v="10"/>
    <x v="2"/>
    <s v="Loss"/>
    <n v="0"/>
    <n v="1"/>
    <n v="0"/>
    <n v="1"/>
  </r>
  <r>
    <x v="0"/>
    <x v="0"/>
    <x v="1"/>
    <d v="2025-06-18T00:00:00"/>
    <n v="116"/>
    <s v="JC"/>
    <x v="1"/>
    <n v="10"/>
    <x v="2"/>
    <s v="Win"/>
    <n v="1"/>
    <n v="0"/>
    <n v="0"/>
    <n v="1"/>
  </r>
  <r>
    <x v="0"/>
    <x v="0"/>
    <x v="1"/>
    <d v="2025-06-18T00:00:00"/>
    <n v="116"/>
    <s v="JC"/>
    <x v="2"/>
    <n v="7"/>
    <x v="0"/>
    <s v="Loss"/>
    <n v="0"/>
    <n v="1"/>
    <n v="0"/>
    <n v="1"/>
  </r>
  <r>
    <x v="0"/>
    <x v="2"/>
    <x v="1"/>
    <d v="2025-06-18T00:00:00"/>
    <n v="117"/>
    <s v="CJ"/>
    <x v="2"/>
    <n v="14"/>
    <x v="0"/>
    <s v="Win"/>
    <n v="1"/>
    <n v="0"/>
    <n v="0"/>
    <n v="1"/>
  </r>
  <r>
    <x v="0"/>
    <x v="2"/>
    <x v="1"/>
    <d v="2025-06-18T00:00:00"/>
    <n v="117"/>
    <s v="CJ"/>
    <x v="1"/>
    <n v="2"/>
    <x v="2"/>
    <s v="Loss"/>
    <n v="0"/>
    <n v="1"/>
    <n v="0"/>
    <n v="1"/>
  </r>
  <r>
    <x v="0"/>
    <x v="1"/>
    <x v="1"/>
    <d v="2025-06-18T00:00:00"/>
    <n v="118"/>
    <s v="JC"/>
    <x v="1"/>
    <n v="5"/>
    <x v="2"/>
    <s v="Loss"/>
    <n v="0"/>
    <n v="1"/>
    <n v="0"/>
    <n v="1"/>
  </r>
  <r>
    <x v="0"/>
    <x v="1"/>
    <x v="1"/>
    <d v="2025-06-18T00:00:00"/>
    <n v="118"/>
    <s v="JC"/>
    <x v="2"/>
    <n v="9"/>
    <x v="0"/>
    <s v="Win"/>
    <n v="1"/>
    <n v="0"/>
    <n v="0"/>
    <n v="1"/>
  </r>
  <r>
    <x v="0"/>
    <x v="0"/>
    <x v="1"/>
    <d v="2025-06-19T00:00:00"/>
    <n v="119"/>
    <s v="JC"/>
    <x v="1"/>
    <n v="13"/>
    <x v="2"/>
    <s v="Win"/>
    <n v="1"/>
    <n v="0"/>
    <n v="0"/>
    <n v="1"/>
  </r>
  <r>
    <x v="0"/>
    <x v="0"/>
    <x v="1"/>
    <d v="2025-06-19T00:00:00"/>
    <n v="119"/>
    <s v="JC"/>
    <x v="2"/>
    <n v="8"/>
    <x v="0"/>
    <s v="Loss"/>
    <n v="0"/>
    <n v="1"/>
    <n v="0"/>
    <n v="1"/>
  </r>
  <r>
    <x v="0"/>
    <x v="0"/>
    <x v="1"/>
    <d v="2025-06-19T00:00:00"/>
    <n v="120"/>
    <s v="CJ"/>
    <x v="1"/>
    <n v="8"/>
    <x v="2"/>
    <s v="Loss"/>
    <n v="0"/>
    <n v="1"/>
    <n v="0"/>
    <n v="1"/>
  </r>
  <r>
    <x v="0"/>
    <x v="0"/>
    <x v="1"/>
    <d v="2025-06-19T00:00:00"/>
    <n v="120"/>
    <s v="CJ"/>
    <x v="2"/>
    <n v="12"/>
    <x v="0"/>
    <s v="Win"/>
    <n v="1"/>
    <n v="0"/>
    <n v="0"/>
    <n v="1"/>
  </r>
  <r>
    <x v="0"/>
    <x v="0"/>
    <x v="1"/>
    <d v="2025-06-20T00:00:00"/>
    <n v="121"/>
    <s v="JC"/>
    <x v="1"/>
    <n v="6"/>
    <x v="2"/>
    <s v="Loss"/>
    <n v="0"/>
    <n v="1"/>
    <n v="0"/>
    <n v="1"/>
  </r>
  <r>
    <x v="0"/>
    <x v="0"/>
    <x v="1"/>
    <d v="2025-06-20T00:00:00"/>
    <n v="121"/>
    <s v="JC"/>
    <x v="2"/>
    <n v="10"/>
    <x v="0"/>
    <s v="Win"/>
    <n v="1"/>
    <n v="0"/>
    <n v="0"/>
    <n v="1"/>
  </r>
  <r>
    <x v="0"/>
    <x v="1"/>
    <x v="1"/>
    <d v="2025-06-20T00:00:00"/>
    <n v="122"/>
    <s v="CJ"/>
    <x v="2"/>
    <n v="7"/>
    <x v="0"/>
    <s v="Loss"/>
    <n v="0"/>
    <n v="1"/>
    <n v="0"/>
    <n v="1"/>
  </r>
  <r>
    <x v="0"/>
    <x v="1"/>
    <x v="1"/>
    <d v="2025-06-20T00:00:00"/>
    <n v="122"/>
    <s v="CJ"/>
    <x v="1"/>
    <n v="11"/>
    <x v="2"/>
    <s v="Win"/>
    <n v="1"/>
    <n v="0"/>
    <n v="0"/>
    <n v="1"/>
  </r>
  <r>
    <x v="0"/>
    <x v="2"/>
    <x v="1"/>
    <d v="2025-06-20T00:00:00"/>
    <n v="123"/>
    <s v="JC"/>
    <x v="2"/>
    <n v="11"/>
    <x v="0"/>
    <s v="Win"/>
    <n v="1"/>
    <n v="0"/>
    <n v="0"/>
    <n v="1"/>
  </r>
  <r>
    <x v="0"/>
    <x v="2"/>
    <x v="1"/>
    <d v="2025-06-20T00:00:00"/>
    <n v="123"/>
    <s v="JC"/>
    <x v="1"/>
    <n v="3"/>
    <x v="2"/>
    <s v="Loss"/>
    <n v="0"/>
    <n v="1"/>
    <n v="0"/>
    <n v="1"/>
  </r>
  <r>
    <x v="0"/>
    <x v="0"/>
    <x v="1"/>
    <d v="2025-06-23T00:00:00"/>
    <n v="124"/>
    <s v="JB"/>
    <x v="7"/>
    <n v="2"/>
    <x v="0"/>
    <s v="Loss"/>
    <n v="0"/>
    <n v="1"/>
    <n v="0"/>
    <n v="1"/>
  </r>
  <r>
    <x v="0"/>
    <x v="0"/>
    <x v="1"/>
    <d v="2025-06-23T00:00:00"/>
    <n v="124"/>
    <s v="JB"/>
    <x v="1"/>
    <n v="12"/>
    <x v="7"/>
    <s v="Win"/>
    <n v="1"/>
    <n v="0"/>
    <n v="0"/>
    <n v="1"/>
  </r>
  <r>
    <x v="0"/>
    <x v="0"/>
    <x v="1"/>
    <d v="2025-06-23T00:00:00"/>
    <n v="125"/>
    <s v="CJ"/>
    <x v="2"/>
    <n v="9"/>
    <x v="0"/>
    <s v="Loss"/>
    <n v="0"/>
    <n v="1"/>
    <n v="0"/>
    <n v="1"/>
  </r>
  <r>
    <x v="0"/>
    <x v="0"/>
    <x v="1"/>
    <d v="2025-06-23T00:00:00"/>
    <n v="125"/>
    <s v="CJ"/>
    <x v="1"/>
    <n v="10"/>
    <x v="2"/>
    <s v="Win"/>
    <n v="1"/>
    <n v="0"/>
    <n v="0"/>
    <n v="1"/>
  </r>
  <r>
    <x v="0"/>
    <x v="0"/>
    <x v="1"/>
    <d v="2025-06-24T00:00:00"/>
    <n v="126"/>
    <s v="JC"/>
    <x v="2"/>
    <n v="9"/>
    <x v="0"/>
    <s v="Win"/>
    <n v="1"/>
    <n v="0"/>
    <n v="0"/>
    <n v="1"/>
  </r>
  <r>
    <x v="0"/>
    <x v="0"/>
    <x v="1"/>
    <d v="2025-06-24T00:00:00"/>
    <n v="126"/>
    <s v="JC"/>
    <x v="1"/>
    <n v="5"/>
    <x v="2"/>
    <s v="Loss"/>
    <n v="0"/>
    <n v="1"/>
    <n v="0"/>
    <n v="1"/>
  </r>
  <r>
    <x v="0"/>
    <x v="0"/>
    <x v="1"/>
    <d v="2025-06-24T00:00:00"/>
    <n v="127"/>
    <s v="CQJ"/>
    <x v="2"/>
    <n v="2"/>
    <x v="0"/>
    <s v="Loss"/>
    <n v="0"/>
    <n v="1"/>
    <n v="0"/>
    <n v="1"/>
  </r>
  <r>
    <x v="0"/>
    <x v="0"/>
    <x v="1"/>
    <d v="2025-06-24T00:00:00"/>
    <n v="127"/>
    <s v="CQJ"/>
    <x v="2"/>
    <n v="2"/>
    <x v="1"/>
    <s v="Loss"/>
    <n v="0"/>
    <n v="1"/>
    <n v="0"/>
    <n v="1"/>
  </r>
  <r>
    <x v="0"/>
    <x v="0"/>
    <x v="1"/>
    <d v="2025-06-24T00:00:00"/>
    <n v="127"/>
    <s v="CQJ"/>
    <x v="1"/>
    <n v="11"/>
    <x v="2"/>
    <s v="Win"/>
    <n v="1"/>
    <n v="0"/>
    <n v="0"/>
    <n v="1"/>
  </r>
  <r>
    <x v="0"/>
    <x v="0"/>
    <x v="1"/>
    <d v="2025-06-24T00:00:00"/>
    <n v="127"/>
    <s v="CQJ"/>
    <x v="1"/>
    <n v="11"/>
    <x v="1"/>
    <s v="Win"/>
    <n v="1"/>
    <n v="0"/>
    <n v="0"/>
    <n v="1"/>
  </r>
  <r>
    <x v="0"/>
    <x v="0"/>
    <x v="1"/>
    <d v="2025-06-24T00:00:00"/>
    <n v="127"/>
    <s v="CQJ"/>
    <x v="0"/>
    <n v="4"/>
    <x v="2"/>
    <s v="Win"/>
    <n v="1"/>
    <n v="0"/>
    <n v="0"/>
    <n v="1"/>
  </r>
  <r>
    <x v="0"/>
    <x v="0"/>
    <x v="1"/>
    <d v="2025-06-24T00:00:00"/>
    <n v="127"/>
    <s v="CQJ"/>
    <x v="0"/>
    <n v="4"/>
    <x v="0"/>
    <s v="Loss"/>
    <n v="0"/>
    <n v="1"/>
    <n v="0"/>
    <n v="1"/>
  </r>
  <r>
    <x v="0"/>
    <x v="0"/>
    <x v="1"/>
    <d v="2025-06-24T00:00:00"/>
    <n v="128"/>
    <s v="JC"/>
    <x v="2"/>
    <n v="7"/>
    <x v="0"/>
    <s v="Win"/>
    <n v="1"/>
    <n v="0"/>
    <n v="0"/>
    <n v="1"/>
  </r>
  <r>
    <x v="0"/>
    <x v="0"/>
    <x v="1"/>
    <d v="2025-06-24T00:00:00"/>
    <n v="128"/>
    <s v="JC"/>
    <x v="1"/>
    <n v="2"/>
    <x v="2"/>
    <s v="Loss"/>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557E7-69BA-154A-B0B7-7BB7682F7FC0}"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10:N415"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96">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colHeaderCaption="Opponents">
  <location ref="Q5:Z15" firstHeaderRow="1" firstDataRow="2" firstDataCol="1" rowPageCount="3"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pivotField showAll="0"/>
    <pivotField showAll="0"/>
    <pivotField axis="axisRow" showAll="0">
      <items count="9">
        <item x="2"/>
        <item x="3"/>
        <item x="7"/>
        <item x="1"/>
        <item x="6"/>
        <item x="5"/>
        <item x="0"/>
        <item x="4"/>
        <item t="default"/>
      </items>
    </pivotField>
    <pivotField showAll="0"/>
    <pivotField axis="axisCol" showAll="0">
      <items count="9">
        <item x="2"/>
        <item x="3"/>
        <item x="7"/>
        <item x="0"/>
        <item x="6"/>
        <item x="5"/>
        <item x="1"/>
        <item x="4"/>
        <item t="default"/>
      </items>
    </pivotField>
    <pivotField showAll="0"/>
    <pivotField showAll="0"/>
    <pivotField showAll="0"/>
    <pivotField showAll="0"/>
    <pivotField showAll="0"/>
    <pivotField dataField="1" dragToRow="0" dragToCol="0" dragToPage="0" showAll="0" defaultSubtotal="0"/>
  </pivotFields>
  <rowFields count="1">
    <field x="6"/>
  </rowFields>
  <rowItems count="9">
    <i>
      <x/>
    </i>
    <i>
      <x v="1"/>
    </i>
    <i>
      <x v="2"/>
    </i>
    <i>
      <x v="3"/>
    </i>
    <i>
      <x v="4"/>
    </i>
    <i>
      <x v="5"/>
    </i>
    <i>
      <x v="6"/>
    </i>
    <i>
      <x v="7"/>
    </i>
    <i t="grand">
      <x/>
    </i>
  </rowItems>
  <colFields count="1">
    <field x="8"/>
  </colFields>
  <colItems count="9">
    <i>
      <x/>
    </i>
    <i>
      <x v="1"/>
    </i>
    <i>
      <x v="2"/>
    </i>
    <i>
      <x v="3"/>
    </i>
    <i>
      <x v="4"/>
    </i>
    <i>
      <x v="5"/>
    </i>
    <i>
      <x v="6"/>
    </i>
    <i>
      <x v="7"/>
    </i>
    <i t="grand">
      <x/>
    </i>
  </colItems>
  <pageFields count="3">
    <pageField fld="0" hier="-1"/>
    <pageField fld="1" hier="-1"/>
    <pageField fld="2" hier="-1"/>
  </pageFields>
  <dataFields count="1">
    <dataField name="Win Rate" fld="14" baseField="0" baseItem="0"/>
  </dataFields>
  <formats count="12">
    <format dxfId="28">
      <pivotArea collapsedLevelsAreSubtotals="1" fieldPosition="0">
        <references count="1">
          <reference field="6" count="0"/>
        </references>
      </pivotArea>
    </format>
    <format dxfId="24">
      <pivotArea grandRow="1" outline="0" collapsedLevelsAreSubtotals="1"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8" type="button" dataOnly="0" labelOnly="1" outline="0" axis="axisCol" fieldPosition="0"/>
    </format>
    <format dxfId="18">
      <pivotArea type="topRight" dataOnly="0" labelOnly="1" outline="0" fieldPosition="0"/>
    </format>
    <format dxfId="17">
      <pivotArea field="6" type="button" dataOnly="0" labelOnly="1" outline="0" axis="axisRow" fieldPosition="0"/>
    </format>
    <format dxfId="16">
      <pivotArea dataOnly="0" labelOnly="1" fieldPosition="0">
        <references count="1">
          <reference field="6" count="0"/>
        </references>
      </pivotArea>
    </format>
    <format dxfId="15">
      <pivotArea dataOnly="0" labelOnly="1" grandRow="1" outline="0" fieldPosition="0"/>
    </format>
    <format dxfId="14">
      <pivotArea dataOnly="0" labelOnly="1" fieldPosition="0">
        <references count="1">
          <reference field="8" count="0"/>
        </references>
      </pivotArea>
    </format>
    <format dxfId="1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5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6">
        <item h="1" x="11"/>
        <item h="1" x="12"/>
        <item h="1" x="6"/>
        <item h="1" x="13"/>
        <item h="1" x="3"/>
        <item x="5"/>
        <item h="1" x="10"/>
        <item h="1" x="2"/>
        <item h="1" x="4"/>
        <item h="1" x="8"/>
        <item h="1" x="9"/>
        <item h="1" x="0"/>
        <item h="1" x="7"/>
        <item h="1" x="1"/>
        <item h="1" x="14"/>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68">
      <pivotArea outline="0" collapsedLevelsAreSubtotals="1" fieldPosition="0"/>
    </format>
    <format dxfId="6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5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h="1" x="0"/>
        <item h="1" x="2"/>
        <item x="1"/>
        <item t="default"/>
      </items>
    </pivotField>
    <pivotField numFmtId="16"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61">
      <pivotArea collapsedLevelsAreSubtotals="1" fieldPosition="0">
        <references count="1">
          <reference field="1" count="0"/>
        </references>
      </pivotArea>
    </format>
    <format dxfId="60">
      <pivotArea grandRow="1" outline="0" collapsedLevelsAreSubtotals="1" fieldPosition="0"/>
    </format>
    <format dxfId="59">
      <pivotArea outline="0" collapsedLevelsAreSubtotals="1" fieldPosition="0">
        <references count="1">
          <reference field="4294967294" count="1" selected="0">
            <x v="0"/>
          </reference>
        </references>
      </pivotArea>
    </format>
    <format dxfId="58">
      <pivotArea collapsedLevelsAreSubtotals="1" fieldPosition="0">
        <references count="2">
          <reference field="4294967294" count="1" selected="0">
            <x v="4"/>
          </reference>
          <reference field="1" count="1">
            <x v="2"/>
          </reference>
        </references>
      </pivotArea>
    </format>
    <format dxfId="57">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156" name="Date">
      <autoFilter ref="A1">
        <filterColumn colId="0">
          <customFilters and="1">
            <customFilter operator="greaterThanOrEqual" val="45748"/>
            <customFilter operator="lessThanOrEqual" val="457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1" unboundColumnsRight="2">
    <queryTableFields count="11">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0">
    <queryTableFields count="14">
      <queryTableField id="26" name="angle" tableColumnId="20"/>
      <queryTableField id="27" name="height" tableColumnId="21"/>
      <queryTableField id="28" name="base" tableColumnId="22"/>
      <queryTableField id="29" name="Date" tableColumnId="23"/>
      <queryTableField id="5" name="Game" tableColumnId="5"/>
      <queryTableField id="30" name="Order" tableColumnId="24"/>
      <queryTableField id="7" name="Player" tableColumnId="7"/>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5">
        <i x="11"/>
        <i x="12"/>
        <i x="6"/>
        <i x="13"/>
        <i x="3"/>
        <i x="5" s="1"/>
        <i x="10"/>
        <i x="2"/>
        <i x="4"/>
        <i x="8"/>
        <i x="9"/>
        <i x="0"/>
        <i x="7"/>
        <i x="1"/>
        <i x="1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396" totalsRowShown="0" headerRowDxfId="95" dataDxfId="94">
  <autoFilter ref="A1:O396" xr:uid="{3EE34D67-BE40-8D4B-95B5-0F0DFCFF4EA9}"/>
  <tableColumns count="15">
    <tableColumn id="1" xr3:uid="{7C780070-9569-444B-A52F-0E8A91DB4571}" name="Angle" dataDxfId="93"/>
    <tableColumn id="2" xr3:uid="{6A2455D2-C0D1-3E47-9573-5467348A28F5}" name="Height" dataDxfId="92"/>
    <tableColumn id="3" xr3:uid="{DA8AD22B-CF46-8840-B3B1-48A8E02DEC4B}" name="Base" dataDxfId="91"/>
    <tableColumn id="4" xr3:uid="{7E03E195-D8E2-0B4F-993C-AAC3DF4EBC08}" name="Date" dataDxfId="90"/>
    <tableColumn id="5" xr3:uid="{F7F2F77E-EE84-B641-8C64-31EBC9070D52}" name="Game" dataDxfId="89"/>
    <tableColumn id="6" xr3:uid="{691400A5-6CD9-9446-8CC7-4233F227B2FC}" name="Round" dataDxfId="88"/>
    <tableColumn id="7" xr3:uid="{1BE729AE-2EF6-714E-B023-F1EDE2BF6C33}" name="Order" dataDxfId="87"/>
    <tableColumn id="8" xr3:uid="{6280802B-E757-EE4B-B78B-AB2BB71DA3E8}" name="Caleb" dataDxfId="86"/>
    <tableColumn id="9" xr3:uid="{B2FDBB7B-BC0A-FF48-88E9-DEF8AD89C969}" name="Joshua" dataDxfId="85"/>
    <tableColumn id="10" xr3:uid="{24BB2AD0-EA70-6D47-9444-711C42BCE2FA}" name="Quadri" dataDxfId="84"/>
    <tableColumn id="11" xr3:uid="{5EAE6BA3-1F0A-D84C-BF2F-C2A46CFC3B12}" name="Daniel" dataDxfId="83"/>
    <tableColumn id="12" xr3:uid="{606EF966-D561-C044-8724-F11E8C2B7DF5}" name="Qianzi" dataDxfId="82"/>
    <tableColumn id="13" xr3:uid="{78D43E8A-2491-0F45-8325-E27E0225D2FB}" name="Kenny" dataDxfId="81"/>
    <tableColumn id="14" xr3:uid="{D5746033-B648-5342-B871-FD2AEE569884}" name="Veronica" dataDxfId="80"/>
    <tableColumn id="15" xr3:uid="{47C8A8BE-FA7C-E54D-AC50-182CBB0BA96E}" name="Joseph" dataDxfId="7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K299" tableType="queryTable" totalsRowShown="0">
  <autoFilter ref="A1:K299" xr:uid="{64378635-1A0E-1843-953E-54DDC0520A7F}"/>
  <sortState xmlns:xlrd2="http://schemas.microsoft.com/office/spreadsheetml/2017/richdata2" ref="A2:K299">
    <sortCondition ref="E1:E299"/>
  </sortState>
  <tableColumns count="11">
    <tableColumn id="1" xr3:uid="{E850FB69-A55B-4D4E-8775-AC0896B89E1C}" uniqueName="1" name="Angle" queryTableFieldId="1" dataDxfId="78"/>
    <tableColumn id="2" xr3:uid="{9B6518C3-6819-014B-916C-62AE13642084}" uniqueName="2" name="Height" queryTableFieldId="2" dataDxfId="77"/>
    <tableColumn id="3" xr3:uid="{90D5961C-5DA1-CA4C-890F-42A1701D6CD4}" uniqueName="3" name="Base" queryTableFieldId="3" dataDxfId="76"/>
    <tableColumn id="4" xr3:uid="{F088A5AB-CADE-0B45-8635-837B50D59510}" uniqueName="4" name="Date" queryTableFieldId="4" dataDxfId="75"/>
    <tableColumn id="5" xr3:uid="{D292E4AA-45D6-864A-A2FC-BCD9B89C413D}" uniqueName="5" name="Game" queryTableFieldId="5" dataDxfId="74"/>
    <tableColumn id="7" xr3:uid="{A60ECAE7-B93F-154C-B1BB-82747F253D5E}" uniqueName="7" name="Order" queryTableFieldId="7" dataDxfId="73"/>
    <tableColumn id="36" xr3:uid="{30B0A928-EEE2-2846-B59B-323F89EA8BB6}" uniqueName="36" name="Player" queryTableFieldId="36" dataDxfId="72"/>
    <tableColumn id="37" xr3:uid="{4EDF7395-B874-904A-810E-1870495B4B0C}" uniqueName="37" name="Total Score" queryTableFieldId="37" dataDxfId="71"/>
    <tableColumn id="6" xr3:uid="{2ABC6761-1084-9B49-9C0D-AE69F2696C19}" uniqueName="6" name="Victory" queryTableFieldId="38"/>
    <tableColumn id="8" xr3:uid="{ADE4C485-5792-D34D-9258-EE02030C49B4}" uniqueName="8" name="DD" queryTableFieldId="39" dataDxfId="70">
      <calculatedColumnFormula>IF(Convert_to_Games[[#This Row],[Total Score]]&gt;9, 1, 0)</calculatedColumnFormula>
    </tableColumn>
    <tableColumn id="9" xr3:uid="{45C85F64-8457-314D-AE4B-895771D7287D}" uniqueName="9" name="Cons DD" queryTableFieldId="40" dataDxfId="69">
      <calculatedColumnFormula>IF(Convert_to_Games[[#This Row],[DD]]=0, 0, IF(K1 = "Cons DD", Convert_to_Games[[#This Row],[DD]], Convert_to_Games[[#This Row],[DD]]+K1))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437" tableType="queryTable" totalsRowShown="0">
  <autoFilter ref="A1:N437" xr:uid="{1EBACE77-4394-CD44-A0BA-7E11E0118612}"/>
  <tableColumns count="14">
    <tableColumn id="20" xr3:uid="{DA6270F9-BD82-C24A-8E96-A28CDEEDD9A8}" uniqueName="20" name="Angle" queryTableFieldId="26" dataDxfId="46"/>
    <tableColumn id="21" xr3:uid="{22C5B617-50BF-5A4C-BCE7-7B0F304CDB3B}" uniqueName="21" name="Height" queryTableFieldId="27" dataDxfId="45"/>
    <tableColumn id="22" xr3:uid="{867A08EA-841B-B247-A1A4-86374B3A978E}" uniqueName="22" name="Base" queryTableFieldId="28" dataDxfId="44"/>
    <tableColumn id="23" xr3:uid="{AA2ED284-0375-2D4B-B83F-104F2F7B07AB}" uniqueName="23" name="Date" queryTableFieldId="29" dataDxfId="43"/>
    <tableColumn id="5" xr3:uid="{6CAA3F5B-38FA-E440-A2F1-FD07A10C811E}" uniqueName="5" name="Game" queryTableFieldId="5" dataDxfId="42"/>
    <tableColumn id="24" xr3:uid="{E2F44691-A1C0-594F-B2C4-5A3AB7D435C0}" uniqueName="24" name="Order" queryTableFieldId="30" dataDxfId="41"/>
    <tableColumn id="7" xr3:uid="{C17F23AC-5D89-C444-A571-19F212BFDD14}" uniqueName="7" name="Player" queryTableFieldId="7" dataDxfId="40"/>
    <tableColumn id="8" xr3:uid="{68A2AB44-814C-1043-BA37-46781F0478E0}" uniqueName="8" name="Total Score" queryTableFieldId="8" dataDxfId="39"/>
    <tableColumn id="18" xr3:uid="{381C7789-A459-DF41-80C5-43D1A1FC2682}" uniqueName="18" name="Opponent" queryTableFieldId="18" dataDxfId="38"/>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58" tableType="queryTable" totalsRowShown="0">
  <autoFilter ref="A1:G158" xr:uid="{D54126C3-8990-364F-BA6C-3806227A5B79}"/>
  <tableColumns count="7">
    <tableColumn id="1" xr3:uid="{FDD4F858-D393-324D-84BF-CD3B409FBAFA}" uniqueName="1" name="Date" queryTableFieldId="44" dataDxfId="66"/>
    <tableColumn id="5" xr3:uid="{3AEF0C2A-171A-E34E-B768-433A13FB4E37}" uniqueName="5" name="Game" queryTableFieldId="5" dataDxfId="65"/>
    <tableColumn id="42" xr3:uid="{91D4345F-5F6B-B24D-AB9B-3ECD24B076AC}" uniqueName="42" name="First" queryTableFieldId="42"/>
    <tableColumn id="36" xr3:uid="{433F6587-E8F9-FA4B-AAFB-AB40D8BBA849}" uniqueName="36" name="Player" queryTableFieldId="36" dataDxfId="64"/>
    <tableColumn id="39" xr3:uid="{07E1D177-6892-EE4C-AF32-98459843688F}" uniqueName="39" name="Round" queryTableFieldId="39" dataDxfId="63"/>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31" totalsRowShown="0" headerRowDxfId="56" dataDxfId="55">
  <autoFilter ref="A1:H131" xr:uid="{8B569EA1-E2C9-D64D-AF25-61C683C3B5B5}"/>
  <tableColumns count="8">
    <tableColumn id="1" xr3:uid="{5E8EE448-9E87-474C-B835-6E8E0C2100CD}" name="Game" dataDxfId="54"/>
    <tableColumn id="2" xr3:uid="{A0B5F730-7123-434E-B3B9-C6F76D57243B}" name="Player" dataDxfId="53"/>
    <tableColumn id="3" xr3:uid="{D590819C-6132-B546-B069-A15A49C9563F}" name="Throws" dataDxfId="52"/>
    <tableColumn id="4" xr3:uid="{AADA594A-8275-A145-B557-7ED752B4D10E}" name="Board Hits" dataDxfId="51"/>
    <tableColumn id="5" xr3:uid="{6AF822F4-B356-0845-B08E-9310F961753C}" name="Land" dataDxfId="50"/>
    <tableColumn id="6" xr3:uid="{F4CD669D-5DA7-9840-9560-C06CE12795A8}" name="Points" dataDxfId="49">
      <calculatedColumnFormula>SUMIF(Scores!$E$2:$E$397, 'Next Gen'!$A2, INDEX(Scores!$H$2:$N$397, 0, MATCH($B2, Scores!$H$1:$N$1, 0)))</calculatedColumnFormula>
    </tableColumn>
    <tableColumn id="7" xr3:uid="{E1D45752-B283-7044-A69E-B797A489B2F0}" name="Height" dataDxfId="48">
      <calculatedColumnFormula>INDEX(Scores!$B$2:$B$397, MATCH('Next Gen'!$A2, Scores!$E$2:$E$397, 0))</calculatedColumnFormula>
    </tableColumn>
    <tableColumn id="8" xr3:uid="{A55A80CE-B43A-9641-B9D6-DEC71D585B97}" name="Date" dataDxfId="47">
      <calculatedColumnFormula>INDEX(Scores!$D$2:$D$397, MATCH('Next Gen'!$A2, Scores!$E$2:$E$397,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4-01T00:00:00" endDate="2025-04-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ivotTable" Target="../pivotTables/pivotTable3.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957"/>
  <sheetViews>
    <sheetView workbookViewId="0">
      <pane ySplit="1" topLeftCell="A2" activePane="bottomLeft" state="frozen"/>
      <selection pane="bottomLeft" activeCell="F15" sqref="F15"/>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8.6640625" style="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112</v>
      </c>
      <c r="B1" s="1" t="s">
        <v>80</v>
      </c>
      <c r="C1" s="2" t="s">
        <v>113</v>
      </c>
      <c r="D1" s="2" t="s">
        <v>0</v>
      </c>
      <c r="E1" s="2" t="s">
        <v>1</v>
      </c>
      <c r="F1" s="2" t="s">
        <v>2</v>
      </c>
      <c r="G1" s="2" t="s">
        <v>3</v>
      </c>
      <c r="H1" s="2" t="s">
        <v>4</v>
      </c>
      <c r="I1" s="2" t="s">
        <v>5</v>
      </c>
      <c r="J1" s="2" t="s">
        <v>6</v>
      </c>
      <c r="K1" s="2" t="s">
        <v>7</v>
      </c>
      <c r="L1" s="2" t="s">
        <v>34</v>
      </c>
      <c r="M1" s="2" t="s">
        <v>36</v>
      </c>
      <c r="N1" s="2" t="s">
        <v>27</v>
      </c>
      <c r="O1" s="2" t="s">
        <v>100</v>
      </c>
      <c r="Q1" s="2" t="s">
        <v>42</v>
      </c>
      <c r="R1" s="2" t="s">
        <v>43</v>
      </c>
      <c r="S1" s="2" t="s">
        <v>44</v>
      </c>
      <c r="T1" s="2" t="s">
        <v>45</v>
      </c>
      <c r="U1" s="2" t="s">
        <v>46</v>
      </c>
      <c r="V1" s="2" t="s">
        <v>47</v>
      </c>
      <c r="W1" s="2" t="s">
        <v>48</v>
      </c>
      <c r="X1" s="1" t="s">
        <v>38</v>
      </c>
      <c r="Y1" s="1" t="s">
        <v>19</v>
      </c>
      <c r="Z1" s="1" t="s">
        <v>26</v>
      </c>
    </row>
    <row r="2" spans="1:26">
      <c r="A2" s="1" t="s">
        <v>30</v>
      </c>
      <c r="B2" s="1" t="s">
        <v>22</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3" t="str">
        <f>IF(SUM(H2:H4)&gt;SUM(I2:I4), "Caleb", "Joshua")</f>
        <v>Caleb</v>
      </c>
      <c r="Y2" s="13">
        <f>ABS(SUM(H2:H4)-SUM(I2:I4))</f>
        <v>10</v>
      </c>
      <c r="Z2" s="13">
        <f>SUM(H2:H4, I2:I4)</f>
        <v>12</v>
      </c>
    </row>
    <row r="3" spans="1:26">
      <c r="A3" s="1" t="s">
        <v>30</v>
      </c>
      <c r="B3" s="1" t="s">
        <v>22</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3"/>
      <c r="Y3" s="13"/>
      <c r="Z3" s="13"/>
    </row>
    <row r="4" spans="1:26">
      <c r="A4" s="1" t="s">
        <v>30</v>
      </c>
      <c r="B4" s="1" t="s">
        <v>22</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3"/>
      <c r="Y4" s="13"/>
      <c r="Z4" s="13"/>
    </row>
    <row r="5" spans="1:26">
      <c r="A5" s="1" t="s">
        <v>30</v>
      </c>
      <c r="B5" s="1" t="s">
        <v>22</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3" t="str">
        <f t="shared" ref="X5" si="8">IF(SUM(H5:H7)&gt;SUM(I5:I7), "Caleb", "Joshua")</f>
        <v>Caleb</v>
      </c>
      <c r="Y5" s="13">
        <f>ABS(SUM(H5:H7)-SUM(I5:I7))</f>
        <v>16</v>
      </c>
      <c r="Z5" s="13">
        <f t="shared" ref="Z5" si="9">SUM(H5:H7, I5:I7)</f>
        <v>16</v>
      </c>
    </row>
    <row r="6" spans="1:26">
      <c r="A6" s="1" t="s">
        <v>30</v>
      </c>
      <c r="B6" s="1" t="s">
        <v>22</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3"/>
      <c r="Y6" s="13"/>
      <c r="Z6" s="13"/>
    </row>
    <row r="7" spans="1:26">
      <c r="A7" s="1" t="s">
        <v>30</v>
      </c>
      <c r="B7" s="1" t="s">
        <v>22</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3"/>
      <c r="Y7" s="13"/>
      <c r="Z7" s="13"/>
    </row>
    <row r="8" spans="1:26">
      <c r="A8" s="1" t="s">
        <v>30</v>
      </c>
      <c r="B8" s="1" t="s">
        <v>22</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3" t="str">
        <f t="shared" ref="X8" si="12">IF(SUM(H8:H10)&gt;SUM(I8:I10), "Caleb", "Joshua")</f>
        <v>Caleb</v>
      </c>
      <c r="Y8" s="13">
        <f t="shared" ref="Y8" si="13">ABS(SUM(H8:H10)-SUM(I8:I10))</f>
        <v>6</v>
      </c>
      <c r="Z8" s="13">
        <f t="shared" ref="Z8" si="14">SUM(H8:H10, I8:I10)</f>
        <v>14</v>
      </c>
    </row>
    <row r="9" spans="1:26">
      <c r="A9" s="1" t="s">
        <v>30</v>
      </c>
      <c r="B9" s="1" t="s">
        <v>22</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3"/>
      <c r="Y9" s="13"/>
      <c r="Z9" s="13"/>
    </row>
    <row r="10" spans="1:26">
      <c r="A10" s="1" t="s">
        <v>30</v>
      </c>
      <c r="B10" s="1" t="s">
        <v>22</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3"/>
      <c r="Y10" s="13"/>
      <c r="Z10" s="13"/>
    </row>
    <row r="11" spans="1:26">
      <c r="A11" s="1" t="s">
        <v>30</v>
      </c>
      <c r="B11" s="1" t="s">
        <v>22</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3" t="str">
        <f t="shared" ref="X11" si="15">IF(SUM(H11:H13)&gt;SUM(I11:I13), "Caleb", "Joshua")</f>
        <v>Caleb</v>
      </c>
      <c r="Y11" s="13">
        <f t="shared" ref="Y11" si="16">ABS(SUM(H11:H13)-SUM(I11:I13))</f>
        <v>4</v>
      </c>
      <c r="Z11" s="13">
        <f t="shared" ref="Z11" si="17">SUM(H11:H13, I11:I13)</f>
        <v>4</v>
      </c>
    </row>
    <row r="12" spans="1:26">
      <c r="A12" s="1" t="s">
        <v>30</v>
      </c>
      <c r="B12" s="1" t="s">
        <v>22</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3"/>
      <c r="Y12" s="13"/>
      <c r="Z12" s="13"/>
    </row>
    <row r="13" spans="1:26">
      <c r="A13" s="1" t="s">
        <v>30</v>
      </c>
      <c r="B13" s="1" t="s">
        <v>22</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3"/>
      <c r="Y13" s="13"/>
      <c r="Z13" s="13"/>
    </row>
    <row r="14" spans="1:26">
      <c r="A14" s="1" t="s">
        <v>30</v>
      </c>
      <c r="B14" s="1" t="s">
        <v>22</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3" t="str">
        <f t="shared" ref="X14" si="18">IF(SUM(H14:H16)&gt;SUM(I14:I16), "Caleb", "Joshua")</f>
        <v>Caleb</v>
      </c>
      <c r="Y14" s="13">
        <f t="shared" ref="Y14" si="19">ABS(SUM(H14:H16)-SUM(I14:I16))</f>
        <v>10</v>
      </c>
      <c r="Z14" s="13">
        <f t="shared" ref="Z14" si="20">SUM(H14:H16, I14:I16)</f>
        <v>12</v>
      </c>
    </row>
    <row r="15" spans="1:26">
      <c r="A15" s="1" t="s">
        <v>30</v>
      </c>
      <c r="B15" s="1" t="s">
        <v>22</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3"/>
      <c r="Y15" s="13"/>
      <c r="Z15" s="13"/>
    </row>
    <row r="16" spans="1:26">
      <c r="A16" s="1" t="s">
        <v>30</v>
      </c>
      <c r="B16" s="1" t="s">
        <v>22</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3"/>
      <c r="Y16" s="13"/>
      <c r="Z16" s="13"/>
    </row>
    <row r="17" spans="1:26">
      <c r="A17" s="1" t="s">
        <v>30</v>
      </c>
      <c r="B17" s="1" t="s">
        <v>22</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3" t="str">
        <f t="shared" ref="X17" si="21">IF(SUM(H17:H19)&gt;SUM(I17:I19), "Caleb", "Joshua")</f>
        <v>Caleb</v>
      </c>
      <c r="Y17" s="13">
        <f t="shared" ref="Y17" si="22">ABS(SUM(H17:H19)-SUM(I17:I19))</f>
        <v>6</v>
      </c>
      <c r="Z17" s="13">
        <f t="shared" ref="Z17" si="23">SUM(H17:H19, I17:I19)</f>
        <v>14</v>
      </c>
    </row>
    <row r="18" spans="1:26">
      <c r="A18" s="1" t="s">
        <v>30</v>
      </c>
      <c r="B18" s="1" t="s">
        <v>22</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3"/>
      <c r="Y18" s="13"/>
      <c r="Z18" s="13"/>
    </row>
    <row r="19" spans="1:26">
      <c r="A19" s="1" t="s">
        <v>30</v>
      </c>
      <c r="B19" s="1" t="s">
        <v>22</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3"/>
      <c r="Y19" s="13"/>
      <c r="Z19" s="13"/>
    </row>
    <row r="20" spans="1:26">
      <c r="A20" s="1" t="s">
        <v>30</v>
      </c>
      <c r="B20" s="1" t="s">
        <v>22</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3" t="str">
        <f t="shared" ref="X20" si="24">IF(SUM(H20:H22)&gt;SUM(I20:I22), "Caleb", "Joshua")</f>
        <v>Joshua</v>
      </c>
      <c r="Y20" s="13">
        <f t="shared" ref="Y20" si="25">ABS(SUM(H20:H22)-SUM(I20:I22))</f>
        <v>4</v>
      </c>
      <c r="Z20" s="13">
        <f t="shared" ref="Z20" si="26">SUM(H20:H22, I20:I22)</f>
        <v>14</v>
      </c>
    </row>
    <row r="21" spans="1:26">
      <c r="A21" s="1" t="s">
        <v>30</v>
      </c>
      <c r="B21" s="1" t="s">
        <v>22</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3"/>
      <c r="Y21" s="13"/>
      <c r="Z21" s="13"/>
    </row>
    <row r="22" spans="1:26">
      <c r="A22" s="1" t="s">
        <v>30</v>
      </c>
      <c r="B22" s="1" t="s">
        <v>22</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3"/>
      <c r="Y22" s="13"/>
      <c r="Z22" s="13"/>
    </row>
    <row r="23" spans="1:26">
      <c r="A23" s="1" t="s">
        <v>30</v>
      </c>
      <c r="B23" s="1" t="s">
        <v>22</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3" t="str">
        <f t="shared" ref="X23" si="27">IF(SUM(H23:H25)&gt;SUM(I23:I25), "Caleb", "Joshua")</f>
        <v>Caleb</v>
      </c>
      <c r="Y23" s="13">
        <f t="shared" ref="Y23" si="28">ABS(SUM(H23:H25)-SUM(I23:I25))</f>
        <v>4</v>
      </c>
      <c r="Z23" s="13">
        <f t="shared" ref="Z23" si="29">SUM(H23:H25, I23:I25)</f>
        <v>8</v>
      </c>
    </row>
    <row r="24" spans="1:26">
      <c r="A24" s="1" t="s">
        <v>30</v>
      </c>
      <c r="B24" s="1" t="s">
        <v>22</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3"/>
      <c r="Y24" s="13"/>
      <c r="Z24" s="13"/>
    </row>
    <row r="25" spans="1:26">
      <c r="A25" s="1" t="s">
        <v>30</v>
      </c>
      <c r="B25" s="1" t="s">
        <v>22</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3"/>
      <c r="Y25" s="13"/>
      <c r="Z25" s="13"/>
    </row>
    <row r="26" spans="1:26">
      <c r="A26" s="1" t="s">
        <v>30</v>
      </c>
      <c r="B26" s="1" t="s">
        <v>22</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3" t="str">
        <f t="shared" ref="X26" si="30">IF(SUM(H26:H28)&gt;SUM(I26:I28), "Caleb", "Joshua")</f>
        <v>Joshua</v>
      </c>
      <c r="Y26" s="13">
        <f t="shared" ref="Y26" si="31">ABS(SUM(H26:H28)-SUM(I26:I28))</f>
        <v>2</v>
      </c>
      <c r="Z26" s="13">
        <f t="shared" ref="Z26" si="32">SUM(H26:H28, I26:I28)</f>
        <v>20</v>
      </c>
    </row>
    <row r="27" spans="1:26">
      <c r="A27" s="1" t="s">
        <v>30</v>
      </c>
      <c r="B27" s="1" t="s">
        <v>22</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3"/>
      <c r="Y27" s="13"/>
      <c r="Z27" s="13"/>
    </row>
    <row r="28" spans="1:26">
      <c r="A28" s="1" t="s">
        <v>30</v>
      </c>
      <c r="B28" s="1" t="s">
        <v>22</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3"/>
      <c r="Y28" s="13"/>
      <c r="Z28" s="13"/>
    </row>
    <row r="29" spans="1:26">
      <c r="A29" s="1" t="s">
        <v>30</v>
      </c>
      <c r="B29" s="1" t="s">
        <v>22</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3" t="str">
        <f t="shared" ref="X29" si="33">IF(SUM(H29:H31)&gt;SUM(I29:I31), "Caleb", "Joshua")</f>
        <v>Caleb</v>
      </c>
      <c r="Y29" s="13">
        <f t="shared" ref="Y29" si="34">ABS(SUM(H29:H31)-SUM(I29:I31))</f>
        <v>5</v>
      </c>
      <c r="Z29" s="13">
        <f t="shared" ref="Z29" si="35">SUM(H29:H31, I29:I31)</f>
        <v>7</v>
      </c>
    </row>
    <row r="30" spans="1:26">
      <c r="A30" s="1" t="s">
        <v>30</v>
      </c>
      <c r="B30" s="1" t="s">
        <v>22</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3"/>
      <c r="Y30" s="13"/>
      <c r="Z30" s="13"/>
    </row>
    <row r="31" spans="1:26">
      <c r="A31" s="1" t="s">
        <v>30</v>
      </c>
      <c r="B31" s="1" t="s">
        <v>22</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3"/>
      <c r="Y31" s="13"/>
      <c r="Z31" s="13"/>
    </row>
    <row r="32" spans="1:26">
      <c r="A32" s="1" t="s">
        <v>30</v>
      </c>
      <c r="B32" s="1" t="s">
        <v>22</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3" t="str">
        <f t="shared" ref="X32" si="36">IF(SUM(H32:H34)&gt;SUM(I32:I34), "Caleb", "Joshua")</f>
        <v>Caleb</v>
      </c>
      <c r="Y32" s="13">
        <f t="shared" ref="Y32" si="37">ABS(SUM(H32:H34)-SUM(I32:I34))</f>
        <v>9</v>
      </c>
      <c r="Z32" s="13">
        <f t="shared" ref="Z32" si="38">SUM(H32:H34, I32:I34)</f>
        <v>19</v>
      </c>
    </row>
    <row r="33" spans="1:26">
      <c r="A33" s="1" t="s">
        <v>30</v>
      </c>
      <c r="B33" s="1" t="s">
        <v>22</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3"/>
      <c r="Y33" s="13"/>
      <c r="Z33" s="13"/>
    </row>
    <row r="34" spans="1:26">
      <c r="A34" s="1" t="s">
        <v>30</v>
      </c>
      <c r="B34" s="1" t="s">
        <v>22</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3"/>
      <c r="Y34" s="13"/>
      <c r="Z34" s="13"/>
    </row>
    <row r="35" spans="1:26">
      <c r="A35" s="1" t="s">
        <v>30</v>
      </c>
      <c r="B35" s="1" t="s">
        <v>22</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3" t="str">
        <f t="shared" ref="X35" si="39">IF(SUM(H35:H37)&gt;SUM(I35:I37), "Caleb", "Joshua")</f>
        <v>Caleb</v>
      </c>
      <c r="Y35" s="13">
        <f t="shared" ref="Y35" si="40">ABS(SUM(H35:H37)-SUM(I35:I37))</f>
        <v>7</v>
      </c>
      <c r="Z35" s="13">
        <f t="shared" ref="Z35" si="41">SUM(H35:H37, I35:I37)</f>
        <v>13</v>
      </c>
    </row>
    <row r="36" spans="1:26">
      <c r="A36" s="1" t="s">
        <v>30</v>
      </c>
      <c r="B36" s="1" t="s">
        <v>22</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3"/>
      <c r="Y36" s="13"/>
      <c r="Z36" s="13"/>
    </row>
    <row r="37" spans="1:26">
      <c r="A37" s="1" t="s">
        <v>30</v>
      </c>
      <c r="B37" s="1" t="s">
        <v>22</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3"/>
      <c r="Y37" s="13"/>
      <c r="Z37" s="13"/>
    </row>
    <row r="38" spans="1:26">
      <c r="A38" s="1" t="s">
        <v>30</v>
      </c>
      <c r="B38" s="1" t="s">
        <v>22</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3" t="str">
        <f t="shared" ref="X38" si="42">IF(SUM(H38:H40)&gt;SUM(I38:I40), "Caleb", "Joshua")</f>
        <v>Caleb</v>
      </c>
      <c r="Y38" s="13">
        <f t="shared" ref="Y38" si="43">ABS(SUM(H38:H40)-SUM(I38:I40))</f>
        <v>10</v>
      </c>
      <c r="Z38" s="13">
        <f t="shared" ref="Z38" si="44">SUM(H38:H40, I38:I40)</f>
        <v>12</v>
      </c>
    </row>
    <row r="39" spans="1:26">
      <c r="A39" s="1" t="s">
        <v>30</v>
      </c>
      <c r="B39" s="1" t="s">
        <v>22</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3"/>
      <c r="Y39" s="13"/>
      <c r="Z39" s="13"/>
    </row>
    <row r="40" spans="1:26">
      <c r="A40" s="1" t="s">
        <v>30</v>
      </c>
      <c r="B40" s="1" t="s">
        <v>22</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3"/>
      <c r="Y40" s="13"/>
      <c r="Z40" s="13"/>
    </row>
    <row r="41" spans="1:26">
      <c r="A41" s="1" t="s">
        <v>30</v>
      </c>
      <c r="B41" s="1" t="s">
        <v>22</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3" t="str">
        <f t="shared" ref="X41" si="45">IF(SUM(H41:H43)&gt;SUM(I41:I43), "Caleb", "Joshua")</f>
        <v>Caleb</v>
      </c>
      <c r="Y41" s="13">
        <f t="shared" ref="Y41" si="46">ABS(SUM(H41:H43)-SUM(I41:I43))</f>
        <v>8</v>
      </c>
      <c r="Z41" s="13">
        <f t="shared" ref="Z41" si="47">SUM(H41:H43, I41:I43)</f>
        <v>14</v>
      </c>
    </row>
    <row r="42" spans="1:26">
      <c r="A42" s="1" t="s">
        <v>30</v>
      </c>
      <c r="B42" s="1" t="s">
        <v>22</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3"/>
      <c r="Y42" s="13"/>
      <c r="Z42" s="13"/>
    </row>
    <row r="43" spans="1:26">
      <c r="A43" s="1" t="s">
        <v>30</v>
      </c>
      <c r="B43" s="1" t="s">
        <v>22</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3"/>
      <c r="Y43" s="13"/>
      <c r="Z43" s="13"/>
    </row>
    <row r="44" spans="1:26">
      <c r="A44" s="1" t="s">
        <v>30</v>
      </c>
      <c r="B44" s="1" t="s">
        <v>22</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3" t="str">
        <f t="shared" ref="X44" si="48">IF(SUM(H44:H46)&gt;SUM(I44:I46), "Caleb", "Joshua")</f>
        <v>Caleb</v>
      </c>
      <c r="Y44" s="13">
        <f t="shared" ref="Y44" si="49">ABS(SUM(H44:H46)-SUM(I44:I46))</f>
        <v>2</v>
      </c>
      <c r="Z44" s="13">
        <f t="shared" ref="Z44" si="50">SUM(H44:H46, I44:I46)</f>
        <v>8</v>
      </c>
    </row>
    <row r="45" spans="1:26">
      <c r="A45" s="1" t="s">
        <v>30</v>
      </c>
      <c r="B45" s="1" t="s">
        <v>22</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3"/>
      <c r="Y45" s="13"/>
      <c r="Z45" s="13"/>
    </row>
    <row r="46" spans="1:26">
      <c r="A46" s="1" t="s">
        <v>30</v>
      </c>
      <c r="B46" s="1" t="s">
        <v>22</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3"/>
      <c r="Y46" s="13"/>
      <c r="Z46" s="13"/>
    </row>
    <row r="47" spans="1:26">
      <c r="A47" s="1" t="s">
        <v>30</v>
      </c>
      <c r="B47" s="1" t="s">
        <v>22</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3" t="str">
        <f t="shared" ref="X47" si="51">IF(SUM(H47:H49)&gt;SUM(I47:I49), "Caleb", "Joshua")</f>
        <v>Caleb</v>
      </c>
      <c r="Y47" s="13">
        <f t="shared" ref="Y47" si="52">ABS(SUM(H47:H49)-SUM(I47:I49))</f>
        <v>8</v>
      </c>
      <c r="Z47" s="13">
        <f t="shared" ref="Z47" si="53">SUM(H47:H49, I47:I49)</f>
        <v>10</v>
      </c>
    </row>
    <row r="48" spans="1:26">
      <c r="A48" s="1" t="s">
        <v>30</v>
      </c>
      <c r="B48" s="1" t="s">
        <v>22</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3"/>
      <c r="Y48" s="13"/>
      <c r="Z48" s="13"/>
    </row>
    <row r="49" spans="1:26">
      <c r="A49" s="1" t="s">
        <v>30</v>
      </c>
      <c r="B49" s="1" t="s">
        <v>22</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3"/>
      <c r="Y49" s="13"/>
      <c r="Z49" s="13"/>
    </row>
    <row r="50" spans="1:26">
      <c r="A50" s="1" t="s">
        <v>30</v>
      </c>
      <c r="B50" s="1" t="s">
        <v>22</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3" t="str">
        <f t="shared" ref="X50" si="54">IF(SUM(H50:H52)&gt;SUM(I50:I52), "Caleb", "Joshua")</f>
        <v>Caleb</v>
      </c>
      <c r="Y50" s="13">
        <f t="shared" ref="Y50" si="55">ABS(SUM(H50:H52)-SUM(I50:I52))</f>
        <v>7</v>
      </c>
      <c r="Z50" s="13">
        <f t="shared" ref="Z50" si="56">SUM(H50:H52, I50:I52)</f>
        <v>9</v>
      </c>
    </row>
    <row r="51" spans="1:26">
      <c r="A51" s="1" t="s">
        <v>30</v>
      </c>
      <c r="B51" s="1" t="s">
        <v>22</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3"/>
      <c r="Y51" s="13"/>
      <c r="Z51" s="13"/>
    </row>
    <row r="52" spans="1:26">
      <c r="A52" s="1" t="s">
        <v>30</v>
      </c>
      <c r="B52" s="1" t="s">
        <v>22</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3"/>
      <c r="Y52" s="13"/>
      <c r="Z52" s="13"/>
    </row>
    <row r="53" spans="1:26">
      <c r="A53" s="1" t="s">
        <v>30</v>
      </c>
      <c r="B53" s="1" t="s">
        <v>22</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3" t="str">
        <f t="shared" ref="X53" si="57">IF(SUM(H53:H55)&gt;SUM(I53:I55), "Caleb", "Joshua")</f>
        <v>Caleb</v>
      </c>
      <c r="Y53" s="13">
        <f t="shared" ref="Y53" si="58">ABS(SUM(H53:H55)-SUM(I53:I55))</f>
        <v>5</v>
      </c>
      <c r="Z53" s="13">
        <f t="shared" ref="Z53" si="59">SUM(H53:H55, I53:I55)</f>
        <v>13</v>
      </c>
    </row>
    <row r="54" spans="1:26">
      <c r="A54" s="1" t="s">
        <v>30</v>
      </c>
      <c r="B54" s="1" t="s">
        <v>22</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3"/>
      <c r="Y54" s="13"/>
      <c r="Z54" s="13"/>
    </row>
    <row r="55" spans="1:26">
      <c r="A55" s="1" t="s">
        <v>30</v>
      </c>
      <c r="B55" s="1" t="s">
        <v>22</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3"/>
      <c r="Y55" s="13"/>
      <c r="Z55" s="13"/>
    </row>
    <row r="56" spans="1:26">
      <c r="A56" s="1" t="s">
        <v>30</v>
      </c>
      <c r="B56" s="1" t="s">
        <v>22</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3" t="str">
        <f t="shared" ref="X56" si="60">IF(SUM(H56:H58)&gt;SUM(I56:I58), "Caleb", "Joshua")</f>
        <v>Joshua</v>
      </c>
      <c r="Y56" s="13">
        <f t="shared" ref="Y56" si="61">ABS(SUM(H56:H58)-SUM(I56:I58))</f>
        <v>3</v>
      </c>
      <c r="Z56" s="13">
        <f t="shared" ref="Z56" si="62">SUM(H56:H58, I56:I58)</f>
        <v>13</v>
      </c>
    </row>
    <row r="57" spans="1:26">
      <c r="A57" s="1" t="s">
        <v>30</v>
      </c>
      <c r="B57" s="1" t="s">
        <v>22</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3"/>
      <c r="Y57" s="13"/>
      <c r="Z57" s="13"/>
    </row>
    <row r="58" spans="1:26">
      <c r="A58" s="1" t="s">
        <v>30</v>
      </c>
      <c r="B58" s="1" t="s">
        <v>22</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3"/>
      <c r="Y58" s="13"/>
      <c r="Z58" s="13"/>
    </row>
    <row r="59" spans="1:26">
      <c r="A59" s="1" t="s">
        <v>30</v>
      </c>
      <c r="B59" s="1" t="s">
        <v>22</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3" t="str">
        <f t="shared" ref="X59" si="63">IF(SUM(H59:H61)&gt;SUM(I59:I61), "Caleb", "Joshua")</f>
        <v>Caleb</v>
      </c>
      <c r="Y59" s="13">
        <f t="shared" ref="Y59" si="64">ABS(SUM(H59:H61)-SUM(I59:I61))</f>
        <v>2</v>
      </c>
      <c r="Z59" s="13">
        <f t="shared" ref="Z59" si="65">SUM(H59:H61, I59:I61)</f>
        <v>6</v>
      </c>
    </row>
    <row r="60" spans="1:26">
      <c r="A60" s="1" t="s">
        <v>30</v>
      </c>
      <c r="B60" s="1" t="s">
        <v>22</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3"/>
      <c r="Y60" s="13"/>
      <c r="Z60" s="13"/>
    </row>
    <row r="61" spans="1:26">
      <c r="A61" s="1" t="s">
        <v>30</v>
      </c>
      <c r="B61" s="1" t="s">
        <v>22</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3"/>
      <c r="Y61" s="13"/>
      <c r="Z61" s="13"/>
    </row>
    <row r="62" spans="1:26">
      <c r="A62" s="1" t="s">
        <v>30</v>
      </c>
      <c r="B62" s="1" t="s">
        <v>22</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3" t="str">
        <f t="shared" ref="X62" si="66">IF(SUM(H62:H64)&gt;SUM(I62:I64), "Caleb", "Joshua")</f>
        <v>Caleb</v>
      </c>
      <c r="Y62" s="13">
        <f t="shared" ref="Y62" si="67">ABS(SUM(H62:H64)-SUM(I62:I64))</f>
        <v>3</v>
      </c>
      <c r="Z62" s="13">
        <f t="shared" ref="Z62" si="68">SUM(H62:H64, I62:I64)</f>
        <v>17</v>
      </c>
    </row>
    <row r="63" spans="1:26">
      <c r="A63" s="1" t="s">
        <v>30</v>
      </c>
      <c r="B63" s="1" t="s">
        <v>22</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3"/>
      <c r="Y63" s="13"/>
      <c r="Z63" s="13"/>
    </row>
    <row r="64" spans="1:26">
      <c r="A64" s="1" t="s">
        <v>30</v>
      </c>
      <c r="B64" s="1" t="s">
        <v>22</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3"/>
      <c r="Y64" s="13"/>
      <c r="Z64" s="13"/>
    </row>
    <row r="65" spans="1:26">
      <c r="A65" s="1" t="s">
        <v>30</v>
      </c>
      <c r="B65" s="1" t="s">
        <v>22</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3" t="str">
        <f t="shared" ref="X65" si="69">IF(SUM(H65:H67)&gt;SUM(I65:I67), "Caleb", "Joshua")</f>
        <v>Caleb</v>
      </c>
      <c r="Y65" s="13">
        <f t="shared" ref="Y65" si="70">ABS(SUM(H65:H67)-SUM(I65:I67))</f>
        <v>4</v>
      </c>
      <c r="Z65" s="13">
        <f t="shared" ref="Z65" si="71">SUM(H65:H67, I65:I67)</f>
        <v>4</v>
      </c>
    </row>
    <row r="66" spans="1:26">
      <c r="A66" s="1" t="s">
        <v>30</v>
      </c>
      <c r="B66" s="1" t="s">
        <v>22</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3"/>
      <c r="Y66" s="13"/>
      <c r="Z66" s="13"/>
    </row>
    <row r="67" spans="1:26">
      <c r="A67" s="1" t="s">
        <v>30</v>
      </c>
      <c r="B67" s="1" t="s">
        <v>22</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3"/>
      <c r="Y67" s="13"/>
      <c r="Z67" s="13"/>
    </row>
    <row r="68" spans="1:26">
      <c r="A68" s="1" t="s">
        <v>30</v>
      </c>
      <c r="B68" s="1" t="s">
        <v>22</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3" t="str">
        <f t="shared" ref="X68" si="79">IF(SUM(H68:H70)&gt;SUM(I68:I70), "Caleb", "Joshua")</f>
        <v>Caleb</v>
      </c>
      <c r="Y68" s="13">
        <f t="shared" ref="Y68" si="80">ABS(SUM(H68:H70)-SUM(I68:I70))</f>
        <v>9</v>
      </c>
      <c r="Z68" s="13">
        <f t="shared" ref="Z68" si="81">SUM(H68:H70, I68:I70)</f>
        <v>13</v>
      </c>
    </row>
    <row r="69" spans="1:26">
      <c r="A69" s="1" t="s">
        <v>30</v>
      </c>
      <c r="B69" s="1" t="s">
        <v>22</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3"/>
      <c r="Y69" s="13"/>
      <c r="Z69" s="13"/>
    </row>
    <row r="70" spans="1:26">
      <c r="A70" s="1" t="s">
        <v>30</v>
      </c>
      <c r="B70" s="1" t="s">
        <v>22</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3"/>
      <c r="Y70" s="13"/>
      <c r="Z70" s="13"/>
    </row>
    <row r="71" spans="1:26">
      <c r="A71" s="1" t="s">
        <v>30</v>
      </c>
      <c r="B71" s="1" t="s">
        <v>22</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3" t="str">
        <f t="shared" ref="X71" si="83">IF(SUM(H71:H73)&gt;SUM(I71:I73), "Caleb", "Joshua")</f>
        <v>Caleb</v>
      </c>
      <c r="Y71" s="13">
        <f t="shared" ref="Y71" si="84">ABS(SUM(H71:H73)-SUM(I71:I73))</f>
        <v>9</v>
      </c>
      <c r="Z71" s="13">
        <f t="shared" ref="Z71" si="85">SUM(H71:H73, I71:I73)</f>
        <v>11</v>
      </c>
    </row>
    <row r="72" spans="1:26">
      <c r="A72" s="1" t="s">
        <v>30</v>
      </c>
      <c r="B72" s="1" t="s">
        <v>22</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3"/>
      <c r="Y72" s="13"/>
      <c r="Z72" s="13"/>
    </row>
    <row r="73" spans="1:26">
      <c r="A73" s="1" t="s">
        <v>30</v>
      </c>
      <c r="B73" s="1" t="s">
        <v>22</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3"/>
      <c r="Y73" s="13"/>
      <c r="Z73" s="13"/>
    </row>
    <row r="74" spans="1:26">
      <c r="A74" s="1" t="s">
        <v>30</v>
      </c>
      <c r="B74" s="1" t="s">
        <v>22</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3" t="str">
        <f t="shared" ref="X74" si="87">IF(SUM(H74:H76)&gt;SUM(I74:I76), "Caleb", "Joshua")</f>
        <v>Caleb</v>
      </c>
      <c r="Y74" s="13">
        <f t="shared" ref="Y74" si="88">ABS(SUM(H74:H76)-SUM(I74:I76))</f>
        <v>3</v>
      </c>
      <c r="Z74" s="13">
        <f t="shared" ref="Z74" si="89">SUM(H74:H76, I74:I76)</f>
        <v>9</v>
      </c>
    </row>
    <row r="75" spans="1:26">
      <c r="A75" s="1" t="s">
        <v>30</v>
      </c>
      <c r="B75" s="1" t="s">
        <v>22</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3"/>
      <c r="Y75" s="13"/>
      <c r="Z75" s="13"/>
    </row>
    <row r="76" spans="1:26">
      <c r="A76" s="1" t="s">
        <v>30</v>
      </c>
      <c r="B76" s="1" t="s">
        <v>22</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3"/>
      <c r="Y76" s="13"/>
      <c r="Z76" s="13"/>
    </row>
    <row r="77" spans="1:26">
      <c r="A77" s="1" t="s">
        <v>30</v>
      </c>
      <c r="B77" s="1" t="s">
        <v>22</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3" t="str">
        <f t="shared" ref="X77" si="90">IF(SUM(H77:H79)&gt;SUM(I77:I79), "Caleb", "Joshua")</f>
        <v>Caleb</v>
      </c>
      <c r="Y77" s="13">
        <f t="shared" ref="Y77" si="91">ABS(SUM(H77:H79)-SUM(I77:I79))</f>
        <v>1</v>
      </c>
      <c r="Z77" s="13">
        <f t="shared" ref="Z77" si="92">SUM(H77:H79, I77:I79)</f>
        <v>23</v>
      </c>
    </row>
    <row r="78" spans="1:26">
      <c r="A78" s="1" t="s">
        <v>30</v>
      </c>
      <c r="B78" s="1" t="s">
        <v>22</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3"/>
      <c r="Y78" s="13"/>
      <c r="Z78" s="13"/>
    </row>
    <row r="79" spans="1:26">
      <c r="A79" s="1" t="s">
        <v>30</v>
      </c>
      <c r="B79" s="1" t="s">
        <v>22</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3"/>
      <c r="Y79" s="13"/>
      <c r="Z79" s="13"/>
    </row>
    <row r="80" spans="1:26">
      <c r="A80" s="1" t="s">
        <v>30</v>
      </c>
      <c r="B80" s="1" t="s">
        <v>22</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3" t="str">
        <f t="shared" ref="X80" si="93">IF(SUM(H80:H82)&gt;SUM(I80:I82), "Caleb", "Joshua")</f>
        <v>Caleb</v>
      </c>
      <c r="Y80" s="13">
        <f t="shared" ref="Y80" si="94">ABS(SUM(H80:H82)-SUM(I80:I82))</f>
        <v>8</v>
      </c>
      <c r="Z80" s="13">
        <f t="shared" ref="Z80" si="95">SUM(H80:H82, I80:I82)</f>
        <v>12</v>
      </c>
    </row>
    <row r="81" spans="1:26">
      <c r="A81" s="1" t="s">
        <v>30</v>
      </c>
      <c r="B81" s="1" t="s">
        <v>22</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3"/>
      <c r="Y81" s="13"/>
      <c r="Z81" s="13"/>
    </row>
    <row r="82" spans="1:26">
      <c r="A82" s="1" t="s">
        <v>30</v>
      </c>
      <c r="B82" s="1" t="s">
        <v>22</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3"/>
      <c r="Y82" s="13"/>
      <c r="Z82" s="13"/>
    </row>
    <row r="83" spans="1:26">
      <c r="A83" s="1" t="s">
        <v>30</v>
      </c>
      <c r="B83" s="1" t="s">
        <v>22</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3" t="str">
        <f t="shared" ref="X83" si="96">IF(SUM(H83:H85)&gt;SUM(I83:I85), "Caleb", "Joshua")</f>
        <v>Caleb</v>
      </c>
      <c r="Y83" s="13">
        <f t="shared" ref="Y83" si="97">ABS(SUM(H83:H85)-SUM(I83:I85))</f>
        <v>3</v>
      </c>
      <c r="Z83" s="13">
        <f t="shared" ref="Z83" si="98">SUM(H83:H85, I83:I85)</f>
        <v>11</v>
      </c>
    </row>
    <row r="84" spans="1:26">
      <c r="A84" s="1" t="s">
        <v>30</v>
      </c>
      <c r="B84" s="1" t="s">
        <v>22</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3"/>
      <c r="Y84" s="13"/>
      <c r="Z84" s="13"/>
    </row>
    <row r="85" spans="1:26">
      <c r="A85" s="1" t="s">
        <v>30</v>
      </c>
      <c r="B85" s="1" t="s">
        <v>22</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3"/>
      <c r="Y85" s="13"/>
      <c r="Z85" s="13"/>
    </row>
    <row r="86" spans="1:26">
      <c r="A86" s="1" t="s">
        <v>30</v>
      </c>
      <c r="B86" s="1" t="s">
        <v>22</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3" t="str">
        <f t="shared" ref="X86" si="99">IF(SUM(H86:H88)&gt;SUM(I86:I88), "Caleb", "Joshua")</f>
        <v>Joshua</v>
      </c>
      <c r="Y86" s="13">
        <f t="shared" ref="Y86" si="100">ABS(SUM(H86:H88)-SUM(I86:I88))</f>
        <v>5</v>
      </c>
      <c r="Z86" s="13">
        <f t="shared" ref="Z86" si="101">SUM(H86:H88, I86:I88)</f>
        <v>15</v>
      </c>
    </row>
    <row r="87" spans="1:26">
      <c r="A87" s="1" t="s">
        <v>30</v>
      </c>
      <c r="B87" s="1" t="s">
        <v>22</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3"/>
      <c r="Y87" s="13"/>
      <c r="Z87" s="13"/>
    </row>
    <row r="88" spans="1:26">
      <c r="A88" s="1" t="s">
        <v>30</v>
      </c>
      <c r="B88" s="1" t="s">
        <v>22</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3"/>
      <c r="Y88" s="13"/>
      <c r="Z88" s="13"/>
    </row>
    <row r="89" spans="1:26">
      <c r="A89" s="1" t="s">
        <v>30</v>
      </c>
      <c r="B89" s="1" t="s">
        <v>22</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3" t="str">
        <f t="shared" ref="X89" si="102">IF(SUM(H89:H91)&gt;SUM(I89:I91), "Caleb", "Joshua")</f>
        <v>Caleb</v>
      </c>
      <c r="Y89" s="13">
        <f t="shared" ref="Y89" si="103">ABS(SUM(H89:H91)-SUM(I89:I91))</f>
        <v>5</v>
      </c>
      <c r="Z89" s="13">
        <f t="shared" ref="Z89" si="104">SUM(H89:H91, I89:I91)</f>
        <v>9</v>
      </c>
    </row>
    <row r="90" spans="1:26">
      <c r="A90" s="1" t="s">
        <v>30</v>
      </c>
      <c r="B90" s="1" t="s">
        <v>22</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3"/>
      <c r="Y90" s="13"/>
      <c r="Z90" s="13"/>
    </row>
    <row r="91" spans="1:26">
      <c r="A91" s="1" t="s">
        <v>30</v>
      </c>
      <c r="B91" s="1" t="s">
        <v>22</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3"/>
      <c r="Y91" s="13"/>
      <c r="Z91" s="13"/>
    </row>
    <row r="92" spans="1:26">
      <c r="A92" s="1" t="s">
        <v>30</v>
      </c>
      <c r="B92" s="1" t="s">
        <v>22</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3" t="str">
        <f t="shared" ref="X92" si="105">IF(SUM(H92:H94)&gt;SUM(I92:I94), "Caleb", "Joshua")</f>
        <v>Caleb</v>
      </c>
      <c r="Y92" s="13">
        <f t="shared" ref="Y92" si="106">ABS(SUM(H92:H94)-SUM(I92:I94))</f>
        <v>1</v>
      </c>
      <c r="Z92" s="13">
        <f t="shared" ref="Z92" si="107">SUM(H92:H94, I92:I94)</f>
        <v>11</v>
      </c>
    </row>
    <row r="93" spans="1:26">
      <c r="A93" s="1" t="s">
        <v>30</v>
      </c>
      <c r="B93" s="1" t="s">
        <v>22</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3"/>
      <c r="Y93" s="13"/>
      <c r="Z93" s="13"/>
    </row>
    <row r="94" spans="1:26">
      <c r="A94" s="1" t="s">
        <v>30</v>
      </c>
      <c r="B94" s="1" t="s">
        <v>22</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3"/>
      <c r="Y94" s="13"/>
      <c r="Z94" s="13"/>
    </row>
    <row r="95" spans="1:26">
      <c r="A95" s="1" t="s">
        <v>30</v>
      </c>
      <c r="B95" s="1" t="s">
        <v>21</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3" t="str">
        <f t="shared" ref="X95" si="108">IF(SUM(H95:H97)&gt;SUM(I95:I97), "Caleb", "Joshua")</f>
        <v>Joshua</v>
      </c>
      <c r="Y95" s="13">
        <f t="shared" ref="Y95" si="109">ABS(SUM(H95:H97)-SUM(I95:I97))</f>
        <v>1</v>
      </c>
      <c r="Z95" s="13">
        <f t="shared" ref="Z95" si="110">SUM(H95:H97, I95:I97)</f>
        <v>9</v>
      </c>
    </row>
    <row r="96" spans="1:26">
      <c r="A96" s="1" t="s">
        <v>30</v>
      </c>
      <c r="B96" s="1" t="s">
        <v>21</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3"/>
      <c r="Y96" s="13"/>
      <c r="Z96" s="13"/>
    </row>
    <row r="97" spans="1:26">
      <c r="A97" s="1" t="s">
        <v>30</v>
      </c>
      <c r="B97" s="1" t="s">
        <v>21</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3"/>
      <c r="Y97" s="13"/>
      <c r="Z97" s="13"/>
    </row>
    <row r="98" spans="1:26">
      <c r="A98" s="1" t="s">
        <v>30</v>
      </c>
      <c r="B98" s="1" t="s">
        <v>21</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3" t="str">
        <f t="shared" ref="X98" si="111">IF(SUM(H98:H100)&gt;SUM(I98:I100), "Caleb", "Joshua")</f>
        <v>Joshua</v>
      </c>
      <c r="Y98" s="13">
        <f t="shared" ref="Y98" si="112">ABS(SUM(H98:H100)-SUM(I98:I100))</f>
        <v>1</v>
      </c>
      <c r="Z98" s="13">
        <f t="shared" ref="Z98" si="113">SUM(H98:H100, I98:I100)</f>
        <v>9</v>
      </c>
    </row>
    <row r="99" spans="1:26">
      <c r="A99" s="1" t="s">
        <v>30</v>
      </c>
      <c r="B99" s="1" t="s">
        <v>21</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3"/>
      <c r="Y99" s="13"/>
      <c r="Z99" s="13"/>
    </row>
    <row r="100" spans="1:26">
      <c r="A100" s="1" t="s">
        <v>30</v>
      </c>
      <c r="B100" s="1" t="s">
        <v>21</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3"/>
      <c r="Y100" s="13"/>
      <c r="Z100" s="13"/>
    </row>
    <row r="101" spans="1:26">
      <c r="A101" s="1" t="s">
        <v>30</v>
      </c>
      <c r="B101" s="1" t="s">
        <v>23</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3" t="str">
        <f t="shared" ref="X101" si="114">IF(SUM(H101:H103)&gt;SUM(I101:I103), "Caleb", "Joshua")</f>
        <v>Caleb</v>
      </c>
      <c r="Y101" s="13">
        <f t="shared" ref="Y101" si="115">ABS(SUM(H101:H103)-SUM(I101:I103))</f>
        <v>7</v>
      </c>
      <c r="Z101" s="13">
        <f t="shared" ref="Z101" si="116">SUM(H101:H103, I101:I103)</f>
        <v>9</v>
      </c>
    </row>
    <row r="102" spans="1:26">
      <c r="A102" s="1" t="s">
        <v>30</v>
      </c>
      <c r="B102" s="1" t="s">
        <v>23</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3"/>
      <c r="Y102" s="13"/>
      <c r="Z102" s="13"/>
    </row>
    <row r="103" spans="1:26">
      <c r="A103" s="1" t="s">
        <v>30</v>
      </c>
      <c r="B103" s="1" t="s">
        <v>23</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3"/>
      <c r="Y103" s="13"/>
      <c r="Z103" s="13"/>
    </row>
    <row r="104" spans="1:26">
      <c r="A104" s="1" t="s">
        <v>30</v>
      </c>
      <c r="B104" s="1" t="s">
        <v>22</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3" t="str">
        <f t="shared" ref="X104" si="117">IF(SUM(H104:H106)&gt;SUM(I104:I106), "Caleb", "Joshua")</f>
        <v>Caleb</v>
      </c>
      <c r="Y104" s="13">
        <f t="shared" ref="Y104" si="118">ABS(SUM(H104:H106)-SUM(I104:I106))</f>
        <v>6</v>
      </c>
      <c r="Z104" s="13">
        <f t="shared" ref="Z104" si="119">SUM(H104:H106, I104:I106)</f>
        <v>10</v>
      </c>
    </row>
    <row r="105" spans="1:26">
      <c r="A105" s="1" t="s">
        <v>30</v>
      </c>
      <c r="B105" s="1" t="s">
        <v>22</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3"/>
      <c r="Y105" s="13"/>
      <c r="Z105" s="13"/>
    </row>
    <row r="106" spans="1:26">
      <c r="A106" s="1" t="s">
        <v>30</v>
      </c>
      <c r="B106" s="1" t="s">
        <v>22</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3"/>
      <c r="Y106" s="13"/>
      <c r="Z106" s="13"/>
    </row>
    <row r="107" spans="1:26">
      <c r="A107" s="1" t="s">
        <v>30</v>
      </c>
      <c r="B107" s="1" t="s">
        <v>21</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3" t="str">
        <f t="shared" ref="X107" si="120">IF(SUM(H107:H109)&gt;SUM(I107:I109), "Caleb", "Joshua")</f>
        <v>Joshua</v>
      </c>
      <c r="Y107" s="13">
        <f t="shared" ref="Y107" si="121">ABS(SUM(H107:H109)-SUM(I107:I109))</f>
        <v>1</v>
      </c>
      <c r="Z107" s="13">
        <f t="shared" ref="Z107" si="122">SUM(H107:H109, I107:I109)</f>
        <v>3</v>
      </c>
    </row>
    <row r="108" spans="1:26">
      <c r="A108" s="1" t="s">
        <v>30</v>
      </c>
      <c r="B108" s="1" t="s">
        <v>21</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3"/>
      <c r="Y108" s="13"/>
      <c r="Z108" s="13"/>
    </row>
    <row r="109" spans="1:26">
      <c r="A109" s="1" t="s">
        <v>30</v>
      </c>
      <c r="B109" s="1" t="s">
        <v>21</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3"/>
      <c r="Y109" s="13"/>
      <c r="Z109" s="13"/>
    </row>
    <row r="110" spans="1:26">
      <c r="A110" s="1" t="s">
        <v>30</v>
      </c>
      <c r="B110" s="1" t="s">
        <v>22</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3" t="str">
        <f t="shared" ref="X110" si="123">IF(SUM(H110:H112)&gt;SUM(I110:I112), "Caleb", "Joshua")</f>
        <v>Caleb</v>
      </c>
      <c r="Y110" s="13">
        <f t="shared" ref="Y110" si="124">ABS(SUM(H110:H112)-SUM(I110:I112))</f>
        <v>2</v>
      </c>
      <c r="Z110" s="13">
        <f t="shared" ref="Z110" si="125">SUM(H110:H112, I110:I112)</f>
        <v>14</v>
      </c>
    </row>
    <row r="111" spans="1:26">
      <c r="A111" s="1" t="s">
        <v>30</v>
      </c>
      <c r="B111" s="1" t="s">
        <v>22</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3"/>
      <c r="Y111" s="13"/>
      <c r="Z111" s="13"/>
    </row>
    <row r="112" spans="1:26">
      <c r="A112" s="1" t="s">
        <v>30</v>
      </c>
      <c r="B112" s="1" t="s">
        <v>22</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3"/>
      <c r="Y112" s="13"/>
      <c r="Z112" s="13"/>
    </row>
    <row r="113" spans="1:26">
      <c r="A113" s="1" t="s">
        <v>30</v>
      </c>
      <c r="B113" s="1" t="s">
        <v>23</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3" t="str">
        <f t="shared" ref="X113" si="126">IF(SUM(H113:H115)&gt;SUM(I113:I115), "Caleb", "Joshua")</f>
        <v>Joshua</v>
      </c>
      <c r="Y113" s="13">
        <f t="shared" ref="Y113" si="127">ABS(SUM(H113:H115)-SUM(I113:I115))</f>
        <v>3</v>
      </c>
      <c r="Z113" s="13">
        <f t="shared" ref="Z113" si="128">SUM(H113:H115, I113:I115)</f>
        <v>5</v>
      </c>
    </row>
    <row r="114" spans="1:26">
      <c r="A114" s="1" t="s">
        <v>30</v>
      </c>
      <c r="B114" s="1" t="s">
        <v>23</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3"/>
      <c r="Y114" s="13"/>
      <c r="Z114" s="13"/>
    </row>
    <row r="115" spans="1:26">
      <c r="A115" s="1" t="s">
        <v>30</v>
      </c>
      <c r="B115" s="1" t="s">
        <v>23</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3"/>
      <c r="Y115" s="13"/>
      <c r="Z115" s="13"/>
    </row>
    <row r="116" spans="1:26">
      <c r="A116" s="1" t="s">
        <v>30</v>
      </c>
      <c r="B116" s="1" t="s">
        <v>22</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3" t="str">
        <f t="shared" ref="X116" si="129">IF(SUM(H116:H118)&gt;SUM(I116:I118), "Caleb", "Joshua")</f>
        <v>Caleb</v>
      </c>
      <c r="Y116" s="13">
        <f t="shared" ref="Y116" si="130">ABS(SUM(H116:H118)-SUM(I116:I118))</f>
        <v>9</v>
      </c>
      <c r="Z116" s="13">
        <f t="shared" ref="Z116" si="131">SUM(H116:H118, I116:I118)</f>
        <v>21</v>
      </c>
    </row>
    <row r="117" spans="1:26">
      <c r="A117" s="1" t="s">
        <v>30</v>
      </c>
      <c r="B117" s="1" t="s">
        <v>22</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3"/>
      <c r="Y117" s="13"/>
      <c r="Z117" s="13"/>
    </row>
    <row r="118" spans="1:26">
      <c r="A118" s="1" t="s">
        <v>30</v>
      </c>
      <c r="B118" s="1" t="s">
        <v>22</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3"/>
      <c r="Y118" s="13"/>
      <c r="Z118" s="13"/>
    </row>
    <row r="119" spans="1:26">
      <c r="A119" s="1" t="s">
        <v>30</v>
      </c>
      <c r="B119" s="1" t="s">
        <v>21</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3" t="str">
        <f t="shared" ref="X119" si="132">IF(SUM(H119:H121)&gt;SUM(I119:I121), "Caleb", "Joshua")</f>
        <v>Caleb</v>
      </c>
      <c r="Y119" s="13">
        <f t="shared" ref="Y119" si="133">ABS(SUM(H119:H121)-SUM(I119:I121))</f>
        <v>2</v>
      </c>
      <c r="Z119" s="13">
        <f t="shared" ref="Z119" si="134">SUM(H119:H121, I119:I121)</f>
        <v>14</v>
      </c>
    </row>
    <row r="120" spans="1:26">
      <c r="A120" s="1" t="s">
        <v>30</v>
      </c>
      <c r="B120" s="1" t="s">
        <v>21</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3"/>
      <c r="Y120" s="13"/>
      <c r="Z120" s="13"/>
    </row>
    <row r="121" spans="1:26">
      <c r="A121" s="1" t="s">
        <v>30</v>
      </c>
      <c r="B121" s="1" t="s">
        <v>21</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3"/>
      <c r="Y121" s="13"/>
      <c r="Z121" s="13"/>
    </row>
    <row r="122" spans="1:26">
      <c r="A122" s="1" t="s">
        <v>30</v>
      </c>
      <c r="B122" s="1" t="s">
        <v>23</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3" t="str">
        <f t="shared" ref="X122" si="135">IF(SUM(H122:H124)&gt;SUM(I122:I124), "Caleb", "Joshua")</f>
        <v>Caleb</v>
      </c>
      <c r="Y122" s="13">
        <f t="shared" ref="Y122" si="136">ABS(SUM(H122:H124)-SUM(I122:I124))</f>
        <v>2</v>
      </c>
      <c r="Z122" s="13">
        <f t="shared" ref="Z122" si="137">SUM(H122:H124, I122:I124)</f>
        <v>6</v>
      </c>
    </row>
    <row r="123" spans="1:26">
      <c r="A123" s="1" t="s">
        <v>30</v>
      </c>
      <c r="B123" s="1" t="s">
        <v>23</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3"/>
      <c r="Y123" s="13"/>
      <c r="Z123" s="13"/>
    </row>
    <row r="124" spans="1:26">
      <c r="A124" s="1" t="s">
        <v>30</v>
      </c>
      <c r="B124" s="1" t="s">
        <v>23</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3"/>
      <c r="Y124" s="13"/>
      <c r="Z124" s="13"/>
    </row>
    <row r="125" spans="1:26">
      <c r="A125" s="1" t="s">
        <v>30</v>
      </c>
      <c r="B125" s="1" t="s">
        <v>21</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3" t="str">
        <f t="shared" ref="X125" si="138">IF(SUM(H125:H127)&gt;SUM(I125:I127), "Caleb", "Joshua")</f>
        <v>Joshua</v>
      </c>
      <c r="Y125" s="13">
        <f t="shared" ref="Y125" si="139">ABS(SUM(H125:H127)-SUM(I125:I127))</f>
        <v>1</v>
      </c>
      <c r="Z125" s="13">
        <f t="shared" ref="Z125" si="140">SUM(H125:H127, I125:I127)</f>
        <v>11</v>
      </c>
    </row>
    <row r="126" spans="1:26">
      <c r="A126" s="1" t="s">
        <v>30</v>
      </c>
      <c r="B126" s="1" t="s">
        <v>21</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3"/>
      <c r="Y126" s="13"/>
      <c r="Z126" s="13"/>
    </row>
    <row r="127" spans="1:26">
      <c r="A127" s="1" t="s">
        <v>30</v>
      </c>
      <c r="B127" s="1" t="s">
        <v>21</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3"/>
      <c r="Y127" s="13"/>
      <c r="Z127" s="13"/>
    </row>
    <row r="128" spans="1:26">
      <c r="A128" s="1" t="s">
        <v>30</v>
      </c>
      <c r="B128" s="1" t="s">
        <v>22</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3" t="str">
        <f t="shared" ref="X128" si="141">IF(SUM(H128:H130)&gt;SUM(I128:I130), "Caleb", "Joshua")</f>
        <v>Caleb</v>
      </c>
      <c r="Y128" s="13">
        <f t="shared" ref="Y128" si="142">ABS(SUM(H128:H130)-SUM(I128:I130))</f>
        <v>1</v>
      </c>
      <c r="Z128" s="13">
        <f t="shared" ref="Z128" si="143">SUM(H128:H130, I128:I130)</f>
        <v>15</v>
      </c>
    </row>
    <row r="129" spans="1:26">
      <c r="A129" s="1" t="s">
        <v>30</v>
      </c>
      <c r="B129" s="1" t="s">
        <v>22</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3"/>
      <c r="Y129" s="13"/>
      <c r="Z129" s="13"/>
    </row>
    <row r="130" spans="1:26">
      <c r="A130" s="1" t="s">
        <v>30</v>
      </c>
      <c r="B130" s="1" t="s">
        <v>22</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3"/>
      <c r="Y130" s="13"/>
      <c r="Z130" s="13"/>
    </row>
    <row r="131" spans="1:26">
      <c r="A131" s="1" t="s">
        <v>30</v>
      </c>
      <c r="B131" s="1" t="s">
        <v>22</v>
      </c>
      <c r="C131" s="1" t="s">
        <v>16</v>
      </c>
      <c r="D131" s="4">
        <v>45762</v>
      </c>
      <c r="E131" s="2">
        <f t="shared" si="82"/>
        <v>44</v>
      </c>
      <c r="F131" s="2">
        <f t="shared" si="86"/>
        <v>1</v>
      </c>
      <c r="G131" s="1" t="s">
        <v>28</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3" t="str">
        <f t="shared" ref="X131" si="151">IF(SUM(H131:H133)&gt;SUM(I131:I133), "Caleb", "Joshua")</f>
        <v>Caleb</v>
      </c>
      <c r="Y131" s="13">
        <f t="shared" ref="Y131" si="152">ABS(SUM(H131:H133)-SUM(I131:I133))</f>
        <v>2</v>
      </c>
      <c r="Z131" s="13">
        <f t="shared" ref="Z131" si="153">SUM(H131:H133, I131:I133)</f>
        <v>12</v>
      </c>
    </row>
    <row r="132" spans="1:26">
      <c r="A132" s="1" t="s">
        <v>30</v>
      </c>
      <c r="B132" s="1" t="s">
        <v>22</v>
      </c>
      <c r="C132" s="1" t="s">
        <v>16</v>
      </c>
      <c r="D132" s="4">
        <v>45762</v>
      </c>
      <c r="E132" s="2">
        <f t="shared" si="82"/>
        <v>44</v>
      </c>
      <c r="F132" s="2">
        <f t="shared" si="86"/>
        <v>2</v>
      </c>
      <c r="G132" s="1" t="s">
        <v>28</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3"/>
      <c r="Y132" s="13"/>
      <c r="Z132" s="13"/>
    </row>
    <row r="133" spans="1:26">
      <c r="A133" s="1" t="s">
        <v>30</v>
      </c>
      <c r="B133" s="1" t="s">
        <v>22</v>
      </c>
      <c r="C133" s="1" t="s">
        <v>16</v>
      </c>
      <c r="D133" s="4">
        <v>45762</v>
      </c>
      <c r="E133" s="2">
        <f t="shared" si="82"/>
        <v>44</v>
      </c>
      <c r="F133" s="2">
        <f t="shared" si="86"/>
        <v>3</v>
      </c>
      <c r="G133" s="1" t="s">
        <v>28</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3"/>
      <c r="Y133" s="13"/>
      <c r="Z133" s="13"/>
    </row>
    <row r="134" spans="1:26">
      <c r="A134" s="1" t="s">
        <v>31</v>
      </c>
      <c r="B134" s="1" t="s">
        <v>22</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3" t="str">
        <f t="shared" ref="X134" si="154">IF(SUM(H134:H136)&gt;SUM(I134:I136), "Caleb", "Joshua")</f>
        <v>Caleb</v>
      </c>
      <c r="Y134" s="13">
        <f t="shared" ref="Y134" si="155">ABS(SUM(H134:H136)-SUM(I134:I136))</f>
        <v>6</v>
      </c>
      <c r="Z134" s="13">
        <f t="shared" ref="Z134" si="156">SUM(H134:H136, I134:I136)</f>
        <v>8</v>
      </c>
    </row>
    <row r="135" spans="1:26">
      <c r="A135" s="1" t="s">
        <v>31</v>
      </c>
      <c r="B135" s="1" t="s">
        <v>22</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3"/>
      <c r="Y135" s="13"/>
      <c r="Z135" s="13"/>
    </row>
    <row r="136" spans="1:26">
      <c r="A136" s="1" t="s">
        <v>31</v>
      </c>
      <c r="B136" s="1" t="s">
        <v>22</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3"/>
      <c r="Y136" s="13"/>
      <c r="Z136" s="13"/>
    </row>
    <row r="137" spans="1:26">
      <c r="A137" s="1" t="s">
        <v>30</v>
      </c>
      <c r="B137" s="1" t="s">
        <v>21</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3" t="str">
        <f t="shared" ref="X137" si="159">IF(SUM(H137:H139)&gt;SUM(I137:I139), "Caleb", "Joshua")</f>
        <v>Caleb</v>
      </c>
      <c r="Y137" s="13">
        <f t="shared" ref="Y137" si="160">ABS(SUM(H137:H139)-SUM(I137:I139))</f>
        <v>8</v>
      </c>
      <c r="Z137" s="13">
        <f t="shared" ref="Z137" si="161">SUM(H137:H139, I137:I139)</f>
        <v>12</v>
      </c>
    </row>
    <row r="138" spans="1:26">
      <c r="A138" s="1" t="s">
        <v>30</v>
      </c>
      <c r="B138" s="1" t="s">
        <v>21</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3"/>
      <c r="Y138" s="13"/>
      <c r="Z138" s="13"/>
    </row>
    <row r="139" spans="1:26">
      <c r="A139" s="1" t="s">
        <v>30</v>
      </c>
      <c r="B139" s="1" t="s">
        <v>21</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3"/>
      <c r="Y139" s="13"/>
      <c r="Z139" s="13"/>
    </row>
    <row r="140" spans="1:26">
      <c r="A140" s="1" t="s">
        <v>30</v>
      </c>
      <c r="B140" s="1" t="s">
        <v>22</v>
      </c>
      <c r="C140" s="1" t="s">
        <v>16</v>
      </c>
      <c r="D140" s="4">
        <v>45762</v>
      </c>
      <c r="E140" s="2">
        <f t="shared" si="157"/>
        <v>47</v>
      </c>
      <c r="F140" s="2">
        <f t="shared" si="162"/>
        <v>1</v>
      </c>
      <c r="G140" s="1" t="s">
        <v>32</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3"/>
      <c r="Y140" s="13"/>
      <c r="Z140" s="13"/>
    </row>
    <row r="141" spans="1:26">
      <c r="A141" s="1" t="s">
        <v>30</v>
      </c>
      <c r="B141" s="1" t="s">
        <v>22</v>
      </c>
      <c r="C141" s="1" t="s">
        <v>16</v>
      </c>
      <c r="D141" s="4">
        <v>45762</v>
      </c>
      <c r="E141" s="2">
        <f t="shared" si="157"/>
        <v>47</v>
      </c>
      <c r="F141" s="2">
        <f t="shared" si="162"/>
        <v>2</v>
      </c>
      <c r="G141" s="1" t="s">
        <v>32</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3"/>
      <c r="Y141" s="13"/>
      <c r="Z141" s="13"/>
    </row>
    <row r="142" spans="1:26">
      <c r="A142" s="1" t="s">
        <v>30</v>
      </c>
      <c r="B142" s="1" t="s">
        <v>22</v>
      </c>
      <c r="C142" s="1" t="s">
        <v>16</v>
      </c>
      <c r="D142" s="4">
        <v>45762</v>
      </c>
      <c r="E142" s="2">
        <f t="shared" si="157"/>
        <v>47</v>
      </c>
      <c r="F142" s="2">
        <f t="shared" si="162"/>
        <v>3</v>
      </c>
      <c r="G142" s="1" t="s">
        <v>32</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3"/>
      <c r="Y142" s="13"/>
      <c r="Z142" s="13"/>
    </row>
    <row r="143" spans="1:26">
      <c r="A143" s="1" t="s">
        <v>30</v>
      </c>
      <c r="B143" s="1" t="s">
        <v>23</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3" t="str">
        <f t="shared" ref="X143" si="163">IF(SUM(H143:H145)&gt;SUM(I143:I145), "Caleb", "Joshua")</f>
        <v>Joshua</v>
      </c>
      <c r="Y143" s="13">
        <f t="shared" ref="Y143" si="164">ABS(SUM(H143:H145)-SUM(I143:I145))</f>
        <v>1</v>
      </c>
      <c r="Z143" s="13">
        <f t="shared" ref="Z143" si="165">SUM(H143:H145, I143:I145)</f>
        <v>7</v>
      </c>
    </row>
    <row r="144" spans="1:26">
      <c r="A144" s="1" t="s">
        <v>30</v>
      </c>
      <c r="B144" s="1" t="s">
        <v>23</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3"/>
      <c r="Y144" s="13"/>
      <c r="Z144" s="13"/>
    </row>
    <row r="145" spans="1:26">
      <c r="A145" s="1" t="s">
        <v>30</v>
      </c>
      <c r="B145" s="1" t="s">
        <v>23</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3"/>
      <c r="Y145" s="13"/>
      <c r="Z145" s="13"/>
    </row>
    <row r="146" spans="1:26">
      <c r="A146" s="1" t="s">
        <v>30</v>
      </c>
      <c r="B146" s="1" t="s">
        <v>21</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3" t="str">
        <f t="shared" ref="X146" si="166">IF(SUM(H146:H148)&gt;SUM(I146:I148), "Caleb", "Joshua")</f>
        <v>Caleb</v>
      </c>
      <c r="Y146" s="13">
        <f t="shared" ref="Y146" si="167">ABS(SUM(H146:H148)-SUM(I146:I148))</f>
        <v>3</v>
      </c>
      <c r="Z146" s="13">
        <f t="shared" ref="Z146" si="168">SUM(H146:H148, I146:I148)</f>
        <v>11</v>
      </c>
    </row>
    <row r="147" spans="1:26">
      <c r="A147" s="1" t="s">
        <v>30</v>
      </c>
      <c r="B147" s="1" t="s">
        <v>21</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3"/>
      <c r="Y147" s="13"/>
      <c r="Z147" s="13"/>
    </row>
    <row r="148" spans="1:26">
      <c r="A148" s="1" t="s">
        <v>30</v>
      </c>
      <c r="B148" s="1" t="s">
        <v>21</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3"/>
      <c r="Y148" s="13"/>
      <c r="Z148" s="13"/>
    </row>
    <row r="149" spans="1:26">
      <c r="A149" s="1" t="s">
        <v>30</v>
      </c>
      <c r="B149" s="1" t="s">
        <v>22</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3" t="str">
        <f t="shared" ref="X149" si="169">IF(SUM(H149:H151)&gt;SUM(I149:I151), "Caleb", "Joshua")</f>
        <v>Joshua</v>
      </c>
      <c r="Y149" s="13">
        <f t="shared" ref="Y149" si="170">ABS(SUM(H149:H151)-SUM(I149:I151))</f>
        <v>2</v>
      </c>
      <c r="Z149" s="13">
        <f t="shared" ref="Z149" si="171">SUM(H149:H151, I149:I151)</f>
        <v>8</v>
      </c>
    </row>
    <row r="150" spans="1:26">
      <c r="A150" s="1" t="s">
        <v>30</v>
      </c>
      <c r="B150" s="1" t="s">
        <v>22</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3"/>
      <c r="Y150" s="13"/>
      <c r="Z150" s="13"/>
    </row>
    <row r="151" spans="1:26">
      <c r="A151" s="1" t="s">
        <v>30</v>
      </c>
      <c r="B151" s="1" t="s">
        <v>22</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3"/>
      <c r="Y151" s="13"/>
      <c r="Z151" s="13"/>
    </row>
    <row r="152" spans="1:26">
      <c r="A152" s="1" t="s">
        <v>30</v>
      </c>
      <c r="B152" s="1" t="s">
        <v>22</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3" t="str">
        <f t="shared" ref="X152" si="172">IF(SUM(H152:H154)&gt;SUM(I152:I154), "Caleb", "Joshua")</f>
        <v>Joshua</v>
      </c>
      <c r="Y152" s="13">
        <f t="shared" ref="Y152" si="173">ABS(SUM(H152:H154)-SUM(I152:I154))</f>
        <v>1</v>
      </c>
      <c r="Z152" s="13">
        <f t="shared" ref="Z152" si="174">SUM(H152:H154, I152:I154)</f>
        <v>13</v>
      </c>
    </row>
    <row r="153" spans="1:26">
      <c r="A153" s="1" t="s">
        <v>30</v>
      </c>
      <c r="B153" s="1" t="s">
        <v>22</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3"/>
      <c r="Y153" s="13"/>
      <c r="Z153" s="13"/>
    </row>
    <row r="154" spans="1:26">
      <c r="A154" s="1" t="s">
        <v>30</v>
      </c>
      <c r="B154" s="1" t="s">
        <v>22</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3"/>
      <c r="Y154" s="13"/>
      <c r="Z154" s="13"/>
    </row>
    <row r="155" spans="1:26">
      <c r="A155" s="1" t="s">
        <v>30</v>
      </c>
      <c r="B155" s="1" t="s">
        <v>22</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3" t="str">
        <f t="shared" ref="X155" si="175">IF(SUM(H155:H157)&gt;SUM(I155:I157), "Caleb", "Joshua")</f>
        <v>Caleb</v>
      </c>
      <c r="Y155" s="13">
        <f t="shared" ref="Y155" si="176">ABS(SUM(H155:H157)-SUM(I155:I157))</f>
        <v>5</v>
      </c>
      <c r="Z155" s="13">
        <f t="shared" ref="Z155" si="177">SUM(H155:H157, I155:I157)</f>
        <v>15</v>
      </c>
    </row>
    <row r="156" spans="1:26">
      <c r="A156" s="1" t="s">
        <v>30</v>
      </c>
      <c r="B156" s="1" t="s">
        <v>22</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3"/>
      <c r="Y156" s="13"/>
      <c r="Z156" s="13"/>
    </row>
    <row r="157" spans="1:26">
      <c r="A157" s="1" t="s">
        <v>30</v>
      </c>
      <c r="B157" s="1" t="s">
        <v>22</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3"/>
      <c r="Y157" s="13"/>
      <c r="Z157" s="13"/>
    </row>
    <row r="158" spans="1:26">
      <c r="A158" s="1" t="s">
        <v>30</v>
      </c>
      <c r="B158" s="1" t="s">
        <v>22</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3" t="str">
        <f t="shared" ref="X158" si="178">IF(SUM(H158:H160)&gt;SUM(I158:I160), "Caleb", "Joshua")</f>
        <v>Caleb</v>
      </c>
      <c r="Y158" s="13">
        <f t="shared" ref="Y158" si="179">ABS(SUM(H158:H160)-SUM(I158:I160))</f>
        <v>10</v>
      </c>
      <c r="Z158" s="13">
        <f t="shared" ref="Z158" si="180">SUM(H158:H160, I158:I160)</f>
        <v>10</v>
      </c>
    </row>
    <row r="159" spans="1:26">
      <c r="A159" s="1" t="s">
        <v>30</v>
      </c>
      <c r="B159" s="1" t="s">
        <v>22</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3"/>
      <c r="Y159" s="13"/>
      <c r="Z159" s="13"/>
    </row>
    <row r="160" spans="1:26">
      <c r="A160" s="1" t="s">
        <v>30</v>
      </c>
      <c r="B160" s="1" t="s">
        <v>22</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3"/>
      <c r="Y160" s="13"/>
      <c r="Z160" s="13"/>
    </row>
    <row r="161" spans="1:26">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3" t="str">
        <f t="shared" ref="X161" si="181">IF(SUM(H161:H163)&gt;SUM(I161:I163), "Caleb", "Joshua")</f>
        <v>Caleb</v>
      </c>
      <c r="Y161" s="13">
        <f t="shared" ref="Y161" si="182">ABS(SUM(H161:H163)-SUM(I161:I163))</f>
        <v>3</v>
      </c>
      <c r="Z161" s="13">
        <f t="shared" ref="Z161" si="183">SUM(H161:H163, I161:I163)</f>
        <v>9</v>
      </c>
    </row>
    <row r="162" spans="1:26">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3"/>
      <c r="Y162" s="13"/>
      <c r="Z162" s="13"/>
    </row>
    <row r="163" spans="1:26">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3"/>
      <c r="Y163" s="13"/>
      <c r="Z163" s="13"/>
    </row>
    <row r="164" spans="1:26">
      <c r="A164" s="1" t="s">
        <v>30</v>
      </c>
      <c r="B164" s="1" t="s">
        <v>22</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3" t="str">
        <f t="shared" ref="X164" si="184">IF(SUM(H164:H166)&gt;SUM(I164:I166), "Caleb", "Joshua")</f>
        <v>Caleb</v>
      </c>
      <c r="Y164" s="13">
        <f t="shared" ref="Y164" si="185">ABS(SUM(H164:H166)-SUM(I164:I166))</f>
        <v>2</v>
      </c>
      <c r="Z164" s="13">
        <f t="shared" ref="Z164" si="186">SUM(H164:H166, I164:I166)</f>
        <v>16</v>
      </c>
    </row>
    <row r="165" spans="1:26">
      <c r="A165" s="1" t="s">
        <v>30</v>
      </c>
      <c r="B165" s="1" t="s">
        <v>22</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3"/>
      <c r="Y165" s="13"/>
      <c r="Z165" s="13"/>
    </row>
    <row r="166" spans="1:26">
      <c r="A166" s="1" t="s">
        <v>30</v>
      </c>
      <c r="B166" s="1" t="s">
        <v>22</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3"/>
      <c r="Y166" s="13"/>
      <c r="Z166" s="13"/>
    </row>
    <row r="167" spans="1:26">
      <c r="A167" s="1" t="s">
        <v>30</v>
      </c>
      <c r="B167" s="1" t="s">
        <v>21</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3" t="str">
        <f t="shared" ref="X167" si="187">IF(SUM(H167:H169)&gt;SUM(I167:I169), "Caleb", "Joshua")</f>
        <v>Caleb</v>
      </c>
      <c r="Y167" s="13">
        <f t="shared" ref="Y167" si="188">ABS(SUM(H167:H169)-SUM(I167:I169))</f>
        <v>7</v>
      </c>
      <c r="Z167" s="13">
        <f t="shared" ref="Z167" si="189">SUM(H167:H169, I167:I169)</f>
        <v>13</v>
      </c>
    </row>
    <row r="168" spans="1:26">
      <c r="A168" s="1" t="s">
        <v>30</v>
      </c>
      <c r="B168" s="1" t="s">
        <v>21</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3"/>
      <c r="Y168" s="13"/>
      <c r="Z168" s="13"/>
    </row>
    <row r="169" spans="1:26">
      <c r="A169" s="1" t="s">
        <v>30</v>
      </c>
      <c r="B169" s="1" t="s">
        <v>21</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3"/>
      <c r="Y169" s="13"/>
      <c r="Z169" s="13"/>
    </row>
    <row r="170" spans="1:26">
      <c r="A170" s="1" t="s">
        <v>30</v>
      </c>
      <c r="B170" s="1" t="s">
        <v>22</v>
      </c>
      <c r="C170" s="1" t="s">
        <v>16</v>
      </c>
      <c r="D170" s="4">
        <v>45768</v>
      </c>
      <c r="E170" s="2">
        <f t="shared" si="157"/>
        <v>57</v>
      </c>
      <c r="F170" s="2">
        <f t="shared" si="162"/>
        <v>1</v>
      </c>
      <c r="G170" s="1" t="s">
        <v>35</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3" t="str">
        <f t="shared" ref="X170" si="190">IF(SUM(H170:H172)&gt;SUM(I170:I172), "Caleb", "Joshua")</f>
        <v>Joshua</v>
      </c>
      <c r="Y170" s="13">
        <f t="shared" ref="Y170" si="191">ABS(SUM(H170:H172)-SUM(I170:I172))</f>
        <v>2</v>
      </c>
      <c r="Z170" s="13">
        <f t="shared" ref="Z170" si="192">SUM(H170:H172, I170:I172)</f>
        <v>12</v>
      </c>
    </row>
    <row r="171" spans="1:26">
      <c r="A171" s="1" t="s">
        <v>30</v>
      </c>
      <c r="B171" s="1" t="s">
        <v>22</v>
      </c>
      <c r="C171" s="1" t="s">
        <v>16</v>
      </c>
      <c r="D171" s="4">
        <v>45768</v>
      </c>
      <c r="E171" s="2">
        <f t="shared" si="157"/>
        <v>57</v>
      </c>
      <c r="F171" s="2">
        <f t="shared" si="162"/>
        <v>2</v>
      </c>
      <c r="G171" s="1" t="s">
        <v>35</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3"/>
      <c r="Y171" s="13"/>
      <c r="Z171" s="13"/>
    </row>
    <row r="172" spans="1:26">
      <c r="A172" s="1" t="s">
        <v>30</v>
      </c>
      <c r="B172" s="1" t="s">
        <v>22</v>
      </c>
      <c r="C172" s="1" t="s">
        <v>16</v>
      </c>
      <c r="D172" s="4">
        <v>45768</v>
      </c>
      <c r="E172" s="2">
        <f t="shared" si="157"/>
        <v>57</v>
      </c>
      <c r="F172" s="2">
        <f t="shared" si="162"/>
        <v>3</v>
      </c>
      <c r="G172" s="1" t="s">
        <v>35</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3"/>
      <c r="Y172" s="13"/>
      <c r="Z172" s="13"/>
    </row>
    <row r="173" spans="1:26">
      <c r="A173" s="1" t="s">
        <v>30</v>
      </c>
      <c r="B173" s="1" t="s">
        <v>21</v>
      </c>
      <c r="C173" s="1" t="s">
        <v>16</v>
      </c>
      <c r="D173" s="4">
        <v>45768</v>
      </c>
      <c r="E173" s="2">
        <f t="shared" si="157"/>
        <v>58</v>
      </c>
      <c r="F173" s="2">
        <f t="shared" si="162"/>
        <v>1</v>
      </c>
      <c r="G173" s="1" t="s">
        <v>37</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3" t="str">
        <f t="shared" ref="X173" si="193">IF(SUM(H173:H175)&gt;SUM(I173:I175), "Caleb", "Joshua")</f>
        <v>Caleb</v>
      </c>
      <c r="Y173" s="13">
        <f t="shared" ref="Y173" si="194">ABS(SUM(H173:H175)-SUM(I173:I175))</f>
        <v>1</v>
      </c>
      <c r="Z173" s="13">
        <f t="shared" ref="Z173" si="195">SUM(H173:H175, I173:I175)</f>
        <v>7</v>
      </c>
    </row>
    <row r="174" spans="1:26">
      <c r="A174" s="1" t="s">
        <v>30</v>
      </c>
      <c r="B174" s="1" t="s">
        <v>21</v>
      </c>
      <c r="C174" s="1" t="s">
        <v>16</v>
      </c>
      <c r="D174" s="4">
        <v>45768</v>
      </c>
      <c r="E174" s="2">
        <f t="shared" si="157"/>
        <v>58</v>
      </c>
      <c r="F174" s="2">
        <f t="shared" si="162"/>
        <v>2</v>
      </c>
      <c r="G174" s="1" t="s">
        <v>37</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3"/>
      <c r="Y174" s="13"/>
      <c r="Z174" s="13"/>
    </row>
    <row r="175" spans="1:26">
      <c r="A175" s="1" t="s">
        <v>30</v>
      </c>
      <c r="B175" s="1" t="s">
        <v>21</v>
      </c>
      <c r="C175" s="1" t="s">
        <v>16</v>
      </c>
      <c r="D175" s="4">
        <v>45768</v>
      </c>
      <c r="E175" s="2">
        <f t="shared" si="157"/>
        <v>58</v>
      </c>
      <c r="F175" s="2">
        <f t="shared" si="162"/>
        <v>3</v>
      </c>
      <c r="G175" s="1" t="s">
        <v>37</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3"/>
      <c r="Y175" s="13"/>
      <c r="Z175" s="13"/>
    </row>
    <row r="176" spans="1:26">
      <c r="A176" s="1" t="s">
        <v>30</v>
      </c>
      <c r="B176" s="1" t="s">
        <v>21</v>
      </c>
      <c r="C176" s="1" t="s">
        <v>16</v>
      </c>
      <c r="D176" s="4">
        <v>45768</v>
      </c>
      <c r="E176" s="2">
        <v>58</v>
      </c>
      <c r="F176" s="2" t="s">
        <v>104</v>
      </c>
      <c r="G176" s="1" t="s">
        <v>37</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3"/>
      <c r="Y176" s="13"/>
      <c r="Z176" s="13"/>
    </row>
    <row r="177" spans="1:26">
      <c r="A177" s="1" t="s">
        <v>30</v>
      </c>
      <c r="B177" s="1" t="s">
        <v>21</v>
      </c>
      <c r="C177" s="1" t="s">
        <v>16</v>
      </c>
      <c r="D177" s="4">
        <v>45768</v>
      </c>
      <c r="E177" s="2">
        <v>58</v>
      </c>
      <c r="F177" s="2" t="s">
        <v>105</v>
      </c>
      <c r="G177" s="1" t="s">
        <v>37</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3"/>
      <c r="Y177" s="13"/>
      <c r="Z177" s="13"/>
    </row>
    <row r="178" spans="1:26">
      <c r="A178" s="1" t="s">
        <v>30</v>
      </c>
      <c r="B178" s="1" t="s">
        <v>23</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3" t="str">
        <f t="shared" ref="X178" si="197">IF(SUM(H178:H180)&gt;SUM(I178:I180), "Caleb", "Joshua")</f>
        <v>Caleb</v>
      </c>
      <c r="Y178" s="13">
        <f t="shared" ref="Y178" si="198">ABS(SUM(H178:H180)-SUM(I178:I180))</f>
        <v>11</v>
      </c>
      <c r="Z178" s="13">
        <f t="shared" ref="Z178" si="199">SUM(H178:H180, I178:I180)</f>
        <v>13</v>
      </c>
    </row>
    <row r="179" spans="1:26">
      <c r="A179" s="1" t="s">
        <v>30</v>
      </c>
      <c r="B179" s="1" t="s">
        <v>23</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3"/>
      <c r="Y179" s="13"/>
      <c r="Z179" s="13"/>
    </row>
    <row r="180" spans="1:26">
      <c r="A180" s="1" t="s">
        <v>30</v>
      </c>
      <c r="B180" s="1" t="s">
        <v>23</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3"/>
      <c r="Y180" s="13"/>
      <c r="Z180" s="13"/>
    </row>
    <row r="181" spans="1:26">
      <c r="A181" s="1" t="s">
        <v>30</v>
      </c>
      <c r="B181" s="1" t="s">
        <v>22</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3" t="str">
        <f t="shared" ref="X181" si="201">IF(SUM(H181:H183)&gt;SUM(I181:I183), "Caleb", "Joshua")</f>
        <v>Joshua</v>
      </c>
      <c r="Y181" s="13">
        <f t="shared" ref="Y181" si="202">ABS(SUM(H181:H183)-SUM(I181:I183))</f>
        <v>7</v>
      </c>
      <c r="Z181" s="13">
        <f t="shared" ref="Z181" si="203">SUM(H181:H183, I181:I183)</f>
        <v>17</v>
      </c>
    </row>
    <row r="182" spans="1:26">
      <c r="A182" s="1" t="s">
        <v>30</v>
      </c>
      <c r="B182" s="1" t="s">
        <v>22</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3"/>
      <c r="Y182" s="13"/>
      <c r="Z182" s="13"/>
    </row>
    <row r="183" spans="1:26">
      <c r="A183" s="1" t="s">
        <v>30</v>
      </c>
      <c r="B183" s="1" t="s">
        <v>22</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3"/>
      <c r="Y183" s="13"/>
      <c r="Z183" s="13"/>
    </row>
    <row r="184" spans="1:26">
      <c r="A184" s="1" t="s">
        <v>30</v>
      </c>
      <c r="B184" s="1" t="s">
        <v>21</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3" t="str">
        <f t="shared" ref="X184" si="204">IF(SUM(H184:H186)&gt;SUM(I184:I186), "Caleb", "Joshua")</f>
        <v>Caleb</v>
      </c>
      <c r="Y184" s="13">
        <f t="shared" ref="Y184" si="205">ABS(SUM(H184:H186)-SUM(I184:I186))</f>
        <v>11</v>
      </c>
      <c r="Z184" s="13">
        <f t="shared" ref="Z184" si="206">SUM(H184:H186, I184:I186)</f>
        <v>15</v>
      </c>
    </row>
    <row r="185" spans="1:26">
      <c r="A185" s="1" t="s">
        <v>30</v>
      </c>
      <c r="B185" s="1" t="s">
        <v>21</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3"/>
      <c r="Y185" s="13"/>
      <c r="Z185" s="13"/>
    </row>
    <row r="186" spans="1:26">
      <c r="A186" s="1" t="s">
        <v>30</v>
      </c>
      <c r="B186" s="1" t="s">
        <v>21</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3"/>
      <c r="Y186" s="13"/>
      <c r="Z186" s="13"/>
    </row>
    <row r="187" spans="1:26">
      <c r="A187" s="1" t="s">
        <v>30</v>
      </c>
      <c r="B187" s="1" t="s">
        <v>23</v>
      </c>
      <c r="C187" s="1" t="s">
        <v>16</v>
      </c>
      <c r="D187" s="4">
        <v>45769</v>
      </c>
      <c r="E187" s="2">
        <f t="shared" si="196"/>
        <v>62</v>
      </c>
      <c r="F187" s="2">
        <f t="shared" si="200"/>
        <v>1</v>
      </c>
      <c r="G187" s="1" t="s">
        <v>39</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3" t="str">
        <f t="shared" ref="X187" si="207">IF(SUM(H187:H189)&gt;SUM(I187:I189), "Caleb", "Joshua")</f>
        <v>Caleb</v>
      </c>
      <c r="Y187" s="13">
        <f t="shared" ref="Y187" si="208">ABS(SUM(H187:H189)-SUM(I187:I189))</f>
        <v>6</v>
      </c>
      <c r="Z187" s="13">
        <f t="shared" ref="Z187" si="209">SUM(H187:H189, I187:I189)</f>
        <v>10</v>
      </c>
    </row>
    <row r="188" spans="1:26">
      <c r="A188" s="1" t="s">
        <v>30</v>
      </c>
      <c r="B188" s="1" t="s">
        <v>23</v>
      </c>
      <c r="C188" s="1" t="s">
        <v>16</v>
      </c>
      <c r="D188" s="4">
        <v>45769</v>
      </c>
      <c r="E188" s="2">
        <f t="shared" si="196"/>
        <v>62</v>
      </c>
      <c r="F188" s="2">
        <f t="shared" si="200"/>
        <v>2</v>
      </c>
      <c r="G188" s="1" t="s">
        <v>39</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3"/>
      <c r="Y188" s="13"/>
      <c r="Z188" s="13"/>
    </row>
    <row r="189" spans="1:26">
      <c r="A189" s="1" t="s">
        <v>30</v>
      </c>
      <c r="B189" s="1" t="s">
        <v>23</v>
      </c>
      <c r="C189" s="1" t="s">
        <v>16</v>
      </c>
      <c r="D189" s="4">
        <v>45769</v>
      </c>
      <c r="E189" s="2">
        <f t="shared" si="196"/>
        <v>62</v>
      </c>
      <c r="F189" s="2">
        <f t="shared" si="200"/>
        <v>3</v>
      </c>
      <c r="G189" s="1" t="s">
        <v>39</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3"/>
      <c r="Y189" s="13"/>
      <c r="Z189" s="13"/>
    </row>
    <row r="190" spans="1:26">
      <c r="A190" s="1" t="s">
        <v>30</v>
      </c>
      <c r="B190" s="1" t="s">
        <v>22</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3" t="str">
        <f t="shared" ref="X190" si="210">IF(SUM(H190:H192)&gt;SUM(I190:I192), "Caleb", "Joshua")</f>
        <v>Caleb</v>
      </c>
      <c r="Y190" s="13">
        <f t="shared" ref="Y190" si="211">ABS(SUM(H190:H192)-SUM(I190:I192))</f>
        <v>5</v>
      </c>
      <c r="Z190" s="13">
        <f t="shared" ref="Z190" si="212">SUM(H190:H192, I190:I192)</f>
        <v>13</v>
      </c>
    </row>
    <row r="191" spans="1:26">
      <c r="A191" s="1" t="s">
        <v>30</v>
      </c>
      <c r="B191" s="1" t="s">
        <v>22</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3"/>
      <c r="Y191" s="13"/>
      <c r="Z191" s="13"/>
    </row>
    <row r="192" spans="1:26">
      <c r="A192" s="1" t="s">
        <v>30</v>
      </c>
      <c r="B192" s="1" t="s">
        <v>22</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3"/>
      <c r="Y192" s="13"/>
      <c r="Z192" s="13"/>
    </row>
    <row r="193" spans="1:26">
      <c r="A193" s="1" t="s">
        <v>30</v>
      </c>
      <c r="B193" s="1" t="s">
        <v>22</v>
      </c>
      <c r="C193" s="1" t="s">
        <v>16</v>
      </c>
      <c r="D193" s="4">
        <v>45770</v>
      </c>
      <c r="E193" s="2">
        <f t="shared" si="196"/>
        <v>64</v>
      </c>
      <c r="F193" s="2">
        <f t="shared" si="200"/>
        <v>1</v>
      </c>
      <c r="G193" s="1" t="s">
        <v>40</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3"/>
      <c r="Y193" s="13"/>
      <c r="Z193" s="13"/>
    </row>
    <row r="194" spans="1:26">
      <c r="A194" s="1" t="s">
        <v>30</v>
      </c>
      <c r="B194" s="1" t="s">
        <v>22</v>
      </c>
      <c r="C194" s="1" t="s">
        <v>16</v>
      </c>
      <c r="D194" s="4">
        <v>45770</v>
      </c>
      <c r="E194" s="2">
        <f t="shared" si="196"/>
        <v>64</v>
      </c>
      <c r="F194" s="2">
        <f t="shared" si="200"/>
        <v>2</v>
      </c>
      <c r="G194" s="1" t="s">
        <v>40</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3"/>
      <c r="Y194" s="13"/>
      <c r="Z194" s="13"/>
    </row>
    <row r="195" spans="1:26">
      <c r="A195" s="1" t="s">
        <v>30</v>
      </c>
      <c r="B195" s="1" t="s">
        <v>22</v>
      </c>
      <c r="C195" s="1" t="s">
        <v>16</v>
      </c>
      <c r="D195" s="4">
        <v>45770</v>
      </c>
      <c r="E195" s="2">
        <f t="shared" si="196"/>
        <v>64</v>
      </c>
      <c r="F195" s="2">
        <f t="shared" si="200"/>
        <v>3</v>
      </c>
      <c r="G195" s="1" t="s">
        <v>40</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3"/>
      <c r="Y195" s="13"/>
      <c r="Z195" s="13"/>
    </row>
    <row r="196" spans="1:26">
      <c r="A196" s="1" t="s">
        <v>30</v>
      </c>
      <c r="B196" s="1" t="s">
        <v>22</v>
      </c>
      <c r="C196" s="1" t="s">
        <v>16</v>
      </c>
      <c r="D196" s="4">
        <v>45770</v>
      </c>
      <c r="E196" s="2">
        <v>64</v>
      </c>
      <c r="F196" s="2" t="s">
        <v>104</v>
      </c>
      <c r="G196" s="1" t="s">
        <v>40</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3"/>
      <c r="Y196" s="13"/>
      <c r="Z196" s="13"/>
    </row>
    <row r="197" spans="1:26">
      <c r="A197" s="1" t="s">
        <v>30</v>
      </c>
      <c r="B197" s="1" t="s">
        <v>22</v>
      </c>
      <c r="C197" s="1" t="s">
        <v>16</v>
      </c>
      <c r="D197" s="4">
        <v>45770</v>
      </c>
      <c r="E197" s="2">
        <v>64</v>
      </c>
      <c r="F197" s="2" t="s">
        <v>105</v>
      </c>
      <c r="G197" s="1" t="s">
        <v>40</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3"/>
      <c r="Y197" s="13"/>
      <c r="Z197" s="13"/>
    </row>
    <row r="198" spans="1:26">
      <c r="A198" s="1" t="s">
        <v>30</v>
      </c>
      <c r="B198" s="1" t="s">
        <v>22</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3" t="str">
        <f t="shared" ref="X198" si="220">IF(SUM(H198:H200)&gt;SUM(I198:I200), "Caleb", "Joshua")</f>
        <v>Caleb</v>
      </c>
      <c r="Y198" s="13">
        <f t="shared" ref="Y198" si="221">ABS(SUM(H198:H200)-SUM(I198:I200))</f>
        <v>4</v>
      </c>
      <c r="Z198" s="13">
        <f t="shared" ref="Z198" si="222">SUM(H198:H200, I198:I200)</f>
        <v>10</v>
      </c>
    </row>
    <row r="199" spans="1:26">
      <c r="A199" s="1" t="s">
        <v>30</v>
      </c>
      <c r="B199" s="1" t="s">
        <v>22</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3"/>
      <c r="Y199" s="13"/>
      <c r="Z199" s="13"/>
    </row>
    <row r="200" spans="1:26">
      <c r="A200" s="1" t="s">
        <v>30</v>
      </c>
      <c r="B200" s="1" t="s">
        <v>22</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3"/>
      <c r="Y200" s="13"/>
      <c r="Z200" s="13"/>
    </row>
    <row r="201" spans="1:26">
      <c r="A201" s="1" t="s">
        <v>30</v>
      </c>
      <c r="B201" s="1" t="s">
        <v>23</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3" t="str">
        <f t="shared" ref="X201" si="230">IF(SUM(H201:H203)&gt;SUM(I201:I203), "Caleb", "Joshua")</f>
        <v>Caleb</v>
      </c>
      <c r="Y201" s="13">
        <f t="shared" ref="Y201" si="231">ABS(SUM(H201:H203)-SUM(I201:I203))</f>
        <v>3</v>
      </c>
      <c r="Z201" s="13">
        <f t="shared" ref="Z201" si="232">SUM(H201:H203, I201:I203)</f>
        <v>9</v>
      </c>
    </row>
    <row r="202" spans="1:26">
      <c r="A202" s="1" t="s">
        <v>30</v>
      </c>
      <c r="B202" s="1" t="s">
        <v>23</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3"/>
      <c r="Y202" s="13"/>
      <c r="Z202" s="13"/>
    </row>
    <row r="203" spans="1:26">
      <c r="A203" s="1" t="s">
        <v>30</v>
      </c>
      <c r="B203" s="1" t="s">
        <v>23</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3"/>
      <c r="Y203" s="13"/>
      <c r="Z203" s="13"/>
    </row>
    <row r="204" spans="1:26">
      <c r="A204" s="1" t="s">
        <v>30</v>
      </c>
      <c r="B204" s="1" t="s">
        <v>21</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3" t="str">
        <f t="shared" ref="X204" si="240">IF(SUM(H204:H206)&gt;SUM(I204:I206), "Caleb", "Joshua")</f>
        <v>Caleb</v>
      </c>
      <c r="Y204" s="13">
        <f t="shared" ref="Y204" si="241">ABS(SUM(H204:H206)-SUM(I204:I206))</f>
        <v>8</v>
      </c>
      <c r="Z204" s="13">
        <f t="shared" ref="Z204" si="242">SUM(H204:H206, I204:I206)</f>
        <v>14</v>
      </c>
    </row>
    <row r="205" spans="1:26">
      <c r="A205" s="1" t="s">
        <v>30</v>
      </c>
      <c r="B205" s="1" t="s">
        <v>21</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3"/>
      <c r="Y205" s="13"/>
      <c r="Z205" s="13"/>
    </row>
    <row r="206" spans="1:26">
      <c r="A206" s="1" t="s">
        <v>30</v>
      </c>
      <c r="B206" s="1" t="s">
        <v>21</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3"/>
      <c r="Y206" s="13"/>
      <c r="Z206" s="13"/>
    </row>
    <row r="207" spans="1:26">
      <c r="A207" s="1" t="s">
        <v>30</v>
      </c>
      <c r="B207" s="1" t="s">
        <v>22</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3" t="str">
        <f t="shared" ref="X207" si="250">IF(SUM(H207:H209)&gt;SUM(I207:I209), "Caleb", "Joshua")</f>
        <v>Caleb</v>
      </c>
      <c r="Y207" s="13">
        <f t="shared" ref="Y207" si="251">ABS(SUM(H207:H209)-SUM(I207:I209))</f>
        <v>9</v>
      </c>
      <c r="Z207" s="13">
        <f t="shared" ref="Z207" si="252">SUM(H207:H209, I207:I209)</f>
        <v>11</v>
      </c>
    </row>
    <row r="208" spans="1:26">
      <c r="A208" s="1" t="s">
        <v>30</v>
      </c>
      <c r="B208" s="1" t="s">
        <v>22</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3"/>
      <c r="Y208" s="13"/>
      <c r="Z208" s="13"/>
    </row>
    <row r="209" spans="1:26">
      <c r="A209" s="1" t="s">
        <v>30</v>
      </c>
      <c r="B209" s="1" t="s">
        <v>22</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3"/>
      <c r="Y209" s="13"/>
      <c r="Z209" s="13"/>
    </row>
    <row r="210" spans="1:26">
      <c r="A210" s="1" t="s">
        <v>30</v>
      </c>
      <c r="B210" s="1" t="s">
        <v>22</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3" t="str">
        <f t="shared" ref="X210" si="260">IF(SUM(H210:H212)&gt;SUM(I210:I212), "Caleb", "Joshua")</f>
        <v>Caleb</v>
      </c>
      <c r="Y210" s="13">
        <f t="shared" ref="Y210" si="261">ABS(SUM(H210:H212)-SUM(I210:I212))</f>
        <v>6</v>
      </c>
      <c r="Z210" s="13">
        <f t="shared" ref="Z210" si="262">SUM(H210:H212, I210:I212)</f>
        <v>16</v>
      </c>
    </row>
    <row r="211" spans="1:26">
      <c r="A211" s="1" t="s">
        <v>30</v>
      </c>
      <c r="B211" s="1" t="s">
        <v>22</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3"/>
      <c r="Y211" s="13"/>
      <c r="Z211" s="13"/>
    </row>
    <row r="212" spans="1:26">
      <c r="A212" s="1" t="s">
        <v>30</v>
      </c>
      <c r="B212" s="1" t="s">
        <v>22</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3"/>
      <c r="Y212" s="13"/>
      <c r="Z212" s="13"/>
    </row>
    <row r="213" spans="1:26">
      <c r="A213" s="1" t="s">
        <v>30</v>
      </c>
      <c r="B213" s="1" t="s">
        <v>22</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3" t="str">
        <f t="shared" ref="X213" si="270">IF(SUM(H213:H215)&gt;SUM(I213:I215), "Caleb", "Joshua")</f>
        <v>Caleb</v>
      </c>
      <c r="Y213" s="13">
        <f t="shared" ref="Y213" si="271">ABS(SUM(H213:H215)-SUM(I213:I215))</f>
        <v>2</v>
      </c>
      <c r="Z213" s="13">
        <f t="shared" ref="Z213" si="272">SUM(H213:H215, I213:I215)</f>
        <v>16</v>
      </c>
    </row>
    <row r="214" spans="1:26">
      <c r="A214" s="1" t="s">
        <v>30</v>
      </c>
      <c r="B214" s="1" t="s">
        <v>22</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3"/>
      <c r="Y214" s="13"/>
      <c r="Z214" s="13"/>
    </row>
    <row r="215" spans="1:26">
      <c r="A215" s="1" t="s">
        <v>30</v>
      </c>
      <c r="B215" s="1" t="s">
        <v>22</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3"/>
      <c r="Y215" s="13"/>
      <c r="Z215" s="13"/>
    </row>
    <row r="216" spans="1:26">
      <c r="A216" s="1" t="s">
        <v>30</v>
      </c>
      <c r="B216" s="1" t="s">
        <v>21</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3" t="str">
        <f t="shared" ref="X216" si="280">IF(SUM(H216:H218)&gt;SUM(I216:I218), "Caleb", "Joshua")</f>
        <v>Caleb</v>
      </c>
      <c r="Y216" s="13">
        <f t="shared" ref="Y216" si="281">ABS(SUM(H216:H218)-SUM(I216:I218))</f>
        <v>5</v>
      </c>
      <c r="Z216" s="13">
        <f t="shared" ref="Z216" si="282">SUM(H216:H218, I216:I218)</f>
        <v>21</v>
      </c>
    </row>
    <row r="217" spans="1:26">
      <c r="A217" s="1" t="s">
        <v>30</v>
      </c>
      <c r="B217" s="1" t="s">
        <v>21</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3"/>
      <c r="Y217" s="13"/>
      <c r="Z217" s="13"/>
    </row>
    <row r="218" spans="1:26">
      <c r="A218" s="1" t="s">
        <v>30</v>
      </c>
      <c r="B218" s="1" t="s">
        <v>21</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3"/>
      <c r="Y218" s="13"/>
      <c r="Z218" s="13"/>
    </row>
    <row r="219" spans="1:26">
      <c r="A219" s="1" t="s">
        <v>30</v>
      </c>
      <c r="B219" s="1" t="s">
        <v>22</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3" t="str">
        <f t="shared" ref="X219" si="290">IF(SUM(H219:H221)&gt;SUM(I219:I221), "Caleb", "Joshua")</f>
        <v>Caleb</v>
      </c>
      <c r="Y219" s="13">
        <f t="shared" ref="Y219" si="291">ABS(SUM(H219:H221)-SUM(I219:I221))</f>
        <v>3</v>
      </c>
      <c r="Z219" s="13">
        <f t="shared" ref="Z219" si="292">SUM(H219:H221, I219:I221)</f>
        <v>5</v>
      </c>
    </row>
    <row r="220" spans="1:26">
      <c r="A220" s="1" t="s">
        <v>30</v>
      </c>
      <c r="B220" s="1" t="s">
        <v>22</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3"/>
      <c r="Y220" s="13"/>
      <c r="Z220" s="13"/>
    </row>
    <row r="221" spans="1:26">
      <c r="A221" s="1" t="s">
        <v>30</v>
      </c>
      <c r="B221" s="1" t="s">
        <v>22</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3"/>
      <c r="Y221" s="13"/>
      <c r="Z221" s="13"/>
    </row>
    <row r="222" spans="1:26">
      <c r="A222" s="1" t="s">
        <v>30</v>
      </c>
      <c r="B222" s="1" t="s">
        <v>21</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3" t="str">
        <f t="shared" ref="X222" si="300">IF(SUM(H222:H224)&gt;SUM(I222:I224), "Caleb", "Joshua")</f>
        <v>Joshua</v>
      </c>
      <c r="Y222" s="13">
        <f t="shared" ref="Y222" si="301">ABS(SUM(H222:H224)-SUM(I222:I224))</f>
        <v>8</v>
      </c>
      <c r="Z222" s="13">
        <f t="shared" ref="Z222" si="302">SUM(H222:H224, I222:I224)</f>
        <v>12</v>
      </c>
    </row>
    <row r="223" spans="1:26">
      <c r="A223" s="1" t="s">
        <v>30</v>
      </c>
      <c r="B223" s="1" t="s">
        <v>21</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3"/>
      <c r="Y223" s="13"/>
      <c r="Z223" s="13"/>
    </row>
    <row r="224" spans="1:26">
      <c r="A224" s="1" t="s">
        <v>30</v>
      </c>
      <c r="B224" s="1" t="s">
        <v>21</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3"/>
      <c r="Y224" s="13"/>
      <c r="Z224" s="13"/>
    </row>
    <row r="225" spans="1:26">
      <c r="A225" s="1" t="s">
        <v>30</v>
      </c>
      <c r="B225" s="1" t="s">
        <v>23</v>
      </c>
      <c r="C225" s="1" t="s">
        <v>16</v>
      </c>
      <c r="D225" s="4">
        <v>45775</v>
      </c>
      <c r="E225" s="2">
        <f>E222+1</f>
        <v>74</v>
      </c>
      <c r="F225" s="2">
        <v>1</v>
      </c>
      <c r="G225" s="1" t="s">
        <v>39</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3" t="str">
        <f t="shared" ref="X225" si="310">IF(SUM(H225:H227)&gt;SUM(I225:I227), "Caleb", "Joshua")</f>
        <v>Caleb</v>
      </c>
      <c r="Y225" s="13">
        <f t="shared" ref="Y225" si="311">ABS(SUM(H225:H227)-SUM(I225:I227))</f>
        <v>6</v>
      </c>
      <c r="Z225" s="13">
        <f t="shared" ref="Z225" si="312">SUM(H225:H227, I225:I227)</f>
        <v>8</v>
      </c>
    </row>
    <row r="226" spans="1:26">
      <c r="A226" s="1" t="s">
        <v>30</v>
      </c>
      <c r="B226" s="1" t="s">
        <v>23</v>
      </c>
      <c r="C226" s="1" t="s">
        <v>16</v>
      </c>
      <c r="D226" s="4">
        <v>45775</v>
      </c>
      <c r="E226" s="2">
        <f>E223+1</f>
        <v>74</v>
      </c>
      <c r="F226" s="2">
        <v>2</v>
      </c>
      <c r="G226" s="1" t="s">
        <v>39</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3"/>
      <c r="Y226" s="13"/>
      <c r="Z226" s="13"/>
    </row>
    <row r="227" spans="1:26">
      <c r="A227" s="1" t="s">
        <v>30</v>
      </c>
      <c r="B227" s="1" t="s">
        <v>23</v>
      </c>
      <c r="C227" s="1" t="s">
        <v>16</v>
      </c>
      <c r="D227" s="4">
        <v>45775</v>
      </c>
      <c r="E227" s="2">
        <f>E224+1</f>
        <v>74</v>
      </c>
      <c r="F227" s="2">
        <v>3</v>
      </c>
      <c r="G227" s="1" t="s">
        <v>39</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3"/>
      <c r="Y227" s="13"/>
      <c r="Z227" s="13"/>
    </row>
    <row r="228" spans="1:26">
      <c r="A228" s="1" t="s">
        <v>30</v>
      </c>
      <c r="B228" s="1" t="s">
        <v>22</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3" t="str">
        <f>IF(SUM(H228:H231)&gt;SUM(I228:I231), "Caleb", "Joshua")</f>
        <v>Caleb</v>
      </c>
      <c r="Y228" s="13">
        <f>ABS(SUM(H228:H231)-SUM(I228:I231))</f>
        <v>2</v>
      </c>
      <c r="Z228" s="13">
        <f>SUM(H228:H231, I228:I231)</f>
        <v>18</v>
      </c>
    </row>
    <row r="229" spans="1:26">
      <c r="A229" s="1" t="s">
        <v>30</v>
      </c>
      <c r="B229" s="1" t="s">
        <v>22</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3"/>
      <c r="Y229" s="13"/>
      <c r="Z229" s="13"/>
    </row>
    <row r="230" spans="1:26">
      <c r="A230" s="1" t="s">
        <v>30</v>
      </c>
      <c r="B230" s="1" t="s">
        <v>22</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3"/>
      <c r="Y230" s="13"/>
      <c r="Z230" s="13"/>
    </row>
    <row r="231" spans="1:26">
      <c r="A231" s="1" t="s">
        <v>30</v>
      </c>
      <c r="B231" s="1" t="s">
        <v>22</v>
      </c>
      <c r="C231" s="1" t="s">
        <v>16</v>
      </c>
      <c r="D231" s="4">
        <v>45775</v>
      </c>
      <c r="E231" s="2">
        <v>75</v>
      </c>
      <c r="F231" s="2" t="s">
        <v>104</v>
      </c>
      <c r="G231" s="1" t="s">
        <v>11</v>
      </c>
      <c r="H231" s="1">
        <v>3</v>
      </c>
      <c r="I231" s="1">
        <v>1</v>
      </c>
      <c r="K231" s="2"/>
      <c r="L231" s="2"/>
      <c r="M231" s="2"/>
      <c r="N231" s="2"/>
      <c r="O231" s="2"/>
      <c r="Q231" s="2">
        <f t="shared" si="313"/>
        <v>1</v>
      </c>
      <c r="R231" s="2">
        <f t="shared" si="314"/>
        <v>1</v>
      </c>
      <c r="S231" s="2"/>
      <c r="T231" s="2"/>
      <c r="U231" s="2"/>
      <c r="V231" s="2"/>
      <c r="W231" s="2"/>
      <c r="X231" s="13"/>
      <c r="Y231" s="13"/>
      <c r="Z231" s="13"/>
    </row>
    <row r="232" spans="1:26">
      <c r="A232" s="1" t="s">
        <v>30</v>
      </c>
      <c r="B232" s="1" t="s">
        <v>22</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3" t="str">
        <f t="shared" ref="X232" si="329">IF(SUM(H232:H234)&gt;SUM(I232:I234), "Caleb", "Joshua")</f>
        <v>Caleb</v>
      </c>
      <c r="Y232" s="13">
        <f t="shared" ref="Y232" si="330">ABS(SUM(H232:H234)-SUM(I232:I234))</f>
        <v>5</v>
      </c>
      <c r="Z232" s="13">
        <f t="shared" ref="Z232" si="331">SUM(H232:H234, I232:I234)</f>
        <v>5</v>
      </c>
    </row>
    <row r="233" spans="1:26">
      <c r="A233" s="1" t="s">
        <v>30</v>
      </c>
      <c r="B233" s="1" t="s">
        <v>22</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3"/>
      <c r="Y233" s="13"/>
      <c r="Z233" s="13"/>
    </row>
    <row r="234" spans="1:26">
      <c r="A234" s="1" t="s">
        <v>30</v>
      </c>
      <c r="B234" s="1" t="s">
        <v>22</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3"/>
      <c r="Y234" s="13"/>
      <c r="Z234" s="13"/>
    </row>
    <row r="235" spans="1:26">
      <c r="A235" s="1" t="s">
        <v>30</v>
      </c>
      <c r="B235" s="1" t="s">
        <v>22</v>
      </c>
      <c r="C235" s="1" t="s">
        <v>16</v>
      </c>
      <c r="D235" s="4">
        <v>45776</v>
      </c>
      <c r="E235" s="2">
        <f t="shared" si="321"/>
        <v>77</v>
      </c>
      <c r="F235" s="2">
        <v>1</v>
      </c>
      <c r="G235" s="1" t="s">
        <v>74</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3" t="str">
        <f t="shared" ref="X235" si="339">IF(SUM(H235:H237)&gt;SUM(I235:I237), "Caleb", "Joshua")</f>
        <v>Joshua</v>
      </c>
      <c r="Y235" s="13">
        <f t="shared" ref="Y235" si="340">ABS(SUM(H235:H237)-SUM(I235:I237))</f>
        <v>4</v>
      </c>
      <c r="Z235" s="13">
        <f t="shared" ref="Z235" si="341">SUM(H235:H237, I235:I237)</f>
        <v>6</v>
      </c>
    </row>
    <row r="236" spans="1:26">
      <c r="A236" s="1" t="s">
        <v>30</v>
      </c>
      <c r="B236" s="1" t="s">
        <v>22</v>
      </c>
      <c r="C236" s="1" t="s">
        <v>16</v>
      </c>
      <c r="D236" s="4">
        <v>45776</v>
      </c>
      <c r="E236" s="2">
        <f t="shared" si="321"/>
        <v>77</v>
      </c>
      <c r="F236" s="2">
        <v>2</v>
      </c>
      <c r="G236" s="1" t="s">
        <v>74</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3"/>
      <c r="Y236" s="13"/>
      <c r="Z236" s="13"/>
    </row>
    <row r="237" spans="1:26">
      <c r="A237" s="1" t="s">
        <v>30</v>
      </c>
      <c r="B237" s="1" t="s">
        <v>22</v>
      </c>
      <c r="C237" s="1" t="s">
        <v>16</v>
      </c>
      <c r="D237" s="4">
        <v>45776</v>
      </c>
      <c r="E237" s="2">
        <f t="shared" si="321"/>
        <v>77</v>
      </c>
      <c r="F237" s="2">
        <v>3</v>
      </c>
      <c r="G237" s="1" t="s">
        <v>74</v>
      </c>
      <c r="H237" s="1">
        <v>0</v>
      </c>
      <c r="I237" s="1">
        <v>0</v>
      </c>
      <c r="J237" s="1">
        <v>0</v>
      </c>
      <c r="K237" s="2"/>
      <c r="L237" s="2"/>
      <c r="M237" s="2"/>
      <c r="N237" s="2"/>
      <c r="O237" s="2"/>
      <c r="Q237" s="2">
        <f t="shared" si="332"/>
        <v>1</v>
      </c>
      <c r="R237" s="2">
        <f t="shared" si="333"/>
        <v>1</v>
      </c>
      <c r="S237" s="2"/>
      <c r="T237" s="2"/>
      <c r="U237" s="2"/>
      <c r="V237" s="2"/>
      <c r="W237" s="2"/>
      <c r="X237" s="13"/>
      <c r="Y237" s="13"/>
      <c r="Z237" s="13"/>
    </row>
    <row r="238" spans="1:26">
      <c r="A238" s="1" t="s">
        <v>30</v>
      </c>
      <c r="B238" s="1" t="s">
        <v>22</v>
      </c>
      <c r="C238" s="1" t="s">
        <v>16</v>
      </c>
      <c r="D238" s="4">
        <v>45776</v>
      </c>
      <c r="E238" s="2">
        <f t="shared" si="321"/>
        <v>78</v>
      </c>
      <c r="F238" s="2">
        <v>1</v>
      </c>
      <c r="G238" s="1" t="s">
        <v>75</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3"/>
      <c r="Y238" s="13"/>
      <c r="Z238" s="13"/>
    </row>
    <row r="239" spans="1:26">
      <c r="A239" s="1" t="s">
        <v>30</v>
      </c>
      <c r="B239" s="1" t="s">
        <v>22</v>
      </c>
      <c r="C239" s="1" t="s">
        <v>16</v>
      </c>
      <c r="D239" s="4">
        <v>45776</v>
      </c>
      <c r="E239" s="2">
        <f t="shared" si="321"/>
        <v>78</v>
      </c>
      <c r="F239" s="2">
        <v>2</v>
      </c>
      <c r="G239" s="1" t="s">
        <v>75</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3"/>
      <c r="Y239" s="13"/>
      <c r="Z239" s="13"/>
    </row>
    <row r="240" spans="1:26">
      <c r="A240" s="1" t="s">
        <v>30</v>
      </c>
      <c r="B240" s="1" t="s">
        <v>22</v>
      </c>
      <c r="C240" s="1" t="s">
        <v>16</v>
      </c>
      <c r="D240" s="4">
        <v>45776</v>
      </c>
      <c r="E240" s="2">
        <f t="shared" si="321"/>
        <v>78</v>
      </c>
      <c r="F240" s="2">
        <v>3</v>
      </c>
      <c r="G240" s="1" t="s">
        <v>75</v>
      </c>
      <c r="H240" s="1">
        <v>3</v>
      </c>
      <c r="K240" s="2">
        <v>1</v>
      </c>
      <c r="L240" s="2"/>
      <c r="M240" s="2"/>
      <c r="N240" s="2"/>
      <c r="O240" s="2"/>
      <c r="Q240" s="2">
        <f t="shared" si="342"/>
        <v>1</v>
      </c>
      <c r="R240" s="2">
        <f t="shared" si="343"/>
        <v>0</v>
      </c>
      <c r="S240" s="2"/>
      <c r="T240" s="2"/>
      <c r="U240" s="2"/>
      <c r="V240" s="2"/>
      <c r="W240" s="2"/>
      <c r="X240" s="13"/>
      <c r="Y240" s="13"/>
      <c r="Z240" s="13"/>
    </row>
    <row r="241" spans="1:26">
      <c r="A241" s="1" t="s">
        <v>30</v>
      </c>
      <c r="B241" s="1" t="s">
        <v>22</v>
      </c>
      <c r="C241" s="1" t="s">
        <v>16</v>
      </c>
      <c r="D241" s="4">
        <v>45776</v>
      </c>
      <c r="E241" s="2">
        <f t="shared" si="321"/>
        <v>79</v>
      </c>
      <c r="F241" s="2">
        <v>1</v>
      </c>
      <c r="G241" s="1" t="s">
        <v>76</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3" t="str">
        <f t="shared" ref="X241" si="356">IF(SUM(H241:H243)&gt;SUM(I241:I243), "Caleb", "Joshua")</f>
        <v>Caleb</v>
      </c>
      <c r="Y241" s="13">
        <f t="shared" ref="Y241" si="357">ABS(SUM(H241:H243)-SUM(I241:I243))</f>
        <v>6</v>
      </c>
      <c r="Z241" s="13">
        <f t="shared" ref="Z241" si="358">SUM(H241:H243, I241:I243)</f>
        <v>8</v>
      </c>
    </row>
    <row r="242" spans="1:26">
      <c r="A242" s="1" t="s">
        <v>30</v>
      </c>
      <c r="B242" s="1" t="s">
        <v>22</v>
      </c>
      <c r="C242" s="1" t="s">
        <v>16</v>
      </c>
      <c r="D242" s="4">
        <v>45776</v>
      </c>
      <c r="E242" s="2">
        <f t="shared" si="321"/>
        <v>79</v>
      </c>
      <c r="F242" s="2">
        <v>2</v>
      </c>
      <c r="G242" s="1" t="s">
        <v>76</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3"/>
      <c r="Y242" s="13"/>
      <c r="Z242" s="13"/>
    </row>
    <row r="243" spans="1:26">
      <c r="A243" s="1" t="s">
        <v>30</v>
      </c>
      <c r="B243" s="1" t="s">
        <v>22</v>
      </c>
      <c r="C243" s="1" t="s">
        <v>16</v>
      </c>
      <c r="D243" s="4">
        <v>45776</v>
      </c>
      <c r="E243" s="2">
        <f t="shared" si="321"/>
        <v>79</v>
      </c>
      <c r="F243" s="2">
        <v>3</v>
      </c>
      <c r="G243" s="1" t="s">
        <v>76</v>
      </c>
      <c r="H243" s="1">
        <v>3</v>
      </c>
      <c r="I243" s="1">
        <v>0</v>
      </c>
      <c r="J243" s="1">
        <v>1</v>
      </c>
      <c r="K243" s="2">
        <v>3</v>
      </c>
      <c r="L243" s="2"/>
      <c r="M243" s="2"/>
      <c r="N243" s="2"/>
      <c r="O243" s="2"/>
      <c r="Q243" s="2">
        <f t="shared" si="349"/>
        <v>1</v>
      </c>
      <c r="R243" s="2">
        <f t="shared" si="350"/>
        <v>1</v>
      </c>
      <c r="S243" s="2"/>
      <c r="T243" s="2">
        <f t="shared" si="352"/>
        <v>1</v>
      </c>
      <c r="U243" s="2"/>
      <c r="V243" s="2"/>
      <c r="W243" s="2"/>
      <c r="X243" s="13"/>
      <c r="Y243" s="13"/>
      <c r="Z243" s="13"/>
    </row>
    <row r="244" spans="1:26">
      <c r="A244" s="1" t="s">
        <v>30</v>
      </c>
      <c r="B244" s="1" t="s">
        <v>22</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3" t="str">
        <f t="shared" ref="X244" si="366">IF(SUM(H244:H246)&gt;SUM(I244:I246), "Caleb", "Joshua")</f>
        <v>Caleb</v>
      </c>
      <c r="Y244" s="13">
        <f t="shared" ref="Y244" si="367">ABS(SUM(H244:H246)-SUM(I244:I246))</f>
        <v>9</v>
      </c>
      <c r="Z244" s="13">
        <f t="shared" ref="Z244" si="368">SUM(H244:H246, I244:I246)</f>
        <v>15</v>
      </c>
    </row>
    <row r="245" spans="1:26">
      <c r="A245" s="1" t="s">
        <v>30</v>
      </c>
      <c r="B245" s="1" t="s">
        <v>22</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3"/>
      <c r="Y245" s="13"/>
      <c r="Z245" s="13"/>
    </row>
    <row r="246" spans="1:26">
      <c r="A246" s="1" t="s">
        <v>30</v>
      </c>
      <c r="B246" s="1" t="s">
        <v>22</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3"/>
      <c r="Y246" s="13"/>
      <c r="Z246" s="13"/>
    </row>
    <row r="247" spans="1:26">
      <c r="A247" s="1" t="s">
        <v>30</v>
      </c>
      <c r="B247" s="1" t="s">
        <v>21</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3" t="str">
        <f t="shared" ref="X247" si="376">IF(SUM(H247:H249)&gt;SUM(I247:I249), "Caleb", "Joshua")</f>
        <v>Caleb</v>
      </c>
      <c r="Y247" s="13">
        <f t="shared" ref="Y247" si="377">ABS(SUM(H247:H249)-SUM(I247:I249))</f>
        <v>6</v>
      </c>
      <c r="Z247" s="13">
        <f t="shared" ref="Z247" si="378">SUM(H247:H249, I247:I249)</f>
        <v>6</v>
      </c>
    </row>
    <row r="248" spans="1:26">
      <c r="A248" s="1" t="s">
        <v>30</v>
      </c>
      <c r="B248" s="1" t="s">
        <v>21</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3"/>
      <c r="Y248" s="13"/>
      <c r="Z248" s="13"/>
    </row>
    <row r="249" spans="1:26">
      <c r="A249" s="1" t="s">
        <v>30</v>
      </c>
      <c r="B249" s="1" t="s">
        <v>21</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3"/>
      <c r="Y249" s="13"/>
      <c r="Z249" s="13"/>
    </row>
    <row r="250" spans="1:26">
      <c r="A250" s="1" t="s">
        <v>30</v>
      </c>
      <c r="B250" s="1" t="s">
        <v>23</v>
      </c>
      <c r="C250" s="1" t="s">
        <v>16</v>
      </c>
      <c r="D250" s="4">
        <v>45777</v>
      </c>
      <c r="E250" s="2">
        <f t="shared" si="321"/>
        <v>82</v>
      </c>
      <c r="F250" s="2">
        <v>1</v>
      </c>
      <c r="G250" s="1" t="s">
        <v>79</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3" t="str">
        <f t="shared" ref="X250" si="386">IF(SUM(H250:H252)&gt;SUM(I250:I252), "Caleb", "Joshua")</f>
        <v>Caleb</v>
      </c>
      <c r="Y250" s="13">
        <f t="shared" ref="Y250" si="387">ABS(SUM(H250:H252)-SUM(I250:I252))</f>
        <v>7</v>
      </c>
      <c r="Z250" s="13">
        <f t="shared" ref="Z250" si="388">SUM(H250:H252, I250:I252)</f>
        <v>17</v>
      </c>
    </row>
    <row r="251" spans="1:26">
      <c r="A251" s="1" t="s">
        <v>30</v>
      </c>
      <c r="B251" s="1" t="s">
        <v>23</v>
      </c>
      <c r="C251" s="1" t="s">
        <v>16</v>
      </c>
      <c r="D251" s="4">
        <v>45777</v>
      </c>
      <c r="E251" s="2">
        <f t="shared" si="321"/>
        <v>82</v>
      </c>
      <c r="F251" s="2">
        <v>2</v>
      </c>
      <c r="G251" s="1" t="s">
        <v>79</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3"/>
      <c r="Y251" s="13"/>
      <c r="Z251" s="13"/>
    </row>
    <row r="252" spans="1:26">
      <c r="A252" s="1" t="s">
        <v>30</v>
      </c>
      <c r="B252" s="1" t="s">
        <v>23</v>
      </c>
      <c r="C252" s="1" t="s">
        <v>16</v>
      </c>
      <c r="D252" s="4">
        <v>45777</v>
      </c>
      <c r="E252" s="2">
        <f t="shared" si="321"/>
        <v>82</v>
      </c>
      <c r="F252" s="2">
        <v>3</v>
      </c>
      <c r="G252" s="1" t="s">
        <v>79</v>
      </c>
      <c r="H252" s="1">
        <v>3</v>
      </c>
      <c r="I252" s="1">
        <v>3</v>
      </c>
      <c r="K252" s="2">
        <v>1</v>
      </c>
      <c r="L252" s="2"/>
      <c r="M252" s="2"/>
      <c r="N252" s="2"/>
      <c r="O252" s="2"/>
      <c r="Q252" s="2">
        <f t="shared" si="379"/>
        <v>1</v>
      </c>
      <c r="R252" s="2">
        <f t="shared" si="380"/>
        <v>1</v>
      </c>
      <c r="S252" s="2">
        <f t="shared" si="381"/>
        <v>0</v>
      </c>
      <c r="T252" s="2">
        <f t="shared" si="382"/>
        <v>1</v>
      </c>
      <c r="U252" s="2"/>
      <c r="V252" s="2"/>
      <c r="W252" s="2"/>
      <c r="X252" s="13"/>
      <c r="Y252" s="13"/>
      <c r="Z252" s="13"/>
    </row>
    <row r="253" spans="1:26">
      <c r="A253" s="1" t="s">
        <v>30</v>
      </c>
      <c r="B253" s="1" t="s">
        <v>22</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3" t="str">
        <f t="shared" ref="X253" si="392">IF(SUM(H253:H255)&gt;SUM(I253:I255), "Caleb", "Joshua")</f>
        <v>Caleb</v>
      </c>
      <c r="Y253" s="13">
        <f t="shared" ref="Y253" si="393">ABS(SUM(H253:H255)-SUM(I253:I255))</f>
        <v>7</v>
      </c>
      <c r="Z253" s="13">
        <f t="shared" ref="Z253" si="394">SUM(H253:H255, I253:I255)</f>
        <v>17</v>
      </c>
    </row>
    <row r="254" spans="1:26">
      <c r="A254" s="1" t="s">
        <v>30</v>
      </c>
      <c r="B254" s="1" t="s">
        <v>22</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3"/>
      <c r="Y254" s="13"/>
      <c r="Z254" s="13"/>
    </row>
    <row r="255" spans="1:26">
      <c r="A255" s="1" t="s">
        <v>30</v>
      </c>
      <c r="B255" s="1" t="s">
        <v>22</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3"/>
      <c r="Y255" s="13"/>
      <c r="Z255" s="13"/>
    </row>
    <row r="256" spans="1:26">
      <c r="A256" s="1" t="s">
        <v>30</v>
      </c>
      <c r="B256" s="1" t="s">
        <v>22</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3" t="str">
        <f t="shared" ref="X256" si="402">IF(SUM(H256:H258)&gt;SUM(I256:I258), "Caleb", "Joshua")</f>
        <v>Caleb</v>
      </c>
      <c r="Y256" s="13">
        <f t="shared" ref="Y256" si="403">ABS(SUM(H256:H258)-SUM(I256:I258))</f>
        <v>5</v>
      </c>
      <c r="Z256" s="13">
        <f t="shared" ref="Z256" si="404">SUM(H256:H258, I256:I258)</f>
        <v>15</v>
      </c>
    </row>
    <row r="257" spans="1:26">
      <c r="A257" s="1" t="s">
        <v>30</v>
      </c>
      <c r="B257" s="1" t="s">
        <v>22</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3"/>
      <c r="Y257" s="13"/>
      <c r="Z257" s="13"/>
    </row>
    <row r="258" spans="1:26">
      <c r="A258" s="1" t="s">
        <v>30</v>
      </c>
      <c r="B258" s="1" t="s">
        <v>22</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3"/>
      <c r="Y258" s="13"/>
      <c r="Z258" s="13"/>
    </row>
    <row r="259" spans="1:26">
      <c r="A259" s="1" t="s">
        <v>30</v>
      </c>
      <c r="B259" s="1" t="s">
        <v>21</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3" t="str">
        <f>IF(SUM(H259:H262)&gt;SUM(I259:I262), "Caleb", "Joshua")</f>
        <v>Caleb</v>
      </c>
      <c r="Y259" s="13">
        <f>ABS(SUM(H259:H262)-SUM(I259:I262))</f>
        <v>4</v>
      </c>
      <c r="Z259" s="13">
        <f t="shared" ref="Z259" si="412">SUM(H259:H261, I259:I261)</f>
        <v>10</v>
      </c>
    </row>
    <row r="260" spans="1:26">
      <c r="A260" s="1" t="s">
        <v>30</v>
      </c>
      <c r="B260" s="1" t="s">
        <v>21</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3"/>
      <c r="Y260" s="13"/>
      <c r="Z260" s="13"/>
    </row>
    <row r="261" spans="1:26">
      <c r="A261" s="1" t="s">
        <v>30</v>
      </c>
      <c r="B261" s="1" t="s">
        <v>21</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3"/>
      <c r="Y261" s="13"/>
      <c r="Z261" s="13"/>
    </row>
    <row r="262" spans="1:26">
      <c r="A262" s="1" t="s">
        <v>30</v>
      </c>
      <c r="B262" s="1" t="s">
        <v>21</v>
      </c>
      <c r="C262" s="1" t="s">
        <v>16</v>
      </c>
      <c r="D262" s="4">
        <v>45778</v>
      </c>
      <c r="E262" s="2">
        <v>85</v>
      </c>
      <c r="F262" s="2" t="s">
        <v>104</v>
      </c>
      <c r="G262" s="1" t="s">
        <v>9</v>
      </c>
      <c r="H262" s="1">
        <v>5</v>
      </c>
      <c r="I262" s="1">
        <v>1</v>
      </c>
      <c r="K262" s="2"/>
      <c r="L262" s="2"/>
      <c r="M262" s="2"/>
      <c r="N262" s="2"/>
      <c r="O262" s="2"/>
      <c r="Q262" s="2">
        <f t="shared" si="405"/>
        <v>1</v>
      </c>
      <c r="R262" s="2">
        <f t="shared" si="406"/>
        <v>1</v>
      </c>
      <c r="S262" s="2"/>
      <c r="T262" s="2"/>
      <c r="U262" s="2"/>
      <c r="V262" s="2"/>
      <c r="W262" s="2"/>
      <c r="X262" s="13"/>
      <c r="Y262" s="13"/>
      <c r="Z262" s="13"/>
    </row>
    <row r="263" spans="1:26">
      <c r="A263" s="1" t="s">
        <v>30</v>
      </c>
      <c r="B263" s="1" t="s">
        <v>23</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3" t="str">
        <f t="shared" ref="X263" si="420">IF(SUM(H263:H265)&gt;SUM(I263:I265), "Caleb", "Joshua")</f>
        <v>Caleb</v>
      </c>
      <c r="Y263" s="13">
        <f t="shared" ref="Y263" si="421">ABS(SUM(H263:H265)-SUM(I263:I265))</f>
        <v>4</v>
      </c>
      <c r="Z263" s="13">
        <f t="shared" ref="Z263" si="422">SUM(H263:H265, I263:I265)</f>
        <v>12</v>
      </c>
    </row>
    <row r="264" spans="1:26">
      <c r="A264" s="1" t="s">
        <v>30</v>
      </c>
      <c r="B264" s="1" t="s">
        <v>23</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3"/>
      <c r="Y264" s="13"/>
      <c r="Z264" s="13"/>
    </row>
    <row r="265" spans="1:26">
      <c r="A265" s="1" t="s">
        <v>30</v>
      </c>
      <c r="B265" s="1" t="s">
        <v>23</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3"/>
      <c r="Y265" s="13"/>
      <c r="Z265" s="13"/>
    </row>
    <row r="266" spans="1:26">
      <c r="A266" s="1" t="s">
        <v>30</v>
      </c>
      <c r="B266" s="1" t="s">
        <v>23</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3" t="str">
        <f t="shared" ref="X266" si="430">IF(SUM(H266:H268)&gt;SUM(I266:I268), "Caleb", "Joshua")</f>
        <v>Caleb</v>
      </c>
      <c r="Y266" s="13">
        <f t="shared" ref="Y266" si="431">ABS(SUM(H266:H268)-SUM(I266:I268))</f>
        <v>1</v>
      </c>
      <c r="Z266" s="13">
        <f t="shared" ref="Z266" si="432">SUM(H266:H268, I266:I268)</f>
        <v>7</v>
      </c>
    </row>
    <row r="267" spans="1:26">
      <c r="A267" s="1" t="s">
        <v>30</v>
      </c>
      <c r="B267" s="1" t="s">
        <v>23</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3"/>
      <c r="Y267" s="13"/>
      <c r="Z267" s="13"/>
    </row>
    <row r="268" spans="1:26">
      <c r="A268" s="1" t="s">
        <v>30</v>
      </c>
      <c r="B268" s="1" t="s">
        <v>23</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3"/>
      <c r="Y268" s="13"/>
      <c r="Z268" s="13"/>
    </row>
    <row r="269" spans="1:26">
      <c r="A269" s="1" t="s">
        <v>30</v>
      </c>
      <c r="B269" s="1" t="s">
        <v>22</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3" t="str">
        <f t="shared" ref="X269" si="440">IF(SUM(H269:H271)&gt;SUM(I269:I271), "Caleb", "Joshua")</f>
        <v>Caleb</v>
      </c>
      <c r="Y269" s="13">
        <f t="shared" ref="Y269" si="441">ABS(SUM(H269:H271)-SUM(I269:I271))</f>
        <v>1</v>
      </c>
      <c r="Z269" s="13">
        <f t="shared" ref="Z269" si="442">SUM(H269:H271, I269:I271)</f>
        <v>17</v>
      </c>
    </row>
    <row r="270" spans="1:26">
      <c r="A270" s="1" t="s">
        <v>30</v>
      </c>
      <c r="B270" s="1" t="s">
        <v>22</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3"/>
      <c r="Y270" s="13"/>
      <c r="Z270" s="13"/>
    </row>
    <row r="271" spans="1:26">
      <c r="A271" s="1" t="s">
        <v>30</v>
      </c>
      <c r="B271" s="1" t="s">
        <v>22</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3"/>
      <c r="Y271" s="13"/>
      <c r="Z271" s="13"/>
    </row>
    <row r="272" spans="1:26">
      <c r="A272" s="1" t="s">
        <v>30</v>
      </c>
      <c r="B272" s="1" t="s">
        <v>21</v>
      </c>
      <c r="C272" s="1" t="s">
        <v>16</v>
      </c>
      <c r="D272" s="4">
        <v>45779</v>
      </c>
      <c r="E272" s="2">
        <f t="shared" si="321"/>
        <v>89</v>
      </c>
      <c r="F272" s="2">
        <v>1</v>
      </c>
      <c r="G272" s="1" t="s">
        <v>86</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3" t="str">
        <f t="shared" ref="X272" si="450">IF(SUM(H272:H274)&gt;SUM(I272:I274), "Caleb", "Joshua")</f>
        <v>Joshua</v>
      </c>
      <c r="Y272" s="13">
        <f t="shared" ref="Y272" si="451">ABS(SUM(H272:H274)-SUM(I272:I274))</f>
        <v>2</v>
      </c>
      <c r="Z272" s="13">
        <f t="shared" ref="Z272" si="452">SUM(H272:H274, I272:I274)</f>
        <v>6</v>
      </c>
    </row>
    <row r="273" spans="1:26">
      <c r="A273" s="1" t="s">
        <v>30</v>
      </c>
      <c r="B273" s="1" t="s">
        <v>21</v>
      </c>
      <c r="C273" s="1" t="s">
        <v>16</v>
      </c>
      <c r="D273" s="4">
        <v>45779</v>
      </c>
      <c r="E273" s="2">
        <f t="shared" si="321"/>
        <v>89</v>
      </c>
      <c r="F273" s="2">
        <v>2</v>
      </c>
      <c r="G273" s="1" t="s">
        <v>86</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3"/>
      <c r="Y273" s="13"/>
      <c r="Z273" s="13"/>
    </row>
    <row r="274" spans="1:26">
      <c r="A274" s="1" t="s">
        <v>30</v>
      </c>
      <c r="B274" s="1" t="s">
        <v>21</v>
      </c>
      <c r="C274" s="1" t="s">
        <v>16</v>
      </c>
      <c r="D274" s="4">
        <v>45779</v>
      </c>
      <c r="E274" s="2">
        <f t="shared" si="321"/>
        <v>89</v>
      </c>
      <c r="F274" s="2">
        <v>3</v>
      </c>
      <c r="G274" s="1" t="s">
        <v>86</v>
      </c>
      <c r="H274" s="1">
        <v>1</v>
      </c>
      <c r="I274" s="1">
        <v>1</v>
      </c>
      <c r="K274" s="2"/>
      <c r="L274" s="2"/>
      <c r="M274" s="2"/>
      <c r="N274" s="2">
        <v>1</v>
      </c>
      <c r="O274" s="2"/>
      <c r="Q274" s="2">
        <f t="shared" si="443"/>
        <v>1</v>
      </c>
      <c r="R274" s="2">
        <f t="shared" si="444"/>
        <v>1</v>
      </c>
      <c r="S274" s="2">
        <f t="shared" si="445"/>
        <v>0</v>
      </c>
      <c r="T274" s="2">
        <f t="shared" si="446"/>
        <v>0</v>
      </c>
      <c r="U274" s="2"/>
      <c r="V274" s="2"/>
      <c r="W274" s="2"/>
      <c r="X274" s="13"/>
      <c r="Y274" s="13"/>
      <c r="Z274" s="13"/>
    </row>
    <row r="275" spans="1:26">
      <c r="A275" s="1" t="s">
        <v>30</v>
      </c>
      <c r="B275" s="1" t="s">
        <v>22</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3" t="str">
        <f t="shared" ref="X275" si="456">IF(SUM(H275:H277)&gt;SUM(I275:I277), "Caleb", "Joshua")</f>
        <v>Caleb</v>
      </c>
      <c r="Y275" s="13">
        <f t="shared" ref="Y275" si="457">ABS(SUM(H275:H277)-SUM(I275:I277))</f>
        <v>1</v>
      </c>
      <c r="Z275" s="13">
        <f t="shared" ref="Z275" si="458">SUM(H275:H277, I275:I277)</f>
        <v>3</v>
      </c>
    </row>
    <row r="276" spans="1:26">
      <c r="A276" s="1" t="s">
        <v>30</v>
      </c>
      <c r="B276" s="1" t="s">
        <v>22</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3"/>
      <c r="Y276" s="13"/>
      <c r="Z276" s="13"/>
    </row>
    <row r="277" spans="1:26">
      <c r="A277" s="1" t="s">
        <v>30</v>
      </c>
      <c r="B277" s="1" t="s">
        <v>22</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3"/>
      <c r="Y277" s="13"/>
      <c r="Z277" s="13"/>
    </row>
    <row r="278" spans="1:26">
      <c r="A278" s="1" t="s">
        <v>30</v>
      </c>
      <c r="B278" s="1" t="s">
        <v>22</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3" t="str">
        <f t="shared" ref="X278" si="466">IF(SUM(H278:H280)&gt;SUM(I278:I280), "Caleb", "Joshua")</f>
        <v>Joshua</v>
      </c>
      <c r="Y278" s="13">
        <f t="shared" ref="Y278" si="467">ABS(SUM(H278:H280)-SUM(I278:I280))</f>
        <v>4</v>
      </c>
      <c r="Z278" s="13">
        <f t="shared" ref="Z278" si="468">SUM(H278:H280, I278:I280)</f>
        <v>18</v>
      </c>
    </row>
    <row r="279" spans="1:26">
      <c r="A279" s="1" t="s">
        <v>30</v>
      </c>
      <c r="B279" s="1" t="s">
        <v>22</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3"/>
      <c r="Y279" s="13"/>
      <c r="Z279" s="13"/>
    </row>
    <row r="280" spans="1:26">
      <c r="A280" s="1" t="s">
        <v>30</v>
      </c>
      <c r="B280" s="1" t="s">
        <v>22</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3"/>
      <c r="Y280" s="13"/>
      <c r="Z280" s="13"/>
    </row>
    <row r="281" spans="1:26">
      <c r="A281" s="1" t="s">
        <v>30</v>
      </c>
      <c r="B281" s="1" t="s">
        <v>22</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3" t="str">
        <f t="shared" ref="X281" si="476">IF(SUM(H281:H283)&gt;SUM(I281:I283), "Caleb", "Joshua")</f>
        <v>Caleb</v>
      </c>
      <c r="Y281" s="13">
        <f t="shared" ref="Y281" si="477">ABS(SUM(H281:H283)-SUM(I281:I283))</f>
        <v>4</v>
      </c>
      <c r="Z281" s="13">
        <f t="shared" ref="Z281" si="478">SUM(H281:H283, I281:I283)</f>
        <v>10</v>
      </c>
    </row>
    <row r="282" spans="1:26">
      <c r="A282" s="1" t="s">
        <v>30</v>
      </c>
      <c r="B282" s="1" t="s">
        <v>22</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3"/>
      <c r="Y282" s="13"/>
      <c r="Z282" s="13"/>
    </row>
    <row r="283" spans="1:26">
      <c r="A283" s="1" t="s">
        <v>30</v>
      </c>
      <c r="B283" s="1" t="s">
        <v>22</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3"/>
      <c r="Y283" s="13"/>
      <c r="Z283" s="13"/>
    </row>
    <row r="284" spans="1:26">
      <c r="A284" s="1" t="s">
        <v>30</v>
      </c>
      <c r="B284" s="1" t="s">
        <v>22</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3" t="str">
        <f t="shared" ref="X284" si="486">IF(SUM(H284:H286)&gt;SUM(I284:I286), "Caleb", "Joshua")</f>
        <v>Caleb</v>
      </c>
      <c r="Y284" s="13">
        <f t="shared" ref="Y284" si="487">ABS(SUM(H284:H286)-SUM(I284:I286))</f>
        <v>13</v>
      </c>
      <c r="Z284" s="13">
        <f t="shared" ref="Z284" si="488">SUM(H284:H286, I284:I286)</f>
        <v>15</v>
      </c>
    </row>
    <row r="285" spans="1:26">
      <c r="A285" s="1" t="s">
        <v>30</v>
      </c>
      <c r="B285" s="1" t="s">
        <v>22</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3"/>
      <c r="Y285" s="13"/>
      <c r="Z285" s="13"/>
    </row>
    <row r="286" spans="1:26">
      <c r="A286" s="1" t="s">
        <v>30</v>
      </c>
      <c r="B286" s="1" t="s">
        <v>22</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3"/>
      <c r="Y286" s="13"/>
      <c r="Z286" s="13"/>
    </row>
    <row r="287" spans="1:26">
      <c r="A287" s="1" t="s">
        <v>30</v>
      </c>
      <c r="B287" s="1" t="s">
        <v>21</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3" t="str">
        <f t="shared" ref="X287" si="496">IF(SUM(H287:H289)&gt;SUM(I287:I289), "Caleb", "Joshua")</f>
        <v>Joshua</v>
      </c>
      <c r="Y287" s="13">
        <f t="shared" ref="Y287" si="497">ABS(SUM(H287:H289)-SUM(I287:I289))</f>
        <v>1</v>
      </c>
      <c r="Z287" s="13">
        <f t="shared" ref="Z287" si="498">SUM(H287:H289, I287:I289)</f>
        <v>15</v>
      </c>
    </row>
    <row r="288" spans="1:26">
      <c r="A288" s="1" t="s">
        <v>30</v>
      </c>
      <c r="B288" s="1" t="s">
        <v>21</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3"/>
      <c r="Y288" s="13"/>
      <c r="Z288" s="13"/>
    </row>
    <row r="289" spans="1:26">
      <c r="A289" s="1" t="s">
        <v>30</v>
      </c>
      <c r="B289" s="1" t="s">
        <v>21</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3"/>
      <c r="Y289" s="13"/>
      <c r="Z289" s="13"/>
    </row>
    <row r="290" spans="1:26">
      <c r="A290" s="1" t="s">
        <v>30</v>
      </c>
      <c r="B290" s="1" t="s">
        <v>23</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3" t="str">
        <f t="shared" ref="X290" si="506">IF(SUM(H290:H292)&gt;SUM(I290:I292), "Caleb", "Joshua")</f>
        <v>Caleb</v>
      </c>
      <c r="Y290" s="13">
        <f t="shared" ref="Y290" si="507">ABS(SUM(H290:H292)-SUM(I290:I292))</f>
        <v>1</v>
      </c>
      <c r="Z290" s="13">
        <f t="shared" ref="Z290" si="508">SUM(H290:H292, I290:I292)</f>
        <v>3</v>
      </c>
    </row>
    <row r="291" spans="1:26">
      <c r="A291" s="1" t="s">
        <v>30</v>
      </c>
      <c r="B291" s="1" t="s">
        <v>23</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3"/>
      <c r="Y291" s="13"/>
      <c r="Z291" s="13"/>
    </row>
    <row r="292" spans="1:26">
      <c r="A292" s="1" t="s">
        <v>30</v>
      </c>
      <c r="B292" s="1" t="s">
        <v>23</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3"/>
      <c r="Y292" s="13"/>
      <c r="Z292" s="13"/>
    </row>
    <row r="293" spans="1:26">
      <c r="A293" s="1" t="s">
        <v>30</v>
      </c>
      <c r="B293" s="1" t="s">
        <v>22</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3" t="str">
        <f t="shared" ref="X293" si="512">IF(SUM(H293:H295)&gt;SUM(I293:I295), "Caleb", "Joshua")</f>
        <v>Caleb</v>
      </c>
      <c r="Y293" s="13">
        <f t="shared" ref="Y293" si="513">ABS(SUM(H293:H295)-SUM(I293:I295))</f>
        <v>2</v>
      </c>
      <c r="Z293" s="13">
        <f t="shared" ref="Z293" si="514">SUM(H293:H295, I293:I295)</f>
        <v>8</v>
      </c>
    </row>
    <row r="294" spans="1:26">
      <c r="A294" s="1" t="s">
        <v>30</v>
      </c>
      <c r="B294" s="1" t="s">
        <v>22</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3"/>
      <c r="Y294" s="13"/>
      <c r="Z294" s="13"/>
    </row>
    <row r="295" spans="1:26">
      <c r="A295" s="1" t="s">
        <v>30</v>
      </c>
      <c r="B295" s="1" t="s">
        <v>22</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3"/>
      <c r="Y295" s="13"/>
      <c r="Z295" s="13"/>
    </row>
    <row r="296" spans="1:26">
      <c r="A296" s="1" t="s">
        <v>30</v>
      </c>
      <c r="B296" s="1" t="s">
        <v>22</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3" t="str">
        <f>IF(SUM(H296:H397)&gt;SUM(I296:I397), "Caleb", "Joshua")</f>
        <v>Joshua</v>
      </c>
      <c r="Y296" s="13">
        <f>ABS(SUM(H296:H397)-SUM(I296:I397))</f>
        <v>19</v>
      </c>
      <c r="Z296" s="13">
        <f>SUM(H296:H397, I296:I397)</f>
        <v>407</v>
      </c>
    </row>
    <row r="297" spans="1:26">
      <c r="A297" s="1" t="s">
        <v>30</v>
      </c>
      <c r="B297" s="1" t="s">
        <v>22</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3"/>
      <c r="Y297" s="13"/>
      <c r="Z297" s="13"/>
    </row>
    <row r="298" spans="1:26">
      <c r="A298" s="1" t="s">
        <v>30</v>
      </c>
      <c r="B298" s="1" t="s">
        <v>22</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3"/>
      <c r="Y298" s="13"/>
      <c r="Z298" s="13"/>
    </row>
    <row r="299" spans="1:26">
      <c r="A299" s="1" t="s">
        <v>30</v>
      </c>
      <c r="B299" s="1" t="s">
        <v>22</v>
      </c>
      <c r="C299" s="1" t="s">
        <v>16</v>
      </c>
      <c r="D299" s="4">
        <v>45790</v>
      </c>
      <c r="E299" s="2">
        <v>97</v>
      </c>
      <c r="F299" s="2" t="s">
        <v>104</v>
      </c>
      <c r="G299" s="1" t="s">
        <v>11</v>
      </c>
      <c r="H299" s="1">
        <v>3</v>
      </c>
      <c r="I299" s="1">
        <v>2</v>
      </c>
      <c r="K299" s="2"/>
      <c r="L299" s="2"/>
      <c r="M299" s="2"/>
      <c r="N299" s="2"/>
      <c r="O299" s="2"/>
      <c r="Q299" s="2">
        <f>COUNTA(H397)</f>
        <v>0</v>
      </c>
      <c r="R299" s="2">
        <f>COUNTA(I397)</f>
        <v>0</v>
      </c>
      <c r="S299" s="2">
        <f>COUNTA(J397)</f>
        <v>0</v>
      </c>
      <c r="T299" s="2">
        <f>COUNTA(K397)</f>
        <v>0</v>
      </c>
      <c r="U299" s="2"/>
      <c r="V299" s="2"/>
      <c r="W299" s="2"/>
      <c r="X299" s="13"/>
      <c r="Y299" s="13"/>
      <c r="Z299" s="13"/>
    </row>
    <row r="300" spans="1:26">
      <c r="A300" s="1" t="s">
        <v>30</v>
      </c>
      <c r="B300" s="1" t="s">
        <v>22</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3" t="str">
        <f t="shared" ref="X300" si="531">IF(SUM(H300:H302)&gt;SUM(I300:I302), "Caleb", "Joshua")</f>
        <v>Caleb</v>
      </c>
      <c r="Y300" s="13">
        <f t="shared" ref="Y300" si="532">ABS(SUM(H300:H302)-SUM(I300:I302))</f>
        <v>9</v>
      </c>
      <c r="Z300" s="13">
        <f t="shared" ref="Z300" si="533">SUM(H300:H302, I300:I302)</f>
        <v>13</v>
      </c>
    </row>
    <row r="301" spans="1:26">
      <c r="A301" s="1" t="s">
        <v>30</v>
      </c>
      <c r="B301" s="1" t="s">
        <v>22</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3"/>
      <c r="Y301" s="13"/>
      <c r="Z301" s="13"/>
    </row>
    <row r="302" spans="1:26">
      <c r="A302" s="1" t="s">
        <v>30</v>
      </c>
      <c r="B302" s="1" t="s">
        <v>22</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3"/>
      <c r="Y302" s="13"/>
      <c r="Z302" s="13"/>
    </row>
    <row r="303" spans="1:26">
      <c r="A303" s="1" t="s">
        <v>30</v>
      </c>
      <c r="B303" s="1" t="s">
        <v>22</v>
      </c>
      <c r="C303" s="1" t="s">
        <v>16</v>
      </c>
      <c r="D303" s="4">
        <v>45791</v>
      </c>
      <c r="E303" s="2">
        <f t="shared" si="523"/>
        <v>99</v>
      </c>
      <c r="F303" s="2">
        <v>1</v>
      </c>
      <c r="G303" s="1" t="s">
        <v>87</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3" t="str">
        <f t="shared" ref="X303" si="541">IF(SUM(H303:H305)&gt;SUM(I303:I305), "Caleb", "Joshua")</f>
        <v>Joshua</v>
      </c>
      <c r="Y303" s="13">
        <f t="shared" ref="Y303" si="542">ABS(SUM(H303:H305)-SUM(I303:I305))</f>
        <v>4</v>
      </c>
      <c r="Z303" s="13">
        <f t="shared" ref="Z303" si="543">SUM(H303:H305, I303:I305)</f>
        <v>10</v>
      </c>
    </row>
    <row r="304" spans="1:26">
      <c r="A304" s="1" t="s">
        <v>30</v>
      </c>
      <c r="B304" s="1" t="s">
        <v>22</v>
      </c>
      <c r="C304" s="1" t="s">
        <v>16</v>
      </c>
      <c r="D304" s="4">
        <v>45791</v>
      </c>
      <c r="E304" s="2">
        <f t="shared" si="523"/>
        <v>99</v>
      </c>
      <c r="F304" s="2">
        <v>2</v>
      </c>
      <c r="G304" s="1" t="s">
        <v>87</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3"/>
      <c r="Y304" s="13"/>
      <c r="Z304" s="13"/>
    </row>
    <row r="305" spans="1:26">
      <c r="A305" s="1" t="s">
        <v>30</v>
      </c>
      <c r="B305" s="1" t="s">
        <v>22</v>
      </c>
      <c r="C305" s="1" t="s">
        <v>16</v>
      </c>
      <c r="D305" s="4">
        <v>45791</v>
      </c>
      <c r="E305" s="2">
        <f t="shared" si="523"/>
        <v>99</v>
      </c>
      <c r="F305" s="2">
        <v>3</v>
      </c>
      <c r="G305" s="1" t="s">
        <v>87</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3"/>
      <c r="Y305" s="13"/>
      <c r="Z305" s="13"/>
    </row>
    <row r="306" spans="1:26">
      <c r="A306" s="1" t="s">
        <v>30</v>
      </c>
      <c r="B306" s="1" t="s">
        <v>21</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3" t="str">
        <f t="shared" ref="X306" si="551">IF(SUM(H306:H308)&gt;SUM(I306:I308), "Caleb", "Joshua")</f>
        <v>Caleb</v>
      </c>
      <c r="Y306" s="13">
        <f t="shared" ref="Y306" si="552">ABS(SUM(H306:H308)-SUM(I306:I308))</f>
        <v>2</v>
      </c>
      <c r="Z306" s="13">
        <f t="shared" ref="Z306" si="553">SUM(H306:H308, I306:I308)</f>
        <v>16</v>
      </c>
    </row>
    <row r="307" spans="1:26">
      <c r="A307" s="1" t="s">
        <v>30</v>
      </c>
      <c r="B307" s="1" t="s">
        <v>21</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3"/>
      <c r="Y307" s="13"/>
      <c r="Z307" s="13"/>
    </row>
    <row r="308" spans="1:26">
      <c r="A308" s="1" t="s">
        <v>30</v>
      </c>
      <c r="B308" s="1" t="s">
        <v>21</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3"/>
      <c r="Y308" s="13"/>
      <c r="Z308" s="13"/>
    </row>
    <row r="309" spans="1:26">
      <c r="A309" s="1" t="s">
        <v>30</v>
      </c>
      <c r="B309" s="1" t="s">
        <v>22</v>
      </c>
      <c r="C309" s="1" t="s">
        <v>16</v>
      </c>
      <c r="D309" s="4">
        <v>45797</v>
      </c>
      <c r="E309" s="2">
        <f t="shared" si="523"/>
        <v>101</v>
      </c>
      <c r="F309" s="2">
        <v>1</v>
      </c>
      <c r="G309" s="1" t="s">
        <v>88</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3"/>
      <c r="Y309" s="13"/>
      <c r="Z309" s="13"/>
    </row>
    <row r="310" spans="1:26">
      <c r="A310" s="1" t="s">
        <v>30</v>
      </c>
      <c r="B310" s="1" t="s">
        <v>22</v>
      </c>
      <c r="C310" s="1" t="s">
        <v>16</v>
      </c>
      <c r="D310" s="4">
        <v>45797</v>
      </c>
      <c r="E310" s="2">
        <f t="shared" si="523"/>
        <v>101</v>
      </c>
      <c r="F310" s="2">
        <v>2</v>
      </c>
      <c r="G310" s="1" t="s">
        <v>88</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3"/>
      <c r="Y310" s="13"/>
      <c r="Z310" s="13"/>
    </row>
    <row r="311" spans="1:26">
      <c r="A311" s="1" t="s">
        <v>30</v>
      </c>
      <c r="B311" s="1" t="s">
        <v>22</v>
      </c>
      <c r="C311" s="1" t="s">
        <v>16</v>
      </c>
      <c r="D311" s="4">
        <v>45797</v>
      </c>
      <c r="E311" s="2">
        <f t="shared" si="523"/>
        <v>101</v>
      </c>
      <c r="F311" s="2">
        <v>3</v>
      </c>
      <c r="G311" s="1" t="s">
        <v>88</v>
      </c>
      <c r="I311" s="1">
        <v>3</v>
      </c>
      <c r="J311" s="1">
        <v>0</v>
      </c>
      <c r="K311" s="2"/>
      <c r="L311" s="2"/>
      <c r="M311" s="2"/>
      <c r="N311" s="2"/>
      <c r="O311" s="2"/>
      <c r="Q311" s="2">
        <f t="shared" si="544"/>
        <v>0</v>
      </c>
      <c r="R311" s="2">
        <f t="shared" si="545"/>
        <v>1</v>
      </c>
      <c r="S311" s="2">
        <f t="shared" si="546"/>
        <v>1</v>
      </c>
      <c r="T311" s="2">
        <f t="shared" si="547"/>
        <v>0</v>
      </c>
      <c r="U311" s="2"/>
      <c r="V311" s="2"/>
      <c r="W311" s="2"/>
      <c r="X311" s="13"/>
      <c r="Y311" s="13"/>
      <c r="Z311" s="13"/>
    </row>
    <row r="312" spans="1:26">
      <c r="A312" s="1" t="s">
        <v>30</v>
      </c>
      <c r="B312" s="1" t="s">
        <v>22</v>
      </c>
      <c r="C312" s="1" t="s">
        <v>16</v>
      </c>
      <c r="D312" s="4">
        <v>45797</v>
      </c>
      <c r="E312" s="2">
        <f t="shared" si="523"/>
        <v>102</v>
      </c>
      <c r="F312" s="2">
        <v>1</v>
      </c>
      <c r="G312" s="1" t="s">
        <v>32</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3"/>
      <c r="Y312" s="13"/>
      <c r="Z312" s="13"/>
    </row>
    <row r="313" spans="1:26">
      <c r="A313" s="1" t="s">
        <v>30</v>
      </c>
      <c r="B313" s="1" t="s">
        <v>22</v>
      </c>
      <c r="C313" s="1" t="s">
        <v>16</v>
      </c>
      <c r="D313" s="4">
        <v>45797</v>
      </c>
      <c r="E313" s="2">
        <f t="shared" si="523"/>
        <v>102</v>
      </c>
      <c r="F313" s="2">
        <v>2</v>
      </c>
      <c r="G313" s="1" t="s">
        <v>32</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3"/>
      <c r="Y313" s="13"/>
      <c r="Z313" s="13"/>
    </row>
    <row r="314" spans="1:26">
      <c r="A314" s="1" t="s">
        <v>30</v>
      </c>
      <c r="B314" s="1" t="s">
        <v>22</v>
      </c>
      <c r="C314" s="1" t="s">
        <v>16</v>
      </c>
      <c r="D314" s="4">
        <v>45797</v>
      </c>
      <c r="E314" s="2">
        <f t="shared" si="523"/>
        <v>102</v>
      </c>
      <c r="F314" s="2">
        <v>3</v>
      </c>
      <c r="G314" s="1" t="s">
        <v>32</v>
      </c>
      <c r="I314" s="1">
        <v>2</v>
      </c>
      <c r="K314" s="1">
        <v>1</v>
      </c>
      <c r="L314" s="2"/>
      <c r="M314" s="2"/>
      <c r="N314" s="2"/>
      <c r="O314" s="2"/>
      <c r="Q314" s="2">
        <f t="shared" si="557"/>
        <v>0</v>
      </c>
      <c r="R314" s="2">
        <f t="shared" si="558"/>
        <v>1</v>
      </c>
      <c r="S314" s="2">
        <f t="shared" si="559"/>
        <v>0</v>
      </c>
      <c r="T314" s="2">
        <f t="shared" si="560"/>
        <v>1</v>
      </c>
      <c r="U314" s="2"/>
      <c r="V314" s="2"/>
      <c r="W314" s="2"/>
      <c r="X314" s="13"/>
      <c r="Y314" s="13"/>
      <c r="Z314" s="13"/>
    </row>
    <row r="315" spans="1:26">
      <c r="A315" s="1" t="s">
        <v>30</v>
      </c>
      <c r="B315" s="1" t="s">
        <v>22</v>
      </c>
      <c r="C315" s="1" t="s">
        <v>16</v>
      </c>
      <c r="D315" s="4">
        <v>45798</v>
      </c>
      <c r="E315" s="2">
        <f t="shared" si="523"/>
        <v>103</v>
      </c>
      <c r="F315" s="2">
        <v>1</v>
      </c>
      <c r="G315" s="1" t="s">
        <v>88</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3"/>
      <c r="Y315" s="13"/>
      <c r="Z315" s="13"/>
    </row>
    <row r="316" spans="1:26">
      <c r="A316" s="1" t="s">
        <v>30</v>
      </c>
      <c r="B316" s="1" t="s">
        <v>22</v>
      </c>
      <c r="C316" s="1" t="s">
        <v>16</v>
      </c>
      <c r="D316" s="4">
        <v>45798</v>
      </c>
      <c r="E316" s="2">
        <f t="shared" si="523"/>
        <v>103</v>
      </c>
      <c r="F316" s="2">
        <v>2</v>
      </c>
      <c r="G316" s="1" t="s">
        <v>88</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3"/>
      <c r="Y316" s="13"/>
      <c r="Z316" s="13"/>
    </row>
    <row r="317" spans="1:26">
      <c r="A317" s="1" t="s">
        <v>30</v>
      </c>
      <c r="B317" s="1" t="s">
        <v>22</v>
      </c>
      <c r="C317" s="1" t="s">
        <v>16</v>
      </c>
      <c r="D317" s="4">
        <v>45798</v>
      </c>
      <c r="E317" s="2">
        <f t="shared" si="523"/>
        <v>103</v>
      </c>
      <c r="F317" s="2">
        <v>3</v>
      </c>
      <c r="G317" s="1" t="s">
        <v>88</v>
      </c>
      <c r="I317" s="1">
        <v>4</v>
      </c>
      <c r="J317" s="1">
        <v>2</v>
      </c>
      <c r="K317" s="2"/>
      <c r="L317" s="2"/>
      <c r="M317" s="2"/>
      <c r="N317" s="2"/>
      <c r="O317" s="2"/>
      <c r="Q317" s="2">
        <f t="shared" si="564"/>
        <v>0</v>
      </c>
      <c r="R317" s="2">
        <f t="shared" si="565"/>
        <v>1</v>
      </c>
      <c r="S317" s="2">
        <f t="shared" si="566"/>
        <v>1</v>
      </c>
      <c r="T317" s="2">
        <f t="shared" si="567"/>
        <v>0</v>
      </c>
      <c r="U317" s="2"/>
      <c r="V317" s="2"/>
      <c r="W317" s="2"/>
      <c r="X317" s="13"/>
      <c r="Y317" s="13"/>
      <c r="Z317" s="13"/>
    </row>
    <row r="318" spans="1:26">
      <c r="A318" s="1" t="s">
        <v>30</v>
      </c>
      <c r="B318" s="1" t="s">
        <v>22</v>
      </c>
      <c r="C318" s="1" t="s">
        <v>16</v>
      </c>
      <c r="D318" s="4">
        <v>45799</v>
      </c>
      <c r="E318" s="2">
        <f t="shared" si="523"/>
        <v>104</v>
      </c>
      <c r="F318" s="2">
        <v>1</v>
      </c>
      <c r="G318" s="1" t="s">
        <v>88</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3"/>
      <c r="Y318" s="13"/>
      <c r="Z318" s="13"/>
    </row>
    <row r="319" spans="1:26">
      <c r="A319" s="1" t="s">
        <v>30</v>
      </c>
      <c r="B319" s="1" t="s">
        <v>22</v>
      </c>
      <c r="C319" s="1" t="s">
        <v>16</v>
      </c>
      <c r="D319" s="4">
        <v>45799</v>
      </c>
      <c r="E319" s="2">
        <f t="shared" si="523"/>
        <v>104</v>
      </c>
      <c r="F319" s="2">
        <v>2</v>
      </c>
      <c r="G319" s="1" t="s">
        <v>88</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3"/>
      <c r="Y319" s="13"/>
      <c r="Z319" s="13"/>
    </row>
    <row r="320" spans="1:26">
      <c r="A320" s="1" t="s">
        <v>30</v>
      </c>
      <c r="B320" s="1" t="s">
        <v>22</v>
      </c>
      <c r="C320" s="1" t="s">
        <v>16</v>
      </c>
      <c r="D320" s="4">
        <v>45799</v>
      </c>
      <c r="E320" s="2">
        <f t="shared" si="523"/>
        <v>104</v>
      </c>
      <c r="F320" s="2">
        <v>3</v>
      </c>
      <c r="G320" s="1" t="s">
        <v>88</v>
      </c>
      <c r="I320" s="1">
        <v>3</v>
      </c>
      <c r="J320" s="1">
        <v>0</v>
      </c>
      <c r="K320" s="2"/>
      <c r="L320" s="2"/>
      <c r="M320" s="2"/>
      <c r="N320" s="2"/>
      <c r="O320" s="2"/>
      <c r="Q320" s="2">
        <f t="shared" si="571"/>
        <v>0</v>
      </c>
      <c r="R320" s="2">
        <f t="shared" si="572"/>
        <v>1</v>
      </c>
      <c r="S320" s="2">
        <f t="shared" si="573"/>
        <v>1</v>
      </c>
      <c r="T320" s="2">
        <f t="shared" si="574"/>
        <v>0</v>
      </c>
      <c r="U320" s="2"/>
      <c r="V320" s="2"/>
      <c r="W320" s="2"/>
      <c r="X320" s="13"/>
      <c r="Y320" s="13"/>
      <c r="Z320" s="13"/>
    </row>
    <row r="321" spans="1:26">
      <c r="A321" s="1" t="s">
        <v>30</v>
      </c>
      <c r="B321" s="1" t="s">
        <v>22</v>
      </c>
      <c r="C321" s="1" t="s">
        <v>16</v>
      </c>
      <c r="D321" s="4">
        <v>45811</v>
      </c>
      <c r="E321" s="2">
        <f t="shared" si="523"/>
        <v>105</v>
      </c>
      <c r="F321" s="2">
        <v>1</v>
      </c>
      <c r="G321" s="1" t="s">
        <v>88</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3"/>
      <c r="Y321" s="13"/>
      <c r="Z321" s="13"/>
    </row>
    <row r="322" spans="1:26">
      <c r="A322" s="1" t="s">
        <v>30</v>
      </c>
      <c r="B322" s="1" t="s">
        <v>22</v>
      </c>
      <c r="C322" s="1" t="s">
        <v>16</v>
      </c>
      <c r="D322" s="4">
        <v>45811</v>
      </c>
      <c r="E322" s="2">
        <f t="shared" si="523"/>
        <v>105</v>
      </c>
      <c r="F322" s="2">
        <v>2</v>
      </c>
      <c r="G322" s="1" t="s">
        <v>88</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3"/>
      <c r="Y322" s="13"/>
      <c r="Z322" s="13"/>
    </row>
    <row r="323" spans="1:26">
      <c r="A323" s="1" t="s">
        <v>30</v>
      </c>
      <c r="B323" s="1" t="s">
        <v>22</v>
      </c>
      <c r="C323" s="1" t="s">
        <v>16</v>
      </c>
      <c r="D323" s="4">
        <v>45811</v>
      </c>
      <c r="E323" s="2">
        <f t="shared" si="523"/>
        <v>105</v>
      </c>
      <c r="F323" s="2">
        <v>3</v>
      </c>
      <c r="G323" s="1" t="s">
        <v>88</v>
      </c>
      <c r="I323" s="1">
        <v>1</v>
      </c>
      <c r="J323" s="1">
        <v>1</v>
      </c>
      <c r="K323" s="2"/>
      <c r="L323" s="2"/>
      <c r="M323" s="2"/>
      <c r="N323" s="2"/>
      <c r="O323" s="2"/>
      <c r="Q323" s="2">
        <f t="shared" si="578"/>
        <v>0</v>
      </c>
      <c r="R323" s="2">
        <f t="shared" si="579"/>
        <v>1</v>
      </c>
      <c r="S323" s="2">
        <f t="shared" si="580"/>
        <v>1</v>
      </c>
      <c r="T323" s="2">
        <f t="shared" si="581"/>
        <v>0</v>
      </c>
      <c r="U323" s="2"/>
      <c r="V323" s="2"/>
      <c r="W323" s="2"/>
      <c r="X323" s="13"/>
      <c r="Y323" s="13"/>
      <c r="Z323" s="13"/>
    </row>
    <row r="324" spans="1:26">
      <c r="A324" s="1" t="s">
        <v>30</v>
      </c>
      <c r="B324" s="1" t="s">
        <v>22</v>
      </c>
      <c r="C324" s="1" t="s">
        <v>16</v>
      </c>
      <c r="D324" s="4">
        <v>45811</v>
      </c>
      <c r="E324" s="2">
        <f t="shared" si="523"/>
        <v>106</v>
      </c>
      <c r="F324" s="2">
        <v>1</v>
      </c>
      <c r="G324" s="1" t="s">
        <v>40</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3"/>
      <c r="Y324" s="13"/>
      <c r="Z324" s="13"/>
    </row>
    <row r="325" spans="1:26">
      <c r="A325" s="1" t="s">
        <v>30</v>
      </c>
      <c r="B325" s="1" t="s">
        <v>22</v>
      </c>
      <c r="C325" s="1" t="s">
        <v>16</v>
      </c>
      <c r="D325" s="4">
        <v>45811</v>
      </c>
      <c r="E325" s="2">
        <f t="shared" si="523"/>
        <v>106</v>
      </c>
      <c r="F325" s="2">
        <v>2</v>
      </c>
      <c r="G325" s="1" t="s">
        <v>40</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3"/>
      <c r="Y325" s="13"/>
      <c r="Z325" s="13"/>
    </row>
    <row r="326" spans="1:26">
      <c r="A326" s="1" t="s">
        <v>30</v>
      </c>
      <c r="B326" s="1" t="s">
        <v>22</v>
      </c>
      <c r="C326" s="1" t="s">
        <v>16</v>
      </c>
      <c r="D326" s="4">
        <v>45811</v>
      </c>
      <c r="E326" s="2">
        <f t="shared" si="523"/>
        <v>106</v>
      </c>
      <c r="F326" s="2">
        <v>3</v>
      </c>
      <c r="G326" s="1" t="s">
        <v>40</v>
      </c>
      <c r="I326" s="1">
        <v>2</v>
      </c>
      <c r="J326" s="1">
        <v>1</v>
      </c>
      <c r="K326" s="2"/>
      <c r="L326" s="2"/>
      <c r="M326" s="2"/>
      <c r="N326" s="2"/>
      <c r="O326" s="2"/>
      <c r="Q326" s="2">
        <f t="shared" si="585"/>
        <v>0</v>
      </c>
      <c r="R326" s="2">
        <f t="shared" si="586"/>
        <v>1</v>
      </c>
      <c r="S326" s="2">
        <f t="shared" si="587"/>
        <v>1</v>
      </c>
      <c r="T326" s="2">
        <f t="shared" si="588"/>
        <v>0</v>
      </c>
      <c r="U326" s="2"/>
      <c r="V326" s="2"/>
      <c r="W326" s="2"/>
      <c r="X326" s="13"/>
      <c r="Y326" s="13"/>
      <c r="Z326" s="13"/>
    </row>
    <row r="327" spans="1:26">
      <c r="A327" s="1" t="s">
        <v>30</v>
      </c>
      <c r="B327" s="1" t="s">
        <v>22</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3" t="str">
        <f t="shared" ref="X327" si="599">IF(SUM(H327:H329)&gt;SUM(I327:I329), "Caleb", "Joshua")</f>
        <v>Caleb</v>
      </c>
      <c r="Y327" s="13">
        <f t="shared" ref="Y327" si="600">ABS(SUM(H327:H329)-SUM(I327:I329))</f>
        <v>1</v>
      </c>
      <c r="Z327" s="13">
        <f t="shared" ref="Z327" si="601">SUM(H327:H329, I327:I329)</f>
        <v>11</v>
      </c>
    </row>
    <row r="328" spans="1:26">
      <c r="A328" s="1" t="s">
        <v>30</v>
      </c>
      <c r="B328" s="1" t="s">
        <v>22</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3"/>
      <c r="Y328" s="13"/>
      <c r="Z328" s="13"/>
    </row>
    <row r="329" spans="1:26">
      <c r="A329" s="1" t="s">
        <v>30</v>
      </c>
      <c r="B329" s="1" t="s">
        <v>22</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3"/>
      <c r="Y329" s="13"/>
      <c r="Z329" s="13"/>
    </row>
    <row r="330" spans="1:26">
      <c r="A330" s="1" t="s">
        <v>30</v>
      </c>
      <c r="B330" s="1" t="s">
        <v>22</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3" t="str">
        <f t="shared" ref="X330" si="609">IF(SUM(H330:H332)&gt;SUM(I330:I332), "Caleb", "Joshua")</f>
        <v>Caleb</v>
      </c>
      <c r="Y330" s="13">
        <f t="shared" ref="Y330" si="610">ABS(SUM(H330:H332)-SUM(I330:I332))</f>
        <v>2</v>
      </c>
      <c r="Z330" s="13">
        <f t="shared" ref="Z330" si="611">SUM(H330:H332, I330:I332)</f>
        <v>14</v>
      </c>
    </row>
    <row r="331" spans="1:26">
      <c r="A331" s="1" t="s">
        <v>30</v>
      </c>
      <c r="B331" s="1" t="s">
        <v>22</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3"/>
      <c r="Y331" s="13"/>
      <c r="Z331" s="13"/>
    </row>
    <row r="332" spans="1:26">
      <c r="A332" s="1" t="s">
        <v>30</v>
      </c>
      <c r="B332" s="1" t="s">
        <v>22</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3"/>
      <c r="Y332" s="13"/>
      <c r="Z332" s="13"/>
    </row>
    <row r="333" spans="1:26">
      <c r="A333" s="1" t="s">
        <v>30</v>
      </c>
      <c r="B333" s="1" t="s">
        <v>22</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3" t="str">
        <f t="shared" ref="X333" si="619">IF(SUM(H333:H335)&gt;SUM(I333:I335), "Caleb", "Joshua")</f>
        <v>Joshua</v>
      </c>
      <c r="Y333" s="13">
        <f t="shared" ref="Y333" si="620">ABS(SUM(H333:H335)-SUM(I333:I335))</f>
        <v>3</v>
      </c>
      <c r="Z333" s="13">
        <f t="shared" ref="Z333" si="621">SUM(H333:H335, I333:I335)</f>
        <v>13</v>
      </c>
    </row>
    <row r="334" spans="1:26">
      <c r="A334" s="1" t="s">
        <v>30</v>
      </c>
      <c r="B334" s="1" t="s">
        <v>22</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3"/>
      <c r="Y334" s="13"/>
      <c r="Z334" s="13"/>
    </row>
    <row r="335" spans="1:26">
      <c r="A335" s="1" t="s">
        <v>30</v>
      </c>
      <c r="B335" s="1" t="s">
        <v>22</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3"/>
      <c r="Y335" s="13"/>
      <c r="Z335" s="13"/>
    </row>
    <row r="336" spans="1:26">
      <c r="A336" s="1" t="s">
        <v>30</v>
      </c>
      <c r="B336" s="1" t="s">
        <v>22</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3" t="str">
        <f t="shared" ref="X336" si="629">IF(SUM(H336:H338)&gt;SUM(I336:I338), "Caleb", "Joshua")</f>
        <v>Caleb</v>
      </c>
      <c r="Y336" s="13">
        <f t="shared" ref="Y336" si="630">ABS(SUM(H336:H338)-SUM(I336:I338))</f>
        <v>2</v>
      </c>
      <c r="Z336" s="13">
        <f t="shared" ref="Z336" si="631">SUM(H336:H338, I336:I338)</f>
        <v>8</v>
      </c>
    </row>
    <row r="337" spans="1:26">
      <c r="A337" s="1" t="s">
        <v>30</v>
      </c>
      <c r="B337" s="1" t="s">
        <v>22</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3"/>
      <c r="Y337" s="13"/>
      <c r="Z337" s="13"/>
    </row>
    <row r="338" spans="1:26">
      <c r="A338" s="1" t="s">
        <v>30</v>
      </c>
      <c r="B338" s="1" t="s">
        <v>22</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3"/>
      <c r="Y338" s="13"/>
      <c r="Z338" s="13"/>
    </row>
    <row r="339" spans="1:26">
      <c r="A339" s="1" t="s">
        <v>30</v>
      </c>
      <c r="B339" s="1" t="s">
        <v>22</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3" t="str">
        <f t="shared" ref="X339" si="639">IF(SUM(H339:H341)&gt;SUM(I339:I341), "Caleb", "Joshua")</f>
        <v>Caleb</v>
      </c>
      <c r="Y339" s="13">
        <f t="shared" ref="Y339" si="640">ABS(SUM(H339:H341)-SUM(I339:I341))</f>
        <v>3</v>
      </c>
      <c r="Z339" s="13">
        <f t="shared" ref="Z339" si="641">SUM(H339:H341, I339:I341)</f>
        <v>11</v>
      </c>
    </row>
    <row r="340" spans="1:26">
      <c r="A340" s="1" t="s">
        <v>30</v>
      </c>
      <c r="B340" s="1" t="s">
        <v>22</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3"/>
      <c r="Y340" s="13"/>
      <c r="Z340" s="13"/>
    </row>
    <row r="341" spans="1:26">
      <c r="A341" s="1" t="s">
        <v>30</v>
      </c>
      <c r="B341" s="1" t="s">
        <v>22</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3"/>
      <c r="Y341" s="13"/>
      <c r="Z341" s="13"/>
    </row>
    <row r="342" spans="1:26">
      <c r="A342" s="1" t="s">
        <v>30</v>
      </c>
      <c r="B342" s="1" t="s">
        <v>22</v>
      </c>
      <c r="C342" s="1" t="s">
        <v>16</v>
      </c>
      <c r="D342" s="4">
        <v>45824</v>
      </c>
      <c r="E342" s="2">
        <f t="shared" si="523"/>
        <v>112</v>
      </c>
      <c r="F342" s="2">
        <v>1</v>
      </c>
      <c r="G342" s="1" t="s">
        <v>76</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3" t="str">
        <f t="shared" ref="X342" si="649">IF(SUM(H342:H344)&gt;SUM(I342:I344), "Caleb", "Joshua")</f>
        <v>Caleb</v>
      </c>
      <c r="Y342" s="13">
        <f t="shared" ref="Y342" si="650">ABS(SUM(H342:H344)-SUM(I342:I344))</f>
        <v>2</v>
      </c>
      <c r="Z342" s="13">
        <f t="shared" ref="Z342" si="651">SUM(H342:H344, I342:I344)</f>
        <v>4</v>
      </c>
    </row>
    <row r="343" spans="1:26">
      <c r="A343" s="1" t="s">
        <v>30</v>
      </c>
      <c r="B343" s="1" t="s">
        <v>22</v>
      </c>
      <c r="C343" s="1" t="s">
        <v>16</v>
      </c>
      <c r="D343" s="4">
        <v>45824</v>
      </c>
      <c r="E343" s="2">
        <f t="shared" si="523"/>
        <v>112</v>
      </c>
      <c r="F343" s="2">
        <v>2</v>
      </c>
      <c r="G343" s="1" t="s">
        <v>76</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3"/>
      <c r="Y343" s="13"/>
      <c r="Z343" s="13"/>
    </row>
    <row r="344" spans="1:26">
      <c r="A344" s="1" t="s">
        <v>30</v>
      </c>
      <c r="B344" s="1" t="s">
        <v>22</v>
      </c>
      <c r="C344" s="1" t="s">
        <v>16</v>
      </c>
      <c r="D344" s="4">
        <v>45824</v>
      </c>
      <c r="E344" s="2">
        <f t="shared" si="523"/>
        <v>112</v>
      </c>
      <c r="F344" s="2">
        <v>3</v>
      </c>
      <c r="G344" s="1" t="s">
        <v>76</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3"/>
      <c r="Y344" s="13"/>
      <c r="Z344" s="13"/>
    </row>
    <row r="345" spans="1:26">
      <c r="A345" s="1" t="s">
        <v>30</v>
      </c>
      <c r="B345" s="1" t="s">
        <v>22</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3" t="str">
        <f t="shared" ref="X345" si="659">IF(SUM(H345:H347)&gt;SUM(I345:I347), "Caleb", "Joshua")</f>
        <v>Caleb</v>
      </c>
      <c r="Y345" s="13">
        <f t="shared" ref="Y345" si="660">ABS(SUM(H345:H347)-SUM(I345:I347))</f>
        <v>5</v>
      </c>
      <c r="Z345" s="13">
        <f t="shared" ref="Z345" si="661">SUM(H345:H347, I345:I347)</f>
        <v>19</v>
      </c>
    </row>
    <row r="346" spans="1:26">
      <c r="A346" s="1" t="s">
        <v>30</v>
      </c>
      <c r="B346" s="1" t="s">
        <v>22</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3"/>
      <c r="Y346" s="13"/>
      <c r="Z346" s="13"/>
    </row>
    <row r="347" spans="1:26">
      <c r="A347" s="1" t="s">
        <v>30</v>
      </c>
      <c r="B347" s="1" t="s">
        <v>22</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3"/>
      <c r="Y347" s="13"/>
      <c r="Z347" s="13"/>
    </row>
    <row r="348" spans="1:26">
      <c r="A348" s="1" t="s">
        <v>30</v>
      </c>
      <c r="B348" s="1" t="s">
        <v>22</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3" t="str">
        <f t="shared" ref="X348" si="669">IF(SUM(H348:H350)&gt;SUM(I348:I350), "Caleb", "Joshua")</f>
        <v>Joshua</v>
      </c>
      <c r="Y348" s="13">
        <f t="shared" ref="Y348" si="670">ABS(SUM(H348:H350)-SUM(I348:I350))</f>
        <v>11</v>
      </c>
      <c r="Z348" s="13">
        <f t="shared" ref="Z348" si="671">SUM(H348:H350, I348:I350)</f>
        <v>11</v>
      </c>
    </row>
    <row r="349" spans="1:26">
      <c r="A349" s="1" t="s">
        <v>30</v>
      </c>
      <c r="B349" s="1" t="s">
        <v>22</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3"/>
      <c r="Y349" s="13"/>
      <c r="Z349" s="13"/>
    </row>
    <row r="350" spans="1:26">
      <c r="A350" s="1" t="s">
        <v>30</v>
      </c>
      <c r="B350" s="1" t="s">
        <v>22</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3"/>
      <c r="Y350" s="13"/>
      <c r="Z350" s="13"/>
    </row>
    <row r="351" spans="1:26">
      <c r="A351" s="1" t="s">
        <v>30</v>
      </c>
      <c r="B351" s="1" t="s">
        <v>21</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3" t="str">
        <f t="shared" ref="X351" si="679">IF(SUM(H351:H353)&gt;SUM(I351:I353), "Caleb", "Joshua")</f>
        <v>Caleb</v>
      </c>
      <c r="Y351" s="13">
        <f t="shared" ref="Y351" si="680">ABS(SUM(H351:H353)-SUM(I351:I353))</f>
        <v>4</v>
      </c>
      <c r="Z351" s="13">
        <f t="shared" ref="Z351" si="681">SUM(H351:H353, I351:I353)</f>
        <v>24</v>
      </c>
    </row>
    <row r="352" spans="1:26">
      <c r="A352" s="1" t="s">
        <v>30</v>
      </c>
      <c r="B352" s="1" t="s">
        <v>21</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3"/>
      <c r="Y352" s="13"/>
      <c r="Z352" s="13"/>
    </row>
    <row r="353" spans="1:26">
      <c r="A353" s="1" t="s">
        <v>30</v>
      </c>
      <c r="B353" s="1" t="s">
        <v>21</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3"/>
      <c r="Y353" s="13"/>
      <c r="Z353" s="13"/>
    </row>
    <row r="354" spans="1:26">
      <c r="A354" s="1" t="s">
        <v>30</v>
      </c>
      <c r="B354" s="1" t="s">
        <v>22</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3" t="str">
        <f t="shared" ref="X354" si="689">IF(SUM(H354:H356)&gt;SUM(I354:I356), "Caleb", "Joshua")</f>
        <v>Joshua</v>
      </c>
      <c r="Y354" s="13">
        <f>ABS(SUM(H354:H357)-SUM(I354:I357))</f>
        <v>3</v>
      </c>
      <c r="Z354" s="13">
        <f>SUM(H354:H357, I354:I357)</f>
        <v>17</v>
      </c>
    </row>
    <row r="355" spans="1:26">
      <c r="A355" s="1" t="s">
        <v>30</v>
      </c>
      <c r="B355" s="1" t="s">
        <v>22</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3"/>
      <c r="Y355" s="13"/>
      <c r="Z355" s="13"/>
    </row>
    <row r="356" spans="1:26">
      <c r="A356" s="1" t="s">
        <v>30</v>
      </c>
      <c r="B356" s="1" t="s">
        <v>22</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3"/>
      <c r="Y356" s="13"/>
      <c r="Z356" s="13"/>
    </row>
    <row r="357" spans="1:26">
      <c r="A357" s="1" t="s">
        <v>30</v>
      </c>
      <c r="B357" s="1" t="s">
        <v>22</v>
      </c>
      <c r="C357" s="1" t="s">
        <v>16</v>
      </c>
      <c r="D357" s="4">
        <v>45826</v>
      </c>
      <c r="E357" s="2">
        <v>116</v>
      </c>
      <c r="F357" s="2" t="s">
        <v>104</v>
      </c>
      <c r="G357" s="1" t="s">
        <v>9</v>
      </c>
      <c r="H357" s="1">
        <v>2</v>
      </c>
      <c r="I357" s="1">
        <v>5</v>
      </c>
      <c r="K357" s="2"/>
      <c r="L357" s="2"/>
      <c r="M357" s="2"/>
      <c r="N357" s="2"/>
      <c r="O357" s="2"/>
      <c r="Q357" s="2">
        <f t="shared" si="682"/>
        <v>1</v>
      </c>
      <c r="R357" s="2">
        <f t="shared" si="683"/>
        <v>1</v>
      </c>
      <c r="S357" s="2"/>
      <c r="T357" s="2"/>
      <c r="U357" s="2"/>
      <c r="V357" s="2"/>
      <c r="W357" s="2"/>
      <c r="X357" s="13"/>
      <c r="Y357" s="13"/>
      <c r="Z357" s="13"/>
    </row>
    <row r="358" spans="1:26">
      <c r="A358" s="1" t="s">
        <v>30</v>
      </c>
      <c r="B358" s="1" t="s">
        <v>23</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3" t="str">
        <f t="shared" ref="X358" si="698">IF(SUM(H358:H360)&gt;SUM(I358:I360), "Caleb", "Joshua")</f>
        <v>Caleb</v>
      </c>
      <c r="Y358" s="13">
        <f t="shared" ref="Y358" si="699">ABS(SUM(H358:H360)-SUM(I358:I360))</f>
        <v>12</v>
      </c>
      <c r="Z358" s="13">
        <f t="shared" ref="Z358" si="700">SUM(H358:H360, I358:I360)</f>
        <v>16</v>
      </c>
    </row>
    <row r="359" spans="1:26">
      <c r="A359" s="1" t="s">
        <v>30</v>
      </c>
      <c r="B359" s="1" t="s">
        <v>23</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3"/>
      <c r="Y359" s="13"/>
      <c r="Z359" s="13"/>
    </row>
    <row r="360" spans="1:26">
      <c r="A360" s="1" t="s">
        <v>30</v>
      </c>
      <c r="B360" s="1" t="s">
        <v>23</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3"/>
      <c r="Y360" s="13"/>
      <c r="Z360" s="13"/>
    </row>
    <row r="361" spans="1:26">
      <c r="A361" s="1" t="s">
        <v>30</v>
      </c>
      <c r="B361" s="1" t="s">
        <v>21</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3" t="str">
        <f t="shared" ref="X361" si="708">IF(SUM(H361:H363)&gt;SUM(I361:I363), "Caleb", "Joshua")</f>
        <v>Caleb</v>
      </c>
      <c r="Y361" s="13">
        <f t="shared" ref="Y361" si="709">ABS(SUM(H361:H363)-SUM(I361:I363))</f>
        <v>4</v>
      </c>
      <c r="Z361" s="13">
        <f t="shared" ref="Z361" si="710">SUM(H361:H363, I361:I363)</f>
        <v>14</v>
      </c>
    </row>
    <row r="362" spans="1:26">
      <c r="A362" s="1" t="s">
        <v>30</v>
      </c>
      <c r="B362" s="1" t="s">
        <v>21</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3"/>
      <c r="Y362" s="13"/>
      <c r="Z362" s="13"/>
    </row>
    <row r="363" spans="1:26">
      <c r="A363" s="1" t="s">
        <v>30</v>
      </c>
      <c r="B363" s="1" t="s">
        <v>21</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3"/>
      <c r="Y363" s="13"/>
      <c r="Z363" s="13"/>
    </row>
    <row r="364" spans="1:26">
      <c r="A364" s="1" t="s">
        <v>30</v>
      </c>
      <c r="B364" s="1" t="s">
        <v>22</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3" t="str">
        <f>IF(SUM(H364:H366)&gt;SUM(I364:I366), "Caleb", "Joshua")</f>
        <v>Joshua</v>
      </c>
      <c r="Y364" s="13">
        <f>ABS(SUM(H364:H366)-SUM(I364:I366))</f>
        <v>5</v>
      </c>
      <c r="Z364" s="13">
        <f>SUM(H364:H366, I364:I366)</f>
        <v>21</v>
      </c>
    </row>
    <row r="365" spans="1:26">
      <c r="A365" s="1" t="s">
        <v>30</v>
      </c>
      <c r="B365" s="1" t="s">
        <v>22</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3"/>
      <c r="Y365" s="13"/>
      <c r="Z365" s="13"/>
    </row>
    <row r="366" spans="1:26">
      <c r="A366" s="1" t="s">
        <v>30</v>
      </c>
      <c r="B366" s="1" t="s">
        <v>22</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3"/>
      <c r="Y366" s="13"/>
      <c r="Z366" s="13"/>
    </row>
    <row r="367" spans="1:26">
      <c r="A367" s="1" t="s">
        <v>30</v>
      </c>
      <c r="B367" s="1" t="s">
        <v>22</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3" t="str">
        <f>IF(SUM(H367:H370)&gt;SUM(I367:I370), "Caleb", "Joshua")</f>
        <v>Caleb</v>
      </c>
      <c r="Y367" s="13">
        <f>ABS(SUM(H367:H370)-SUM(I367:I370))</f>
        <v>4</v>
      </c>
      <c r="Z367" s="13">
        <f>SUM(H367:H370, I367:I370)</f>
        <v>20</v>
      </c>
    </row>
    <row r="368" spans="1:26">
      <c r="A368" s="1" t="s">
        <v>30</v>
      </c>
      <c r="B368" s="1" t="s">
        <v>22</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3"/>
      <c r="Y368" s="13"/>
      <c r="Z368" s="13"/>
    </row>
    <row r="369" spans="1:26">
      <c r="A369" s="1" t="s">
        <v>30</v>
      </c>
      <c r="B369" s="1" t="s">
        <v>22</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3"/>
      <c r="Y369" s="13"/>
      <c r="Z369" s="13"/>
    </row>
    <row r="370" spans="1:26">
      <c r="A370" s="1" t="s">
        <v>30</v>
      </c>
      <c r="B370" s="1" t="s">
        <v>22</v>
      </c>
      <c r="C370" s="1" t="s">
        <v>16</v>
      </c>
      <c r="D370" s="4">
        <v>45827</v>
      </c>
      <c r="E370" s="2">
        <v>120</v>
      </c>
      <c r="F370" s="2" t="s">
        <v>104</v>
      </c>
      <c r="G370" s="1" t="s">
        <v>11</v>
      </c>
      <c r="H370" s="1">
        <v>5</v>
      </c>
      <c r="I370" s="1">
        <v>1</v>
      </c>
      <c r="K370" s="2"/>
      <c r="L370" s="2"/>
      <c r="M370" s="2"/>
      <c r="N370" s="2"/>
      <c r="O370" s="2"/>
      <c r="Q370" s="2"/>
      <c r="R370" s="2"/>
      <c r="S370" s="2"/>
      <c r="T370" s="2"/>
      <c r="U370" s="2"/>
      <c r="V370" s="2"/>
      <c r="W370" s="2"/>
      <c r="X370" s="13"/>
      <c r="Y370" s="13"/>
      <c r="Z370" s="13"/>
    </row>
    <row r="371" spans="1:26">
      <c r="A371" s="1" t="s">
        <v>30</v>
      </c>
      <c r="B371" s="1" t="s">
        <v>22</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3" t="str">
        <f t="shared" ref="X371" si="730">IF(SUM(H371:H373)&gt;SUM(I371:I373), "Caleb", "Joshua")</f>
        <v>Caleb</v>
      </c>
      <c r="Y371" s="13">
        <f t="shared" ref="Y371" si="731">ABS(SUM(H371:H373)-SUM(I371:I373))</f>
        <v>4</v>
      </c>
      <c r="Z371" s="13">
        <f t="shared" ref="Z371" si="732">SUM(H371:H373, I371:I373)</f>
        <v>16</v>
      </c>
    </row>
    <row r="372" spans="1:26">
      <c r="A372" s="1" t="s">
        <v>30</v>
      </c>
      <c r="B372" s="1" t="s">
        <v>22</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3"/>
      <c r="Y372" s="13"/>
      <c r="Z372" s="13"/>
    </row>
    <row r="373" spans="1:26">
      <c r="A373" s="1" t="s">
        <v>30</v>
      </c>
      <c r="B373" s="1" t="s">
        <v>22</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3"/>
      <c r="Y373" s="13"/>
      <c r="Z373" s="13"/>
    </row>
    <row r="374" spans="1:26">
      <c r="A374" s="1" t="s">
        <v>30</v>
      </c>
      <c r="B374" s="1" t="s">
        <v>21</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3" t="str">
        <f t="shared" ref="X374" si="737">IF(SUM(H374:H376)&gt;SUM(I374:I376), "Caleb", "Joshua")</f>
        <v>Joshua</v>
      </c>
      <c r="Y374" s="13">
        <f t="shared" ref="Y374" si="738">ABS(SUM(H374:H376)-SUM(I374:I376))</f>
        <v>4</v>
      </c>
      <c r="Z374" s="13">
        <f t="shared" ref="Z374" si="739">SUM(H374:H376, I374:I376)</f>
        <v>18</v>
      </c>
    </row>
    <row r="375" spans="1:26">
      <c r="A375" s="1" t="s">
        <v>30</v>
      </c>
      <c r="B375" s="1" t="s">
        <v>21</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3"/>
      <c r="Y375" s="13"/>
      <c r="Z375" s="13"/>
    </row>
    <row r="376" spans="1:26">
      <c r="A376" s="1" t="s">
        <v>30</v>
      </c>
      <c r="B376" s="1" t="s">
        <v>21</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3"/>
      <c r="Y376" s="13"/>
      <c r="Z376" s="13"/>
    </row>
    <row r="377" spans="1:26">
      <c r="A377" s="1" t="s">
        <v>30</v>
      </c>
      <c r="B377" s="1" t="s">
        <v>23</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3" t="str">
        <f t="shared" ref="X377" si="744">IF(SUM(H377:H379)&gt;SUM(I377:I379), "Caleb", "Joshua")</f>
        <v>Caleb</v>
      </c>
      <c r="Y377" s="13">
        <f t="shared" ref="Y377" si="745">ABS(SUM(H377:H379)-SUM(I377:I379))</f>
        <v>8</v>
      </c>
      <c r="Z377" s="13">
        <f t="shared" ref="Z377" si="746">SUM(H377:H379, I377:I379)</f>
        <v>14</v>
      </c>
    </row>
    <row r="378" spans="1:26">
      <c r="A378" s="1" t="s">
        <v>30</v>
      </c>
      <c r="B378" s="1" t="s">
        <v>23</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3"/>
      <c r="Y378" s="13"/>
      <c r="Z378" s="13"/>
    </row>
    <row r="379" spans="1:26">
      <c r="A379" s="1" t="s">
        <v>30</v>
      </c>
      <c r="B379" s="1" t="s">
        <v>23</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3"/>
      <c r="Y379" s="13"/>
      <c r="Z379" s="13"/>
    </row>
    <row r="380" spans="1:26">
      <c r="A380" s="1" t="s">
        <v>30</v>
      </c>
      <c r="B380" s="1" t="s">
        <v>22</v>
      </c>
      <c r="C380" s="1" t="s">
        <v>16</v>
      </c>
      <c r="D380" s="4">
        <v>45831</v>
      </c>
      <c r="E380" s="2">
        <f t="shared" si="711"/>
        <v>124</v>
      </c>
      <c r="F380" s="2">
        <v>1</v>
      </c>
      <c r="G380" s="1" t="s">
        <v>99</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3"/>
      <c r="Y380" s="13"/>
      <c r="Z380" s="13"/>
    </row>
    <row r="381" spans="1:26">
      <c r="A381" s="1" t="s">
        <v>30</v>
      </c>
      <c r="B381" s="1" t="s">
        <v>22</v>
      </c>
      <c r="C381" s="1" t="s">
        <v>16</v>
      </c>
      <c r="D381" s="4">
        <v>45831</v>
      </c>
      <c r="E381" s="2">
        <f t="shared" si="711"/>
        <v>124</v>
      </c>
      <c r="F381" s="2">
        <v>2</v>
      </c>
      <c r="G381" s="1" t="s">
        <v>99</v>
      </c>
      <c r="I381" s="1">
        <v>3</v>
      </c>
      <c r="K381" s="2"/>
      <c r="L381" s="2"/>
      <c r="M381" s="2"/>
      <c r="N381" s="2"/>
      <c r="O381" s="2">
        <v>0</v>
      </c>
      <c r="Q381" s="2">
        <f>COUNTA(H381)</f>
        <v>0</v>
      </c>
      <c r="R381" s="2">
        <f>COUNTA(I381)</f>
        <v>1</v>
      </c>
      <c r="S381" s="2"/>
      <c r="T381" s="2"/>
      <c r="U381" s="2"/>
      <c r="V381" s="2"/>
      <c r="W381" s="2"/>
      <c r="X381" s="13"/>
      <c r="Y381" s="13"/>
      <c r="Z381" s="13"/>
    </row>
    <row r="382" spans="1:26">
      <c r="A382" s="1" t="s">
        <v>30</v>
      </c>
      <c r="B382" s="1" t="s">
        <v>22</v>
      </c>
      <c r="C382" s="1" t="s">
        <v>16</v>
      </c>
      <c r="D382" s="4">
        <v>45831</v>
      </c>
      <c r="E382" s="2">
        <f t="shared" si="711"/>
        <v>124</v>
      </c>
      <c r="F382" s="2">
        <v>3</v>
      </c>
      <c r="G382" s="1" t="s">
        <v>99</v>
      </c>
      <c r="I382" s="1">
        <v>5</v>
      </c>
      <c r="K382" s="2"/>
      <c r="L382" s="2"/>
      <c r="M382" s="2"/>
      <c r="N382" s="2"/>
      <c r="O382" s="2">
        <v>0</v>
      </c>
      <c r="Q382" s="2"/>
      <c r="R382" s="2"/>
      <c r="S382" s="2"/>
      <c r="T382" s="2"/>
      <c r="U382" s="2"/>
      <c r="V382" s="2"/>
      <c r="W382" s="2"/>
      <c r="X382" s="13"/>
      <c r="Y382" s="13"/>
      <c r="Z382" s="13"/>
    </row>
    <row r="383" spans="1:26">
      <c r="A383" s="1" t="s">
        <v>30</v>
      </c>
      <c r="B383" s="1" t="s">
        <v>22</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3" t="str">
        <f t="shared" ref="X383" si="755">IF(SUM(H383:H385)&gt;SUM(I383:I385), "Caleb", "Joshua")</f>
        <v>Joshua</v>
      </c>
      <c r="Y383" s="13">
        <f t="shared" ref="Y383" si="756">ABS(SUM(H383:H385)-SUM(I383:I385))</f>
        <v>1</v>
      </c>
      <c r="Z383" s="13">
        <f t="shared" ref="Z383" si="757">SUM(H383:H385, I383:I385)</f>
        <v>19</v>
      </c>
    </row>
    <row r="384" spans="1:26">
      <c r="A384" s="1" t="s">
        <v>30</v>
      </c>
      <c r="B384" s="1" t="s">
        <v>22</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3"/>
      <c r="Y384" s="13"/>
      <c r="Z384" s="13"/>
    </row>
    <row r="385" spans="1:26">
      <c r="A385" s="1" t="s">
        <v>30</v>
      </c>
      <c r="B385" s="1" t="s">
        <v>22</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3"/>
      <c r="Y385" s="13"/>
      <c r="Z385" s="13"/>
    </row>
    <row r="386" spans="1:26">
      <c r="A386" s="1" t="s">
        <v>30</v>
      </c>
      <c r="B386" s="1" t="s">
        <v>22</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3" t="str">
        <f>IF(SUM(H388:H390)&gt;SUM(I388:I390), "Caleb", "Joshua")</f>
        <v>Caleb</v>
      </c>
      <c r="Y386" s="13">
        <f>ABS(SUM(H388:H390)-SUM(I388:I390))</f>
        <v>5</v>
      </c>
      <c r="Z386" s="13">
        <f>SUM(H388:H390, I388:I390)</f>
        <v>9</v>
      </c>
    </row>
    <row r="387" spans="1:26">
      <c r="A387" s="1" t="s">
        <v>30</v>
      </c>
      <c r="B387" s="1" t="s">
        <v>22</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3"/>
      <c r="Y387" s="13"/>
      <c r="Z387" s="13"/>
    </row>
    <row r="388" spans="1:26">
      <c r="A388" s="1" t="s">
        <v>30</v>
      </c>
      <c r="B388" s="1" t="s">
        <v>22</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3"/>
      <c r="Y388" s="13"/>
      <c r="Z388" s="13"/>
    </row>
    <row r="389" spans="1:26">
      <c r="A389" s="1" t="s">
        <v>30</v>
      </c>
      <c r="B389" s="1" t="s">
        <v>22</v>
      </c>
      <c r="C389" s="1" t="s">
        <v>16</v>
      </c>
      <c r="D389" s="4">
        <v>45832</v>
      </c>
      <c r="E389" s="2">
        <v>126</v>
      </c>
      <c r="F389" s="2" t="s">
        <v>104</v>
      </c>
      <c r="G389" s="1" t="s">
        <v>9</v>
      </c>
      <c r="H389" s="1">
        <v>0</v>
      </c>
      <c r="I389" s="1">
        <v>0</v>
      </c>
      <c r="K389" s="2"/>
      <c r="L389" s="2"/>
      <c r="M389" s="2"/>
      <c r="N389" s="2"/>
      <c r="O389" s="2"/>
      <c r="Q389" s="2">
        <f>COUNTA(H389)</f>
        <v>1</v>
      </c>
      <c r="R389" s="2">
        <f>COUNTA(I389)</f>
        <v>1</v>
      </c>
      <c r="S389" s="2"/>
      <c r="T389" s="2"/>
      <c r="U389" s="2"/>
      <c r="V389" s="2"/>
      <c r="W389" s="2"/>
      <c r="X389" s="13"/>
      <c r="Y389" s="13"/>
      <c r="Z389" s="13"/>
    </row>
    <row r="390" spans="1:26">
      <c r="A390" s="1" t="s">
        <v>30</v>
      </c>
      <c r="B390" s="1" t="s">
        <v>22</v>
      </c>
      <c r="C390" s="1" t="s">
        <v>16</v>
      </c>
      <c r="D390" s="4">
        <v>45832</v>
      </c>
      <c r="E390" s="2">
        <v>126</v>
      </c>
      <c r="F390" s="2" t="s">
        <v>105</v>
      </c>
      <c r="G390" s="1" t="s">
        <v>9</v>
      </c>
      <c r="H390" s="1">
        <v>5</v>
      </c>
      <c r="I390" s="1">
        <v>1</v>
      </c>
      <c r="K390" s="2"/>
      <c r="L390" s="2"/>
      <c r="M390" s="2"/>
      <c r="N390" s="2"/>
      <c r="O390" s="2"/>
      <c r="Q390" s="2"/>
      <c r="R390" s="2"/>
      <c r="S390" s="2"/>
      <c r="T390" s="2"/>
      <c r="U390" s="2"/>
      <c r="V390" s="2"/>
      <c r="W390" s="2"/>
      <c r="X390" s="13"/>
      <c r="Y390" s="13"/>
      <c r="Z390" s="13"/>
    </row>
    <row r="391" spans="1:26">
      <c r="A391" s="1" t="s">
        <v>30</v>
      </c>
      <c r="B391" s="1" t="s">
        <v>22</v>
      </c>
      <c r="C391" s="1" t="s">
        <v>16</v>
      </c>
      <c r="D391" s="4">
        <v>45832</v>
      </c>
      <c r="E391" s="2">
        <f t="shared" ref="E391:E396" si="762">E388+1</f>
        <v>127</v>
      </c>
      <c r="F391" s="2">
        <v>1</v>
      </c>
      <c r="G391" s="1" t="s">
        <v>106</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3" t="str">
        <f t="shared" ref="X391" si="767">IF(SUM(H391:H393)&gt;SUM(I391:I393), "Caleb", "Joshua")</f>
        <v>Joshua</v>
      </c>
      <c r="Y391" s="13">
        <f t="shared" ref="Y391" si="768">ABS(SUM(H391:H393)-SUM(I391:I393))</f>
        <v>9</v>
      </c>
      <c r="Z391" s="13">
        <f t="shared" ref="Z391" si="769">SUM(H391:H393, I391:I393)</f>
        <v>13</v>
      </c>
    </row>
    <row r="392" spans="1:26">
      <c r="A392" s="1" t="s">
        <v>30</v>
      </c>
      <c r="B392" s="1" t="s">
        <v>22</v>
      </c>
      <c r="C392" s="1" t="s">
        <v>16</v>
      </c>
      <c r="D392" s="4">
        <v>45832</v>
      </c>
      <c r="E392" s="2">
        <f t="shared" si="762"/>
        <v>127</v>
      </c>
      <c r="F392" s="2">
        <v>2</v>
      </c>
      <c r="G392" s="1" t="s">
        <v>106</v>
      </c>
      <c r="H392" s="1">
        <v>2</v>
      </c>
      <c r="I392" s="1">
        <v>5</v>
      </c>
      <c r="J392" s="1">
        <v>3</v>
      </c>
      <c r="K392" s="2"/>
      <c r="L392" s="2"/>
      <c r="M392" s="2"/>
      <c r="N392" s="2"/>
      <c r="O392" s="2"/>
      <c r="Q392" s="2">
        <f>COUNTA(H392)</f>
        <v>1</v>
      </c>
      <c r="R392" s="2">
        <f>COUNTA(I392)</f>
        <v>1</v>
      </c>
      <c r="S392" s="2"/>
      <c r="T392" s="2"/>
      <c r="U392" s="2"/>
      <c r="V392" s="2"/>
      <c r="W392" s="2"/>
      <c r="X392" s="13"/>
      <c r="Y392" s="13"/>
      <c r="Z392" s="13"/>
    </row>
    <row r="393" spans="1:26">
      <c r="A393" s="1" t="s">
        <v>30</v>
      </c>
      <c r="B393" s="1" t="s">
        <v>22</v>
      </c>
      <c r="C393" s="1" t="s">
        <v>16</v>
      </c>
      <c r="D393" s="4">
        <v>45832</v>
      </c>
      <c r="E393" s="2">
        <f t="shared" si="762"/>
        <v>127</v>
      </c>
      <c r="F393" s="2">
        <v>3</v>
      </c>
      <c r="G393" s="1" t="s">
        <v>106</v>
      </c>
      <c r="H393" s="1">
        <v>0</v>
      </c>
      <c r="I393" s="1">
        <v>3</v>
      </c>
      <c r="J393" s="1">
        <v>1</v>
      </c>
      <c r="K393" s="2"/>
      <c r="L393" s="2"/>
      <c r="M393" s="2"/>
      <c r="N393" s="2"/>
      <c r="O393" s="2"/>
      <c r="Q393" s="2"/>
      <c r="R393" s="2"/>
      <c r="S393" s="2"/>
      <c r="T393" s="2"/>
      <c r="U393" s="2"/>
      <c r="V393" s="2"/>
      <c r="W393" s="2"/>
      <c r="X393" s="13"/>
      <c r="Y393" s="13"/>
      <c r="Z393" s="13"/>
    </row>
    <row r="394" spans="1:26">
      <c r="A394" s="1" t="s">
        <v>30</v>
      </c>
      <c r="B394" s="1" t="s">
        <v>22</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3" t="str">
        <f t="shared" ref="X394" si="774">IF(SUM(H394:H396)&gt;SUM(I394:I396), "Caleb", "Joshua")</f>
        <v>Caleb</v>
      </c>
      <c r="Y394" s="13">
        <f t="shared" ref="Y394" si="775">ABS(SUM(H394:H396)-SUM(I394:I396))</f>
        <v>5</v>
      </c>
      <c r="Z394" s="13">
        <f t="shared" ref="Z394" si="776">SUM(H394:H396, I394:I396)</f>
        <v>9</v>
      </c>
    </row>
    <row r="395" spans="1:26">
      <c r="A395" s="1" t="s">
        <v>30</v>
      </c>
      <c r="B395" s="1" t="s">
        <v>22</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3"/>
      <c r="Y395" s="13"/>
      <c r="Z395" s="13"/>
    </row>
    <row r="396" spans="1:26">
      <c r="A396" s="1" t="s">
        <v>30</v>
      </c>
      <c r="B396" s="1" t="s">
        <v>22</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3"/>
      <c r="Y396" s="13"/>
      <c r="Z396" s="13"/>
    </row>
    <row r="399" spans="1:26">
      <c r="A399" s="13" t="s">
        <v>25</v>
      </c>
      <c r="B399" s="13"/>
      <c r="C399" s="13"/>
      <c r="D399" s="13"/>
      <c r="E399" s="13"/>
      <c r="F399" s="13"/>
      <c r="G399" s="1">
        <v>1</v>
      </c>
      <c r="H399" s="5">
        <f>SUMIF($F$2:$F397, $G399, H$2:H397)/SUMIF($F$2:$F397, $G399, Q$2:Q397)</f>
        <v>2.5798319327731094</v>
      </c>
      <c r="I399" s="5">
        <f>SUMIF($F$2:$F397, $G399, I$2:I397)/SUMIF($F$2:$F397, $G399, R$2:R397)</f>
        <v>1.3385826771653544</v>
      </c>
      <c r="J399" s="5">
        <f>SUMIF($F$2:$F397, $G399, J$2:J397)/SUMIF($F$2:$F397, $G399, S$2:S397)</f>
        <v>1.0769230769230769</v>
      </c>
      <c r="K399" s="5">
        <f>SUMIF($F$2:$F397, $G399, K$2:K397)/SUMIF($F$2:$F397, $G399, T$2:T397)</f>
        <v>0.75</v>
      </c>
      <c r="L399" s="5">
        <f>SUMIF($F$2:$F397, $G399, L$2:L397)/SUMIF($F$2:$F397, $G399, U$2:U397)</f>
        <v>0</v>
      </c>
      <c r="M399" s="5">
        <f>SUMIF($F$2:$F397, $G399, M$2:M397)/SUMIF($F$2:$F397, $G399, V$2:V397)</f>
        <v>0</v>
      </c>
      <c r="N399" s="5">
        <f>SUMIF($F$2:$F397, $G399, N$2:N397)/SUMIF($F$2:$F397, $G399, W$2:W397)</f>
        <v>0.5</v>
      </c>
      <c r="O399" s="5"/>
      <c r="Q399" s="5"/>
      <c r="R399" s="5"/>
      <c r="S399" s="5"/>
      <c r="T399" s="5"/>
      <c r="U399" s="5"/>
      <c r="V399" s="5"/>
      <c r="W399" s="5"/>
      <c r="Y399" s="1" t="s">
        <v>49</v>
      </c>
      <c r="Z399" s="1" t="s">
        <v>50</v>
      </c>
    </row>
    <row r="400" spans="1:26">
      <c r="A400" s="13"/>
      <c r="B400" s="13"/>
      <c r="C400" s="13"/>
      <c r="D400" s="13"/>
      <c r="E400" s="13"/>
      <c r="F400" s="13"/>
      <c r="G400" s="1">
        <v>2</v>
      </c>
      <c r="H400" s="5">
        <f>SUMIF($F$2:$F397, $G400, H$2:H397)/SUMIF($F$2:$F397, $G400, Q$2:Q397)</f>
        <v>2.4576271186440679</v>
      </c>
      <c r="I400" s="5">
        <f>SUMIF($F$2:$F397, $G400, I$2:I397)/SUMIF($F$2:$F397, $G400, R$2:R397)</f>
        <v>1.5</v>
      </c>
      <c r="J400" s="5">
        <f>SUMIF($F$2:$F397, $G400, J$2:J397)/SUMIF($F$2:$F397, $G400, S$2:S397)</f>
        <v>1</v>
      </c>
      <c r="K400" s="5">
        <f>SUMIF($F$2:$F397, $G400, K$2:K397)/SUMIF($F$2:$F397, $G400, T$2:T397)</f>
        <v>1.35</v>
      </c>
      <c r="L400" s="5">
        <f>SUMIF($F$2:$F397, $G400, L$2:L397)/SUMIF($F$2:$F397, $G400, U$2:U397)</f>
        <v>0</v>
      </c>
      <c r="M400" s="5">
        <f>SUMIF($F$2:$F397, $G400, M$2:M397)/SUMIF($F$2:$F397, $G400, V$2:V397)</f>
        <v>1.5</v>
      </c>
      <c r="N400" s="5">
        <f>SUMIF($F$2:$F397, $G400, N$2:N397)/SUMIF($F$2:$F397, $G400, W$2:W397)</f>
        <v>1</v>
      </c>
      <c r="O400" s="5"/>
      <c r="Q400" s="5"/>
      <c r="R400" s="5"/>
      <c r="S400" s="5"/>
      <c r="T400" s="5"/>
      <c r="U400" s="5"/>
      <c r="V400" s="5"/>
      <c r="W400" s="5"/>
      <c r="X400" s="1" t="s">
        <v>4</v>
      </c>
      <c r="Y400" s="1">
        <f xml:space="preserve"> COUNTIF(X2:X397,X400)</f>
        <v>90</v>
      </c>
      <c r="Z400" s="6">
        <f>Y400/SUM(Y400:Y401)</f>
        <v>0.76271186440677963</v>
      </c>
    </row>
    <row r="401" spans="1:36">
      <c r="A401" s="13"/>
      <c r="B401" s="13"/>
      <c r="C401" s="13"/>
      <c r="D401" s="13"/>
      <c r="E401" s="13"/>
      <c r="F401" s="13"/>
      <c r="G401" s="1">
        <v>3</v>
      </c>
      <c r="H401" s="5">
        <f>SUMIF($F$2:$F398, $G401, H$2:H398)/SUMIF($F$2:$F398, $G401, Q$2:Q398)</f>
        <v>2.6106194690265485</v>
      </c>
      <c r="I401" s="5">
        <f>SUMIF($F$2:$F398, $G401, I$2:I398)/SUMIF($F$2:$F398, $G401, R$2:R398)</f>
        <v>1.8</v>
      </c>
      <c r="J401" s="5">
        <f>SUMIF($F$2:$F398, $G401, J$2:J398)/SUMIF($F$2:$F398, $G401, S$2:S398)</f>
        <v>1.3478260869565217</v>
      </c>
      <c r="K401" s="5">
        <f>SUMIF($F$2:$F398, $G401, K$2:K398)/SUMIF($F$2:$F398, $G401, T$2:T398)</f>
        <v>1.1052631578947369</v>
      </c>
      <c r="L401" s="5">
        <f>SUMIF($F$2:$F398, $G401, L$2:L398)/SUMIF($F$2:$F398, $G401, U$2:U398)</f>
        <v>1</v>
      </c>
      <c r="M401" s="5">
        <f>SUMIF($F$2:$F398, $G401, M$2:M398)/SUMIF($F$2:$F398, $G401, V$2:V398)</f>
        <v>0.5</v>
      </c>
      <c r="N401" s="5">
        <f>SUMIF($F$2:$F398, $G401, N$2:N398)/SUMIF($F$2:$F398, $G401, W$2:W398)</f>
        <v>1</v>
      </c>
      <c r="O401" s="5"/>
      <c r="Q401" s="5"/>
      <c r="R401" s="5"/>
      <c r="S401" s="5"/>
      <c r="T401" s="5"/>
      <c r="U401" s="5"/>
      <c r="V401" s="5"/>
      <c r="W401" s="5"/>
      <c r="X401" s="1" t="s">
        <v>5</v>
      </c>
      <c r="Y401" s="1">
        <f xml:space="preserve"> COUNTIF(X3:X397,X401)</f>
        <v>28</v>
      </c>
      <c r="Z401" s="6">
        <f>Y401/SUM(Y400:Y401)</f>
        <v>0.23728813559322035</v>
      </c>
    </row>
    <row r="402" spans="1:36">
      <c r="A402" s="13"/>
      <c r="B402" s="13"/>
      <c r="C402" s="13"/>
      <c r="D402" s="13"/>
      <c r="E402" s="13"/>
      <c r="F402" s="13"/>
      <c r="G402" s="1" t="s">
        <v>41</v>
      </c>
      <c r="H402" s="5" t="str">
        <f>IF(SUMIF($F$2:$F398, $G402, Q$2:Q399) = 0, "", SUMIF($F$2:$F398, $G402, H$2:H398)/SUMIF($F$2:$F398, $G402, Q$2:Q399))</f>
        <v/>
      </c>
      <c r="I402" s="5" t="str">
        <f>IF(SUMIF($F$2:$F398, $G402, R$2:R399) = 0, "", SUMIF($F$2:$F398, $G402, I$2:I398)/SUMIF($F$2:$F398, $G402, R$2:R399))</f>
        <v/>
      </c>
      <c r="J402" s="5" t="str">
        <f>IF(SUMIF($F$2:$F398, $G402, S$2:S399) = 0, "", SUMIF($F$2:$F398, $G402, J$2:J398)/SUMIF($F$2:$F398, $G402, S$2:S399))</f>
        <v/>
      </c>
      <c r="K402" s="5" t="str">
        <f>IF(SUMIF($F$2:$F398, $G402, T$2:T399) = 0, "", SUMIF($F$2:$F398, $G402, K$2:K398)/SUMIF($F$2:$F398, $G402, T$2:T399))</f>
        <v/>
      </c>
      <c r="L402" s="5" t="str">
        <f>IF(SUMIF($F$2:$F398, $G402, U$2:U399) = 0, "", SUMIF($F$2:$F398, $G402, L$2:L398)/SUMIF($F$2:$F398, $G402, U$2:U399))</f>
        <v/>
      </c>
      <c r="M402" s="5" t="str">
        <f>IF(SUMIF($F$2:$F398, $G402, V$2:V399) = 0, "", SUMIF($F$2:$F398, $G402, M$2:M398)/SUMIF($F$2:$F398, $G402, V$2:V399))</f>
        <v/>
      </c>
      <c r="N402" s="5" t="str">
        <f>IF(SUMIF($F$2:$F398, $G402, W$2:W399) = 0, "", SUMIF($F$2:$F398, $G402, N$2:N398)/SUMIF($F$2:$F398, $G402, W$2:W399))</f>
        <v/>
      </c>
      <c r="O402" s="5"/>
      <c r="Q402" s="5"/>
      <c r="R402" s="5"/>
      <c r="S402" s="5"/>
      <c r="T402" s="5"/>
      <c r="U402" s="5"/>
      <c r="V402" s="5"/>
      <c r="W402" s="5"/>
    </row>
    <row r="403" spans="1:36">
      <c r="A403" s="13"/>
      <c r="B403" s="13"/>
      <c r="C403" s="13"/>
      <c r="D403" s="13"/>
      <c r="E403" s="13"/>
      <c r="F403" s="13"/>
      <c r="G403" s="1" t="s">
        <v>51</v>
      </c>
      <c r="H403" s="5">
        <f>AVERAGE(H$2:H397)*3</f>
        <v>7.5409836065573774</v>
      </c>
      <c r="I403" s="5">
        <f>AVERAGE(I$2:I397)*3</f>
        <v>4.5538461538461537</v>
      </c>
      <c r="J403" s="5">
        <f>AVERAGE(J$2:J397)*3</f>
        <v>3.3000000000000003</v>
      </c>
      <c r="K403" s="5">
        <f>AVERAGE(K$2:K397)*3</f>
        <v>3.1500000000000004</v>
      </c>
      <c r="L403" s="5">
        <f>AVERAGE(L$2:L397)*3</f>
        <v>1</v>
      </c>
      <c r="M403" s="5">
        <f>AVERAGE(M$2:M397)*3</f>
        <v>1.5</v>
      </c>
      <c r="N403" s="5">
        <f>AVERAGE(N$2:N397)*3</f>
        <v>2</v>
      </c>
      <c r="O403" s="5"/>
      <c r="Q403" s="5"/>
      <c r="R403" s="5"/>
      <c r="S403" s="5"/>
      <c r="T403" s="5"/>
      <c r="U403" s="5"/>
      <c r="V403" s="5"/>
      <c r="W403" s="5"/>
    </row>
    <row r="406" spans="1:36">
      <c r="G406" s="7" t="s">
        <v>29</v>
      </c>
      <c r="H406" t="s">
        <v>30</v>
      </c>
    </row>
    <row r="407" spans="1:36">
      <c r="G407" s="7" t="s">
        <v>20</v>
      </c>
      <c r="H407" t="s">
        <v>22</v>
      </c>
    </row>
    <row r="408" spans="1:36">
      <c r="G408" s="7" t="s">
        <v>24</v>
      </c>
      <c r="H408" t="s">
        <v>16</v>
      </c>
      <c r="P408"/>
      <c r="Q408"/>
      <c r="R408"/>
      <c r="S408"/>
      <c r="T408"/>
      <c r="U408"/>
      <c r="V408"/>
      <c r="W408"/>
      <c r="X408"/>
      <c r="Y408"/>
      <c r="Z408"/>
      <c r="AA408"/>
      <c r="AB408"/>
      <c r="AC408"/>
      <c r="AD408"/>
      <c r="AE408"/>
      <c r="AF408"/>
      <c r="AG408"/>
      <c r="AH408"/>
      <c r="AI408"/>
      <c r="AJ408"/>
    </row>
    <row r="409" spans="1:36">
      <c r="P409"/>
      <c r="Q409"/>
      <c r="R409"/>
      <c r="S409"/>
      <c r="T409"/>
      <c r="U409"/>
      <c r="V409"/>
      <c r="W409"/>
      <c r="X409"/>
      <c r="Y409"/>
      <c r="Z409"/>
      <c r="AA409"/>
      <c r="AB409"/>
      <c r="AC409"/>
      <c r="AD409"/>
      <c r="AE409"/>
      <c r="AF409"/>
      <c r="AG409"/>
      <c r="AH409"/>
      <c r="AI409"/>
      <c r="AJ409"/>
    </row>
    <row r="410" spans="1:36">
      <c r="G410" s="7" t="s">
        <v>2</v>
      </c>
      <c r="H410" t="s">
        <v>63</v>
      </c>
      <c r="I410" t="s">
        <v>64</v>
      </c>
      <c r="J410" t="s">
        <v>65</v>
      </c>
      <c r="K410" t="s">
        <v>66</v>
      </c>
      <c r="L410" t="s">
        <v>67</v>
      </c>
      <c r="M410" t="s">
        <v>68</v>
      </c>
      <c r="N410" t="s">
        <v>69</v>
      </c>
      <c r="O410"/>
      <c r="P410"/>
      <c r="Q410"/>
      <c r="R410"/>
      <c r="S410"/>
      <c r="T410"/>
      <c r="U410"/>
      <c r="V410"/>
      <c r="W410"/>
      <c r="X410"/>
      <c r="Y410"/>
      <c r="Z410"/>
      <c r="AA410"/>
      <c r="AB410"/>
      <c r="AC410"/>
      <c r="AD410"/>
      <c r="AE410"/>
      <c r="AF410"/>
      <c r="AG410"/>
      <c r="AH410"/>
      <c r="AI410"/>
      <c r="AJ410"/>
    </row>
    <row r="411" spans="1:36">
      <c r="G411" s="8">
        <v>1</v>
      </c>
      <c r="H411" s="9">
        <v>2.5606060606060606</v>
      </c>
      <c r="I411" s="9">
        <v>1.3972602739726028</v>
      </c>
      <c r="J411" s="9">
        <v>1.5625</v>
      </c>
      <c r="K411" s="9">
        <v>0.69230769230769229</v>
      </c>
      <c r="L411" s="9"/>
      <c r="M411">
        <v>0</v>
      </c>
      <c r="N411" s="9">
        <v>1</v>
      </c>
      <c r="O411" s="9"/>
      <c r="P411"/>
      <c r="Q411"/>
      <c r="R411"/>
      <c r="S411"/>
      <c r="T411"/>
      <c r="U411"/>
      <c r="V411"/>
      <c r="W411"/>
      <c r="X411"/>
      <c r="Y411"/>
      <c r="Z411"/>
      <c r="AA411"/>
      <c r="AB411"/>
      <c r="AC411"/>
      <c r="AD411"/>
      <c r="AE411"/>
      <c r="AF411"/>
      <c r="AG411"/>
      <c r="AH411"/>
      <c r="AI411"/>
      <c r="AJ411"/>
    </row>
    <row r="412" spans="1:36">
      <c r="G412" s="8">
        <v>2</v>
      </c>
      <c r="H412" s="9">
        <v>2.393939393939394</v>
      </c>
      <c r="I412" s="9">
        <v>1.5342465753424657</v>
      </c>
      <c r="J412" s="9">
        <v>0.9375</v>
      </c>
      <c r="K412" s="9">
        <v>1.3846153846153846</v>
      </c>
      <c r="L412" s="9"/>
      <c r="M412">
        <v>0</v>
      </c>
      <c r="N412" s="9">
        <v>1</v>
      </c>
      <c r="O412" s="9"/>
      <c r="P412"/>
      <c r="Q412"/>
      <c r="R412"/>
      <c r="S412"/>
      <c r="T412"/>
      <c r="U412"/>
      <c r="V412"/>
      <c r="W412"/>
      <c r="X412"/>
      <c r="Y412"/>
      <c r="Z412"/>
      <c r="AA412"/>
      <c r="AB412"/>
      <c r="AC412"/>
      <c r="AD412"/>
      <c r="AE412"/>
      <c r="AF412"/>
    </row>
    <row r="413" spans="1:36">
      <c r="G413" s="8">
        <v>3</v>
      </c>
      <c r="H413" s="9">
        <v>2.7272727272727271</v>
      </c>
      <c r="I413" s="9">
        <v>1.7671232876712328</v>
      </c>
      <c r="J413" s="9">
        <v>1.25</v>
      </c>
      <c r="K413" s="9">
        <v>1.3076923076923077</v>
      </c>
      <c r="L413" s="9"/>
      <c r="M413">
        <v>0</v>
      </c>
      <c r="N413" s="9">
        <v>0</v>
      </c>
      <c r="O413" s="9"/>
      <c r="P413"/>
      <c r="Q413"/>
      <c r="R413"/>
      <c r="S413"/>
      <c r="T413"/>
      <c r="U413"/>
      <c r="V413"/>
      <c r="W413"/>
      <c r="X413"/>
      <c r="Y413"/>
      <c r="Z413"/>
      <c r="AA413"/>
      <c r="AB413"/>
      <c r="AC413"/>
      <c r="AD413"/>
      <c r="AE413"/>
      <c r="AF413"/>
    </row>
    <row r="414" spans="1:36">
      <c r="A414"/>
      <c r="B414"/>
      <c r="C414"/>
      <c r="D414"/>
      <c r="E414"/>
      <c r="F414"/>
      <c r="G414" s="8" t="s">
        <v>41</v>
      </c>
      <c r="H414" s="9">
        <v>3.25</v>
      </c>
      <c r="I414" s="9">
        <v>2.5</v>
      </c>
      <c r="J414" s="9">
        <v>2</v>
      </c>
      <c r="K414" s="9"/>
      <c r="L414" s="9"/>
      <c r="M414"/>
      <c r="N414" s="9"/>
      <c r="O414" s="9"/>
      <c r="P414"/>
      <c r="Q414"/>
      <c r="R414"/>
      <c r="S414"/>
      <c r="T414"/>
      <c r="U414"/>
      <c r="V414"/>
      <c r="W414"/>
      <c r="X414"/>
      <c r="Y414"/>
      <c r="Z414"/>
      <c r="AA414"/>
      <c r="AB414"/>
      <c r="AC414"/>
      <c r="AD414"/>
      <c r="AE414"/>
      <c r="AF414"/>
    </row>
    <row r="415" spans="1:36">
      <c r="A415"/>
      <c r="B415"/>
      <c r="C415"/>
      <c r="D415"/>
      <c r="E415"/>
      <c r="F415"/>
      <c r="G415" s="8" t="s">
        <v>55</v>
      </c>
      <c r="H415" s="9">
        <v>2.5742574257425743</v>
      </c>
      <c r="I415" s="9">
        <v>1.5911111111111111</v>
      </c>
      <c r="J415" s="9">
        <v>1.28</v>
      </c>
      <c r="K415" s="9">
        <v>1.1282051282051282</v>
      </c>
      <c r="L415" s="9"/>
      <c r="M415">
        <v>0</v>
      </c>
      <c r="N415" s="9">
        <v>0.66666666666666663</v>
      </c>
      <c r="O415" s="9"/>
      <c r="P415"/>
      <c r="Q415"/>
      <c r="R415"/>
      <c r="S415"/>
      <c r="T415"/>
      <c r="U415"/>
      <c r="V415"/>
      <c r="W415"/>
      <c r="X415"/>
      <c r="Y415"/>
      <c r="Z415"/>
      <c r="AA415"/>
      <c r="AB415"/>
      <c r="AC415"/>
      <c r="AD415"/>
      <c r="AE415"/>
      <c r="AF415"/>
    </row>
    <row r="416" spans="1:36">
      <c r="A416"/>
      <c r="B416"/>
      <c r="C416"/>
      <c r="D416"/>
      <c r="E416"/>
      <c r="F416"/>
      <c r="G416"/>
      <c r="H416"/>
      <c r="I416"/>
      <c r="J416"/>
      <c r="K416"/>
      <c r="L416"/>
      <c r="M416"/>
      <c r="N416"/>
      <c r="O416"/>
      <c r="P416"/>
      <c r="Q416"/>
      <c r="R416"/>
      <c r="S416"/>
      <c r="T416"/>
      <c r="U416"/>
      <c r="V416"/>
      <c r="W416"/>
      <c r="X416"/>
      <c r="Y416"/>
      <c r="Z416"/>
      <c r="AA416"/>
      <c r="AB416"/>
      <c r="AC416"/>
      <c r="AD416"/>
      <c r="AE416"/>
      <c r="AF416"/>
    </row>
    <row r="417" spans="1:32">
      <c r="A417"/>
      <c r="B417"/>
      <c r="C417"/>
      <c r="D417"/>
      <c r="E417"/>
      <c r="F417"/>
      <c r="G417"/>
      <c r="H417"/>
      <c r="I417"/>
      <c r="J417"/>
      <c r="K417"/>
      <c r="L417"/>
      <c r="M417"/>
      <c r="N417"/>
      <c r="O417"/>
      <c r="P417"/>
      <c r="Q417"/>
      <c r="R417"/>
      <c r="S417"/>
      <c r="T417"/>
      <c r="U417"/>
      <c r="V417"/>
      <c r="W417"/>
      <c r="X417"/>
      <c r="Y417"/>
      <c r="Z417"/>
      <c r="AA417"/>
      <c r="AB417"/>
      <c r="AC417"/>
      <c r="AD417"/>
      <c r="AE417"/>
      <c r="AF417"/>
    </row>
    <row r="418" spans="1:32">
      <c r="A418"/>
      <c r="B418"/>
      <c r="C418"/>
      <c r="D418"/>
      <c r="E418"/>
      <c r="F418"/>
      <c r="G418"/>
      <c r="H418"/>
      <c r="I418"/>
      <c r="J418"/>
      <c r="K418"/>
      <c r="L418"/>
      <c r="M418"/>
      <c r="N418"/>
      <c r="O418"/>
      <c r="P418"/>
      <c r="Q418"/>
      <c r="R418"/>
      <c r="S418"/>
      <c r="T418"/>
      <c r="U418"/>
      <c r="V418"/>
      <c r="W418"/>
      <c r="X418"/>
      <c r="Y418"/>
      <c r="Z418"/>
      <c r="AA418"/>
      <c r="AB418"/>
      <c r="AC418"/>
      <c r="AD418"/>
      <c r="AE418"/>
      <c r="AF418"/>
    </row>
    <row r="419" spans="1:32">
      <c r="A419"/>
      <c r="B419"/>
      <c r="C419"/>
      <c r="D419"/>
      <c r="E419"/>
      <c r="F419"/>
      <c r="G419"/>
      <c r="H419"/>
      <c r="I419"/>
      <c r="J419"/>
      <c r="K419"/>
      <c r="L419"/>
      <c r="M419"/>
      <c r="N419"/>
      <c r="O419"/>
      <c r="P419"/>
      <c r="Q419"/>
      <c r="R419"/>
      <c r="S419"/>
      <c r="T419"/>
      <c r="U419"/>
      <c r="V419"/>
      <c r="W419"/>
      <c r="X419"/>
      <c r="Y419"/>
      <c r="Z419"/>
      <c r="AA419"/>
      <c r="AB419"/>
      <c r="AC419"/>
      <c r="AD419"/>
      <c r="AE419"/>
      <c r="AF419"/>
    </row>
    <row r="420" spans="1:32">
      <c r="A420"/>
      <c r="B420"/>
      <c r="C420"/>
      <c r="D420"/>
      <c r="E420"/>
      <c r="F420"/>
      <c r="G420"/>
      <c r="H420"/>
      <c r="I420"/>
      <c r="J420"/>
      <c r="K420"/>
      <c r="L420"/>
      <c r="M420"/>
      <c r="N420"/>
      <c r="O420"/>
      <c r="P420"/>
      <c r="Q420"/>
      <c r="R420"/>
      <c r="S420"/>
      <c r="T420"/>
      <c r="U420"/>
      <c r="V420"/>
      <c r="W420"/>
      <c r="X420"/>
      <c r="Y420"/>
      <c r="Z420"/>
      <c r="AA420"/>
      <c r="AB420"/>
      <c r="AC420"/>
      <c r="AD420"/>
      <c r="AE420"/>
      <c r="AF420"/>
    </row>
    <row r="421" spans="1:32">
      <c r="A421"/>
      <c r="B421"/>
      <c r="C421"/>
      <c r="D421"/>
      <c r="E421"/>
      <c r="F421"/>
      <c r="G421"/>
      <c r="H421"/>
      <c r="I421"/>
      <c r="J421"/>
      <c r="K421"/>
      <c r="L421"/>
      <c r="M421"/>
      <c r="N421"/>
      <c r="O421"/>
      <c r="P421"/>
      <c r="Q421"/>
      <c r="R421"/>
      <c r="S421"/>
      <c r="T421"/>
      <c r="U421"/>
      <c r="V421"/>
      <c r="W421"/>
      <c r="X421"/>
      <c r="Y421"/>
      <c r="Z421"/>
      <c r="AA421"/>
      <c r="AB421"/>
      <c r="AC421"/>
      <c r="AD421"/>
      <c r="AE421"/>
      <c r="AF421"/>
    </row>
    <row r="422" spans="1:32">
      <c r="A422"/>
      <c r="B422"/>
      <c r="C422"/>
      <c r="D422"/>
      <c r="E422"/>
      <c r="F422"/>
      <c r="G422"/>
      <c r="H422"/>
      <c r="I422"/>
      <c r="J422"/>
      <c r="K422"/>
      <c r="L422"/>
      <c r="M422"/>
      <c r="N422"/>
      <c r="O422"/>
      <c r="P422"/>
      <c r="Q422"/>
      <c r="R422"/>
      <c r="S422"/>
      <c r="T422"/>
      <c r="U422"/>
      <c r="V422"/>
      <c r="W422"/>
      <c r="X422"/>
      <c r="Y422"/>
      <c r="Z422"/>
      <c r="AA422"/>
    </row>
    <row r="423" spans="1:32">
      <c r="A423"/>
      <c r="B423"/>
      <c r="C423"/>
      <c r="D423"/>
      <c r="E423"/>
      <c r="F423"/>
      <c r="G423"/>
      <c r="H423"/>
      <c r="I423"/>
      <c r="J423"/>
      <c r="K423"/>
      <c r="L423"/>
      <c r="M423"/>
      <c r="N423"/>
      <c r="O423"/>
      <c r="P423"/>
      <c r="Q423"/>
      <c r="R423"/>
      <c r="S423"/>
      <c r="T423"/>
      <c r="U423"/>
      <c r="V423"/>
      <c r="W423"/>
      <c r="X423"/>
      <c r="Y423"/>
      <c r="Z423"/>
      <c r="AA423"/>
    </row>
    <row r="424" spans="1:32">
      <c r="A424"/>
      <c r="B424"/>
      <c r="C424"/>
      <c r="D424"/>
      <c r="E424"/>
      <c r="F424"/>
      <c r="G424"/>
      <c r="H424"/>
      <c r="I424"/>
      <c r="J424"/>
      <c r="K424"/>
      <c r="L424"/>
      <c r="M424"/>
      <c r="N424"/>
      <c r="O424"/>
      <c r="P424"/>
      <c r="Q424"/>
      <c r="R424"/>
      <c r="S424"/>
      <c r="T424"/>
      <c r="U424"/>
      <c r="V424"/>
      <c r="W424"/>
      <c r="X424"/>
      <c r="Y424"/>
      <c r="Z424"/>
      <c r="AA424"/>
    </row>
    <row r="425" spans="1:32">
      <c r="A425"/>
      <c r="B425"/>
      <c r="C425"/>
      <c r="D425"/>
      <c r="E425"/>
      <c r="F425"/>
      <c r="G425"/>
      <c r="H425"/>
      <c r="I425"/>
      <c r="J425"/>
      <c r="K425"/>
      <c r="L425"/>
      <c r="M425"/>
      <c r="N425"/>
      <c r="O425"/>
      <c r="P425"/>
      <c r="Q425"/>
      <c r="R425"/>
      <c r="S425"/>
      <c r="T425"/>
      <c r="U425"/>
      <c r="V425"/>
      <c r="W425"/>
      <c r="X425"/>
      <c r="Y425"/>
      <c r="Z425"/>
      <c r="AA425"/>
    </row>
    <row r="426" spans="1:32">
      <c r="A426"/>
      <c r="B426"/>
      <c r="C426"/>
      <c r="D426"/>
      <c r="E426"/>
      <c r="F426"/>
      <c r="G426"/>
      <c r="H426"/>
      <c r="I426"/>
      <c r="J426"/>
      <c r="K426"/>
      <c r="L426"/>
      <c r="M426"/>
      <c r="N426"/>
      <c r="O426"/>
      <c r="P426"/>
      <c r="Q426"/>
      <c r="R426"/>
      <c r="S426"/>
      <c r="T426"/>
      <c r="U426"/>
      <c r="V426"/>
      <c r="W426"/>
      <c r="X426"/>
      <c r="Y426"/>
      <c r="Z426"/>
      <c r="AA426"/>
    </row>
    <row r="427" spans="1:32">
      <c r="A427"/>
      <c r="B427"/>
      <c r="C427"/>
      <c r="D427"/>
      <c r="E427"/>
      <c r="F427"/>
      <c r="G427"/>
      <c r="H427"/>
      <c r="I427"/>
      <c r="J427"/>
      <c r="K427"/>
      <c r="L427"/>
      <c r="M427"/>
      <c r="N427"/>
      <c r="O427"/>
      <c r="P427"/>
      <c r="Q427"/>
      <c r="R427"/>
      <c r="S427"/>
      <c r="T427"/>
      <c r="U427"/>
      <c r="V427"/>
      <c r="W427"/>
      <c r="X427"/>
      <c r="Y427"/>
      <c r="Z427"/>
      <c r="AA427"/>
    </row>
    <row r="428" spans="1:32">
      <c r="A428"/>
      <c r="B428"/>
      <c r="C428"/>
      <c r="D428"/>
      <c r="E428"/>
      <c r="F428"/>
      <c r="G428"/>
      <c r="H428"/>
      <c r="I428"/>
      <c r="J428"/>
      <c r="K428"/>
      <c r="L428"/>
      <c r="M428"/>
      <c r="N428"/>
      <c r="O428"/>
      <c r="P428"/>
      <c r="Q428"/>
      <c r="R428"/>
      <c r="S428"/>
      <c r="T428"/>
      <c r="U428"/>
      <c r="V428"/>
      <c r="W428"/>
      <c r="X428"/>
      <c r="Y428"/>
      <c r="Z428"/>
      <c r="AA428"/>
    </row>
    <row r="429" spans="1:32">
      <c r="A429"/>
      <c r="B429"/>
      <c r="C429"/>
      <c r="D429"/>
      <c r="E429"/>
      <c r="F429"/>
      <c r="G429"/>
      <c r="H429"/>
      <c r="I429"/>
      <c r="J429"/>
      <c r="K429"/>
      <c r="L429"/>
      <c r="M429"/>
      <c r="N429"/>
      <c r="O429"/>
      <c r="P429"/>
      <c r="Q429"/>
      <c r="R429"/>
      <c r="S429"/>
      <c r="T429"/>
      <c r="U429"/>
      <c r="V429"/>
      <c r="W429"/>
      <c r="X429"/>
      <c r="Y429"/>
      <c r="Z429"/>
      <c r="AA429"/>
    </row>
    <row r="430" spans="1:32">
      <c r="A430"/>
      <c r="B430"/>
      <c r="C430"/>
      <c r="D430"/>
      <c r="E430"/>
      <c r="F430"/>
      <c r="G430"/>
      <c r="H430"/>
      <c r="I430"/>
      <c r="J430"/>
      <c r="K430"/>
      <c r="L430"/>
      <c r="M430"/>
      <c r="N430"/>
      <c r="O430"/>
      <c r="P430"/>
      <c r="Q430"/>
      <c r="R430"/>
      <c r="S430"/>
      <c r="T430"/>
      <c r="U430"/>
      <c r="V430"/>
      <c r="W430"/>
      <c r="X430"/>
      <c r="Y430"/>
      <c r="Z430"/>
      <c r="AA430"/>
    </row>
    <row r="431" spans="1:32">
      <c r="A431"/>
      <c r="B431"/>
      <c r="C431"/>
      <c r="D431"/>
      <c r="E431"/>
      <c r="F431"/>
      <c r="G431"/>
      <c r="H431"/>
      <c r="I431"/>
      <c r="J431"/>
      <c r="K431"/>
      <c r="L431"/>
      <c r="M431"/>
      <c r="N431"/>
      <c r="O431"/>
      <c r="P431"/>
      <c r="Q431"/>
      <c r="R431"/>
      <c r="S431"/>
      <c r="T431"/>
      <c r="U431"/>
      <c r="V431"/>
      <c r="W431"/>
      <c r="X431"/>
      <c r="Y431"/>
      <c r="Z431"/>
      <c r="AA431"/>
    </row>
    <row r="432" spans="1:32">
      <c r="A432"/>
      <c r="B432"/>
      <c r="C432"/>
      <c r="D432"/>
      <c r="E432"/>
      <c r="F432"/>
      <c r="G432"/>
      <c r="H432"/>
      <c r="I432"/>
      <c r="J432"/>
      <c r="K432"/>
      <c r="L432"/>
      <c r="M432"/>
      <c r="N432"/>
      <c r="O432"/>
      <c r="P432"/>
      <c r="Q432"/>
      <c r="R432"/>
      <c r="S432"/>
      <c r="T432"/>
      <c r="U432"/>
      <c r="V432"/>
      <c r="W432"/>
      <c r="X432"/>
      <c r="Y432"/>
      <c r="Z432"/>
      <c r="AA432"/>
    </row>
    <row r="433" spans="1:27">
      <c r="A433"/>
      <c r="B433"/>
      <c r="C433"/>
      <c r="D433"/>
      <c r="E433"/>
      <c r="F433"/>
      <c r="G433"/>
      <c r="H433"/>
      <c r="I433"/>
      <c r="J433"/>
      <c r="K433"/>
      <c r="L433"/>
      <c r="M433"/>
      <c r="N433"/>
      <c r="O433"/>
      <c r="P433"/>
      <c r="Q433"/>
      <c r="R433"/>
      <c r="S433"/>
      <c r="T433"/>
      <c r="U433"/>
      <c r="V433"/>
      <c r="W433"/>
      <c r="X433"/>
      <c r="Y433"/>
      <c r="Z433"/>
      <c r="AA433"/>
    </row>
    <row r="434" spans="1:27">
      <c r="A434"/>
      <c r="B434"/>
      <c r="C434"/>
      <c r="D434"/>
      <c r="E434"/>
      <c r="F434"/>
      <c r="G434"/>
      <c r="H434"/>
      <c r="I434"/>
      <c r="J434"/>
      <c r="K434"/>
      <c r="L434"/>
      <c r="M434"/>
      <c r="N434"/>
      <c r="O434"/>
      <c r="P434"/>
      <c r="Q434"/>
      <c r="R434"/>
      <c r="S434"/>
      <c r="T434"/>
      <c r="U434"/>
      <c r="V434"/>
      <c r="W434"/>
      <c r="X434"/>
      <c r="Y434"/>
      <c r="Z434"/>
      <c r="AA434"/>
    </row>
    <row r="435" spans="1:27">
      <c r="A435"/>
      <c r="B435"/>
      <c r="C435"/>
      <c r="D435"/>
      <c r="E435"/>
      <c r="F435"/>
      <c r="G435"/>
      <c r="H435"/>
      <c r="I435"/>
      <c r="J435"/>
      <c r="K435"/>
      <c r="L435"/>
      <c r="M435"/>
      <c r="N435"/>
      <c r="O435"/>
      <c r="P435"/>
      <c r="Q435"/>
      <c r="R435"/>
      <c r="S435"/>
      <c r="T435"/>
      <c r="U435"/>
      <c r="V435"/>
      <c r="W435"/>
      <c r="X435"/>
      <c r="Y435"/>
      <c r="Z435"/>
      <c r="AA435"/>
    </row>
    <row r="436" spans="1:27">
      <c r="A436"/>
      <c r="B436"/>
      <c r="C436"/>
      <c r="D436"/>
      <c r="E436"/>
      <c r="F436"/>
      <c r="G436"/>
      <c r="H436"/>
      <c r="I436"/>
      <c r="J436"/>
      <c r="K436"/>
      <c r="L436"/>
      <c r="M436"/>
      <c r="N436"/>
      <c r="O436"/>
      <c r="P436"/>
      <c r="Q436"/>
      <c r="R436"/>
      <c r="S436"/>
      <c r="T436"/>
      <c r="U436"/>
      <c r="V436"/>
      <c r="W436"/>
      <c r="X436"/>
      <c r="Y436"/>
      <c r="Z436"/>
      <c r="AA436"/>
    </row>
    <row r="437" spans="1:27">
      <c r="A437"/>
      <c r="B437"/>
      <c r="C437"/>
      <c r="D437"/>
      <c r="E437"/>
      <c r="F437"/>
      <c r="G437"/>
      <c r="H437"/>
      <c r="I437"/>
      <c r="J437"/>
      <c r="K437"/>
      <c r="L437"/>
      <c r="M437"/>
      <c r="N437"/>
      <c r="O437"/>
      <c r="P437"/>
      <c r="Q437"/>
      <c r="R437"/>
      <c r="S437"/>
      <c r="T437"/>
      <c r="U437"/>
      <c r="V437"/>
      <c r="W437"/>
      <c r="X437"/>
      <c r="Y437"/>
      <c r="Z437"/>
      <c r="AA437"/>
    </row>
    <row r="438" spans="1:27">
      <c r="A438"/>
      <c r="B438"/>
      <c r="C438"/>
      <c r="D438"/>
      <c r="E438"/>
      <c r="F438"/>
      <c r="G438"/>
      <c r="H438"/>
      <c r="I438"/>
      <c r="J438"/>
      <c r="K438"/>
      <c r="L438"/>
      <c r="M438"/>
      <c r="N438"/>
      <c r="O438"/>
      <c r="P438"/>
      <c r="Q438"/>
      <c r="R438"/>
      <c r="S438"/>
      <c r="T438"/>
      <c r="U438"/>
      <c r="V438"/>
      <c r="W438"/>
      <c r="X438"/>
      <c r="Y438"/>
      <c r="Z438"/>
      <c r="AA438"/>
    </row>
    <row r="439" spans="1:27">
      <c r="A439"/>
      <c r="B439"/>
      <c r="C439"/>
      <c r="D439"/>
      <c r="E439"/>
      <c r="F439"/>
      <c r="G439"/>
      <c r="H439"/>
      <c r="I439"/>
      <c r="J439"/>
      <c r="K439"/>
      <c r="L439"/>
      <c r="M439"/>
      <c r="N439"/>
      <c r="O439"/>
      <c r="P439"/>
      <c r="Q439"/>
      <c r="R439"/>
      <c r="S439"/>
      <c r="T439"/>
      <c r="U439"/>
      <c r="V439"/>
      <c r="W439"/>
      <c r="X439"/>
      <c r="Y439"/>
      <c r="Z439"/>
      <c r="AA439"/>
    </row>
    <row r="440" spans="1:27">
      <c r="A440"/>
      <c r="B440"/>
      <c r="C440"/>
      <c r="D440"/>
      <c r="E440"/>
      <c r="F440"/>
      <c r="G440"/>
      <c r="H440"/>
      <c r="I440"/>
      <c r="J440"/>
      <c r="K440"/>
      <c r="L440"/>
      <c r="M440"/>
      <c r="N440"/>
      <c r="O440"/>
      <c r="P440"/>
      <c r="Q440"/>
      <c r="R440"/>
      <c r="S440"/>
      <c r="T440"/>
      <c r="U440"/>
      <c r="V440"/>
      <c r="W440"/>
      <c r="X440"/>
      <c r="Y440"/>
      <c r="Z440"/>
      <c r="AA440"/>
    </row>
    <row r="441" spans="1:27">
      <c r="A441"/>
      <c r="B441"/>
      <c r="C441"/>
      <c r="D441"/>
      <c r="E441"/>
      <c r="F441"/>
      <c r="G441"/>
      <c r="H441"/>
      <c r="I441"/>
      <c r="J441"/>
      <c r="K441"/>
      <c r="L441"/>
      <c r="M441"/>
      <c r="N441"/>
      <c r="O441"/>
      <c r="P441"/>
      <c r="Q441"/>
      <c r="R441"/>
      <c r="S441"/>
      <c r="T441"/>
      <c r="U441"/>
      <c r="V441"/>
      <c r="W441"/>
      <c r="X441"/>
      <c r="Y441"/>
      <c r="Z441"/>
      <c r="AA441"/>
    </row>
    <row r="442" spans="1:27">
      <c r="A442"/>
      <c r="B442"/>
      <c r="C442"/>
      <c r="D442"/>
      <c r="E442"/>
      <c r="F442"/>
      <c r="G442"/>
      <c r="H442"/>
      <c r="I442"/>
      <c r="J442"/>
      <c r="K442"/>
      <c r="L442"/>
      <c r="M442"/>
      <c r="N442"/>
      <c r="O442"/>
      <c r="P442"/>
      <c r="Q442"/>
      <c r="R442"/>
      <c r="S442"/>
      <c r="T442"/>
      <c r="U442"/>
      <c r="V442"/>
      <c r="W442"/>
      <c r="X442"/>
      <c r="Y442"/>
      <c r="Z442"/>
      <c r="AA442"/>
    </row>
    <row r="443" spans="1:27">
      <c r="A443"/>
      <c r="B443"/>
      <c r="C443"/>
      <c r="D443"/>
      <c r="E443"/>
      <c r="F443"/>
      <c r="G443"/>
      <c r="H443"/>
      <c r="I443"/>
      <c r="J443"/>
      <c r="K443"/>
      <c r="L443"/>
      <c r="M443"/>
      <c r="N443"/>
      <c r="O443"/>
      <c r="P443"/>
      <c r="Q443"/>
      <c r="R443"/>
      <c r="S443"/>
      <c r="T443"/>
      <c r="U443"/>
      <c r="V443"/>
      <c r="W443"/>
      <c r="X443"/>
      <c r="Y443"/>
      <c r="Z443"/>
      <c r="AA443"/>
    </row>
    <row r="444" spans="1:27">
      <c r="A444"/>
      <c r="B444"/>
      <c r="C444"/>
      <c r="D444"/>
      <c r="E444"/>
      <c r="F444"/>
      <c r="G444"/>
      <c r="H444"/>
      <c r="I444"/>
      <c r="J444"/>
      <c r="K444"/>
      <c r="L444"/>
      <c r="M444"/>
      <c r="N444"/>
      <c r="O444"/>
      <c r="P444"/>
      <c r="Q444"/>
      <c r="R444"/>
      <c r="S444"/>
      <c r="T444"/>
      <c r="U444"/>
      <c r="V444"/>
      <c r="W444"/>
      <c r="X444"/>
      <c r="Y444"/>
      <c r="Z444"/>
      <c r="AA444"/>
    </row>
    <row r="445" spans="1:27">
      <c r="A445"/>
      <c r="B445"/>
      <c r="C445"/>
      <c r="D445"/>
      <c r="E445"/>
      <c r="F445"/>
      <c r="G445"/>
      <c r="H445"/>
      <c r="I445"/>
      <c r="J445"/>
      <c r="K445"/>
      <c r="L445"/>
      <c r="M445"/>
      <c r="N445"/>
      <c r="O445"/>
      <c r="P445"/>
      <c r="Q445"/>
      <c r="R445"/>
      <c r="S445"/>
      <c r="T445"/>
      <c r="U445"/>
      <c r="V445"/>
      <c r="W445"/>
      <c r="X445"/>
      <c r="Y445"/>
      <c r="Z445"/>
      <c r="AA445"/>
    </row>
    <row r="446" spans="1:27">
      <c r="A446"/>
      <c r="B446"/>
      <c r="C446"/>
      <c r="D446"/>
      <c r="E446"/>
      <c r="F446"/>
      <c r="G446"/>
      <c r="H446"/>
      <c r="I446"/>
      <c r="J446"/>
      <c r="K446"/>
      <c r="L446"/>
      <c r="M446"/>
      <c r="N446"/>
      <c r="O446"/>
      <c r="P446"/>
      <c r="Q446"/>
      <c r="R446"/>
      <c r="S446"/>
      <c r="T446"/>
      <c r="U446"/>
      <c r="V446"/>
      <c r="W446"/>
      <c r="X446"/>
      <c r="Y446"/>
      <c r="Z446"/>
      <c r="AA446"/>
    </row>
    <row r="447" spans="1:27">
      <c r="A447"/>
      <c r="B447"/>
      <c r="C447"/>
      <c r="D447"/>
      <c r="E447"/>
      <c r="F447"/>
      <c r="G447"/>
      <c r="H447"/>
      <c r="I447"/>
      <c r="J447"/>
      <c r="K447"/>
      <c r="L447"/>
      <c r="M447"/>
      <c r="N447"/>
      <c r="O447"/>
      <c r="P447"/>
      <c r="Q447"/>
      <c r="R447"/>
      <c r="S447"/>
      <c r="T447"/>
      <c r="U447"/>
      <c r="V447"/>
      <c r="W447"/>
      <c r="X447"/>
      <c r="Y447"/>
      <c r="Z447"/>
      <c r="AA447"/>
    </row>
    <row r="448" spans="1:27">
      <c r="A448"/>
      <c r="B448"/>
      <c r="C448"/>
      <c r="D448"/>
      <c r="E448"/>
      <c r="F448"/>
      <c r="G448"/>
      <c r="H448"/>
      <c r="I448"/>
      <c r="J448"/>
      <c r="K448"/>
      <c r="L448"/>
      <c r="M448"/>
      <c r="N448"/>
      <c r="O448"/>
      <c r="P448"/>
      <c r="Q448"/>
      <c r="R448"/>
      <c r="S448"/>
      <c r="T448"/>
      <c r="U448"/>
      <c r="V448"/>
      <c r="W448"/>
      <c r="X448"/>
      <c r="Y448"/>
      <c r="Z448"/>
      <c r="AA448"/>
    </row>
    <row r="449" spans="1:27">
      <c r="A449"/>
      <c r="B449"/>
      <c r="C449"/>
      <c r="D449"/>
      <c r="E449"/>
      <c r="F449"/>
      <c r="G449"/>
      <c r="H449"/>
      <c r="I449"/>
      <c r="J449"/>
      <c r="K449"/>
      <c r="L449"/>
      <c r="M449"/>
      <c r="N449"/>
      <c r="O449"/>
      <c r="P449"/>
      <c r="Q449"/>
      <c r="R449"/>
      <c r="S449"/>
      <c r="T449"/>
      <c r="U449"/>
      <c r="V449"/>
      <c r="W449"/>
      <c r="X449"/>
      <c r="Y449"/>
      <c r="Z449"/>
      <c r="AA449"/>
    </row>
    <row r="450" spans="1:27">
      <c r="A450"/>
      <c r="B450"/>
      <c r="C450"/>
      <c r="D450"/>
      <c r="E450"/>
      <c r="F450"/>
      <c r="G450"/>
      <c r="H450"/>
      <c r="I450"/>
      <c r="J450"/>
      <c r="K450"/>
      <c r="L450"/>
      <c r="M450"/>
      <c r="N450"/>
      <c r="O450"/>
      <c r="P450"/>
      <c r="Q450"/>
      <c r="R450"/>
      <c r="S450"/>
      <c r="T450"/>
      <c r="U450"/>
      <c r="V450"/>
      <c r="W450"/>
      <c r="X450"/>
      <c r="Y450"/>
      <c r="Z450"/>
      <c r="AA450"/>
    </row>
    <row r="451" spans="1:27">
      <c r="A451"/>
      <c r="B451"/>
      <c r="C451"/>
      <c r="D451"/>
      <c r="E451"/>
      <c r="F451"/>
      <c r="G451"/>
      <c r="H451"/>
      <c r="I451"/>
      <c r="J451"/>
      <c r="K451"/>
      <c r="L451"/>
      <c r="M451"/>
      <c r="N451"/>
      <c r="O451"/>
      <c r="P451"/>
      <c r="Q451"/>
      <c r="R451"/>
      <c r="S451"/>
      <c r="T451"/>
      <c r="U451"/>
      <c r="V451"/>
      <c r="W451"/>
      <c r="X451"/>
      <c r="Y451"/>
      <c r="Z451"/>
      <c r="AA451"/>
    </row>
    <row r="452" spans="1:27">
      <c r="A452"/>
      <c r="B452"/>
      <c r="C452"/>
      <c r="D452"/>
      <c r="E452"/>
      <c r="F452"/>
      <c r="G452"/>
      <c r="H452"/>
      <c r="I452"/>
      <c r="J452"/>
      <c r="K452"/>
      <c r="L452"/>
      <c r="M452"/>
      <c r="N452"/>
      <c r="O452"/>
      <c r="P452"/>
      <c r="Q452"/>
      <c r="R452"/>
      <c r="S452"/>
      <c r="T452"/>
      <c r="U452"/>
      <c r="V452"/>
      <c r="W452"/>
      <c r="X452"/>
      <c r="Y452"/>
      <c r="Z452"/>
      <c r="AA452"/>
    </row>
    <row r="453" spans="1:27">
      <c r="A453"/>
      <c r="B453"/>
      <c r="C453"/>
      <c r="D453"/>
      <c r="E453"/>
      <c r="F453"/>
      <c r="G453"/>
      <c r="H453"/>
      <c r="I453"/>
      <c r="J453"/>
      <c r="K453"/>
      <c r="L453"/>
      <c r="M453"/>
      <c r="N453"/>
      <c r="O453"/>
      <c r="P453"/>
      <c r="Q453"/>
      <c r="R453"/>
      <c r="S453"/>
      <c r="T453"/>
      <c r="U453"/>
      <c r="V453"/>
      <c r="W453"/>
      <c r="X453"/>
      <c r="Y453"/>
      <c r="Z453"/>
      <c r="AA453"/>
    </row>
    <row r="454" spans="1:27">
      <c r="A454"/>
      <c r="B454"/>
      <c r="C454"/>
      <c r="D454"/>
      <c r="E454"/>
      <c r="F454"/>
      <c r="G454"/>
      <c r="H454"/>
      <c r="I454"/>
      <c r="J454"/>
      <c r="K454"/>
      <c r="L454"/>
      <c r="M454"/>
      <c r="N454"/>
      <c r="O454"/>
      <c r="P454"/>
      <c r="Q454"/>
      <c r="R454"/>
      <c r="S454"/>
      <c r="T454"/>
      <c r="U454"/>
      <c r="V454"/>
      <c r="W454"/>
      <c r="X454"/>
      <c r="Y454"/>
      <c r="Z454"/>
      <c r="AA454"/>
    </row>
    <row r="455" spans="1:27">
      <c r="A455"/>
      <c r="B455"/>
      <c r="C455"/>
      <c r="D455"/>
      <c r="E455"/>
      <c r="F455"/>
      <c r="G455"/>
      <c r="H455"/>
      <c r="I455"/>
      <c r="J455"/>
      <c r="K455"/>
      <c r="L455"/>
      <c r="M455"/>
      <c r="N455"/>
      <c r="O455"/>
      <c r="P455"/>
      <c r="Q455"/>
      <c r="R455"/>
      <c r="S455"/>
      <c r="T455"/>
      <c r="U455"/>
      <c r="V455"/>
      <c r="W455"/>
      <c r="X455"/>
      <c r="Y455"/>
      <c r="Z455"/>
      <c r="AA455"/>
    </row>
    <row r="456" spans="1:27">
      <c r="A456"/>
      <c r="B456"/>
      <c r="C456"/>
      <c r="D456"/>
      <c r="E456"/>
      <c r="F456"/>
      <c r="G456"/>
      <c r="H456"/>
      <c r="I456"/>
      <c r="J456"/>
      <c r="K456"/>
      <c r="L456"/>
      <c r="M456"/>
      <c r="N456"/>
      <c r="O456"/>
      <c r="P456"/>
      <c r="Q456"/>
      <c r="R456"/>
      <c r="S456"/>
      <c r="T456"/>
      <c r="U456"/>
      <c r="V456"/>
      <c r="W456"/>
      <c r="X456"/>
      <c r="Y456"/>
      <c r="Z456"/>
      <c r="AA456"/>
    </row>
    <row r="457" spans="1:27">
      <c r="A457"/>
      <c r="B457"/>
      <c r="C457"/>
      <c r="D457"/>
      <c r="E457"/>
      <c r="F457"/>
      <c r="G457"/>
      <c r="H457"/>
      <c r="I457"/>
      <c r="J457"/>
      <c r="K457"/>
      <c r="L457"/>
      <c r="M457"/>
      <c r="N457"/>
      <c r="O457"/>
      <c r="P457"/>
      <c r="Q457"/>
      <c r="R457"/>
      <c r="S457"/>
      <c r="T457"/>
      <c r="U457"/>
      <c r="V457"/>
      <c r="W457"/>
      <c r="X457"/>
      <c r="Y457"/>
      <c r="Z457"/>
      <c r="AA457"/>
    </row>
    <row r="458" spans="1:27">
      <c r="A458"/>
      <c r="B458"/>
      <c r="C458"/>
      <c r="D458"/>
      <c r="E458"/>
      <c r="F458"/>
      <c r="G458"/>
      <c r="H458"/>
      <c r="I458"/>
      <c r="J458"/>
      <c r="K458"/>
      <c r="L458"/>
      <c r="M458"/>
      <c r="N458"/>
      <c r="O458"/>
      <c r="P458"/>
      <c r="Q458"/>
      <c r="R458"/>
      <c r="S458"/>
      <c r="T458"/>
      <c r="U458"/>
      <c r="V458"/>
      <c r="W458"/>
      <c r="X458"/>
      <c r="Y458"/>
      <c r="Z458"/>
      <c r="AA458"/>
    </row>
    <row r="459" spans="1:27">
      <c r="A459"/>
      <c r="B459"/>
      <c r="C459"/>
      <c r="D459"/>
      <c r="E459"/>
      <c r="F459"/>
      <c r="G459"/>
      <c r="H459"/>
      <c r="I459"/>
      <c r="J459"/>
      <c r="K459"/>
      <c r="L459"/>
      <c r="M459"/>
      <c r="N459"/>
      <c r="O459"/>
      <c r="P459"/>
      <c r="Q459"/>
      <c r="R459"/>
      <c r="S459"/>
      <c r="T459"/>
      <c r="U459"/>
      <c r="V459"/>
      <c r="W459"/>
      <c r="X459"/>
      <c r="Y459"/>
      <c r="Z459"/>
      <c r="AA459"/>
    </row>
    <row r="460" spans="1:27">
      <c r="A460"/>
      <c r="B460"/>
      <c r="C460"/>
      <c r="D460"/>
      <c r="E460"/>
      <c r="F460"/>
      <c r="G460"/>
      <c r="H460"/>
      <c r="I460"/>
      <c r="J460"/>
      <c r="K460"/>
      <c r="L460"/>
      <c r="M460"/>
      <c r="N460"/>
      <c r="O460"/>
      <c r="P460"/>
      <c r="Q460"/>
      <c r="R460"/>
      <c r="S460"/>
      <c r="T460"/>
      <c r="U460"/>
      <c r="V460"/>
      <c r="W460"/>
      <c r="X460"/>
      <c r="Y460"/>
      <c r="Z460"/>
      <c r="AA460"/>
    </row>
    <row r="461" spans="1:27">
      <c r="A461"/>
      <c r="B461"/>
      <c r="C461"/>
      <c r="D461"/>
      <c r="E461"/>
      <c r="F461"/>
      <c r="G461"/>
      <c r="H461"/>
      <c r="I461"/>
      <c r="J461"/>
      <c r="K461"/>
      <c r="L461"/>
      <c r="M461"/>
      <c r="N461"/>
      <c r="O461"/>
      <c r="P461"/>
      <c r="Q461"/>
      <c r="R461"/>
      <c r="S461"/>
      <c r="T461"/>
      <c r="U461"/>
      <c r="V461"/>
      <c r="W461"/>
      <c r="X461"/>
      <c r="Y461"/>
      <c r="Z461"/>
      <c r="AA461"/>
    </row>
    <row r="462" spans="1:27">
      <c r="A462"/>
      <c r="B462"/>
      <c r="C462"/>
      <c r="D462"/>
      <c r="E462"/>
      <c r="F462"/>
      <c r="G462"/>
      <c r="H462"/>
      <c r="I462"/>
      <c r="J462"/>
      <c r="K462"/>
      <c r="L462"/>
      <c r="M462"/>
      <c r="N462"/>
      <c r="O462"/>
      <c r="P462"/>
      <c r="Q462"/>
      <c r="R462"/>
      <c r="S462"/>
      <c r="T462"/>
      <c r="U462"/>
      <c r="V462"/>
      <c r="W462"/>
      <c r="X462"/>
      <c r="Y462"/>
      <c r="Z462"/>
      <c r="AA462"/>
    </row>
    <row r="463" spans="1:27">
      <c r="A463"/>
      <c r="B463"/>
      <c r="C463"/>
      <c r="D463"/>
      <c r="E463"/>
      <c r="F463"/>
      <c r="G463"/>
      <c r="H463"/>
      <c r="I463"/>
      <c r="J463"/>
      <c r="K463"/>
      <c r="L463"/>
      <c r="M463"/>
      <c r="N463"/>
      <c r="O463"/>
      <c r="P463"/>
      <c r="Q463"/>
      <c r="R463"/>
      <c r="S463"/>
      <c r="T463"/>
      <c r="U463"/>
      <c r="V463"/>
      <c r="W463"/>
      <c r="X463"/>
      <c r="Y463"/>
      <c r="Z463"/>
      <c r="AA463"/>
    </row>
    <row r="464" spans="1:27">
      <c r="A464"/>
      <c r="B464"/>
      <c r="C464"/>
      <c r="D464"/>
      <c r="E464"/>
      <c r="F464"/>
      <c r="G464"/>
      <c r="H464"/>
      <c r="I464"/>
      <c r="J464"/>
      <c r="K464"/>
      <c r="L464"/>
      <c r="M464"/>
      <c r="N464"/>
      <c r="O464"/>
      <c r="P464"/>
      <c r="Q464"/>
      <c r="R464"/>
      <c r="S464"/>
      <c r="T464"/>
      <c r="U464"/>
      <c r="V464"/>
      <c r="W464"/>
      <c r="X464"/>
      <c r="Y464"/>
      <c r="Z464"/>
      <c r="AA464"/>
    </row>
    <row r="465" spans="1:27">
      <c r="A465"/>
      <c r="B465"/>
      <c r="C465"/>
      <c r="D465"/>
      <c r="E465"/>
      <c r="F465"/>
      <c r="G465"/>
      <c r="H465"/>
      <c r="I465"/>
      <c r="J465"/>
      <c r="K465"/>
      <c r="L465"/>
      <c r="M465"/>
      <c r="N465"/>
      <c r="O465"/>
      <c r="P465"/>
      <c r="Q465"/>
      <c r="R465"/>
      <c r="S465"/>
      <c r="T465"/>
      <c r="U465"/>
      <c r="V465"/>
      <c r="W465"/>
      <c r="X465"/>
      <c r="Y465"/>
      <c r="Z465"/>
      <c r="AA465"/>
    </row>
    <row r="466" spans="1:27">
      <c r="A466"/>
      <c r="B466"/>
      <c r="C466"/>
      <c r="D466"/>
      <c r="E466"/>
      <c r="F466"/>
      <c r="G466"/>
      <c r="H466"/>
      <c r="I466"/>
      <c r="J466"/>
      <c r="K466"/>
      <c r="L466"/>
      <c r="M466"/>
      <c r="N466"/>
      <c r="O466"/>
      <c r="P466"/>
      <c r="Q466"/>
      <c r="R466"/>
      <c r="S466"/>
      <c r="T466"/>
      <c r="U466"/>
      <c r="V466"/>
      <c r="W466"/>
      <c r="X466"/>
      <c r="Y466"/>
      <c r="Z466"/>
      <c r="AA466"/>
    </row>
    <row r="467" spans="1:27">
      <c r="A467"/>
      <c r="B467"/>
      <c r="C467"/>
      <c r="D467"/>
      <c r="E467"/>
      <c r="F467"/>
      <c r="G467"/>
      <c r="H467"/>
      <c r="I467"/>
      <c r="J467"/>
      <c r="K467"/>
      <c r="L467"/>
      <c r="M467"/>
      <c r="N467"/>
      <c r="O467"/>
      <c r="P467"/>
      <c r="Q467"/>
      <c r="R467"/>
      <c r="S467"/>
      <c r="T467"/>
      <c r="U467"/>
      <c r="V467"/>
    </row>
    <row r="468" spans="1:27">
      <c r="A468"/>
      <c r="B468"/>
      <c r="C468"/>
      <c r="D468"/>
      <c r="E468"/>
      <c r="F468"/>
      <c r="G468"/>
      <c r="H468"/>
      <c r="I468"/>
      <c r="J468"/>
      <c r="K468"/>
      <c r="L468"/>
      <c r="M468"/>
      <c r="N468"/>
      <c r="O468"/>
      <c r="P468"/>
      <c r="Q468"/>
      <c r="R468"/>
      <c r="S468"/>
      <c r="T468"/>
      <c r="U468"/>
      <c r="V468"/>
    </row>
    <row r="469" spans="1:27">
      <c r="A469"/>
      <c r="B469"/>
      <c r="C469"/>
      <c r="D469"/>
      <c r="E469"/>
      <c r="F469"/>
      <c r="G469"/>
      <c r="H469"/>
      <c r="I469"/>
      <c r="J469"/>
      <c r="K469"/>
      <c r="L469"/>
      <c r="M469"/>
      <c r="N469"/>
      <c r="O469"/>
      <c r="P469"/>
      <c r="Q469"/>
      <c r="R469"/>
      <c r="S469"/>
      <c r="T469"/>
      <c r="U469"/>
      <c r="V469"/>
    </row>
    <row r="470" spans="1:27">
      <c r="A470"/>
      <c r="B470"/>
      <c r="C470"/>
      <c r="D470"/>
      <c r="E470"/>
      <c r="F470"/>
      <c r="G470"/>
      <c r="H470"/>
      <c r="I470"/>
      <c r="J470"/>
      <c r="K470"/>
      <c r="L470"/>
      <c r="M470"/>
      <c r="N470"/>
      <c r="O470"/>
      <c r="P470"/>
      <c r="Q470"/>
      <c r="R470"/>
      <c r="S470"/>
      <c r="T470"/>
      <c r="U470"/>
      <c r="V470"/>
    </row>
    <row r="471" spans="1:27">
      <c r="A471"/>
      <c r="B471"/>
      <c r="C471"/>
      <c r="D471"/>
      <c r="E471"/>
      <c r="F471"/>
      <c r="G471"/>
      <c r="H471"/>
      <c r="I471"/>
      <c r="J471"/>
      <c r="K471"/>
      <c r="L471"/>
      <c r="M471"/>
      <c r="N471"/>
      <c r="O471"/>
      <c r="P471"/>
      <c r="Q471"/>
      <c r="R471"/>
      <c r="S471"/>
      <c r="T471"/>
      <c r="U471"/>
      <c r="V471"/>
    </row>
    <row r="472" spans="1:27">
      <c r="A472"/>
      <c r="B472"/>
      <c r="C472"/>
      <c r="D472"/>
      <c r="E472"/>
      <c r="F472"/>
      <c r="G472"/>
      <c r="H472"/>
      <c r="I472"/>
      <c r="J472"/>
      <c r="K472"/>
      <c r="L472"/>
      <c r="M472"/>
      <c r="N472"/>
      <c r="O472"/>
      <c r="P472"/>
      <c r="Q472"/>
      <c r="R472"/>
      <c r="S472"/>
      <c r="T472"/>
      <c r="U472"/>
      <c r="V472"/>
    </row>
    <row r="473" spans="1:27">
      <c r="A473"/>
      <c r="B473"/>
      <c r="C473"/>
      <c r="D473"/>
      <c r="E473"/>
      <c r="F473"/>
      <c r="G473"/>
      <c r="H473"/>
      <c r="I473"/>
      <c r="J473"/>
      <c r="K473"/>
      <c r="L473"/>
      <c r="M473"/>
      <c r="N473"/>
      <c r="O473"/>
      <c r="P473"/>
      <c r="Q473"/>
      <c r="R473"/>
      <c r="S473"/>
      <c r="T473"/>
      <c r="U473"/>
      <c r="V473"/>
    </row>
    <row r="474" spans="1:27">
      <c r="A474"/>
      <c r="B474"/>
      <c r="C474"/>
      <c r="D474"/>
      <c r="E474"/>
      <c r="F474"/>
      <c r="G474"/>
      <c r="H474"/>
      <c r="I474"/>
      <c r="J474"/>
      <c r="K474"/>
      <c r="L474"/>
      <c r="M474"/>
      <c r="N474"/>
      <c r="O474"/>
      <c r="P474"/>
      <c r="Q474"/>
      <c r="R474"/>
      <c r="S474"/>
      <c r="T474"/>
      <c r="U474"/>
      <c r="V474"/>
    </row>
    <row r="475" spans="1:27">
      <c r="A475"/>
      <c r="B475"/>
      <c r="C475"/>
      <c r="D475"/>
      <c r="E475"/>
      <c r="F475"/>
      <c r="G475"/>
      <c r="H475"/>
      <c r="I475"/>
      <c r="J475"/>
      <c r="K475"/>
      <c r="L475"/>
      <c r="M475"/>
      <c r="N475"/>
      <c r="O475"/>
      <c r="P475"/>
      <c r="Q475"/>
      <c r="R475"/>
      <c r="S475"/>
      <c r="T475"/>
      <c r="U475"/>
      <c r="V475"/>
    </row>
    <row r="476" spans="1:27">
      <c r="A476"/>
      <c r="B476"/>
      <c r="C476"/>
      <c r="D476"/>
      <c r="E476"/>
      <c r="F476"/>
      <c r="G476"/>
      <c r="H476"/>
      <c r="I476"/>
      <c r="J476"/>
      <c r="K476"/>
      <c r="L476"/>
      <c r="M476"/>
      <c r="N476"/>
      <c r="O476"/>
      <c r="P476"/>
      <c r="Q476"/>
      <c r="R476"/>
      <c r="S476"/>
      <c r="T476"/>
      <c r="U476"/>
      <c r="V476"/>
    </row>
    <row r="477" spans="1:27">
      <c r="A477"/>
      <c r="B477"/>
      <c r="C477"/>
      <c r="D477"/>
      <c r="E477"/>
      <c r="F477"/>
      <c r="G477"/>
      <c r="H477"/>
      <c r="I477"/>
      <c r="J477"/>
      <c r="K477"/>
      <c r="L477"/>
      <c r="M477"/>
      <c r="N477"/>
      <c r="O477"/>
      <c r="P477"/>
      <c r="Q477"/>
      <c r="R477"/>
      <c r="S477"/>
      <c r="T477"/>
      <c r="U477"/>
      <c r="V477"/>
    </row>
    <row r="478" spans="1:27">
      <c r="A478"/>
      <c r="B478"/>
      <c r="C478"/>
      <c r="D478"/>
      <c r="E478"/>
      <c r="F478"/>
      <c r="G478"/>
      <c r="H478"/>
      <c r="I478"/>
      <c r="J478"/>
      <c r="K478"/>
      <c r="L478"/>
      <c r="M478"/>
      <c r="N478"/>
      <c r="O478"/>
      <c r="P478"/>
      <c r="Q478"/>
      <c r="R478"/>
      <c r="S478"/>
      <c r="T478"/>
      <c r="U478"/>
      <c r="V478"/>
    </row>
    <row r="479" spans="1:27">
      <c r="A479"/>
      <c r="B479"/>
      <c r="C479"/>
      <c r="D479"/>
      <c r="E479"/>
      <c r="F479"/>
      <c r="G479"/>
      <c r="H479"/>
      <c r="I479"/>
      <c r="J479"/>
      <c r="K479"/>
      <c r="L479"/>
      <c r="M479"/>
      <c r="N479"/>
      <c r="O479"/>
      <c r="P479"/>
      <c r="Q479"/>
      <c r="R479"/>
      <c r="S479"/>
      <c r="T479"/>
      <c r="U479"/>
      <c r="V479"/>
    </row>
    <row r="480" spans="1:27">
      <c r="A480"/>
      <c r="B480"/>
      <c r="C480"/>
      <c r="D480"/>
      <c r="E480"/>
      <c r="F480"/>
      <c r="G480"/>
      <c r="H480"/>
      <c r="I480"/>
      <c r="J480"/>
      <c r="K480"/>
      <c r="L480"/>
      <c r="M480"/>
      <c r="N480"/>
      <c r="O480"/>
      <c r="P480"/>
      <c r="Q480"/>
      <c r="R480"/>
      <c r="S480"/>
      <c r="T480"/>
      <c r="U480"/>
      <c r="V480"/>
    </row>
    <row r="481" spans="1:22">
      <c r="A481"/>
      <c r="B481"/>
      <c r="C481"/>
      <c r="D481"/>
      <c r="E481"/>
      <c r="F481"/>
      <c r="G481"/>
      <c r="H481"/>
      <c r="I481"/>
      <c r="J481"/>
      <c r="K481"/>
      <c r="L481"/>
      <c r="M481"/>
      <c r="N481"/>
      <c r="O481"/>
      <c r="P481"/>
      <c r="Q481"/>
      <c r="R481"/>
      <c r="S481"/>
      <c r="T481"/>
      <c r="U481"/>
      <c r="V481"/>
    </row>
    <row r="482" spans="1:22">
      <c r="A482"/>
      <c r="B482"/>
      <c r="C482"/>
      <c r="D482"/>
      <c r="E482"/>
      <c r="F482"/>
      <c r="G482"/>
      <c r="H482"/>
      <c r="I482"/>
      <c r="J482"/>
      <c r="K482"/>
      <c r="L482"/>
      <c r="M482"/>
      <c r="N482"/>
      <c r="O482"/>
      <c r="P482"/>
      <c r="Q482"/>
      <c r="R482"/>
      <c r="S482"/>
      <c r="T482"/>
      <c r="U482"/>
      <c r="V482"/>
    </row>
    <row r="483" spans="1:22">
      <c r="A483"/>
      <c r="B483"/>
      <c r="C483"/>
      <c r="D483"/>
      <c r="E483"/>
      <c r="F483"/>
      <c r="G483"/>
      <c r="H483"/>
      <c r="I483"/>
      <c r="J483"/>
      <c r="K483"/>
      <c r="L483"/>
      <c r="M483"/>
      <c r="N483"/>
      <c r="O483"/>
      <c r="P483"/>
      <c r="Q483"/>
      <c r="R483"/>
      <c r="S483"/>
      <c r="T483"/>
      <c r="U483"/>
      <c r="V483"/>
    </row>
    <row r="484" spans="1:22">
      <c r="A484"/>
      <c r="B484"/>
      <c r="C484"/>
      <c r="D484"/>
      <c r="E484"/>
      <c r="F484"/>
      <c r="G484"/>
      <c r="H484"/>
      <c r="I484"/>
      <c r="J484"/>
      <c r="K484"/>
      <c r="L484"/>
      <c r="M484"/>
      <c r="N484"/>
      <c r="O484"/>
      <c r="P484"/>
      <c r="Q484"/>
      <c r="R484"/>
      <c r="S484"/>
      <c r="T484"/>
      <c r="U484"/>
      <c r="V484"/>
    </row>
    <row r="485" spans="1:22">
      <c r="A485"/>
      <c r="B485"/>
      <c r="C485"/>
      <c r="D485"/>
      <c r="E485"/>
      <c r="F485"/>
      <c r="G485"/>
      <c r="H485"/>
      <c r="I485"/>
      <c r="J485"/>
      <c r="K485"/>
      <c r="L485"/>
      <c r="M485"/>
      <c r="N485"/>
      <c r="O485"/>
      <c r="P485"/>
      <c r="Q485"/>
      <c r="R485"/>
      <c r="S485"/>
      <c r="T485"/>
      <c r="U485"/>
      <c r="V485"/>
    </row>
    <row r="486" spans="1:22">
      <c r="A486"/>
      <c r="B486"/>
      <c r="C486"/>
      <c r="D486"/>
      <c r="E486"/>
      <c r="F486"/>
      <c r="G486"/>
      <c r="H486"/>
      <c r="I486"/>
      <c r="J486"/>
      <c r="K486"/>
      <c r="L486"/>
      <c r="M486"/>
      <c r="N486"/>
      <c r="O486"/>
      <c r="P486"/>
      <c r="Q486"/>
      <c r="R486"/>
      <c r="S486"/>
      <c r="T486"/>
      <c r="U486"/>
      <c r="V486"/>
    </row>
    <row r="487" spans="1:22">
      <c r="A487"/>
      <c r="B487"/>
      <c r="C487"/>
      <c r="D487"/>
      <c r="E487"/>
      <c r="F487"/>
      <c r="G487"/>
      <c r="H487"/>
      <c r="I487"/>
      <c r="J487"/>
      <c r="K487"/>
      <c r="L487"/>
      <c r="M487"/>
      <c r="N487"/>
      <c r="O487"/>
      <c r="P487"/>
      <c r="Q487"/>
      <c r="R487"/>
      <c r="S487"/>
      <c r="T487"/>
      <c r="U487"/>
      <c r="V487"/>
    </row>
    <row r="488" spans="1:22">
      <c r="A488"/>
      <c r="B488"/>
      <c r="C488"/>
      <c r="D488"/>
      <c r="E488"/>
      <c r="F488"/>
      <c r="G488"/>
      <c r="H488"/>
      <c r="I488"/>
      <c r="J488"/>
      <c r="K488"/>
      <c r="L488"/>
      <c r="M488"/>
      <c r="N488"/>
      <c r="O488"/>
      <c r="P488"/>
      <c r="Q488"/>
      <c r="R488"/>
      <c r="S488"/>
      <c r="T488"/>
      <c r="U488"/>
      <c r="V488"/>
    </row>
    <row r="489" spans="1:22">
      <c r="A489"/>
      <c r="B489"/>
      <c r="C489"/>
      <c r="D489"/>
      <c r="E489"/>
      <c r="F489"/>
      <c r="G489"/>
      <c r="H489"/>
      <c r="I489"/>
      <c r="J489"/>
      <c r="K489"/>
      <c r="L489"/>
      <c r="M489"/>
      <c r="N489"/>
      <c r="O489"/>
      <c r="P489"/>
      <c r="Q489"/>
      <c r="R489"/>
      <c r="S489"/>
      <c r="T489"/>
      <c r="U489"/>
      <c r="V489"/>
    </row>
    <row r="490" spans="1:22">
      <c r="A490"/>
      <c r="B490"/>
      <c r="C490"/>
      <c r="D490"/>
      <c r="E490"/>
      <c r="F490"/>
      <c r="G490"/>
      <c r="H490"/>
      <c r="I490"/>
      <c r="J490"/>
      <c r="K490"/>
      <c r="L490"/>
      <c r="M490"/>
      <c r="N490"/>
      <c r="O490"/>
      <c r="P490"/>
      <c r="Q490"/>
      <c r="R490"/>
      <c r="S490"/>
      <c r="T490"/>
      <c r="U490"/>
      <c r="V490"/>
    </row>
    <row r="491" spans="1:22">
      <c r="A491"/>
      <c r="B491"/>
      <c r="C491"/>
      <c r="D491"/>
      <c r="E491"/>
      <c r="F491"/>
      <c r="G491"/>
      <c r="H491"/>
      <c r="I491"/>
      <c r="J491"/>
      <c r="K491"/>
      <c r="L491"/>
      <c r="M491"/>
      <c r="N491"/>
      <c r="O491"/>
      <c r="P491"/>
      <c r="Q491"/>
      <c r="R491"/>
      <c r="S491"/>
      <c r="T491"/>
      <c r="U491"/>
      <c r="V491"/>
    </row>
    <row r="492" spans="1:22">
      <c r="A492"/>
      <c r="B492"/>
      <c r="C492"/>
      <c r="D492"/>
      <c r="E492"/>
      <c r="F492"/>
      <c r="G492"/>
      <c r="H492"/>
      <c r="I492"/>
      <c r="J492"/>
      <c r="K492"/>
      <c r="L492"/>
      <c r="M492"/>
      <c r="N492"/>
      <c r="O492"/>
      <c r="P492"/>
      <c r="Q492"/>
      <c r="R492"/>
      <c r="S492"/>
      <c r="T492"/>
      <c r="U492"/>
      <c r="V492"/>
    </row>
    <row r="493" spans="1:22">
      <c r="A493"/>
      <c r="B493"/>
      <c r="C493"/>
      <c r="D493"/>
      <c r="E493"/>
      <c r="F493"/>
      <c r="G493"/>
      <c r="H493"/>
      <c r="I493"/>
      <c r="J493"/>
      <c r="K493"/>
      <c r="L493"/>
      <c r="M493"/>
      <c r="N493"/>
      <c r="O493"/>
      <c r="P493"/>
      <c r="Q493"/>
      <c r="R493"/>
      <c r="S493"/>
      <c r="T493"/>
      <c r="U493"/>
      <c r="V493"/>
    </row>
    <row r="494" spans="1:22">
      <c r="A494"/>
      <c r="B494"/>
      <c r="C494"/>
      <c r="D494"/>
      <c r="E494"/>
      <c r="F494"/>
      <c r="G494"/>
      <c r="H494"/>
      <c r="I494"/>
      <c r="J494"/>
      <c r="K494"/>
      <c r="L494"/>
      <c r="M494"/>
      <c r="N494"/>
      <c r="O494"/>
      <c r="P494"/>
      <c r="Q494"/>
      <c r="R494"/>
      <c r="S494"/>
      <c r="T494"/>
      <c r="U494"/>
      <c r="V494"/>
    </row>
    <row r="495" spans="1:22">
      <c r="A495"/>
      <c r="B495"/>
      <c r="C495"/>
      <c r="D495"/>
      <c r="E495"/>
      <c r="F495"/>
      <c r="G495"/>
      <c r="H495"/>
      <c r="I495"/>
      <c r="J495"/>
      <c r="K495"/>
      <c r="L495"/>
      <c r="M495"/>
      <c r="N495"/>
      <c r="O495"/>
      <c r="P495"/>
      <c r="Q495"/>
      <c r="R495"/>
      <c r="S495"/>
      <c r="T495"/>
      <c r="U495"/>
      <c r="V495"/>
    </row>
    <row r="496" spans="1:22">
      <c r="A496"/>
      <c r="B496"/>
      <c r="C496"/>
      <c r="D496"/>
      <c r="E496"/>
      <c r="F496"/>
      <c r="G496"/>
      <c r="H496"/>
      <c r="I496"/>
      <c r="J496"/>
      <c r="K496"/>
      <c r="L496"/>
      <c r="M496"/>
      <c r="N496"/>
      <c r="O496"/>
      <c r="P496"/>
      <c r="Q496"/>
      <c r="R496"/>
      <c r="S496"/>
      <c r="T496"/>
      <c r="U496"/>
      <c r="V496"/>
    </row>
    <row r="497" spans="1:22">
      <c r="A497"/>
      <c r="B497"/>
      <c r="C497"/>
      <c r="D497"/>
      <c r="E497"/>
      <c r="F497"/>
      <c r="G497"/>
      <c r="H497"/>
      <c r="I497"/>
      <c r="J497"/>
      <c r="K497"/>
      <c r="L497"/>
      <c r="M497"/>
      <c r="N497"/>
      <c r="O497"/>
      <c r="P497"/>
      <c r="Q497"/>
      <c r="R497"/>
      <c r="S497"/>
      <c r="T497"/>
      <c r="U497"/>
      <c r="V497"/>
    </row>
    <row r="498" spans="1:22">
      <c r="A498"/>
      <c r="B498"/>
      <c r="C498"/>
      <c r="D498"/>
      <c r="E498"/>
      <c r="F498"/>
      <c r="G498"/>
      <c r="H498"/>
      <c r="I498"/>
      <c r="J498"/>
      <c r="K498"/>
      <c r="L498"/>
      <c r="M498"/>
      <c r="N498"/>
      <c r="O498"/>
      <c r="P498"/>
      <c r="Q498"/>
      <c r="R498"/>
      <c r="S498"/>
      <c r="T498"/>
      <c r="U498"/>
      <c r="V498"/>
    </row>
    <row r="499" spans="1:22">
      <c r="A499"/>
      <c r="B499"/>
      <c r="C499"/>
      <c r="D499"/>
      <c r="E499"/>
      <c r="F499"/>
      <c r="G499"/>
      <c r="H499"/>
      <c r="I499"/>
      <c r="J499"/>
      <c r="K499"/>
      <c r="L499"/>
      <c r="M499"/>
      <c r="N499"/>
      <c r="O499"/>
      <c r="P499"/>
      <c r="Q499"/>
      <c r="R499"/>
      <c r="S499"/>
      <c r="T499"/>
      <c r="U499"/>
      <c r="V499"/>
    </row>
    <row r="500" spans="1:22">
      <c r="A500"/>
      <c r="B500"/>
      <c r="C500"/>
      <c r="D500"/>
      <c r="E500"/>
      <c r="F500"/>
      <c r="G500"/>
      <c r="H500"/>
      <c r="I500"/>
      <c r="J500"/>
      <c r="K500"/>
      <c r="L500"/>
      <c r="M500"/>
      <c r="N500"/>
      <c r="O500"/>
      <c r="P500"/>
      <c r="Q500"/>
      <c r="R500"/>
      <c r="S500"/>
      <c r="T500"/>
      <c r="U500"/>
      <c r="V500"/>
    </row>
    <row r="501" spans="1:22">
      <c r="A501"/>
      <c r="B501"/>
      <c r="C501"/>
      <c r="D501"/>
      <c r="E501"/>
      <c r="F501"/>
      <c r="G501"/>
      <c r="H501"/>
      <c r="I501"/>
      <c r="J501"/>
      <c r="K501"/>
      <c r="L501"/>
      <c r="M501"/>
      <c r="N501"/>
      <c r="O501"/>
      <c r="P501"/>
      <c r="Q501"/>
      <c r="R501"/>
      <c r="S501"/>
      <c r="T501"/>
      <c r="U501"/>
      <c r="V501"/>
    </row>
    <row r="502" spans="1:22">
      <c r="A502"/>
      <c r="B502"/>
      <c r="C502"/>
      <c r="D502"/>
      <c r="E502"/>
      <c r="F502"/>
      <c r="G502"/>
      <c r="H502"/>
      <c r="I502"/>
      <c r="J502"/>
      <c r="K502"/>
      <c r="L502"/>
      <c r="M502"/>
      <c r="N502"/>
      <c r="O502"/>
      <c r="P502"/>
      <c r="Q502"/>
      <c r="R502"/>
      <c r="S502"/>
      <c r="T502"/>
      <c r="U502"/>
      <c r="V502"/>
    </row>
    <row r="503" spans="1:22">
      <c r="A503"/>
      <c r="B503"/>
      <c r="C503"/>
      <c r="D503"/>
      <c r="E503"/>
      <c r="F503"/>
      <c r="G503"/>
      <c r="H503"/>
      <c r="I503"/>
      <c r="J503"/>
      <c r="K503"/>
      <c r="L503"/>
      <c r="M503"/>
      <c r="N503"/>
      <c r="O503"/>
      <c r="P503"/>
      <c r="Q503"/>
      <c r="R503"/>
      <c r="S503"/>
      <c r="T503"/>
      <c r="U503"/>
      <c r="V503"/>
    </row>
    <row r="504" spans="1:22">
      <c r="A504"/>
      <c r="B504"/>
      <c r="C504"/>
      <c r="D504"/>
      <c r="E504"/>
      <c r="F504"/>
      <c r="G504"/>
      <c r="H504"/>
      <c r="I504"/>
      <c r="J504"/>
      <c r="K504"/>
      <c r="L504"/>
      <c r="M504"/>
      <c r="N504"/>
      <c r="O504"/>
      <c r="P504"/>
      <c r="Q504"/>
      <c r="R504"/>
      <c r="S504"/>
      <c r="T504"/>
      <c r="U504"/>
      <c r="V504"/>
    </row>
    <row r="505" spans="1:22">
      <c r="A505"/>
      <c r="B505"/>
      <c r="C505"/>
      <c r="D505"/>
      <c r="E505"/>
      <c r="F505"/>
      <c r="G505"/>
      <c r="H505"/>
      <c r="I505"/>
      <c r="J505"/>
      <c r="K505"/>
      <c r="L505"/>
      <c r="M505"/>
      <c r="N505"/>
      <c r="O505"/>
      <c r="P505"/>
      <c r="Q505"/>
      <c r="R505"/>
      <c r="S505"/>
      <c r="T505"/>
      <c r="U505"/>
      <c r="V505"/>
    </row>
    <row r="506" spans="1:22">
      <c r="A506"/>
      <c r="B506"/>
      <c r="C506"/>
      <c r="D506"/>
      <c r="E506"/>
      <c r="F506"/>
      <c r="G506"/>
      <c r="H506"/>
      <c r="I506"/>
      <c r="J506"/>
      <c r="K506"/>
      <c r="L506"/>
      <c r="M506"/>
      <c r="N506"/>
      <c r="O506"/>
      <c r="P506"/>
      <c r="Q506"/>
      <c r="R506"/>
      <c r="S506"/>
      <c r="T506"/>
      <c r="U506"/>
      <c r="V506"/>
    </row>
    <row r="507" spans="1:22">
      <c r="A507"/>
      <c r="B507"/>
      <c r="C507"/>
      <c r="D507"/>
      <c r="E507"/>
      <c r="F507"/>
      <c r="G507"/>
      <c r="H507"/>
      <c r="I507"/>
      <c r="J507"/>
      <c r="K507"/>
      <c r="L507"/>
      <c r="M507"/>
      <c r="N507"/>
      <c r="O507"/>
      <c r="P507"/>
      <c r="Q507"/>
      <c r="R507"/>
      <c r="S507"/>
      <c r="T507"/>
      <c r="U507"/>
      <c r="V507"/>
    </row>
    <row r="508" spans="1:22">
      <c r="A508"/>
      <c r="B508"/>
      <c r="C508"/>
      <c r="D508"/>
      <c r="E508"/>
      <c r="F508"/>
      <c r="G508"/>
      <c r="H508"/>
      <c r="I508"/>
      <c r="J508"/>
      <c r="K508"/>
      <c r="L508"/>
      <c r="M508"/>
      <c r="N508"/>
      <c r="O508"/>
      <c r="P508"/>
      <c r="Q508"/>
      <c r="R508"/>
      <c r="S508"/>
      <c r="T508"/>
      <c r="U508"/>
      <c r="V508"/>
    </row>
    <row r="509" spans="1:22">
      <c r="A509"/>
      <c r="B509"/>
      <c r="C509"/>
      <c r="D509"/>
      <c r="E509"/>
      <c r="F509"/>
      <c r="G509"/>
      <c r="H509"/>
      <c r="I509"/>
      <c r="J509"/>
      <c r="K509"/>
      <c r="L509"/>
      <c r="M509"/>
      <c r="N509"/>
      <c r="O509"/>
      <c r="P509"/>
      <c r="Q509"/>
      <c r="R509"/>
      <c r="S509"/>
      <c r="T509"/>
      <c r="U509"/>
      <c r="V509"/>
    </row>
    <row r="510" spans="1:22">
      <c r="A510"/>
      <c r="B510"/>
      <c r="C510"/>
      <c r="D510"/>
      <c r="E510"/>
      <c r="F510"/>
      <c r="G510"/>
      <c r="H510"/>
      <c r="I510"/>
      <c r="J510"/>
      <c r="K510"/>
      <c r="L510"/>
      <c r="M510"/>
      <c r="N510"/>
      <c r="O510"/>
      <c r="P510"/>
      <c r="Q510"/>
      <c r="R510"/>
      <c r="S510"/>
      <c r="T510"/>
      <c r="U510"/>
      <c r="V510"/>
    </row>
    <row r="511" spans="1:22">
      <c r="A511"/>
      <c r="B511"/>
      <c r="C511"/>
      <c r="D511"/>
      <c r="E511"/>
      <c r="F511"/>
      <c r="G511"/>
      <c r="H511"/>
      <c r="I511"/>
      <c r="J511"/>
      <c r="K511"/>
      <c r="L511"/>
      <c r="M511"/>
      <c r="N511"/>
      <c r="O511"/>
      <c r="P511"/>
      <c r="Q511"/>
      <c r="R511"/>
      <c r="S511"/>
      <c r="T511"/>
      <c r="U511"/>
      <c r="V511"/>
    </row>
    <row r="512" spans="1:22">
      <c r="A512"/>
      <c r="B512"/>
      <c r="C512"/>
      <c r="D512"/>
      <c r="E512"/>
      <c r="F512"/>
      <c r="G512"/>
      <c r="H512"/>
      <c r="I512"/>
      <c r="J512"/>
      <c r="K512"/>
      <c r="L512"/>
      <c r="M512"/>
      <c r="N512"/>
      <c r="O512"/>
      <c r="P512"/>
      <c r="Q512"/>
      <c r="R512"/>
      <c r="S512"/>
      <c r="T512"/>
      <c r="U512"/>
      <c r="V512"/>
    </row>
    <row r="513" spans="1:22">
      <c r="A513"/>
      <c r="B513"/>
      <c r="C513"/>
      <c r="D513"/>
      <c r="E513"/>
      <c r="F513"/>
      <c r="G513"/>
      <c r="H513"/>
      <c r="I513"/>
      <c r="J513"/>
      <c r="K513"/>
      <c r="L513"/>
      <c r="M513"/>
      <c r="N513"/>
      <c r="O513"/>
      <c r="P513"/>
      <c r="Q513"/>
      <c r="R513"/>
      <c r="S513"/>
      <c r="T513"/>
      <c r="U513"/>
      <c r="V513"/>
    </row>
    <row r="514" spans="1:22">
      <c r="A514"/>
      <c r="B514"/>
      <c r="C514"/>
      <c r="D514"/>
      <c r="E514"/>
      <c r="F514"/>
      <c r="G514"/>
      <c r="H514"/>
      <c r="I514"/>
      <c r="J514"/>
      <c r="K514"/>
      <c r="L514"/>
      <c r="M514"/>
      <c r="N514"/>
      <c r="O514"/>
      <c r="P514"/>
      <c r="Q514"/>
      <c r="R514"/>
      <c r="S514"/>
      <c r="T514"/>
      <c r="U514"/>
      <c r="V514"/>
    </row>
    <row r="515" spans="1:22">
      <c r="A515"/>
      <c r="B515"/>
      <c r="C515"/>
      <c r="D515"/>
      <c r="E515"/>
      <c r="F515"/>
      <c r="G515"/>
      <c r="H515"/>
      <c r="I515"/>
      <c r="J515"/>
      <c r="K515"/>
      <c r="L515"/>
      <c r="M515"/>
      <c r="N515"/>
      <c r="O515"/>
      <c r="P515"/>
      <c r="Q515"/>
      <c r="R515"/>
      <c r="S515"/>
      <c r="T515"/>
      <c r="U515"/>
      <c r="V515"/>
    </row>
    <row r="516" spans="1:22">
      <c r="A516"/>
      <c r="B516"/>
      <c r="C516"/>
      <c r="D516"/>
      <c r="E516"/>
      <c r="F516"/>
      <c r="G516"/>
      <c r="H516"/>
      <c r="I516"/>
      <c r="J516"/>
      <c r="K516"/>
      <c r="L516"/>
      <c r="M516"/>
      <c r="N516"/>
      <c r="O516"/>
      <c r="P516"/>
      <c r="Q516"/>
      <c r="R516"/>
      <c r="S516"/>
      <c r="T516"/>
      <c r="U516"/>
      <c r="V516"/>
    </row>
    <row r="517" spans="1:22">
      <c r="A517"/>
      <c r="B517"/>
      <c r="C517"/>
      <c r="D517"/>
      <c r="E517"/>
      <c r="F517"/>
      <c r="G517"/>
      <c r="H517"/>
      <c r="I517"/>
      <c r="J517"/>
      <c r="K517"/>
      <c r="L517"/>
      <c r="M517"/>
      <c r="N517"/>
      <c r="O517"/>
      <c r="P517"/>
      <c r="Q517"/>
      <c r="R517"/>
      <c r="S517"/>
      <c r="T517"/>
      <c r="U517"/>
      <c r="V517"/>
    </row>
    <row r="518" spans="1:22">
      <c r="A518"/>
      <c r="B518"/>
      <c r="C518"/>
      <c r="D518"/>
      <c r="E518"/>
      <c r="F518"/>
      <c r="G518"/>
      <c r="H518"/>
      <c r="I518"/>
      <c r="J518"/>
      <c r="K518"/>
      <c r="L518"/>
      <c r="M518"/>
      <c r="N518"/>
      <c r="O518"/>
      <c r="P518"/>
      <c r="Q518"/>
      <c r="R518"/>
      <c r="S518"/>
      <c r="T518"/>
      <c r="U518"/>
      <c r="V518"/>
    </row>
    <row r="519" spans="1:22">
      <c r="A519"/>
      <c r="B519"/>
      <c r="C519"/>
      <c r="D519"/>
      <c r="E519"/>
      <c r="F519"/>
      <c r="G519"/>
      <c r="H519"/>
      <c r="I519"/>
      <c r="J519"/>
      <c r="K519"/>
      <c r="L519"/>
      <c r="M519"/>
      <c r="N519"/>
      <c r="O519"/>
      <c r="P519"/>
      <c r="Q519"/>
      <c r="R519"/>
      <c r="S519"/>
      <c r="T519"/>
      <c r="U519"/>
      <c r="V519"/>
    </row>
    <row r="520" spans="1:22">
      <c r="A520"/>
      <c r="B520"/>
      <c r="C520"/>
      <c r="D520"/>
      <c r="E520"/>
      <c r="F520"/>
      <c r="G520"/>
      <c r="H520"/>
      <c r="I520"/>
      <c r="J520"/>
      <c r="K520"/>
      <c r="L520"/>
      <c r="M520"/>
      <c r="N520"/>
      <c r="O520"/>
      <c r="P520"/>
      <c r="Q520"/>
      <c r="R520"/>
      <c r="S520"/>
      <c r="T520"/>
      <c r="U520"/>
      <c r="V520"/>
    </row>
    <row r="521" spans="1:22">
      <c r="A521"/>
      <c r="B521"/>
      <c r="C521"/>
      <c r="D521"/>
      <c r="E521"/>
      <c r="F521"/>
      <c r="G521"/>
      <c r="H521"/>
      <c r="I521"/>
      <c r="J521"/>
      <c r="K521"/>
      <c r="L521"/>
      <c r="M521"/>
      <c r="N521"/>
      <c r="O521"/>
      <c r="P521"/>
      <c r="Q521"/>
      <c r="R521"/>
      <c r="S521"/>
      <c r="T521"/>
      <c r="U521"/>
      <c r="V521"/>
    </row>
    <row r="522" spans="1:22">
      <c r="A522"/>
      <c r="B522"/>
      <c r="C522"/>
      <c r="D522"/>
      <c r="E522"/>
      <c r="F522"/>
      <c r="G522"/>
      <c r="H522"/>
      <c r="I522"/>
      <c r="J522"/>
      <c r="K522"/>
      <c r="L522"/>
      <c r="M522"/>
      <c r="N522"/>
      <c r="O522"/>
      <c r="P522"/>
      <c r="Q522"/>
      <c r="R522"/>
      <c r="S522"/>
      <c r="T522"/>
      <c r="U522"/>
      <c r="V522"/>
    </row>
    <row r="523" spans="1:22">
      <c r="A523"/>
      <c r="B523"/>
      <c r="C523"/>
      <c r="D523"/>
      <c r="E523"/>
      <c r="F523"/>
      <c r="G523"/>
      <c r="H523"/>
      <c r="I523"/>
      <c r="J523"/>
      <c r="K523"/>
      <c r="L523"/>
      <c r="M523"/>
      <c r="N523"/>
      <c r="O523"/>
      <c r="P523"/>
      <c r="Q523"/>
      <c r="R523"/>
      <c r="S523"/>
      <c r="T523"/>
      <c r="U523"/>
      <c r="V523"/>
    </row>
    <row r="524" spans="1:22">
      <c r="A524"/>
      <c r="B524"/>
      <c r="C524"/>
      <c r="D524"/>
      <c r="E524"/>
      <c r="F524"/>
      <c r="G524"/>
      <c r="H524"/>
      <c r="I524"/>
      <c r="J524"/>
      <c r="K524"/>
      <c r="L524"/>
      <c r="M524"/>
      <c r="N524"/>
      <c r="O524"/>
      <c r="P524"/>
      <c r="Q524"/>
      <c r="R524"/>
      <c r="S524"/>
      <c r="T524"/>
      <c r="U524"/>
      <c r="V524"/>
    </row>
    <row r="525" spans="1:22">
      <c r="A525"/>
      <c r="B525"/>
      <c r="C525"/>
      <c r="D525"/>
      <c r="E525"/>
      <c r="F525"/>
      <c r="G525"/>
      <c r="H525"/>
      <c r="I525"/>
      <c r="J525"/>
      <c r="K525"/>
      <c r="L525"/>
      <c r="M525"/>
      <c r="N525"/>
      <c r="O525"/>
      <c r="P525"/>
      <c r="Q525"/>
      <c r="R525"/>
      <c r="S525"/>
      <c r="T525"/>
      <c r="U525"/>
      <c r="V525"/>
    </row>
    <row r="526" spans="1:22">
      <c r="A526"/>
      <c r="B526"/>
      <c r="C526"/>
      <c r="D526"/>
      <c r="E526"/>
      <c r="F526"/>
      <c r="G526"/>
      <c r="H526"/>
      <c r="I526"/>
      <c r="J526"/>
      <c r="K526"/>
      <c r="L526"/>
      <c r="M526"/>
      <c r="N526"/>
      <c r="O526"/>
      <c r="P526"/>
      <c r="Q526"/>
      <c r="R526"/>
      <c r="S526"/>
      <c r="T526"/>
      <c r="U526"/>
      <c r="V526"/>
    </row>
    <row r="527" spans="1:22">
      <c r="A527"/>
      <c r="B527"/>
      <c r="C527"/>
      <c r="D527"/>
      <c r="E527"/>
      <c r="F527"/>
      <c r="G527"/>
      <c r="H527"/>
      <c r="I527"/>
      <c r="J527"/>
      <c r="K527"/>
      <c r="L527"/>
      <c r="M527"/>
      <c r="N527"/>
      <c r="O527"/>
      <c r="P527"/>
      <c r="Q527"/>
      <c r="R527"/>
      <c r="S527"/>
      <c r="T527"/>
      <c r="U527"/>
      <c r="V527"/>
    </row>
    <row r="528" spans="1:22">
      <c r="A528"/>
      <c r="B528"/>
      <c r="C528"/>
      <c r="D528"/>
      <c r="E528"/>
      <c r="F528"/>
      <c r="G528"/>
      <c r="H528"/>
      <c r="I528"/>
      <c r="J528"/>
      <c r="K528"/>
      <c r="L528"/>
      <c r="M528"/>
      <c r="N528"/>
      <c r="O528"/>
      <c r="P528"/>
      <c r="Q528"/>
      <c r="R528"/>
      <c r="S528"/>
      <c r="T528"/>
      <c r="U528"/>
      <c r="V528"/>
    </row>
    <row r="529" spans="1:22">
      <c r="A529"/>
      <c r="B529"/>
      <c r="C529"/>
      <c r="D529"/>
      <c r="E529"/>
      <c r="F529"/>
      <c r="G529"/>
      <c r="H529"/>
      <c r="I529"/>
      <c r="J529"/>
      <c r="K529"/>
      <c r="L529"/>
      <c r="M529"/>
      <c r="N529"/>
      <c r="O529"/>
      <c r="P529"/>
      <c r="Q529"/>
      <c r="R529"/>
      <c r="S529"/>
      <c r="T529"/>
      <c r="U529"/>
      <c r="V529"/>
    </row>
    <row r="530" spans="1:22">
      <c r="A530"/>
      <c r="B530"/>
      <c r="C530"/>
      <c r="D530"/>
      <c r="E530"/>
      <c r="F530"/>
      <c r="G530"/>
      <c r="H530"/>
      <c r="I530"/>
      <c r="J530"/>
      <c r="K530"/>
      <c r="L530"/>
      <c r="M530"/>
      <c r="N530"/>
      <c r="O530"/>
      <c r="P530"/>
      <c r="Q530"/>
      <c r="R530"/>
      <c r="S530"/>
      <c r="T530"/>
      <c r="U530"/>
      <c r="V530"/>
    </row>
    <row r="531" spans="1:22">
      <c r="A531"/>
      <c r="B531"/>
      <c r="C531"/>
      <c r="D531"/>
      <c r="E531"/>
      <c r="F531"/>
      <c r="G531"/>
      <c r="H531"/>
      <c r="I531"/>
      <c r="J531"/>
      <c r="K531"/>
      <c r="L531"/>
      <c r="M531"/>
      <c r="N531"/>
      <c r="O531"/>
      <c r="P531"/>
      <c r="Q531"/>
      <c r="R531"/>
      <c r="S531"/>
      <c r="T531"/>
      <c r="U531"/>
      <c r="V531"/>
    </row>
    <row r="532" spans="1:22">
      <c r="A532"/>
      <c r="B532"/>
      <c r="C532"/>
      <c r="D532"/>
      <c r="E532"/>
      <c r="F532"/>
      <c r="G532"/>
      <c r="H532"/>
      <c r="I532"/>
      <c r="J532"/>
      <c r="K532"/>
      <c r="L532"/>
      <c r="M532"/>
      <c r="N532"/>
      <c r="O532"/>
      <c r="P532"/>
      <c r="Q532"/>
      <c r="R532"/>
      <c r="S532"/>
      <c r="T532"/>
      <c r="U532"/>
      <c r="V532"/>
    </row>
    <row r="533" spans="1:22">
      <c r="A533"/>
      <c r="B533"/>
      <c r="C533"/>
      <c r="D533"/>
      <c r="E533"/>
      <c r="F533"/>
      <c r="G533"/>
      <c r="H533"/>
      <c r="I533"/>
      <c r="J533"/>
      <c r="K533"/>
      <c r="L533"/>
      <c r="M533"/>
      <c r="N533"/>
      <c r="O533"/>
      <c r="P533"/>
      <c r="Q533"/>
      <c r="R533"/>
      <c r="S533"/>
      <c r="T533"/>
      <c r="U533"/>
      <c r="V533"/>
    </row>
    <row r="534" spans="1:22">
      <c r="A534"/>
      <c r="B534"/>
      <c r="C534"/>
      <c r="D534"/>
      <c r="E534"/>
      <c r="F534"/>
      <c r="G534"/>
      <c r="H534"/>
      <c r="I534"/>
      <c r="J534"/>
      <c r="K534"/>
      <c r="L534"/>
      <c r="M534"/>
      <c r="N534"/>
      <c r="O534"/>
      <c r="P534"/>
      <c r="Q534"/>
      <c r="R534"/>
      <c r="S534"/>
      <c r="T534"/>
      <c r="U534"/>
      <c r="V534"/>
    </row>
    <row r="535" spans="1:22">
      <c r="A535"/>
      <c r="B535"/>
      <c r="C535"/>
      <c r="D535"/>
      <c r="E535"/>
      <c r="F535"/>
      <c r="G535"/>
      <c r="H535"/>
      <c r="I535"/>
      <c r="J535"/>
      <c r="K535"/>
      <c r="L535"/>
      <c r="M535"/>
      <c r="N535"/>
      <c r="O535"/>
      <c r="P535"/>
      <c r="Q535"/>
      <c r="R535"/>
      <c r="S535"/>
      <c r="T535"/>
      <c r="U535"/>
      <c r="V535"/>
    </row>
    <row r="536" spans="1:22">
      <c r="A536"/>
      <c r="B536"/>
      <c r="C536"/>
      <c r="D536"/>
      <c r="E536"/>
      <c r="F536"/>
      <c r="G536"/>
      <c r="H536"/>
      <c r="I536"/>
      <c r="J536"/>
      <c r="K536"/>
      <c r="L536"/>
      <c r="M536"/>
      <c r="N536"/>
      <c r="O536"/>
      <c r="P536"/>
      <c r="Q536"/>
      <c r="R536"/>
      <c r="S536"/>
      <c r="T536"/>
      <c r="U536"/>
      <c r="V536"/>
    </row>
    <row r="537" spans="1:22">
      <c r="A537"/>
      <c r="B537"/>
      <c r="C537"/>
      <c r="D537"/>
      <c r="E537"/>
      <c r="F537"/>
      <c r="G537"/>
      <c r="H537"/>
      <c r="I537"/>
      <c r="J537"/>
      <c r="K537"/>
      <c r="L537"/>
      <c r="M537"/>
      <c r="N537"/>
      <c r="O537"/>
      <c r="P537"/>
      <c r="Q537"/>
      <c r="R537"/>
      <c r="S537"/>
      <c r="T537"/>
      <c r="U537"/>
      <c r="V537"/>
    </row>
    <row r="538" spans="1:22">
      <c r="A538"/>
      <c r="B538"/>
      <c r="C538"/>
      <c r="D538"/>
      <c r="E538"/>
      <c r="F538"/>
      <c r="G538"/>
      <c r="H538"/>
      <c r="I538"/>
      <c r="J538"/>
      <c r="K538"/>
      <c r="L538"/>
      <c r="M538"/>
      <c r="N538"/>
      <c r="O538"/>
      <c r="P538"/>
      <c r="Q538"/>
      <c r="R538"/>
      <c r="S538"/>
      <c r="T538"/>
      <c r="U538"/>
      <c r="V538"/>
    </row>
    <row r="539" spans="1:22">
      <c r="A539"/>
      <c r="B539"/>
      <c r="C539"/>
      <c r="D539"/>
      <c r="E539"/>
      <c r="F539"/>
      <c r="G539"/>
      <c r="H539"/>
      <c r="I539"/>
      <c r="J539"/>
      <c r="K539"/>
      <c r="L539"/>
      <c r="M539"/>
      <c r="N539"/>
      <c r="O539"/>
      <c r="P539"/>
      <c r="Q539"/>
      <c r="R539"/>
      <c r="S539"/>
      <c r="T539"/>
      <c r="U539"/>
      <c r="V539"/>
    </row>
    <row r="540" spans="1:22">
      <c r="A540"/>
      <c r="B540"/>
      <c r="C540"/>
      <c r="D540"/>
      <c r="E540"/>
      <c r="F540"/>
      <c r="G540"/>
      <c r="H540"/>
      <c r="I540"/>
      <c r="J540"/>
      <c r="K540"/>
      <c r="L540"/>
      <c r="M540"/>
      <c r="N540"/>
      <c r="O540"/>
      <c r="P540"/>
      <c r="Q540"/>
    </row>
    <row r="541" spans="1:22">
      <c r="A541"/>
      <c r="B541"/>
      <c r="C541"/>
      <c r="D541"/>
      <c r="E541"/>
      <c r="F541"/>
      <c r="G541"/>
      <c r="H541"/>
      <c r="I541"/>
      <c r="J541"/>
      <c r="K541"/>
      <c r="L541"/>
      <c r="M541"/>
      <c r="N541"/>
      <c r="O541"/>
      <c r="P541"/>
      <c r="Q541"/>
    </row>
    <row r="542" spans="1:22">
      <c r="A542"/>
      <c r="B542"/>
      <c r="C542"/>
      <c r="D542"/>
      <c r="E542"/>
      <c r="F542"/>
      <c r="G542"/>
      <c r="H542"/>
      <c r="I542"/>
      <c r="J542"/>
      <c r="K542"/>
      <c r="L542"/>
      <c r="M542"/>
      <c r="N542"/>
      <c r="O542"/>
      <c r="P542"/>
      <c r="Q542"/>
    </row>
    <row r="543" spans="1:22">
      <c r="A543"/>
      <c r="B543"/>
      <c r="C543"/>
      <c r="D543"/>
      <c r="E543"/>
      <c r="F543"/>
      <c r="G543"/>
      <c r="H543"/>
      <c r="I543"/>
      <c r="J543"/>
      <c r="K543"/>
      <c r="L543"/>
      <c r="M543"/>
      <c r="N543"/>
      <c r="O543"/>
      <c r="P543"/>
      <c r="Q543"/>
    </row>
    <row r="544" spans="1:22">
      <c r="A544"/>
      <c r="B544"/>
      <c r="C544"/>
      <c r="D544"/>
      <c r="E544"/>
      <c r="F544"/>
      <c r="G544"/>
      <c r="H544"/>
      <c r="I544"/>
      <c r="J544"/>
      <c r="K544"/>
      <c r="L544"/>
      <c r="M544"/>
      <c r="N544"/>
      <c r="O544"/>
      <c r="P544"/>
      <c r="Q544"/>
    </row>
    <row r="545" spans="1:17">
      <c r="A545"/>
      <c r="B545"/>
      <c r="C545"/>
      <c r="D545"/>
      <c r="E545"/>
      <c r="F545"/>
      <c r="G545"/>
      <c r="H545"/>
      <c r="I545"/>
      <c r="J545"/>
      <c r="K545"/>
      <c r="L545"/>
      <c r="M545"/>
      <c r="N545"/>
      <c r="O545"/>
      <c r="P545"/>
      <c r="Q545"/>
    </row>
    <row r="546" spans="1:17">
      <c r="A546"/>
      <c r="B546"/>
      <c r="C546"/>
      <c r="D546"/>
      <c r="E546"/>
      <c r="F546"/>
      <c r="G546"/>
      <c r="H546"/>
      <c r="I546"/>
      <c r="J546"/>
      <c r="K546"/>
      <c r="L546"/>
      <c r="M546"/>
      <c r="N546"/>
      <c r="O546"/>
      <c r="P546"/>
      <c r="Q546"/>
    </row>
    <row r="547" spans="1:17">
      <c r="A547"/>
      <c r="B547"/>
      <c r="C547"/>
      <c r="D547"/>
      <c r="E547"/>
      <c r="F547"/>
      <c r="G547"/>
      <c r="H547"/>
      <c r="I547"/>
      <c r="J547"/>
      <c r="K547"/>
      <c r="L547"/>
      <c r="M547"/>
      <c r="N547"/>
      <c r="O547"/>
      <c r="P547"/>
      <c r="Q547"/>
    </row>
    <row r="548" spans="1:17">
      <c r="A548"/>
      <c r="B548"/>
      <c r="C548"/>
      <c r="D548"/>
      <c r="E548"/>
      <c r="F548"/>
      <c r="G548"/>
      <c r="H548"/>
      <c r="I548"/>
      <c r="J548"/>
      <c r="K548"/>
      <c r="L548"/>
      <c r="M548"/>
      <c r="N548"/>
      <c r="O548"/>
      <c r="P548"/>
      <c r="Q548"/>
    </row>
    <row r="549" spans="1:17">
      <c r="A549"/>
      <c r="B549"/>
      <c r="C549"/>
      <c r="D549"/>
      <c r="E549"/>
      <c r="F549"/>
      <c r="G549"/>
      <c r="H549"/>
      <c r="I549"/>
      <c r="J549"/>
      <c r="K549"/>
      <c r="L549"/>
      <c r="M549"/>
      <c r="N549"/>
      <c r="O549"/>
      <c r="P549"/>
      <c r="Q549"/>
    </row>
    <row r="550" spans="1:17">
      <c r="A550"/>
      <c r="B550"/>
      <c r="C550"/>
      <c r="D550"/>
      <c r="E550"/>
      <c r="F550"/>
      <c r="G550"/>
      <c r="H550"/>
      <c r="I550"/>
      <c r="J550"/>
      <c r="K550"/>
      <c r="L550"/>
      <c r="M550"/>
      <c r="N550"/>
      <c r="O550"/>
      <c r="P550"/>
      <c r="Q550"/>
    </row>
    <row r="551" spans="1:17">
      <c r="A551"/>
      <c r="B551"/>
      <c r="C551"/>
      <c r="D551"/>
      <c r="E551"/>
      <c r="F551"/>
      <c r="G551"/>
      <c r="H551"/>
      <c r="I551"/>
      <c r="J551"/>
      <c r="K551"/>
      <c r="L551"/>
      <c r="M551"/>
      <c r="N551"/>
      <c r="O551"/>
      <c r="P551"/>
      <c r="Q551"/>
    </row>
    <row r="552" spans="1:17">
      <c r="A552"/>
      <c r="B552"/>
      <c r="C552"/>
      <c r="D552"/>
      <c r="E552"/>
      <c r="F552"/>
      <c r="G552"/>
      <c r="H552"/>
      <c r="I552"/>
      <c r="J552"/>
      <c r="K552"/>
      <c r="L552"/>
      <c r="M552"/>
      <c r="N552"/>
      <c r="O552"/>
      <c r="P552"/>
      <c r="Q552"/>
    </row>
    <row r="553" spans="1:17">
      <c r="A553"/>
      <c r="B553"/>
      <c r="C553"/>
      <c r="D553"/>
      <c r="E553"/>
      <c r="F553"/>
      <c r="G553"/>
      <c r="H553"/>
      <c r="I553"/>
      <c r="J553"/>
      <c r="K553"/>
      <c r="L553"/>
      <c r="M553"/>
      <c r="N553"/>
      <c r="O553"/>
      <c r="P553"/>
      <c r="Q553"/>
    </row>
    <row r="554" spans="1:17">
      <c r="A554"/>
      <c r="B554"/>
      <c r="C554"/>
      <c r="D554"/>
      <c r="E554"/>
      <c r="F554"/>
      <c r="G554"/>
      <c r="H554"/>
      <c r="I554"/>
      <c r="J554"/>
      <c r="K554"/>
      <c r="L554"/>
      <c r="M554"/>
      <c r="N554"/>
      <c r="O554"/>
      <c r="P554"/>
      <c r="Q554"/>
    </row>
    <row r="555" spans="1:17">
      <c r="A555"/>
      <c r="B555"/>
      <c r="C555"/>
      <c r="D555"/>
      <c r="E555"/>
      <c r="F555"/>
      <c r="G555"/>
      <c r="H555"/>
      <c r="I555"/>
      <c r="J555"/>
      <c r="K555"/>
      <c r="L555"/>
      <c r="M555"/>
      <c r="N555"/>
      <c r="O555"/>
      <c r="P555"/>
      <c r="Q555"/>
    </row>
    <row r="556" spans="1:17">
      <c r="A556"/>
      <c r="B556"/>
      <c r="C556"/>
      <c r="D556"/>
      <c r="E556"/>
      <c r="F556"/>
      <c r="G556"/>
      <c r="H556"/>
      <c r="I556"/>
      <c r="J556"/>
      <c r="K556"/>
      <c r="L556"/>
      <c r="M556"/>
      <c r="N556"/>
      <c r="O556"/>
      <c r="P556"/>
      <c r="Q556"/>
    </row>
    <row r="557" spans="1:17">
      <c r="A557"/>
      <c r="B557"/>
      <c r="C557"/>
      <c r="D557"/>
      <c r="E557"/>
      <c r="F557"/>
      <c r="G557"/>
      <c r="H557"/>
      <c r="I557"/>
      <c r="J557"/>
      <c r="K557"/>
      <c r="L557"/>
      <c r="M557"/>
      <c r="N557"/>
      <c r="O557"/>
      <c r="P557"/>
      <c r="Q557"/>
    </row>
    <row r="558" spans="1:17">
      <c r="A558"/>
      <c r="B558"/>
      <c r="C558"/>
      <c r="D558"/>
      <c r="E558"/>
      <c r="F558"/>
      <c r="G558"/>
      <c r="H558"/>
      <c r="I558"/>
      <c r="J558"/>
      <c r="K558"/>
      <c r="L558"/>
      <c r="M558"/>
      <c r="N558"/>
      <c r="O558"/>
      <c r="P558"/>
      <c r="Q558"/>
    </row>
    <row r="559" spans="1:17">
      <c r="A559"/>
      <c r="B559"/>
      <c r="C559"/>
      <c r="D559"/>
      <c r="E559"/>
      <c r="F559"/>
      <c r="G559"/>
      <c r="H559"/>
      <c r="I559"/>
      <c r="J559"/>
      <c r="K559"/>
      <c r="L559"/>
      <c r="M559"/>
      <c r="N559"/>
      <c r="O559"/>
      <c r="P559"/>
      <c r="Q559"/>
    </row>
    <row r="560" spans="1:17">
      <c r="A560"/>
      <c r="B560"/>
      <c r="C560"/>
      <c r="D560"/>
      <c r="E560"/>
      <c r="F560"/>
      <c r="G560"/>
      <c r="H560"/>
      <c r="I560"/>
      <c r="J560"/>
      <c r="K560"/>
      <c r="L560"/>
      <c r="M560"/>
      <c r="N560"/>
      <c r="O560"/>
      <c r="P560"/>
      <c r="Q560"/>
    </row>
    <row r="561" spans="1:17">
      <c r="A561"/>
      <c r="B561"/>
      <c r="C561"/>
      <c r="D561"/>
      <c r="E561"/>
      <c r="F561"/>
      <c r="G561"/>
      <c r="H561"/>
      <c r="I561"/>
      <c r="J561"/>
      <c r="K561"/>
      <c r="L561"/>
      <c r="M561"/>
      <c r="N561"/>
      <c r="O561"/>
      <c r="P561"/>
      <c r="Q561"/>
    </row>
    <row r="562" spans="1:17">
      <c r="A562"/>
      <c r="B562"/>
      <c r="C562"/>
      <c r="D562"/>
      <c r="E562"/>
      <c r="F562"/>
      <c r="G562"/>
      <c r="H562"/>
      <c r="I562"/>
      <c r="J562"/>
      <c r="K562"/>
      <c r="L562"/>
      <c r="M562"/>
      <c r="N562"/>
      <c r="O562"/>
      <c r="P562"/>
      <c r="Q562"/>
    </row>
    <row r="563" spans="1:17">
      <c r="A563"/>
      <c r="B563"/>
      <c r="C563"/>
      <c r="D563"/>
      <c r="E563"/>
      <c r="F563"/>
      <c r="G563"/>
      <c r="H563"/>
      <c r="I563"/>
      <c r="J563"/>
      <c r="K563"/>
      <c r="L563"/>
      <c r="M563"/>
      <c r="N563"/>
      <c r="O563"/>
      <c r="P563"/>
      <c r="Q563"/>
    </row>
    <row r="564" spans="1:17">
      <c r="A564"/>
      <c r="B564"/>
      <c r="C564"/>
      <c r="D564"/>
      <c r="E564"/>
      <c r="F564"/>
      <c r="G564"/>
      <c r="H564"/>
      <c r="I564"/>
      <c r="J564"/>
      <c r="K564"/>
      <c r="L564"/>
      <c r="M564"/>
      <c r="N564"/>
      <c r="O564"/>
      <c r="P564"/>
      <c r="Q564"/>
    </row>
    <row r="565" spans="1:17">
      <c r="A565"/>
      <c r="B565"/>
      <c r="C565"/>
      <c r="D565"/>
      <c r="E565"/>
      <c r="F565"/>
      <c r="G565"/>
      <c r="H565"/>
      <c r="I565"/>
      <c r="J565"/>
      <c r="K565"/>
      <c r="L565"/>
      <c r="M565"/>
      <c r="N565"/>
      <c r="O565"/>
      <c r="P565"/>
      <c r="Q565"/>
    </row>
    <row r="566" spans="1:17">
      <c r="A566"/>
      <c r="B566"/>
      <c r="C566"/>
      <c r="D566"/>
      <c r="E566"/>
      <c r="F566"/>
      <c r="G566"/>
      <c r="H566"/>
      <c r="I566"/>
      <c r="J566"/>
      <c r="K566"/>
      <c r="L566"/>
      <c r="M566"/>
      <c r="N566"/>
      <c r="O566"/>
      <c r="P566"/>
      <c r="Q566"/>
    </row>
    <row r="567" spans="1:17">
      <c r="A567"/>
      <c r="B567"/>
      <c r="C567"/>
      <c r="D567"/>
      <c r="E567"/>
      <c r="F567"/>
      <c r="G567"/>
      <c r="H567"/>
      <c r="I567"/>
      <c r="J567"/>
      <c r="K567"/>
      <c r="L567"/>
      <c r="M567"/>
      <c r="N567"/>
      <c r="O567"/>
      <c r="P567"/>
      <c r="Q567"/>
    </row>
    <row r="568" spans="1:17">
      <c r="A568"/>
      <c r="B568"/>
      <c r="C568"/>
      <c r="D568"/>
      <c r="E568"/>
      <c r="F568"/>
      <c r="G568"/>
      <c r="H568"/>
      <c r="I568"/>
      <c r="J568"/>
      <c r="K568"/>
      <c r="L568"/>
      <c r="M568"/>
      <c r="N568"/>
      <c r="O568"/>
      <c r="P568"/>
      <c r="Q568"/>
    </row>
    <row r="569" spans="1:17">
      <c r="A569"/>
      <c r="B569"/>
      <c r="C569"/>
      <c r="D569"/>
      <c r="E569"/>
      <c r="F569"/>
      <c r="G569"/>
      <c r="H569"/>
      <c r="I569"/>
      <c r="J569"/>
      <c r="K569"/>
      <c r="L569"/>
      <c r="M569"/>
      <c r="N569"/>
      <c r="O569"/>
      <c r="P569"/>
      <c r="Q569"/>
    </row>
    <row r="570" spans="1:17">
      <c r="A570"/>
      <c r="B570"/>
      <c r="C570"/>
      <c r="D570"/>
      <c r="E570"/>
      <c r="F570"/>
      <c r="G570"/>
      <c r="H570"/>
      <c r="I570"/>
      <c r="J570"/>
      <c r="K570"/>
      <c r="L570"/>
      <c r="M570"/>
      <c r="N570"/>
      <c r="O570"/>
      <c r="P570"/>
      <c r="Q570"/>
    </row>
    <row r="571" spans="1:17">
      <c r="A571"/>
      <c r="B571"/>
      <c r="C571"/>
      <c r="D571"/>
      <c r="E571"/>
      <c r="F571"/>
      <c r="G571"/>
      <c r="H571"/>
      <c r="I571"/>
      <c r="J571"/>
      <c r="K571"/>
      <c r="L571"/>
      <c r="M571"/>
      <c r="N571"/>
      <c r="O571"/>
      <c r="P571"/>
      <c r="Q571"/>
    </row>
    <row r="572" spans="1:17">
      <c r="A572"/>
      <c r="B572"/>
      <c r="C572"/>
      <c r="D572"/>
      <c r="E572"/>
      <c r="F572"/>
      <c r="G572"/>
      <c r="H572"/>
      <c r="I572"/>
      <c r="J572"/>
      <c r="K572"/>
      <c r="L572"/>
      <c r="M572"/>
      <c r="N572"/>
      <c r="O572"/>
      <c r="P572"/>
      <c r="Q572"/>
    </row>
    <row r="573" spans="1:17">
      <c r="A573"/>
      <c r="B573"/>
      <c r="C573"/>
      <c r="D573"/>
      <c r="E573"/>
      <c r="F573"/>
      <c r="G573"/>
      <c r="H573"/>
      <c r="I573"/>
      <c r="J573"/>
      <c r="K573"/>
      <c r="L573"/>
      <c r="M573"/>
      <c r="N573"/>
      <c r="O573"/>
      <c r="P573"/>
      <c r="Q573"/>
    </row>
    <row r="574" spans="1:17">
      <c r="A574"/>
      <c r="B574"/>
      <c r="C574"/>
      <c r="D574"/>
      <c r="E574"/>
      <c r="F574"/>
      <c r="G574"/>
      <c r="H574"/>
      <c r="I574"/>
      <c r="J574"/>
      <c r="K574"/>
      <c r="L574"/>
      <c r="M574"/>
      <c r="N574"/>
      <c r="O574"/>
      <c r="P574"/>
      <c r="Q574"/>
    </row>
    <row r="575" spans="1:17">
      <c r="A575"/>
      <c r="B575"/>
      <c r="C575"/>
      <c r="D575"/>
      <c r="E575"/>
      <c r="F575"/>
      <c r="G575"/>
      <c r="H575"/>
      <c r="I575"/>
      <c r="J575"/>
      <c r="K575"/>
      <c r="L575"/>
      <c r="M575"/>
      <c r="N575"/>
      <c r="O575"/>
      <c r="P575"/>
      <c r="Q575"/>
    </row>
    <row r="576" spans="1:17">
      <c r="A576"/>
      <c r="B576"/>
      <c r="C576"/>
      <c r="D576"/>
      <c r="E576"/>
      <c r="F576"/>
      <c r="G576"/>
      <c r="H576"/>
      <c r="I576"/>
      <c r="J576"/>
      <c r="K576"/>
      <c r="L576"/>
      <c r="M576"/>
      <c r="N576"/>
      <c r="O576"/>
      <c r="P576"/>
      <c r="Q576"/>
    </row>
    <row r="577" spans="1:17">
      <c r="A577"/>
      <c r="B577"/>
      <c r="C577"/>
      <c r="D577"/>
      <c r="E577"/>
      <c r="F577"/>
      <c r="G577"/>
      <c r="H577"/>
      <c r="I577"/>
      <c r="J577"/>
      <c r="K577"/>
      <c r="L577"/>
      <c r="M577"/>
      <c r="N577"/>
      <c r="O577"/>
      <c r="P577"/>
      <c r="Q577"/>
    </row>
    <row r="578" spans="1:17">
      <c r="A578"/>
      <c r="B578"/>
      <c r="C578"/>
      <c r="D578"/>
      <c r="E578"/>
      <c r="F578"/>
      <c r="G578"/>
      <c r="H578"/>
      <c r="I578"/>
      <c r="J578"/>
      <c r="K578"/>
      <c r="L578"/>
      <c r="M578"/>
      <c r="N578"/>
      <c r="O578"/>
      <c r="P578"/>
      <c r="Q578"/>
    </row>
    <row r="579" spans="1:17">
      <c r="A579"/>
      <c r="B579"/>
      <c r="C579"/>
      <c r="D579"/>
      <c r="E579"/>
      <c r="F579"/>
      <c r="G579"/>
      <c r="H579"/>
      <c r="I579"/>
      <c r="J579"/>
      <c r="K579"/>
      <c r="L579"/>
      <c r="M579"/>
      <c r="N579"/>
      <c r="O579"/>
      <c r="P579"/>
      <c r="Q579"/>
    </row>
    <row r="580" spans="1:17">
      <c r="A580"/>
      <c r="B580"/>
      <c r="C580"/>
      <c r="D580"/>
      <c r="E580"/>
      <c r="F580"/>
      <c r="G580"/>
      <c r="H580"/>
      <c r="I580"/>
      <c r="J580"/>
      <c r="K580"/>
      <c r="L580"/>
      <c r="M580"/>
      <c r="N580"/>
      <c r="O580"/>
      <c r="P580"/>
      <c r="Q580"/>
    </row>
    <row r="581" spans="1:17">
      <c r="A581"/>
      <c r="B581"/>
      <c r="C581"/>
      <c r="D581"/>
      <c r="E581"/>
      <c r="F581"/>
      <c r="G581"/>
      <c r="H581"/>
      <c r="I581"/>
      <c r="J581"/>
      <c r="K581"/>
      <c r="L581"/>
      <c r="M581"/>
      <c r="N581"/>
      <c r="O581"/>
      <c r="P581"/>
      <c r="Q581"/>
    </row>
    <row r="582" spans="1:17">
      <c r="A582"/>
      <c r="B582"/>
      <c r="C582"/>
      <c r="D582"/>
      <c r="E582"/>
      <c r="F582"/>
      <c r="G582"/>
      <c r="H582"/>
      <c r="I582"/>
      <c r="J582"/>
      <c r="K582"/>
      <c r="L582"/>
      <c r="M582"/>
      <c r="N582"/>
      <c r="O582"/>
      <c r="P582"/>
      <c r="Q582"/>
    </row>
    <row r="583" spans="1:17">
      <c r="A583"/>
      <c r="B583"/>
      <c r="C583"/>
      <c r="D583"/>
      <c r="E583"/>
      <c r="F583"/>
      <c r="G583"/>
      <c r="H583"/>
      <c r="I583"/>
      <c r="J583"/>
      <c r="K583"/>
      <c r="L583"/>
      <c r="M583"/>
      <c r="N583"/>
      <c r="O583"/>
      <c r="P583"/>
      <c r="Q583"/>
    </row>
    <row r="584" spans="1:17">
      <c r="A584"/>
      <c r="B584"/>
      <c r="C584"/>
      <c r="D584"/>
      <c r="E584"/>
      <c r="F584"/>
      <c r="G584"/>
      <c r="H584"/>
      <c r="I584"/>
      <c r="J584"/>
      <c r="K584"/>
      <c r="L584"/>
      <c r="M584"/>
      <c r="N584"/>
      <c r="O584"/>
      <c r="P584"/>
      <c r="Q584"/>
    </row>
    <row r="585" spans="1:17">
      <c r="A585"/>
      <c r="B585"/>
      <c r="C585"/>
      <c r="D585"/>
      <c r="E585"/>
      <c r="F585"/>
      <c r="G585"/>
      <c r="H585"/>
      <c r="I585"/>
      <c r="J585"/>
      <c r="K585"/>
      <c r="L585"/>
      <c r="M585"/>
      <c r="N585"/>
      <c r="O585"/>
      <c r="P585"/>
      <c r="Q585"/>
    </row>
    <row r="586" spans="1:17">
      <c r="A586"/>
      <c r="B586"/>
      <c r="C586"/>
      <c r="D586"/>
      <c r="E586"/>
      <c r="F586"/>
      <c r="G586"/>
      <c r="H586"/>
      <c r="I586"/>
      <c r="J586"/>
      <c r="K586"/>
      <c r="L586"/>
      <c r="M586"/>
      <c r="N586"/>
      <c r="O586"/>
      <c r="P586"/>
      <c r="Q586"/>
    </row>
    <row r="587" spans="1:17">
      <c r="A587"/>
      <c r="B587"/>
      <c r="C587"/>
      <c r="D587"/>
      <c r="E587"/>
      <c r="F587"/>
      <c r="G587"/>
      <c r="H587"/>
      <c r="I587"/>
      <c r="J587"/>
      <c r="K587"/>
      <c r="L587"/>
      <c r="M587"/>
      <c r="N587"/>
      <c r="O587"/>
      <c r="P587"/>
      <c r="Q587"/>
    </row>
    <row r="588" spans="1:17">
      <c r="A588"/>
      <c r="B588"/>
      <c r="C588"/>
      <c r="D588"/>
      <c r="E588"/>
      <c r="F588"/>
      <c r="G588"/>
      <c r="H588"/>
      <c r="I588"/>
      <c r="J588"/>
      <c r="K588"/>
      <c r="L588"/>
      <c r="M588"/>
      <c r="N588"/>
      <c r="O588"/>
      <c r="P588"/>
      <c r="Q588"/>
    </row>
    <row r="589" spans="1:17">
      <c r="A589"/>
      <c r="B589"/>
      <c r="C589"/>
      <c r="D589"/>
      <c r="E589"/>
      <c r="F589"/>
      <c r="G589"/>
      <c r="H589"/>
      <c r="I589"/>
      <c r="J589"/>
      <c r="K589"/>
      <c r="L589"/>
      <c r="M589"/>
      <c r="N589"/>
      <c r="O589"/>
      <c r="P589"/>
      <c r="Q589"/>
    </row>
    <row r="590" spans="1:17">
      <c r="A590"/>
      <c r="B590"/>
      <c r="C590"/>
      <c r="D590"/>
      <c r="E590"/>
      <c r="F590"/>
      <c r="G590"/>
      <c r="H590"/>
      <c r="I590"/>
      <c r="J590"/>
      <c r="K590"/>
      <c r="L590"/>
      <c r="M590"/>
      <c r="N590"/>
      <c r="O590"/>
      <c r="P590"/>
      <c r="Q590"/>
    </row>
    <row r="591" spans="1:17">
      <c r="A591"/>
      <c r="B591"/>
      <c r="C591"/>
      <c r="D591"/>
      <c r="E591"/>
      <c r="F591"/>
      <c r="G591"/>
      <c r="H591"/>
      <c r="I591"/>
      <c r="J591"/>
      <c r="K591"/>
      <c r="L591"/>
      <c r="M591"/>
      <c r="N591"/>
      <c r="O591"/>
      <c r="P591"/>
      <c r="Q591"/>
    </row>
    <row r="592" spans="1:17">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c r="G699"/>
      <c r="H699"/>
      <c r="I699"/>
      <c r="J699"/>
      <c r="K699"/>
    </row>
    <row r="700" spans="1:11">
      <c r="A700"/>
      <c r="B700"/>
      <c r="C700"/>
      <c r="D700"/>
      <c r="E700"/>
      <c r="F700"/>
      <c r="G700"/>
      <c r="H700"/>
      <c r="I700"/>
      <c r="J700"/>
      <c r="K700"/>
    </row>
    <row r="701" spans="1:11">
      <c r="A701"/>
      <c r="B701"/>
      <c r="C701"/>
      <c r="D701"/>
      <c r="E701"/>
      <c r="F701"/>
      <c r="G701"/>
      <c r="H701"/>
      <c r="I701"/>
      <c r="J701"/>
      <c r="K701"/>
    </row>
    <row r="702" spans="1:11">
      <c r="A702"/>
      <c r="B702"/>
      <c r="C702"/>
      <c r="D702"/>
      <c r="E702"/>
      <c r="F702"/>
      <c r="G702"/>
      <c r="H702"/>
      <c r="I702"/>
      <c r="J702"/>
      <c r="K702"/>
    </row>
    <row r="703" spans="1:11">
      <c r="A703"/>
      <c r="B703"/>
      <c r="C703"/>
      <c r="D703"/>
      <c r="E703"/>
      <c r="F703"/>
      <c r="G703"/>
      <c r="H703"/>
      <c r="I703"/>
      <c r="J703"/>
      <c r="K703"/>
    </row>
    <row r="704" spans="1:11">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c r="G716"/>
      <c r="H716"/>
      <c r="I716"/>
      <c r="J716"/>
      <c r="K716"/>
    </row>
    <row r="717" spans="1:11">
      <c r="A717"/>
      <c r="B717"/>
      <c r="C717"/>
      <c r="D717"/>
      <c r="E717"/>
      <c r="F717"/>
      <c r="G717"/>
      <c r="H717"/>
      <c r="I717"/>
      <c r="J717"/>
      <c r="K717"/>
    </row>
    <row r="718" spans="1:11">
      <c r="A718"/>
      <c r="B718"/>
      <c r="C718"/>
      <c r="D718"/>
      <c r="E718"/>
      <c r="F718"/>
      <c r="G718"/>
      <c r="H718"/>
      <c r="I718"/>
      <c r="J718"/>
      <c r="K718"/>
    </row>
    <row r="719" spans="1:11">
      <c r="A719"/>
      <c r="B719"/>
      <c r="C719"/>
      <c r="D719"/>
      <c r="E719"/>
      <c r="F719"/>
      <c r="G719"/>
      <c r="H719"/>
      <c r="I719"/>
      <c r="J719"/>
      <c r="K719"/>
    </row>
    <row r="720" spans="1:11">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c r="G725"/>
      <c r="H725"/>
      <c r="I725"/>
      <c r="J725"/>
      <c r="K725"/>
    </row>
    <row r="726" spans="1:11">
      <c r="A726"/>
      <c r="B726"/>
      <c r="C726"/>
      <c r="D726"/>
      <c r="E726"/>
      <c r="F726"/>
      <c r="G726"/>
      <c r="H726"/>
      <c r="I726"/>
      <c r="J726"/>
      <c r="K726"/>
    </row>
    <row r="727" spans="1:11">
      <c r="A727"/>
      <c r="B727"/>
      <c r="C727"/>
      <c r="D727"/>
      <c r="E727"/>
      <c r="F727"/>
      <c r="G727"/>
      <c r="H727"/>
      <c r="I727"/>
      <c r="J727"/>
      <c r="K727"/>
    </row>
    <row r="728" spans="1:11">
      <c r="A728"/>
      <c r="B728"/>
      <c r="C728"/>
      <c r="D728"/>
      <c r="E728"/>
      <c r="F728"/>
      <c r="G728"/>
      <c r="H728"/>
      <c r="I728"/>
      <c r="J728"/>
      <c r="K728"/>
    </row>
    <row r="729" spans="1:11">
      <c r="A729"/>
      <c r="B729"/>
      <c r="C729"/>
      <c r="D729"/>
      <c r="E729"/>
      <c r="F729"/>
      <c r="G729"/>
      <c r="H729"/>
      <c r="I729"/>
      <c r="J729"/>
      <c r="K729"/>
    </row>
    <row r="730" spans="1:11">
      <c r="A730"/>
      <c r="B730"/>
      <c r="C730"/>
      <c r="D730"/>
      <c r="E730"/>
      <c r="F730"/>
      <c r="G730"/>
      <c r="H730"/>
      <c r="I730"/>
      <c r="J730"/>
      <c r="K730"/>
    </row>
    <row r="731" spans="1:11">
      <c r="A731"/>
      <c r="B731"/>
      <c r="C731"/>
      <c r="D731"/>
      <c r="E731"/>
      <c r="F731"/>
      <c r="G731"/>
      <c r="H731"/>
      <c r="I731"/>
      <c r="J731"/>
      <c r="K731"/>
    </row>
    <row r="732" spans="1:11">
      <c r="A732"/>
      <c r="B732"/>
      <c r="C732"/>
      <c r="D732"/>
      <c r="E732"/>
      <c r="F732"/>
      <c r="G732"/>
      <c r="H732"/>
      <c r="I732"/>
      <c r="J732"/>
      <c r="K732"/>
    </row>
    <row r="733" spans="1:11">
      <c r="A733"/>
      <c r="B733"/>
      <c r="C733"/>
      <c r="D733"/>
      <c r="E733"/>
      <c r="F733"/>
      <c r="G733"/>
      <c r="H733"/>
      <c r="I733"/>
      <c r="J733"/>
      <c r="K733"/>
    </row>
    <row r="734" spans="1:11">
      <c r="A734"/>
      <c r="B734"/>
      <c r="C734"/>
      <c r="D734"/>
      <c r="E734"/>
      <c r="F734"/>
      <c r="G734"/>
      <c r="H734"/>
      <c r="I734"/>
      <c r="J734"/>
      <c r="K734"/>
    </row>
    <row r="735" spans="1:11">
      <c r="A735"/>
      <c r="B735"/>
      <c r="C735"/>
      <c r="D735"/>
      <c r="E735"/>
      <c r="F735"/>
      <c r="G735"/>
      <c r="H735"/>
      <c r="I735"/>
      <c r="J735"/>
      <c r="K735"/>
    </row>
    <row r="736" spans="1:11">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row>
    <row r="743" spans="1:11">
      <c r="A743"/>
      <c r="B743"/>
      <c r="C743"/>
      <c r="D743"/>
      <c r="E743"/>
      <c r="F743"/>
    </row>
    <row r="744" spans="1:11">
      <c r="A744"/>
      <c r="B744"/>
      <c r="C744"/>
      <c r="D744"/>
      <c r="E744"/>
      <c r="F744"/>
    </row>
    <row r="745" spans="1:11">
      <c r="A745"/>
      <c r="B745"/>
      <c r="C745"/>
      <c r="D745"/>
      <c r="E745"/>
      <c r="F745"/>
    </row>
    <row r="746" spans="1:11">
      <c r="A746"/>
      <c r="B746"/>
      <c r="C746"/>
      <c r="D746"/>
      <c r="E746"/>
      <c r="F746"/>
    </row>
    <row r="747" spans="1:11">
      <c r="A747"/>
      <c r="B747"/>
      <c r="C747"/>
      <c r="D747"/>
      <c r="E747"/>
      <c r="F747"/>
    </row>
    <row r="748" spans="1:11">
      <c r="A748"/>
      <c r="B748"/>
      <c r="C748"/>
      <c r="D748"/>
      <c r="E748"/>
      <c r="F748"/>
    </row>
    <row r="749" spans="1:11">
      <c r="A749"/>
      <c r="B749"/>
      <c r="C749"/>
      <c r="D749"/>
      <c r="E749"/>
      <c r="F749"/>
    </row>
    <row r="750" spans="1:11">
      <c r="A750"/>
      <c r="B750"/>
      <c r="C750"/>
      <c r="D750"/>
      <c r="E750"/>
      <c r="F750"/>
    </row>
    <row r="751" spans="1:11">
      <c r="A751"/>
      <c r="B751"/>
      <c r="C751"/>
      <c r="D751"/>
      <c r="E751"/>
      <c r="F751"/>
    </row>
    <row r="752" spans="1:11">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sheetData>
  <mergeCells count="385">
    <mergeCell ref="X391:X393"/>
    <mergeCell ref="Y391:Y393"/>
    <mergeCell ref="Z391:Z393"/>
    <mergeCell ref="X284:X286"/>
    <mergeCell ref="Y284:Y286"/>
    <mergeCell ref="Z284:Z286"/>
    <mergeCell ref="X367:X370"/>
    <mergeCell ref="Y367:Y370"/>
    <mergeCell ref="Z367:Z370"/>
    <mergeCell ref="X364:X366"/>
    <mergeCell ref="Y364:Y366"/>
    <mergeCell ref="Z364:Z366"/>
    <mergeCell ref="X300:X302"/>
    <mergeCell ref="Y300:Y302"/>
    <mergeCell ref="Z300:Z302"/>
    <mergeCell ref="X303:X305"/>
    <mergeCell ref="Y303:Y305"/>
    <mergeCell ref="Z303:Z305"/>
    <mergeCell ref="X312:X314"/>
    <mergeCell ref="Y312:Y314"/>
    <mergeCell ref="Z312:Z314"/>
    <mergeCell ref="X315:X317"/>
    <mergeCell ref="Y315:Y317"/>
    <mergeCell ref="Z315:Z317"/>
    <mergeCell ref="X318:X320"/>
    <mergeCell ref="Y318:Y320"/>
    <mergeCell ref="Z318:Z320"/>
    <mergeCell ref="X380:X382"/>
    <mergeCell ref="Y380:Y382"/>
    <mergeCell ref="Z380:Z382"/>
    <mergeCell ref="X321:X323"/>
    <mergeCell ref="Y321:Y323"/>
    <mergeCell ref="Z321:Z323"/>
    <mergeCell ref="X324:X326"/>
    <mergeCell ref="Y324:Y326"/>
    <mergeCell ref="Z324:Z326"/>
    <mergeCell ref="X333:X335"/>
    <mergeCell ref="Y333:Y335"/>
    <mergeCell ref="Z333:Z335"/>
    <mergeCell ref="X327:X329"/>
    <mergeCell ref="Y327:Y329"/>
    <mergeCell ref="Z327:Z329"/>
    <mergeCell ref="X345:X347"/>
    <mergeCell ref="Y345:Y347"/>
    <mergeCell ref="Z345:Z347"/>
    <mergeCell ref="X354:X357"/>
    <mergeCell ref="Y354:Y357"/>
    <mergeCell ref="Z354:Z357"/>
    <mergeCell ref="X293:X295"/>
    <mergeCell ref="Y293:Y295"/>
    <mergeCell ref="Z293:Z295"/>
    <mergeCell ref="X296:X299"/>
    <mergeCell ref="Y296:Y299"/>
    <mergeCell ref="Z296:Z299"/>
    <mergeCell ref="X309:X311"/>
    <mergeCell ref="Y309:Y311"/>
    <mergeCell ref="Z309:Z311"/>
    <mergeCell ref="X306:X308"/>
    <mergeCell ref="Y306:Y308"/>
    <mergeCell ref="Z306:Z308"/>
    <mergeCell ref="X287:X289"/>
    <mergeCell ref="Y287:Y289"/>
    <mergeCell ref="Z287:Z289"/>
    <mergeCell ref="X290:X292"/>
    <mergeCell ref="Y290:Y292"/>
    <mergeCell ref="Z290:Z292"/>
    <mergeCell ref="X250:X252"/>
    <mergeCell ref="Y250:Y252"/>
    <mergeCell ref="Z250:Z252"/>
    <mergeCell ref="X259:X262"/>
    <mergeCell ref="Y259:Y262"/>
    <mergeCell ref="Z259:Z262"/>
    <mergeCell ref="X269:X271"/>
    <mergeCell ref="Y269:Y271"/>
    <mergeCell ref="Z269:Z271"/>
    <mergeCell ref="X272:X274"/>
    <mergeCell ref="Y272:Y274"/>
    <mergeCell ref="Z272:Z274"/>
    <mergeCell ref="X281:X283"/>
    <mergeCell ref="Y281:Y283"/>
    <mergeCell ref="Z281:Z283"/>
    <mergeCell ref="X278:X280"/>
    <mergeCell ref="Y278:Y280"/>
    <mergeCell ref="Z278:Z280"/>
    <mergeCell ref="X244:X246"/>
    <mergeCell ref="Y244:Y246"/>
    <mergeCell ref="Z244:Z246"/>
    <mergeCell ref="X256:X258"/>
    <mergeCell ref="Y256:Y258"/>
    <mergeCell ref="Z256:Z258"/>
    <mergeCell ref="X253:X255"/>
    <mergeCell ref="X247:X249"/>
    <mergeCell ref="Y247:Y249"/>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Z216:Z218"/>
    <mergeCell ref="X219:X221"/>
    <mergeCell ref="Y219:Y221"/>
    <mergeCell ref="Z219:Z221"/>
    <mergeCell ref="X222:X224"/>
    <mergeCell ref="Y222:Y224"/>
    <mergeCell ref="Z222:Z224"/>
    <mergeCell ref="X207:X209"/>
    <mergeCell ref="Y207:Y209"/>
    <mergeCell ref="Z207:Z209"/>
    <mergeCell ref="A399:F403"/>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Z2:Z4"/>
    <mergeCell ref="Z5:Z7"/>
    <mergeCell ref="Z8:Z10"/>
    <mergeCell ref="Z11:Z13"/>
    <mergeCell ref="Z14:Z16"/>
    <mergeCell ref="Z17:Z19"/>
    <mergeCell ref="Z20:Z22"/>
    <mergeCell ref="Z23:Z25"/>
    <mergeCell ref="Z26:Z28"/>
    <mergeCell ref="Z68:Z70"/>
    <mergeCell ref="Z71:Z73"/>
    <mergeCell ref="X89:X91"/>
    <mergeCell ref="Y89:Y91"/>
    <mergeCell ref="Y92:Y94"/>
    <mergeCell ref="X53:X55"/>
    <mergeCell ref="Y53:Y55"/>
    <mergeCell ref="Y71:Y73"/>
    <mergeCell ref="Y50:Y52"/>
    <mergeCell ref="Z44:Z46"/>
    <mergeCell ref="Z47:Z49"/>
    <mergeCell ref="Z50:Z52"/>
    <mergeCell ref="Z53:Z55"/>
    <mergeCell ref="Z56:Z58"/>
    <mergeCell ref="X50:X52"/>
    <mergeCell ref="Z59:Z61"/>
    <mergeCell ref="Z62:Z64"/>
    <mergeCell ref="Z65:Z67"/>
    <mergeCell ref="Y47:Y49"/>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383:X385"/>
    <mergeCell ref="Y383:Y385"/>
    <mergeCell ref="Z383:Z385"/>
    <mergeCell ref="X348:X350"/>
    <mergeCell ref="Y348:Y350"/>
    <mergeCell ref="Z348:Z350"/>
    <mergeCell ref="X330:X332"/>
    <mergeCell ref="Y330:Y332"/>
    <mergeCell ref="Z330:Z332"/>
    <mergeCell ref="X339:X341"/>
    <mergeCell ref="Y339:Y341"/>
    <mergeCell ref="Z339:Z341"/>
    <mergeCell ref="X342:X344"/>
    <mergeCell ref="Y342:Y344"/>
    <mergeCell ref="Z342:Z344"/>
    <mergeCell ref="X336:X338"/>
    <mergeCell ref="Y336:Y338"/>
    <mergeCell ref="Z336:Z338"/>
    <mergeCell ref="X394:X396"/>
    <mergeCell ref="Y394:Y396"/>
    <mergeCell ref="Z394:Z396"/>
    <mergeCell ref="X386:X390"/>
    <mergeCell ref="Y386:Y390"/>
    <mergeCell ref="Z386:Z390"/>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s>
  <conditionalFormatting sqref="H399:O402">
    <cfRule type="colorScale" priority="2">
      <colorScale>
        <cfvo type="min"/>
        <cfvo type="percentile" val="50"/>
        <cfvo type="max"/>
        <color rgb="FFF8696B"/>
        <color rgb="FFFFEB84"/>
        <color rgb="FF63BE7B"/>
      </colorScale>
    </cfRule>
  </conditionalFormatting>
  <conditionalFormatting sqref="H403:O40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K299"/>
  <sheetViews>
    <sheetView workbookViewId="0">
      <selection activeCell="C5" sqref="C5"/>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6.6640625" bestFit="1" customWidth="1"/>
    <col min="11" max="11" width="8.6640625" hidden="1" customWidth="1"/>
    <col min="12" max="13" width="9.83203125" bestFit="1" customWidth="1"/>
    <col min="14" max="15" width="9.1640625" bestFit="1" customWidth="1"/>
    <col min="16" max="16" width="9.33203125" bestFit="1" customWidth="1"/>
    <col min="17" max="17" width="11.33203125" bestFit="1" customWidth="1"/>
    <col min="18" max="18" width="12.6640625" bestFit="1" customWidth="1"/>
    <col min="19" max="19" width="13.33203125" bestFit="1" customWidth="1"/>
    <col min="20" max="21" width="14.5" bestFit="1" customWidth="1"/>
    <col min="22" max="23" width="13.83203125" bestFit="1" customWidth="1"/>
    <col min="24" max="24" width="14" bestFit="1" customWidth="1"/>
    <col min="25" max="25" width="16" bestFit="1" customWidth="1"/>
    <col min="26" max="26" width="13.1640625" bestFit="1" customWidth="1"/>
    <col min="27" max="27" width="10" bestFit="1" customWidth="1"/>
    <col min="28" max="28" width="8.1640625" bestFit="1" customWidth="1"/>
    <col min="29" max="38" width="12.6640625" bestFit="1" customWidth="1"/>
  </cols>
  <sheetData>
    <row r="1" spans="1:11">
      <c r="A1" t="s">
        <v>112</v>
      </c>
      <c r="B1" t="s">
        <v>80</v>
      </c>
      <c r="C1" t="s">
        <v>113</v>
      </c>
      <c r="D1" t="s">
        <v>0</v>
      </c>
      <c r="E1" t="s">
        <v>1</v>
      </c>
      <c r="F1" t="s">
        <v>3</v>
      </c>
      <c r="G1" t="s">
        <v>52</v>
      </c>
      <c r="H1" t="s">
        <v>89</v>
      </c>
      <c r="I1" t="s">
        <v>101</v>
      </c>
      <c r="J1" t="s">
        <v>102</v>
      </c>
      <c r="K1" t="s">
        <v>103</v>
      </c>
    </row>
    <row r="2" spans="1:11">
      <c r="A2" t="s">
        <v>30</v>
      </c>
      <c r="B2" t="s">
        <v>22</v>
      </c>
      <c r="C2" t="s">
        <v>18</v>
      </c>
      <c r="D2">
        <v>45707</v>
      </c>
      <c r="E2">
        <v>1</v>
      </c>
      <c r="F2" t="s">
        <v>8</v>
      </c>
      <c r="G2" t="s">
        <v>4</v>
      </c>
      <c r="H2">
        <v>11</v>
      </c>
      <c r="I2">
        <v>1</v>
      </c>
      <c r="J2">
        <f>IF(Convert_to_Games[[#This Row],[Total Score]]&gt;9, 1, 0)</f>
        <v>1</v>
      </c>
      <c r="K2">
        <f>IF(Convert_to_Games[[#This Row],[DD]]=0, 0, IF(K1 = "Cons DD", Convert_to_Games[[#This Row],[DD]], Convert_to_Games[[#This Row],[DD]]+K1))</f>
        <v>1</v>
      </c>
    </row>
    <row r="3" spans="1:11">
      <c r="A3" t="s">
        <v>30</v>
      </c>
      <c r="B3" t="s">
        <v>22</v>
      </c>
      <c r="C3" t="s">
        <v>18</v>
      </c>
      <c r="D3">
        <v>45707</v>
      </c>
      <c r="E3">
        <v>1</v>
      </c>
      <c r="F3" t="s">
        <v>8</v>
      </c>
      <c r="G3" t="s">
        <v>5</v>
      </c>
      <c r="H3">
        <v>1</v>
      </c>
      <c r="I3">
        <v>0</v>
      </c>
      <c r="J3">
        <f>IF(Convert_to_Games[[#This Row],[Total Score]]&gt;9, 1, 0)</f>
        <v>0</v>
      </c>
      <c r="K3">
        <f>IF(Convert_to_Games[[#This Row],[DD]]=0, 0, IF(K2 = "Cons DD", Convert_to_Games[[#This Row],[DD]], Convert_to_Games[[#This Row],[DD]]+K2))</f>
        <v>0</v>
      </c>
    </row>
    <row r="4" spans="1:11">
      <c r="A4" t="s">
        <v>30</v>
      </c>
      <c r="B4" t="s">
        <v>22</v>
      </c>
      <c r="C4" t="s">
        <v>18</v>
      </c>
      <c r="D4">
        <v>45707</v>
      </c>
      <c r="E4">
        <v>1</v>
      </c>
      <c r="F4" t="s">
        <v>8</v>
      </c>
      <c r="G4" t="s">
        <v>6</v>
      </c>
      <c r="H4">
        <v>1</v>
      </c>
      <c r="I4">
        <v>0</v>
      </c>
      <c r="J4">
        <f>IF(Convert_to_Games[[#This Row],[Total Score]]&gt;9, 1, 0)</f>
        <v>0</v>
      </c>
      <c r="K4">
        <f>IF(Convert_to_Games[[#This Row],[DD]]=0, 0, IF(K3 = "Cons DD", Convert_to_Games[[#This Row],[DD]], Convert_to_Games[[#This Row],[DD]]+K3))</f>
        <v>0</v>
      </c>
    </row>
    <row r="5" spans="1:11">
      <c r="A5" t="s">
        <v>30</v>
      </c>
      <c r="B5" t="s">
        <v>22</v>
      </c>
      <c r="C5" t="s">
        <v>18</v>
      </c>
      <c r="D5">
        <v>45707</v>
      </c>
      <c r="E5">
        <v>2</v>
      </c>
      <c r="F5" t="s">
        <v>9</v>
      </c>
      <c r="G5" t="s">
        <v>4</v>
      </c>
      <c r="H5">
        <v>16</v>
      </c>
      <c r="I5">
        <v>1</v>
      </c>
      <c r="J5">
        <f>IF(Convert_to_Games[[#This Row],[Total Score]]&gt;9, 1, 0)</f>
        <v>1</v>
      </c>
      <c r="K5">
        <f>IF(Convert_to_Games[[#This Row],[DD]]=0, 0, IF(K4 = "Cons DD", Convert_to_Games[[#This Row],[DD]], Convert_to_Games[[#This Row],[DD]]+K4))</f>
        <v>1</v>
      </c>
    </row>
    <row r="6" spans="1:11">
      <c r="A6" t="s">
        <v>30</v>
      </c>
      <c r="B6" t="s">
        <v>22</v>
      </c>
      <c r="C6" t="s">
        <v>18</v>
      </c>
      <c r="D6">
        <v>45707</v>
      </c>
      <c r="E6">
        <v>2</v>
      </c>
      <c r="F6" t="s">
        <v>9</v>
      </c>
      <c r="G6" t="s">
        <v>5</v>
      </c>
      <c r="H6">
        <v>0</v>
      </c>
      <c r="I6">
        <v>0</v>
      </c>
      <c r="J6">
        <f>IF(Convert_to_Games[[#This Row],[Total Score]]&gt;9, 1, 0)</f>
        <v>0</v>
      </c>
      <c r="K6">
        <f>IF(Convert_to_Games[[#This Row],[DD]]=0, 0, IF(K5 = "Cons DD", Convert_to_Games[[#This Row],[DD]], Convert_to_Games[[#This Row],[DD]]+K5))</f>
        <v>0</v>
      </c>
    </row>
    <row r="7" spans="1:11">
      <c r="A7" t="s">
        <v>30</v>
      </c>
      <c r="B7" t="s">
        <v>22</v>
      </c>
      <c r="C7" t="s">
        <v>18</v>
      </c>
      <c r="D7">
        <v>45708</v>
      </c>
      <c r="E7">
        <v>3</v>
      </c>
      <c r="F7" t="s">
        <v>9</v>
      </c>
      <c r="G7" t="s">
        <v>4</v>
      </c>
      <c r="H7">
        <v>10</v>
      </c>
      <c r="I7">
        <v>1</v>
      </c>
      <c r="J7">
        <f>IF(Convert_to_Games[[#This Row],[Total Score]]&gt;9, 1, 0)</f>
        <v>1</v>
      </c>
      <c r="K7">
        <f>IF(Convert_to_Games[[#This Row],[DD]]=0, 0, IF(K6 = "Cons DD", Convert_to_Games[[#This Row],[DD]], Convert_to_Games[[#This Row],[DD]]+K6))</f>
        <v>1</v>
      </c>
    </row>
    <row r="8" spans="1:11">
      <c r="A8" t="s">
        <v>30</v>
      </c>
      <c r="B8" t="s">
        <v>22</v>
      </c>
      <c r="C8" t="s">
        <v>18</v>
      </c>
      <c r="D8">
        <v>45708</v>
      </c>
      <c r="E8">
        <v>3</v>
      </c>
      <c r="F8" t="s">
        <v>9</v>
      </c>
      <c r="G8" t="s">
        <v>5</v>
      </c>
      <c r="H8">
        <v>4</v>
      </c>
      <c r="I8">
        <v>0</v>
      </c>
      <c r="J8">
        <f>IF(Convert_to_Games[[#This Row],[Total Score]]&gt;9, 1, 0)</f>
        <v>0</v>
      </c>
      <c r="K8">
        <f>IF(Convert_to_Games[[#This Row],[DD]]=0, 0, IF(K7 = "Cons DD", Convert_to_Games[[#This Row],[DD]], Convert_to_Games[[#This Row],[DD]]+K7))</f>
        <v>0</v>
      </c>
    </row>
    <row r="9" spans="1:11">
      <c r="A9" t="s">
        <v>30</v>
      </c>
      <c r="B9" t="s">
        <v>22</v>
      </c>
      <c r="C9" t="s">
        <v>18</v>
      </c>
      <c r="D9">
        <v>45708</v>
      </c>
      <c r="E9">
        <v>4</v>
      </c>
      <c r="F9" t="s">
        <v>8</v>
      </c>
      <c r="G9" t="s">
        <v>4</v>
      </c>
      <c r="H9">
        <v>4</v>
      </c>
      <c r="I9">
        <v>1</v>
      </c>
      <c r="J9">
        <f>IF(Convert_to_Games[[#This Row],[Total Score]]&gt;9, 1, 0)</f>
        <v>0</v>
      </c>
      <c r="K9">
        <f>IF(Convert_to_Games[[#This Row],[DD]]=0, 0, IF(K8 = "Cons DD", Convert_to_Games[[#This Row],[DD]], Convert_to_Games[[#This Row],[DD]]+K8))</f>
        <v>0</v>
      </c>
    </row>
    <row r="10" spans="1:11">
      <c r="A10" t="s">
        <v>30</v>
      </c>
      <c r="B10" t="s">
        <v>22</v>
      </c>
      <c r="C10" t="s">
        <v>18</v>
      </c>
      <c r="D10">
        <v>45708</v>
      </c>
      <c r="E10">
        <v>4</v>
      </c>
      <c r="F10" t="s">
        <v>8</v>
      </c>
      <c r="G10" t="s">
        <v>5</v>
      </c>
      <c r="H10">
        <v>0</v>
      </c>
      <c r="I10">
        <v>0</v>
      </c>
      <c r="J10">
        <f>IF(Convert_to_Games[[#This Row],[Total Score]]&gt;9, 1, 0)</f>
        <v>0</v>
      </c>
      <c r="K10">
        <f>IF(Convert_to_Games[[#This Row],[DD]]=0, 0, IF(K9 = "Cons DD", Convert_to_Games[[#This Row],[DD]], Convert_to_Games[[#This Row],[DD]]+K9))</f>
        <v>0</v>
      </c>
    </row>
    <row r="11" spans="1:11">
      <c r="A11" t="s">
        <v>30</v>
      </c>
      <c r="B11" t="s">
        <v>22</v>
      </c>
      <c r="C11" t="s">
        <v>18</v>
      </c>
      <c r="D11">
        <v>45708</v>
      </c>
      <c r="E11">
        <v>4</v>
      </c>
      <c r="F11" t="s">
        <v>8</v>
      </c>
      <c r="G11" t="s">
        <v>6</v>
      </c>
      <c r="H11">
        <v>7</v>
      </c>
      <c r="I11">
        <v>0</v>
      </c>
      <c r="J11">
        <f>IF(Convert_to_Games[[#This Row],[Total Score]]&gt;9, 1, 0)</f>
        <v>0</v>
      </c>
      <c r="K11">
        <f>IF(Convert_to_Games[[#This Row],[DD]]=0, 0, IF(K10 = "Cons DD", Convert_to_Games[[#This Row],[DD]], Convert_to_Games[[#This Row],[DD]]+K10))</f>
        <v>0</v>
      </c>
    </row>
    <row r="12" spans="1:11">
      <c r="A12" t="s">
        <v>30</v>
      </c>
      <c r="B12" t="s">
        <v>22</v>
      </c>
      <c r="C12" t="s">
        <v>18</v>
      </c>
      <c r="D12">
        <v>45708</v>
      </c>
      <c r="E12">
        <v>5</v>
      </c>
      <c r="F12" t="s">
        <v>10</v>
      </c>
      <c r="G12" t="s">
        <v>4</v>
      </c>
      <c r="H12">
        <v>11</v>
      </c>
      <c r="I12">
        <v>1</v>
      </c>
      <c r="J12">
        <f>IF(Convert_to_Games[[#This Row],[Total Score]]&gt;9, 1, 0)</f>
        <v>1</v>
      </c>
      <c r="K12">
        <f>IF(Convert_to_Games[[#This Row],[DD]]=0, 0, IF(K11 = "Cons DD", Convert_to_Games[[#This Row],[DD]], Convert_to_Games[[#This Row],[DD]]+K11))</f>
        <v>1</v>
      </c>
    </row>
    <row r="13" spans="1:11">
      <c r="A13" t="s">
        <v>30</v>
      </c>
      <c r="B13" t="s">
        <v>22</v>
      </c>
      <c r="C13" t="s">
        <v>18</v>
      </c>
      <c r="D13">
        <v>45708</v>
      </c>
      <c r="E13">
        <v>5</v>
      </c>
      <c r="F13" t="s">
        <v>10</v>
      </c>
      <c r="G13" t="s">
        <v>5</v>
      </c>
      <c r="H13">
        <v>1</v>
      </c>
      <c r="I13">
        <v>0</v>
      </c>
      <c r="J13">
        <f>IF(Convert_to_Games[[#This Row],[Total Score]]&gt;9, 1, 0)</f>
        <v>0</v>
      </c>
      <c r="K13">
        <f>IF(Convert_to_Games[[#This Row],[DD]]=0, 0, IF(K12 = "Cons DD", Convert_to_Games[[#This Row],[DD]], Convert_to_Games[[#This Row],[DD]]+K12))</f>
        <v>0</v>
      </c>
    </row>
    <row r="14" spans="1:11">
      <c r="A14" t="s">
        <v>30</v>
      </c>
      <c r="B14" t="s">
        <v>22</v>
      </c>
      <c r="C14" t="s">
        <v>18</v>
      </c>
      <c r="D14">
        <v>45708</v>
      </c>
      <c r="E14">
        <v>5</v>
      </c>
      <c r="F14" t="s">
        <v>10</v>
      </c>
      <c r="G14" t="s">
        <v>6</v>
      </c>
      <c r="H14">
        <v>3</v>
      </c>
      <c r="I14">
        <v>0</v>
      </c>
      <c r="J14">
        <f>IF(Convert_to_Games[[#This Row],[Total Score]]&gt;9, 1, 0)</f>
        <v>0</v>
      </c>
      <c r="K14">
        <f>IF(Convert_to_Games[[#This Row],[DD]]=0, 0, IF(K13 = "Cons DD", Convert_to_Games[[#This Row],[DD]], Convert_to_Games[[#This Row],[DD]]+K13))</f>
        <v>0</v>
      </c>
    </row>
    <row r="15" spans="1:11">
      <c r="A15" t="s">
        <v>30</v>
      </c>
      <c r="B15" t="s">
        <v>22</v>
      </c>
      <c r="C15" t="s">
        <v>18</v>
      </c>
      <c r="D15">
        <v>45709</v>
      </c>
      <c r="E15">
        <v>6</v>
      </c>
      <c r="F15" t="s">
        <v>9</v>
      </c>
      <c r="G15" t="s">
        <v>4</v>
      </c>
      <c r="H15">
        <v>10</v>
      </c>
      <c r="I15">
        <v>1</v>
      </c>
      <c r="J15">
        <f>IF(Convert_to_Games[[#This Row],[Total Score]]&gt;9, 1, 0)</f>
        <v>1</v>
      </c>
      <c r="K15">
        <f>IF(Convert_to_Games[[#This Row],[DD]]=0, 0, IF(K14 = "Cons DD", Convert_to_Games[[#This Row],[DD]], Convert_to_Games[[#This Row],[DD]]+K14))</f>
        <v>1</v>
      </c>
    </row>
    <row r="16" spans="1:11">
      <c r="A16" t="s">
        <v>30</v>
      </c>
      <c r="B16" t="s">
        <v>22</v>
      </c>
      <c r="C16" t="s">
        <v>18</v>
      </c>
      <c r="D16">
        <v>45709</v>
      </c>
      <c r="E16">
        <v>6</v>
      </c>
      <c r="F16" t="s">
        <v>9</v>
      </c>
      <c r="G16" t="s">
        <v>5</v>
      </c>
      <c r="H16">
        <v>4</v>
      </c>
      <c r="I16">
        <v>0</v>
      </c>
      <c r="J16">
        <f>IF(Convert_to_Games[[#This Row],[Total Score]]&gt;9, 1, 0)</f>
        <v>0</v>
      </c>
      <c r="K16">
        <f>IF(Convert_to_Games[[#This Row],[DD]]=0, 0, IF(K15 = "Cons DD", Convert_to_Games[[#This Row],[DD]], Convert_to_Games[[#This Row],[DD]]+K15))</f>
        <v>0</v>
      </c>
    </row>
    <row r="17" spans="1:11">
      <c r="A17" t="s">
        <v>30</v>
      </c>
      <c r="B17" t="s">
        <v>22</v>
      </c>
      <c r="C17" t="s">
        <v>18</v>
      </c>
      <c r="D17">
        <v>45712</v>
      </c>
      <c r="E17">
        <v>7</v>
      </c>
      <c r="F17" t="s">
        <v>11</v>
      </c>
      <c r="G17" t="s">
        <v>4</v>
      </c>
      <c r="H17">
        <v>5</v>
      </c>
      <c r="I17">
        <v>0</v>
      </c>
      <c r="J17">
        <f>IF(Convert_to_Games[[#This Row],[Total Score]]&gt;9, 1, 0)</f>
        <v>0</v>
      </c>
      <c r="K17">
        <f>IF(Convert_to_Games[[#This Row],[DD]]=0, 0, IF(K16 = "Cons DD", Convert_to_Games[[#This Row],[DD]], Convert_to_Games[[#This Row],[DD]]+K16))</f>
        <v>0</v>
      </c>
    </row>
    <row r="18" spans="1:11">
      <c r="A18" t="s">
        <v>30</v>
      </c>
      <c r="B18" t="s">
        <v>22</v>
      </c>
      <c r="C18" t="s">
        <v>18</v>
      </c>
      <c r="D18">
        <v>45712</v>
      </c>
      <c r="E18">
        <v>7</v>
      </c>
      <c r="F18" t="s">
        <v>11</v>
      </c>
      <c r="G18" t="s">
        <v>5</v>
      </c>
      <c r="H18">
        <v>9</v>
      </c>
      <c r="I18">
        <v>1</v>
      </c>
      <c r="J18">
        <f>IF(Convert_to_Games[[#This Row],[Total Score]]&gt;9, 1, 0)</f>
        <v>0</v>
      </c>
      <c r="K18">
        <f>IF(Convert_to_Games[[#This Row],[DD]]=0, 0, IF(K17 = "Cons DD", Convert_to_Games[[#This Row],[DD]], Convert_to_Games[[#This Row],[DD]]+K17))</f>
        <v>0</v>
      </c>
    </row>
    <row r="19" spans="1:11">
      <c r="A19" t="s">
        <v>30</v>
      </c>
      <c r="B19" t="s">
        <v>22</v>
      </c>
      <c r="C19" t="s">
        <v>18</v>
      </c>
      <c r="D19">
        <v>45712</v>
      </c>
      <c r="E19">
        <v>8</v>
      </c>
      <c r="F19" t="s">
        <v>11</v>
      </c>
      <c r="G19" t="s">
        <v>4</v>
      </c>
      <c r="H19">
        <v>6</v>
      </c>
      <c r="I19">
        <v>1</v>
      </c>
      <c r="J19">
        <f>IF(Convert_to_Games[[#This Row],[Total Score]]&gt;9, 1, 0)</f>
        <v>0</v>
      </c>
      <c r="K19">
        <f>IF(Convert_to_Games[[#This Row],[DD]]=0, 0, IF(K18 = "Cons DD", Convert_to_Games[[#This Row],[DD]], Convert_to_Games[[#This Row],[DD]]+K18))</f>
        <v>0</v>
      </c>
    </row>
    <row r="20" spans="1:11">
      <c r="A20" t="s">
        <v>30</v>
      </c>
      <c r="B20" t="s">
        <v>22</v>
      </c>
      <c r="C20" t="s">
        <v>18</v>
      </c>
      <c r="D20">
        <v>45712</v>
      </c>
      <c r="E20">
        <v>8</v>
      </c>
      <c r="F20" t="s">
        <v>11</v>
      </c>
      <c r="G20" t="s">
        <v>5</v>
      </c>
      <c r="H20">
        <v>2</v>
      </c>
      <c r="I20">
        <v>0</v>
      </c>
      <c r="J20">
        <f>IF(Convert_to_Games[[#This Row],[Total Score]]&gt;9, 1, 0)</f>
        <v>0</v>
      </c>
      <c r="K20">
        <f>IF(Convert_to_Games[[#This Row],[DD]]=0, 0, IF(K19 = "Cons DD", Convert_to_Games[[#This Row],[DD]], Convert_to_Games[[#This Row],[DD]]+K19))</f>
        <v>0</v>
      </c>
    </row>
    <row r="21" spans="1:11">
      <c r="A21" t="s">
        <v>30</v>
      </c>
      <c r="B21" t="s">
        <v>22</v>
      </c>
      <c r="C21" t="s">
        <v>18</v>
      </c>
      <c r="D21">
        <v>45713</v>
      </c>
      <c r="E21">
        <v>9</v>
      </c>
      <c r="F21" t="s">
        <v>8</v>
      </c>
      <c r="G21" t="s">
        <v>4</v>
      </c>
      <c r="H21">
        <v>9</v>
      </c>
      <c r="I21">
        <v>0</v>
      </c>
      <c r="J21">
        <f>IF(Convert_to_Games[[#This Row],[Total Score]]&gt;9, 1, 0)</f>
        <v>0</v>
      </c>
      <c r="K21">
        <f>IF(Convert_to_Games[[#This Row],[DD]]=0, 0, IF(K20 = "Cons DD", Convert_to_Games[[#This Row],[DD]], Convert_to_Games[[#This Row],[DD]]+K20))</f>
        <v>0</v>
      </c>
    </row>
    <row r="22" spans="1:11">
      <c r="A22" t="s">
        <v>30</v>
      </c>
      <c r="B22" t="s">
        <v>22</v>
      </c>
      <c r="C22" t="s">
        <v>18</v>
      </c>
      <c r="D22">
        <v>45713</v>
      </c>
      <c r="E22">
        <v>9</v>
      </c>
      <c r="F22" t="s">
        <v>8</v>
      </c>
      <c r="G22" t="s">
        <v>5</v>
      </c>
      <c r="H22">
        <v>11</v>
      </c>
      <c r="I22">
        <v>1</v>
      </c>
      <c r="J22">
        <f>IF(Convert_to_Games[[#This Row],[Total Score]]&gt;9, 1, 0)</f>
        <v>1</v>
      </c>
      <c r="K22">
        <f>IF(Convert_to_Games[[#This Row],[DD]]=0, 0, IF(K21 = "Cons DD", Convert_to_Games[[#This Row],[DD]], Convert_to_Games[[#This Row],[DD]]+K21))</f>
        <v>1</v>
      </c>
    </row>
    <row r="23" spans="1:11">
      <c r="A23" t="s">
        <v>30</v>
      </c>
      <c r="B23" t="s">
        <v>22</v>
      </c>
      <c r="C23" t="s">
        <v>18</v>
      </c>
      <c r="D23">
        <v>45713</v>
      </c>
      <c r="E23">
        <v>9</v>
      </c>
      <c r="F23" t="s">
        <v>8</v>
      </c>
      <c r="G23" t="s">
        <v>6</v>
      </c>
      <c r="H23">
        <v>4</v>
      </c>
      <c r="I23">
        <v>0</v>
      </c>
      <c r="J23">
        <f>IF(Convert_to_Games[[#This Row],[Total Score]]&gt;9, 1, 0)</f>
        <v>0</v>
      </c>
      <c r="K23">
        <f>IF(Convert_to_Games[[#This Row],[DD]]=0, 0, IF(K22 = "Cons DD", Convert_to_Games[[#This Row],[DD]], Convert_to_Games[[#This Row],[DD]]+K22))</f>
        <v>0</v>
      </c>
    </row>
    <row r="24" spans="1:11">
      <c r="A24" t="s">
        <v>30</v>
      </c>
      <c r="B24" t="s">
        <v>22</v>
      </c>
      <c r="C24" t="s">
        <v>18</v>
      </c>
      <c r="D24">
        <v>45713</v>
      </c>
      <c r="E24">
        <v>10</v>
      </c>
      <c r="F24" t="s">
        <v>11</v>
      </c>
      <c r="G24" t="s">
        <v>4</v>
      </c>
      <c r="H24">
        <v>6</v>
      </c>
      <c r="I24">
        <v>1</v>
      </c>
      <c r="J24">
        <f>IF(Convert_to_Games[[#This Row],[Total Score]]&gt;9, 1, 0)</f>
        <v>0</v>
      </c>
      <c r="K24">
        <f>IF(Convert_to_Games[[#This Row],[DD]]=0, 0, IF(K23 = "Cons DD", Convert_to_Games[[#This Row],[DD]], Convert_to_Games[[#This Row],[DD]]+K23))</f>
        <v>0</v>
      </c>
    </row>
    <row r="25" spans="1:11">
      <c r="A25" t="s">
        <v>30</v>
      </c>
      <c r="B25" t="s">
        <v>22</v>
      </c>
      <c r="C25" t="s">
        <v>18</v>
      </c>
      <c r="D25">
        <v>45713</v>
      </c>
      <c r="E25">
        <v>10</v>
      </c>
      <c r="F25" t="s">
        <v>11</v>
      </c>
      <c r="G25" t="s">
        <v>5</v>
      </c>
      <c r="H25">
        <v>1</v>
      </c>
      <c r="I25">
        <v>0</v>
      </c>
      <c r="J25">
        <f>IF(Convert_to_Games[[#This Row],[Total Score]]&gt;9, 1, 0)</f>
        <v>0</v>
      </c>
      <c r="K25">
        <f>IF(Convert_to_Games[[#This Row],[DD]]=0, 0, IF(K24 = "Cons DD", Convert_to_Games[[#This Row],[DD]], Convert_to_Games[[#This Row],[DD]]+K24))</f>
        <v>0</v>
      </c>
    </row>
    <row r="26" spans="1:11">
      <c r="A26" t="s">
        <v>30</v>
      </c>
      <c r="B26" t="s">
        <v>22</v>
      </c>
      <c r="C26" t="s">
        <v>16</v>
      </c>
      <c r="D26">
        <v>45714</v>
      </c>
      <c r="E26">
        <v>11</v>
      </c>
      <c r="F26" t="s">
        <v>12</v>
      </c>
      <c r="G26" t="s">
        <v>4</v>
      </c>
      <c r="H26">
        <v>14</v>
      </c>
      <c r="I26">
        <v>1</v>
      </c>
      <c r="J26">
        <f>IF(Convert_to_Games[[#This Row],[Total Score]]&gt;9, 1, 0)</f>
        <v>1</v>
      </c>
      <c r="K26">
        <f>IF(Convert_to_Games[[#This Row],[DD]]=0, 0, IF(K25 = "Cons DD", Convert_to_Games[[#This Row],[DD]], Convert_to_Games[[#This Row],[DD]]+K25))</f>
        <v>1</v>
      </c>
    </row>
    <row r="27" spans="1:11">
      <c r="A27" t="s">
        <v>30</v>
      </c>
      <c r="B27" t="s">
        <v>22</v>
      </c>
      <c r="C27" t="s">
        <v>16</v>
      </c>
      <c r="D27">
        <v>45714</v>
      </c>
      <c r="E27">
        <v>11</v>
      </c>
      <c r="F27" t="s">
        <v>12</v>
      </c>
      <c r="G27" t="s">
        <v>5</v>
      </c>
      <c r="H27">
        <v>5</v>
      </c>
      <c r="I27">
        <v>0</v>
      </c>
      <c r="J27">
        <f>IF(Convert_to_Games[[#This Row],[Total Score]]&gt;9, 1, 0)</f>
        <v>0</v>
      </c>
      <c r="K27">
        <f>IF(Convert_to_Games[[#This Row],[DD]]=0, 0, IF(K26 = "Cons DD", Convert_to_Games[[#This Row],[DD]], Convert_to_Games[[#This Row],[DD]]+K26))</f>
        <v>0</v>
      </c>
    </row>
    <row r="28" spans="1:11">
      <c r="A28" t="s">
        <v>30</v>
      </c>
      <c r="B28" t="s">
        <v>22</v>
      </c>
      <c r="C28" t="s">
        <v>16</v>
      </c>
      <c r="D28">
        <v>45714</v>
      </c>
      <c r="E28">
        <v>11</v>
      </c>
      <c r="F28" t="s">
        <v>12</v>
      </c>
      <c r="G28" t="s">
        <v>7</v>
      </c>
      <c r="H28">
        <v>6</v>
      </c>
      <c r="I28">
        <v>0</v>
      </c>
      <c r="J28">
        <f>IF(Convert_to_Games[[#This Row],[Total Score]]&gt;9, 1, 0)</f>
        <v>0</v>
      </c>
      <c r="K28">
        <f>IF(Convert_to_Games[[#This Row],[DD]]=0, 0, IF(K27 = "Cons DD", Convert_to_Games[[#This Row],[DD]], Convert_to_Games[[#This Row],[DD]]+K27))</f>
        <v>0</v>
      </c>
    </row>
    <row r="29" spans="1:11">
      <c r="A29" t="s">
        <v>30</v>
      </c>
      <c r="B29" t="s">
        <v>22</v>
      </c>
      <c r="C29" t="s">
        <v>16</v>
      </c>
      <c r="D29">
        <v>45715</v>
      </c>
      <c r="E29">
        <v>12</v>
      </c>
      <c r="F29" t="s">
        <v>13</v>
      </c>
      <c r="G29" t="s">
        <v>4</v>
      </c>
      <c r="H29">
        <v>10</v>
      </c>
      <c r="I29">
        <v>1</v>
      </c>
      <c r="J29">
        <f>IF(Convert_to_Games[[#This Row],[Total Score]]&gt;9, 1, 0)</f>
        <v>1</v>
      </c>
      <c r="K29">
        <f>IF(Convert_to_Games[[#This Row],[DD]]=0, 0, IF(K28 = "Cons DD", Convert_to_Games[[#This Row],[DD]], Convert_to_Games[[#This Row],[DD]]+K28))</f>
        <v>1</v>
      </c>
    </row>
    <row r="30" spans="1:11">
      <c r="A30" t="s">
        <v>30</v>
      </c>
      <c r="B30" t="s">
        <v>22</v>
      </c>
      <c r="C30" t="s">
        <v>16</v>
      </c>
      <c r="D30">
        <v>45715</v>
      </c>
      <c r="E30">
        <v>12</v>
      </c>
      <c r="F30" t="s">
        <v>13</v>
      </c>
      <c r="G30" t="s">
        <v>5</v>
      </c>
      <c r="H30">
        <v>3</v>
      </c>
      <c r="I30">
        <v>0</v>
      </c>
      <c r="J30">
        <f>IF(Convert_to_Games[[#This Row],[Total Score]]&gt;9, 1, 0)</f>
        <v>0</v>
      </c>
      <c r="K30">
        <f>IF(Convert_to_Games[[#This Row],[DD]]=0, 0, IF(K29 = "Cons DD", Convert_to_Games[[#This Row],[DD]], Convert_to_Games[[#This Row],[DD]]+K29))</f>
        <v>0</v>
      </c>
    </row>
    <row r="31" spans="1:11">
      <c r="A31" t="s">
        <v>30</v>
      </c>
      <c r="B31" t="s">
        <v>22</v>
      </c>
      <c r="C31" t="s">
        <v>16</v>
      </c>
      <c r="D31">
        <v>45715</v>
      </c>
      <c r="E31">
        <v>12</v>
      </c>
      <c r="F31" t="s">
        <v>13</v>
      </c>
      <c r="G31" t="s">
        <v>7</v>
      </c>
      <c r="H31">
        <v>3</v>
      </c>
      <c r="I31">
        <v>0</v>
      </c>
      <c r="J31">
        <f>IF(Convert_to_Games[[#This Row],[Total Score]]&gt;9, 1, 0)</f>
        <v>0</v>
      </c>
      <c r="K31">
        <f>IF(Convert_to_Games[[#This Row],[DD]]=0, 0, IF(K30 = "Cons DD", Convert_to_Games[[#This Row],[DD]], Convert_to_Games[[#This Row],[DD]]+K30))</f>
        <v>0</v>
      </c>
    </row>
    <row r="32" spans="1:11">
      <c r="A32" t="s">
        <v>30</v>
      </c>
      <c r="B32" t="s">
        <v>22</v>
      </c>
      <c r="C32" t="s">
        <v>16</v>
      </c>
      <c r="D32">
        <v>45715</v>
      </c>
      <c r="E32">
        <v>13</v>
      </c>
      <c r="F32" t="s">
        <v>12</v>
      </c>
      <c r="G32" t="s">
        <v>4</v>
      </c>
      <c r="H32">
        <v>11</v>
      </c>
      <c r="I32">
        <v>1</v>
      </c>
      <c r="J32">
        <f>IF(Convert_to_Games[[#This Row],[Total Score]]&gt;9, 1, 0)</f>
        <v>1</v>
      </c>
      <c r="K32">
        <f>IF(Convert_to_Games[[#This Row],[DD]]=0, 0, IF(K31 = "Cons DD", Convert_to_Games[[#This Row],[DD]], Convert_to_Games[[#This Row],[DD]]+K31))</f>
        <v>1</v>
      </c>
    </row>
    <row r="33" spans="1:11">
      <c r="A33" t="s">
        <v>30</v>
      </c>
      <c r="B33" t="s">
        <v>22</v>
      </c>
      <c r="C33" t="s">
        <v>16</v>
      </c>
      <c r="D33">
        <v>45715</v>
      </c>
      <c r="E33">
        <v>13</v>
      </c>
      <c r="F33" t="s">
        <v>12</v>
      </c>
      <c r="G33" t="s">
        <v>5</v>
      </c>
      <c r="H33">
        <v>1</v>
      </c>
      <c r="I33">
        <v>0</v>
      </c>
      <c r="J33">
        <f>IF(Convert_to_Games[[#This Row],[Total Score]]&gt;9, 1, 0)</f>
        <v>0</v>
      </c>
      <c r="K33">
        <f>IF(Convert_to_Games[[#This Row],[DD]]=0, 0, IF(K32 = "Cons DD", Convert_to_Games[[#This Row],[DD]], Convert_to_Games[[#This Row],[DD]]+K32))</f>
        <v>0</v>
      </c>
    </row>
    <row r="34" spans="1:11">
      <c r="A34" t="s">
        <v>30</v>
      </c>
      <c r="B34" t="s">
        <v>22</v>
      </c>
      <c r="C34" t="s">
        <v>16</v>
      </c>
      <c r="D34">
        <v>45715</v>
      </c>
      <c r="E34">
        <v>13</v>
      </c>
      <c r="F34" t="s">
        <v>12</v>
      </c>
      <c r="G34" t="s">
        <v>7</v>
      </c>
      <c r="H34">
        <v>0</v>
      </c>
      <c r="I34">
        <v>0</v>
      </c>
      <c r="J34">
        <f>IF(Convert_to_Games[[#This Row],[Total Score]]&gt;9, 1, 0)</f>
        <v>0</v>
      </c>
      <c r="K34">
        <f>IF(Convert_to_Games[[#This Row],[DD]]=0, 0, IF(K33 = "Cons DD", Convert_to_Games[[#This Row],[DD]], Convert_to_Games[[#This Row],[DD]]+K33))</f>
        <v>0</v>
      </c>
    </row>
    <row r="35" spans="1:11">
      <c r="A35" t="s">
        <v>30</v>
      </c>
      <c r="B35" t="s">
        <v>22</v>
      </c>
      <c r="C35" t="s">
        <v>16</v>
      </c>
      <c r="D35">
        <v>45716</v>
      </c>
      <c r="E35">
        <v>14</v>
      </c>
      <c r="F35" t="s">
        <v>9</v>
      </c>
      <c r="G35" t="s">
        <v>4</v>
      </c>
      <c r="H35">
        <v>11</v>
      </c>
      <c r="I35">
        <v>1</v>
      </c>
      <c r="J35">
        <f>IF(Convert_to_Games[[#This Row],[Total Score]]&gt;9, 1, 0)</f>
        <v>1</v>
      </c>
      <c r="K35">
        <f>IF(Convert_to_Games[[#This Row],[DD]]=0, 0, IF(K34 = "Cons DD", Convert_to_Games[[#This Row],[DD]], Convert_to_Games[[#This Row],[DD]]+K34))</f>
        <v>1</v>
      </c>
    </row>
    <row r="36" spans="1:11">
      <c r="A36" t="s">
        <v>30</v>
      </c>
      <c r="B36" t="s">
        <v>22</v>
      </c>
      <c r="C36" t="s">
        <v>16</v>
      </c>
      <c r="D36">
        <v>45716</v>
      </c>
      <c r="E36">
        <v>14</v>
      </c>
      <c r="F36" t="s">
        <v>9</v>
      </c>
      <c r="G36" t="s">
        <v>5</v>
      </c>
      <c r="H36">
        <v>3</v>
      </c>
      <c r="I36">
        <v>0</v>
      </c>
      <c r="J36">
        <f>IF(Convert_to_Games[[#This Row],[Total Score]]&gt;9, 1, 0)</f>
        <v>0</v>
      </c>
      <c r="K36">
        <f>IF(Convert_to_Games[[#This Row],[DD]]=0, 0, IF(K35 = "Cons DD", Convert_to_Games[[#This Row],[DD]], Convert_to_Games[[#This Row],[DD]]+K35))</f>
        <v>0</v>
      </c>
    </row>
    <row r="37" spans="1:11">
      <c r="A37" t="s">
        <v>30</v>
      </c>
      <c r="B37" t="s">
        <v>22</v>
      </c>
      <c r="C37" t="s">
        <v>16</v>
      </c>
      <c r="D37">
        <v>45716</v>
      </c>
      <c r="E37">
        <v>15</v>
      </c>
      <c r="F37" t="s">
        <v>11</v>
      </c>
      <c r="G37" t="s">
        <v>4</v>
      </c>
      <c r="H37">
        <v>5</v>
      </c>
      <c r="I37">
        <v>1</v>
      </c>
      <c r="J37">
        <f>IF(Convert_to_Games[[#This Row],[Total Score]]&gt;9, 1, 0)</f>
        <v>0</v>
      </c>
      <c r="K37">
        <f>IF(Convert_to_Games[[#This Row],[DD]]=0, 0, IF(K36 = "Cons DD", Convert_to_Games[[#This Row],[DD]], Convert_to_Games[[#This Row],[DD]]+K36))</f>
        <v>0</v>
      </c>
    </row>
    <row r="38" spans="1:11">
      <c r="A38" t="s">
        <v>30</v>
      </c>
      <c r="B38" t="s">
        <v>22</v>
      </c>
      <c r="C38" t="s">
        <v>16</v>
      </c>
      <c r="D38">
        <v>45716</v>
      </c>
      <c r="E38">
        <v>15</v>
      </c>
      <c r="F38" t="s">
        <v>11</v>
      </c>
      <c r="G38" t="s">
        <v>5</v>
      </c>
      <c r="H38">
        <v>3</v>
      </c>
      <c r="I38">
        <v>0</v>
      </c>
      <c r="J38">
        <f>IF(Convert_to_Games[[#This Row],[Total Score]]&gt;9, 1, 0)</f>
        <v>0</v>
      </c>
      <c r="K38">
        <f>IF(Convert_to_Games[[#This Row],[DD]]=0, 0, IF(K37 = "Cons DD", Convert_to_Games[[#This Row],[DD]], Convert_to_Games[[#This Row],[DD]]+K37))</f>
        <v>0</v>
      </c>
    </row>
    <row r="39" spans="1:11">
      <c r="A39" t="s">
        <v>30</v>
      </c>
      <c r="B39" t="s">
        <v>22</v>
      </c>
      <c r="C39" t="s">
        <v>16</v>
      </c>
      <c r="D39">
        <v>45720</v>
      </c>
      <c r="E39">
        <v>16</v>
      </c>
      <c r="F39" t="s">
        <v>14</v>
      </c>
      <c r="G39" t="s">
        <v>4</v>
      </c>
      <c r="H39">
        <v>9</v>
      </c>
      <c r="I39">
        <v>1</v>
      </c>
      <c r="J39">
        <f>IF(Convert_to_Games[[#This Row],[Total Score]]&gt;9, 1, 0)</f>
        <v>0</v>
      </c>
      <c r="K39">
        <f>IF(Convert_to_Games[[#This Row],[DD]]=0, 0, IF(K38 = "Cons DD", Convert_to_Games[[#This Row],[DD]], Convert_to_Games[[#This Row],[DD]]+K38))</f>
        <v>0</v>
      </c>
    </row>
    <row r="40" spans="1:11">
      <c r="A40" t="s">
        <v>30</v>
      </c>
      <c r="B40" t="s">
        <v>22</v>
      </c>
      <c r="C40" t="s">
        <v>16</v>
      </c>
      <c r="D40">
        <v>45720</v>
      </c>
      <c r="E40">
        <v>16</v>
      </c>
      <c r="F40" t="s">
        <v>14</v>
      </c>
      <c r="G40" t="s">
        <v>5</v>
      </c>
      <c r="H40">
        <v>1</v>
      </c>
      <c r="I40">
        <v>0</v>
      </c>
      <c r="J40">
        <f>IF(Convert_to_Games[[#This Row],[Total Score]]&gt;9, 1, 0)</f>
        <v>0</v>
      </c>
      <c r="K40">
        <f>IF(Convert_to_Games[[#This Row],[DD]]=0, 0, IF(K39 = "Cons DD", Convert_to_Games[[#This Row],[DD]], Convert_to_Games[[#This Row],[DD]]+K39))</f>
        <v>0</v>
      </c>
    </row>
    <row r="41" spans="1:11">
      <c r="A41" t="s">
        <v>30</v>
      </c>
      <c r="B41" t="s">
        <v>22</v>
      </c>
      <c r="C41" t="s">
        <v>16</v>
      </c>
      <c r="D41">
        <v>45720</v>
      </c>
      <c r="E41">
        <v>16</v>
      </c>
      <c r="F41" t="s">
        <v>14</v>
      </c>
      <c r="G41" t="s">
        <v>7</v>
      </c>
      <c r="H41">
        <v>5</v>
      </c>
      <c r="I41">
        <v>0</v>
      </c>
      <c r="J41">
        <f>IF(Convert_to_Games[[#This Row],[Total Score]]&gt;9, 1, 0)</f>
        <v>0</v>
      </c>
      <c r="K41">
        <f>IF(Convert_to_Games[[#This Row],[DD]]=0, 0, IF(K40 = "Cons DD", Convert_to_Games[[#This Row],[DD]], Convert_to_Games[[#This Row],[DD]]+K40))</f>
        <v>0</v>
      </c>
    </row>
    <row r="42" spans="1:11">
      <c r="A42" t="s">
        <v>30</v>
      </c>
      <c r="B42" t="s">
        <v>22</v>
      </c>
      <c r="C42" t="s">
        <v>16</v>
      </c>
      <c r="D42">
        <v>45721</v>
      </c>
      <c r="E42">
        <v>17</v>
      </c>
      <c r="F42" t="s">
        <v>9</v>
      </c>
      <c r="G42" t="s">
        <v>4</v>
      </c>
      <c r="H42">
        <v>8</v>
      </c>
      <c r="I42">
        <v>1</v>
      </c>
      <c r="J42">
        <f>IF(Convert_to_Games[[#This Row],[Total Score]]&gt;9, 1, 0)</f>
        <v>0</v>
      </c>
      <c r="K42">
        <f>IF(Convert_to_Games[[#This Row],[DD]]=0, 0, IF(K41 = "Cons DD", Convert_to_Games[[#This Row],[DD]], Convert_to_Games[[#This Row],[DD]]+K41))</f>
        <v>0</v>
      </c>
    </row>
    <row r="43" spans="1:11">
      <c r="A43" t="s">
        <v>30</v>
      </c>
      <c r="B43" t="s">
        <v>22</v>
      </c>
      <c r="C43" t="s">
        <v>16</v>
      </c>
      <c r="D43">
        <v>45721</v>
      </c>
      <c r="E43">
        <v>17</v>
      </c>
      <c r="F43" t="s">
        <v>9</v>
      </c>
      <c r="G43" t="s">
        <v>5</v>
      </c>
      <c r="H43">
        <v>1</v>
      </c>
      <c r="I43">
        <v>0</v>
      </c>
      <c r="J43">
        <f>IF(Convert_to_Games[[#This Row],[Total Score]]&gt;9, 1, 0)</f>
        <v>0</v>
      </c>
      <c r="K43">
        <f>IF(Convert_to_Games[[#This Row],[DD]]=0, 0, IF(K42 = "Cons DD", Convert_to_Games[[#This Row],[DD]], Convert_to_Games[[#This Row],[DD]]+K42))</f>
        <v>0</v>
      </c>
    </row>
    <row r="44" spans="1:11">
      <c r="A44" t="s">
        <v>30</v>
      </c>
      <c r="B44" t="s">
        <v>22</v>
      </c>
      <c r="C44" t="s">
        <v>16</v>
      </c>
      <c r="D44">
        <v>45722</v>
      </c>
      <c r="E44">
        <v>18</v>
      </c>
      <c r="F44" t="s">
        <v>11</v>
      </c>
      <c r="G44" t="s">
        <v>4</v>
      </c>
      <c r="H44">
        <v>9</v>
      </c>
      <c r="I44">
        <v>1</v>
      </c>
      <c r="J44">
        <f>IF(Convert_to_Games[[#This Row],[Total Score]]&gt;9, 1, 0)</f>
        <v>0</v>
      </c>
      <c r="K44">
        <f>IF(Convert_to_Games[[#This Row],[DD]]=0, 0, IF(K43 = "Cons DD", Convert_to_Games[[#This Row],[DD]], Convert_to_Games[[#This Row],[DD]]+K43))</f>
        <v>0</v>
      </c>
    </row>
    <row r="45" spans="1:11">
      <c r="A45" t="s">
        <v>30</v>
      </c>
      <c r="B45" t="s">
        <v>22</v>
      </c>
      <c r="C45" t="s">
        <v>16</v>
      </c>
      <c r="D45">
        <v>45722</v>
      </c>
      <c r="E45">
        <v>18</v>
      </c>
      <c r="F45" t="s">
        <v>11</v>
      </c>
      <c r="G45" t="s">
        <v>5</v>
      </c>
      <c r="H45">
        <v>4</v>
      </c>
      <c r="I45">
        <v>0</v>
      </c>
      <c r="J45">
        <f>IF(Convert_to_Games[[#This Row],[Total Score]]&gt;9, 1, 0)</f>
        <v>0</v>
      </c>
      <c r="K45">
        <f>IF(Convert_to_Games[[#This Row],[DD]]=0, 0, IF(K44 = "Cons DD", Convert_to_Games[[#This Row],[DD]], Convert_to_Games[[#This Row],[DD]]+K44))</f>
        <v>0</v>
      </c>
    </row>
    <row r="46" spans="1:11">
      <c r="A46" t="s">
        <v>30</v>
      </c>
      <c r="B46" t="s">
        <v>22</v>
      </c>
      <c r="C46" t="s">
        <v>17</v>
      </c>
      <c r="D46">
        <v>45722</v>
      </c>
      <c r="E46">
        <v>19</v>
      </c>
      <c r="F46" t="s">
        <v>9</v>
      </c>
      <c r="G46" t="s">
        <v>4</v>
      </c>
      <c r="H46">
        <v>5</v>
      </c>
      <c r="I46">
        <v>0</v>
      </c>
      <c r="J46">
        <f>IF(Convert_to_Games[[#This Row],[Total Score]]&gt;9, 1, 0)</f>
        <v>0</v>
      </c>
      <c r="K46">
        <f>IF(Convert_to_Games[[#This Row],[DD]]=0, 0, IF(K45 = "Cons DD", Convert_to_Games[[#This Row],[DD]], Convert_to_Games[[#This Row],[DD]]+K45))</f>
        <v>0</v>
      </c>
    </row>
    <row r="47" spans="1:11">
      <c r="A47" t="s">
        <v>30</v>
      </c>
      <c r="B47" t="s">
        <v>22</v>
      </c>
      <c r="C47" t="s">
        <v>17</v>
      </c>
      <c r="D47">
        <v>45722</v>
      </c>
      <c r="E47">
        <v>19</v>
      </c>
      <c r="F47" t="s">
        <v>9</v>
      </c>
      <c r="G47" t="s">
        <v>5</v>
      </c>
      <c r="H47">
        <v>8</v>
      </c>
      <c r="I47">
        <v>1</v>
      </c>
      <c r="J47">
        <f>IF(Convert_to_Games[[#This Row],[Total Score]]&gt;9, 1, 0)</f>
        <v>0</v>
      </c>
      <c r="K47">
        <f>IF(Convert_to_Games[[#This Row],[DD]]=0, 0, IF(K46 = "Cons DD", Convert_to_Games[[#This Row],[DD]], Convert_to_Games[[#This Row],[DD]]+K46))</f>
        <v>0</v>
      </c>
    </row>
    <row r="48" spans="1:11">
      <c r="A48" t="s">
        <v>30</v>
      </c>
      <c r="B48" t="s">
        <v>22</v>
      </c>
      <c r="C48" t="s">
        <v>16</v>
      </c>
      <c r="D48">
        <v>45723</v>
      </c>
      <c r="E48">
        <v>20</v>
      </c>
      <c r="F48" t="s">
        <v>9</v>
      </c>
      <c r="G48" t="s">
        <v>4</v>
      </c>
      <c r="H48">
        <v>4</v>
      </c>
      <c r="I48">
        <v>1</v>
      </c>
      <c r="J48">
        <f>IF(Convert_to_Games[[#This Row],[Total Score]]&gt;9, 1, 0)</f>
        <v>0</v>
      </c>
      <c r="K48">
        <f>IF(Convert_to_Games[[#This Row],[DD]]=0, 0, IF(K47 = "Cons DD", Convert_to_Games[[#This Row],[DD]], Convert_to_Games[[#This Row],[DD]]+K47))</f>
        <v>0</v>
      </c>
    </row>
    <row r="49" spans="1:11">
      <c r="A49" t="s">
        <v>30</v>
      </c>
      <c r="B49" t="s">
        <v>22</v>
      </c>
      <c r="C49" t="s">
        <v>16</v>
      </c>
      <c r="D49">
        <v>45723</v>
      </c>
      <c r="E49">
        <v>20</v>
      </c>
      <c r="F49" t="s">
        <v>9</v>
      </c>
      <c r="G49" t="s">
        <v>5</v>
      </c>
      <c r="H49">
        <v>2</v>
      </c>
      <c r="I49">
        <v>0</v>
      </c>
      <c r="J49">
        <f>IF(Convert_to_Games[[#This Row],[Total Score]]&gt;9, 1, 0)</f>
        <v>0</v>
      </c>
      <c r="K49">
        <f>IF(Convert_to_Games[[#This Row],[DD]]=0, 0, IF(K48 = "Cons DD", Convert_to_Games[[#This Row],[DD]], Convert_to_Games[[#This Row],[DD]]+K48))</f>
        <v>0</v>
      </c>
    </row>
    <row r="50" spans="1:11">
      <c r="A50" t="s">
        <v>30</v>
      </c>
      <c r="B50" t="s">
        <v>22</v>
      </c>
      <c r="C50" t="s">
        <v>16</v>
      </c>
      <c r="D50">
        <v>45726</v>
      </c>
      <c r="E50">
        <v>21</v>
      </c>
      <c r="F50" t="s">
        <v>11</v>
      </c>
      <c r="G50" t="s">
        <v>4</v>
      </c>
      <c r="H50">
        <v>10</v>
      </c>
      <c r="I50">
        <v>1</v>
      </c>
      <c r="J50">
        <f>IF(Convert_to_Games[[#This Row],[Total Score]]&gt;9, 1, 0)</f>
        <v>1</v>
      </c>
      <c r="K50">
        <f>IF(Convert_to_Games[[#This Row],[DD]]=0, 0, IF(K49 = "Cons DD", Convert_to_Games[[#This Row],[DD]], Convert_to_Games[[#This Row],[DD]]+K49))</f>
        <v>1</v>
      </c>
    </row>
    <row r="51" spans="1:11">
      <c r="A51" t="s">
        <v>30</v>
      </c>
      <c r="B51" t="s">
        <v>22</v>
      </c>
      <c r="C51" t="s">
        <v>16</v>
      </c>
      <c r="D51">
        <v>45726</v>
      </c>
      <c r="E51">
        <v>21</v>
      </c>
      <c r="F51" t="s">
        <v>11</v>
      </c>
      <c r="G51" t="s">
        <v>5</v>
      </c>
      <c r="H51">
        <v>7</v>
      </c>
      <c r="I51">
        <v>0</v>
      </c>
      <c r="J51">
        <f>IF(Convert_to_Games[[#This Row],[Total Score]]&gt;9, 1, 0)</f>
        <v>0</v>
      </c>
      <c r="K51">
        <f>IF(Convert_to_Games[[#This Row],[DD]]=0, 0, IF(K50 = "Cons DD", Convert_to_Games[[#This Row],[DD]], Convert_to_Games[[#This Row],[DD]]+K50))</f>
        <v>0</v>
      </c>
    </row>
    <row r="52" spans="1:11">
      <c r="A52" t="s">
        <v>30</v>
      </c>
      <c r="B52" t="s">
        <v>22</v>
      </c>
      <c r="C52" t="s">
        <v>16</v>
      </c>
      <c r="D52">
        <v>45727</v>
      </c>
      <c r="E52">
        <v>22</v>
      </c>
      <c r="F52" t="s">
        <v>11</v>
      </c>
      <c r="G52" t="s">
        <v>4</v>
      </c>
      <c r="H52">
        <v>4</v>
      </c>
      <c r="I52">
        <v>1</v>
      </c>
      <c r="J52">
        <f>IF(Convert_to_Games[[#This Row],[Total Score]]&gt;9, 1, 0)</f>
        <v>0</v>
      </c>
      <c r="K52">
        <f>IF(Convert_to_Games[[#This Row],[DD]]=0, 0, IF(K51 = "Cons DD", Convert_to_Games[[#This Row],[DD]], Convert_to_Games[[#This Row],[DD]]+K51))</f>
        <v>0</v>
      </c>
    </row>
    <row r="53" spans="1:11">
      <c r="A53" t="s">
        <v>30</v>
      </c>
      <c r="B53" t="s">
        <v>22</v>
      </c>
      <c r="C53" t="s">
        <v>16</v>
      </c>
      <c r="D53">
        <v>45727</v>
      </c>
      <c r="E53">
        <v>22</v>
      </c>
      <c r="F53" t="s">
        <v>11</v>
      </c>
      <c r="G53" t="s">
        <v>5</v>
      </c>
      <c r="H53">
        <v>0</v>
      </c>
      <c r="I53">
        <v>0</v>
      </c>
      <c r="J53">
        <f>IF(Convert_to_Games[[#This Row],[Total Score]]&gt;9, 1, 0)</f>
        <v>0</v>
      </c>
      <c r="K53">
        <f>IF(Convert_to_Games[[#This Row],[DD]]=0, 0, IF(K52 = "Cons DD", Convert_to_Games[[#This Row],[DD]], Convert_to_Games[[#This Row],[DD]]+K52))</f>
        <v>0</v>
      </c>
    </row>
    <row r="54" spans="1:11">
      <c r="A54" t="s">
        <v>30</v>
      </c>
      <c r="B54" t="s">
        <v>22</v>
      </c>
      <c r="C54" t="s">
        <v>16</v>
      </c>
      <c r="D54">
        <v>45728</v>
      </c>
      <c r="E54">
        <v>23</v>
      </c>
      <c r="F54" t="s">
        <v>9</v>
      </c>
      <c r="G54" t="s">
        <v>4</v>
      </c>
      <c r="H54">
        <v>11</v>
      </c>
      <c r="I54">
        <v>1</v>
      </c>
      <c r="J54">
        <f>IF(Convert_to_Games[[#This Row],[Total Score]]&gt;9, 1, 0)</f>
        <v>1</v>
      </c>
      <c r="K54">
        <f>IF(Convert_to_Games[[#This Row],[DD]]=0, 0, IF(K53 = "Cons DD", Convert_to_Games[[#This Row],[DD]], Convert_to_Games[[#This Row],[DD]]+K53))</f>
        <v>1</v>
      </c>
    </row>
    <row r="55" spans="1:11">
      <c r="A55" t="s">
        <v>30</v>
      </c>
      <c r="B55" t="s">
        <v>22</v>
      </c>
      <c r="C55" t="s">
        <v>16</v>
      </c>
      <c r="D55">
        <v>45728</v>
      </c>
      <c r="E55">
        <v>23</v>
      </c>
      <c r="F55" t="s">
        <v>9</v>
      </c>
      <c r="G55" t="s">
        <v>5</v>
      </c>
      <c r="H55">
        <v>2</v>
      </c>
      <c r="I55">
        <v>0</v>
      </c>
      <c r="J55">
        <f>IF(Convert_to_Games[[#This Row],[Total Score]]&gt;9, 1, 0)</f>
        <v>0</v>
      </c>
      <c r="K55">
        <f>IF(Convert_to_Games[[#This Row],[DD]]=0, 0, IF(K54 = "Cons DD", Convert_to_Games[[#This Row],[DD]], Convert_to_Games[[#This Row],[DD]]+K54))</f>
        <v>0</v>
      </c>
    </row>
    <row r="56" spans="1:11">
      <c r="A56" t="s">
        <v>30</v>
      </c>
      <c r="B56" t="s">
        <v>22</v>
      </c>
      <c r="C56" t="s">
        <v>16</v>
      </c>
      <c r="D56">
        <v>45729</v>
      </c>
      <c r="E56">
        <v>24</v>
      </c>
      <c r="F56" t="s">
        <v>9</v>
      </c>
      <c r="G56" t="s">
        <v>4</v>
      </c>
      <c r="H56">
        <v>10</v>
      </c>
      <c r="I56">
        <v>1</v>
      </c>
      <c r="J56">
        <f>IF(Convert_to_Games[[#This Row],[Total Score]]&gt;9, 1, 0)</f>
        <v>1</v>
      </c>
      <c r="K56">
        <f>IF(Convert_to_Games[[#This Row],[DD]]=0, 0, IF(K55 = "Cons DD", Convert_to_Games[[#This Row],[DD]], Convert_to_Games[[#This Row],[DD]]+K55))</f>
        <v>1</v>
      </c>
    </row>
    <row r="57" spans="1:11">
      <c r="A57" t="s">
        <v>30</v>
      </c>
      <c r="B57" t="s">
        <v>22</v>
      </c>
      <c r="C57" t="s">
        <v>16</v>
      </c>
      <c r="D57">
        <v>45729</v>
      </c>
      <c r="E57">
        <v>24</v>
      </c>
      <c r="F57" t="s">
        <v>9</v>
      </c>
      <c r="G57" t="s">
        <v>5</v>
      </c>
      <c r="H57">
        <v>1</v>
      </c>
      <c r="I57">
        <v>0</v>
      </c>
      <c r="J57">
        <f>IF(Convert_to_Games[[#This Row],[Total Score]]&gt;9, 1, 0)</f>
        <v>0</v>
      </c>
      <c r="K57">
        <f>IF(Convert_to_Games[[#This Row],[DD]]=0, 0, IF(K56 = "Cons DD", Convert_to_Games[[#This Row],[DD]], Convert_to_Games[[#This Row],[DD]]+K56))</f>
        <v>0</v>
      </c>
    </row>
    <row r="58" spans="1:11">
      <c r="A58" t="s">
        <v>30</v>
      </c>
      <c r="B58" t="s">
        <v>22</v>
      </c>
      <c r="C58" t="s">
        <v>18</v>
      </c>
      <c r="D58">
        <v>45740</v>
      </c>
      <c r="E58">
        <v>25</v>
      </c>
      <c r="F58" t="s">
        <v>13</v>
      </c>
      <c r="G58" t="s">
        <v>4</v>
      </c>
      <c r="H58">
        <v>6</v>
      </c>
      <c r="I58">
        <v>1</v>
      </c>
      <c r="J58">
        <f>IF(Convert_to_Games[[#This Row],[Total Score]]&gt;9, 1, 0)</f>
        <v>0</v>
      </c>
      <c r="K58">
        <f>IF(Convert_to_Games[[#This Row],[DD]]=0, 0, IF(K57 = "Cons DD", Convert_to_Games[[#This Row],[DD]], Convert_to_Games[[#This Row],[DD]]+K57))</f>
        <v>0</v>
      </c>
    </row>
    <row r="59" spans="1:11">
      <c r="A59" t="s">
        <v>30</v>
      </c>
      <c r="B59" t="s">
        <v>22</v>
      </c>
      <c r="C59" t="s">
        <v>18</v>
      </c>
      <c r="D59">
        <v>45740</v>
      </c>
      <c r="E59">
        <v>25</v>
      </c>
      <c r="F59" t="s">
        <v>13</v>
      </c>
      <c r="G59" t="s">
        <v>5</v>
      </c>
      <c r="H59">
        <v>3</v>
      </c>
      <c r="I59">
        <v>0</v>
      </c>
      <c r="J59">
        <f>IF(Convert_to_Games[[#This Row],[Total Score]]&gt;9, 1, 0)</f>
        <v>0</v>
      </c>
      <c r="K59">
        <f>IF(Convert_to_Games[[#This Row],[DD]]=0, 0, IF(K58 = "Cons DD", Convert_to_Games[[#This Row],[DD]], Convert_to_Games[[#This Row],[DD]]+K58))</f>
        <v>0</v>
      </c>
    </row>
    <row r="60" spans="1:11">
      <c r="A60" t="s">
        <v>30</v>
      </c>
      <c r="B60" t="s">
        <v>22</v>
      </c>
      <c r="C60" t="s">
        <v>18</v>
      </c>
      <c r="D60">
        <v>45740</v>
      </c>
      <c r="E60">
        <v>25</v>
      </c>
      <c r="F60" t="s">
        <v>13</v>
      </c>
      <c r="G60" t="s">
        <v>7</v>
      </c>
      <c r="H60">
        <v>1</v>
      </c>
      <c r="I60">
        <v>0</v>
      </c>
      <c r="J60">
        <f>IF(Convert_to_Games[[#This Row],[Total Score]]&gt;9, 1, 0)</f>
        <v>0</v>
      </c>
      <c r="K60">
        <f>IF(Convert_to_Games[[#This Row],[DD]]=0, 0, IF(K59 = "Cons DD", Convert_to_Games[[#This Row],[DD]], Convert_to_Games[[#This Row],[DD]]+K59))</f>
        <v>0</v>
      </c>
    </row>
    <row r="61" spans="1:11">
      <c r="A61" t="s">
        <v>30</v>
      </c>
      <c r="B61" t="s">
        <v>22</v>
      </c>
      <c r="C61" t="s">
        <v>16</v>
      </c>
      <c r="D61">
        <v>45741</v>
      </c>
      <c r="E61">
        <v>26</v>
      </c>
      <c r="F61" t="s">
        <v>11</v>
      </c>
      <c r="G61" t="s">
        <v>4</v>
      </c>
      <c r="H61">
        <v>12</v>
      </c>
      <c r="I61">
        <v>1</v>
      </c>
      <c r="J61">
        <f>IF(Convert_to_Games[[#This Row],[Total Score]]&gt;9, 1, 0)</f>
        <v>1</v>
      </c>
      <c r="K61">
        <f>IF(Convert_to_Games[[#This Row],[DD]]=0, 0, IF(K60 = "Cons DD", Convert_to_Games[[#This Row],[DD]], Convert_to_Games[[#This Row],[DD]]+K60))</f>
        <v>1</v>
      </c>
    </row>
    <row r="62" spans="1:11">
      <c r="A62" t="s">
        <v>30</v>
      </c>
      <c r="B62" t="s">
        <v>22</v>
      </c>
      <c r="C62" t="s">
        <v>16</v>
      </c>
      <c r="D62">
        <v>45741</v>
      </c>
      <c r="E62">
        <v>26</v>
      </c>
      <c r="F62" t="s">
        <v>11</v>
      </c>
      <c r="G62" t="s">
        <v>5</v>
      </c>
      <c r="H62">
        <v>11</v>
      </c>
      <c r="I62">
        <v>0</v>
      </c>
      <c r="J62">
        <f>IF(Convert_to_Games[[#This Row],[Total Score]]&gt;9, 1, 0)</f>
        <v>1</v>
      </c>
      <c r="K62">
        <f>IF(Convert_to_Games[[#This Row],[DD]]=0, 0, IF(K61 = "Cons DD", Convert_to_Games[[#This Row],[DD]], Convert_to_Games[[#This Row],[DD]]+K61))</f>
        <v>2</v>
      </c>
    </row>
    <row r="63" spans="1:11">
      <c r="A63" t="s">
        <v>30</v>
      </c>
      <c r="B63" t="s">
        <v>22</v>
      </c>
      <c r="C63" t="s">
        <v>16</v>
      </c>
      <c r="D63">
        <v>45742</v>
      </c>
      <c r="E63">
        <v>27</v>
      </c>
      <c r="F63" t="s">
        <v>15</v>
      </c>
      <c r="G63" t="s">
        <v>4</v>
      </c>
      <c r="H63">
        <v>10</v>
      </c>
      <c r="I63">
        <v>1</v>
      </c>
      <c r="J63">
        <f>IF(Convert_to_Games[[#This Row],[Total Score]]&gt;9, 1, 0)</f>
        <v>1</v>
      </c>
      <c r="K63">
        <f>IF(Convert_to_Games[[#This Row],[DD]]=0, 0, IF(K62 = "Cons DD", Convert_to_Games[[#This Row],[DD]], Convert_to_Games[[#This Row],[DD]]+K62))</f>
        <v>3</v>
      </c>
    </row>
    <row r="64" spans="1:11">
      <c r="A64" t="s">
        <v>30</v>
      </c>
      <c r="B64" t="s">
        <v>22</v>
      </c>
      <c r="C64" t="s">
        <v>16</v>
      </c>
      <c r="D64">
        <v>45742</v>
      </c>
      <c r="E64">
        <v>27</v>
      </c>
      <c r="F64" t="s">
        <v>15</v>
      </c>
      <c r="G64" t="s">
        <v>5</v>
      </c>
      <c r="H64">
        <v>2</v>
      </c>
      <c r="I64">
        <v>0</v>
      </c>
      <c r="J64">
        <f>IF(Convert_to_Games[[#This Row],[Total Score]]&gt;9, 1, 0)</f>
        <v>0</v>
      </c>
      <c r="K64">
        <f>IF(Convert_to_Games[[#This Row],[DD]]=0, 0, IF(K63 = "Cons DD", Convert_to_Games[[#This Row],[DD]], Convert_to_Games[[#This Row],[DD]]+K63))</f>
        <v>0</v>
      </c>
    </row>
    <row r="65" spans="1:11">
      <c r="A65" t="s">
        <v>30</v>
      </c>
      <c r="B65" t="s">
        <v>22</v>
      </c>
      <c r="C65" t="s">
        <v>16</v>
      </c>
      <c r="D65">
        <v>45742</v>
      </c>
      <c r="E65">
        <v>27</v>
      </c>
      <c r="F65" t="s">
        <v>15</v>
      </c>
      <c r="G65" t="s">
        <v>6</v>
      </c>
      <c r="H65">
        <v>4</v>
      </c>
      <c r="I65">
        <v>0</v>
      </c>
      <c r="J65">
        <f>IF(Convert_to_Games[[#This Row],[Total Score]]&gt;9, 1, 0)</f>
        <v>0</v>
      </c>
      <c r="K65">
        <f>IF(Convert_to_Games[[#This Row],[DD]]=0, 0, IF(K64 = "Cons DD", Convert_to_Games[[#This Row],[DD]], Convert_to_Games[[#This Row],[DD]]+K64))</f>
        <v>0</v>
      </c>
    </row>
    <row r="66" spans="1:11">
      <c r="A66" t="s">
        <v>30</v>
      </c>
      <c r="B66" t="s">
        <v>22</v>
      </c>
      <c r="C66" t="s">
        <v>16</v>
      </c>
      <c r="D66">
        <v>45743</v>
      </c>
      <c r="E66">
        <v>28</v>
      </c>
      <c r="F66" t="s">
        <v>11</v>
      </c>
      <c r="G66" t="s">
        <v>4</v>
      </c>
      <c r="H66">
        <v>7</v>
      </c>
      <c r="I66">
        <v>1</v>
      </c>
      <c r="J66">
        <f>IF(Convert_to_Games[[#This Row],[Total Score]]&gt;9, 1, 0)</f>
        <v>0</v>
      </c>
      <c r="K66">
        <f>IF(Convert_to_Games[[#This Row],[DD]]=0, 0, IF(K65 = "Cons DD", Convert_to_Games[[#This Row],[DD]], Convert_to_Games[[#This Row],[DD]]+K65))</f>
        <v>0</v>
      </c>
    </row>
    <row r="67" spans="1:11">
      <c r="A67" t="s">
        <v>30</v>
      </c>
      <c r="B67" t="s">
        <v>22</v>
      </c>
      <c r="C67" t="s">
        <v>16</v>
      </c>
      <c r="D67">
        <v>45743</v>
      </c>
      <c r="E67">
        <v>28</v>
      </c>
      <c r="F67" t="s">
        <v>11</v>
      </c>
      <c r="G67" t="s">
        <v>5</v>
      </c>
      <c r="H67">
        <v>4</v>
      </c>
      <c r="I67">
        <v>0</v>
      </c>
      <c r="J67">
        <f>IF(Convert_to_Games[[#This Row],[Total Score]]&gt;9, 1, 0)</f>
        <v>0</v>
      </c>
      <c r="K67">
        <f>IF(Convert_to_Games[[#This Row],[DD]]=0, 0, IF(K66 = "Cons DD", Convert_to_Games[[#This Row],[DD]], Convert_to_Games[[#This Row],[DD]]+K66))</f>
        <v>0</v>
      </c>
    </row>
    <row r="68" spans="1:11">
      <c r="A68" t="s">
        <v>30</v>
      </c>
      <c r="B68" t="s">
        <v>22</v>
      </c>
      <c r="C68" t="s">
        <v>16</v>
      </c>
      <c r="D68">
        <v>45744</v>
      </c>
      <c r="E68">
        <v>29</v>
      </c>
      <c r="F68" t="s">
        <v>9</v>
      </c>
      <c r="G68" t="s">
        <v>4</v>
      </c>
      <c r="H68">
        <v>5</v>
      </c>
      <c r="I68">
        <v>0</v>
      </c>
      <c r="J68">
        <f>IF(Convert_to_Games[[#This Row],[Total Score]]&gt;9, 1, 0)</f>
        <v>0</v>
      </c>
      <c r="K68">
        <f>IF(Convert_to_Games[[#This Row],[DD]]=0, 0, IF(K67 = "Cons DD", Convert_to_Games[[#This Row],[DD]], Convert_to_Games[[#This Row],[DD]]+K67))</f>
        <v>0</v>
      </c>
    </row>
    <row r="69" spans="1:11">
      <c r="A69" t="s">
        <v>30</v>
      </c>
      <c r="B69" t="s">
        <v>22</v>
      </c>
      <c r="C69" t="s">
        <v>16</v>
      </c>
      <c r="D69">
        <v>45744</v>
      </c>
      <c r="E69">
        <v>29</v>
      </c>
      <c r="F69" t="s">
        <v>9</v>
      </c>
      <c r="G69" t="s">
        <v>5</v>
      </c>
      <c r="H69">
        <v>10</v>
      </c>
      <c r="I69">
        <v>1</v>
      </c>
      <c r="J69">
        <f>IF(Convert_to_Games[[#This Row],[Total Score]]&gt;9, 1, 0)</f>
        <v>1</v>
      </c>
      <c r="K69">
        <f>IF(Convert_to_Games[[#This Row],[DD]]=0, 0, IF(K68 = "Cons DD", Convert_to_Games[[#This Row],[DD]], Convert_to_Games[[#This Row],[DD]]+K68))</f>
        <v>1</v>
      </c>
    </row>
    <row r="70" spans="1:11">
      <c r="A70" t="s">
        <v>30</v>
      </c>
      <c r="B70" t="s">
        <v>22</v>
      </c>
      <c r="C70" t="s">
        <v>16</v>
      </c>
      <c r="D70">
        <v>45747</v>
      </c>
      <c r="E70">
        <v>30</v>
      </c>
      <c r="F70" t="s">
        <v>9</v>
      </c>
      <c r="G70" t="s">
        <v>4</v>
      </c>
      <c r="H70">
        <v>7</v>
      </c>
      <c r="I70">
        <v>1</v>
      </c>
      <c r="J70">
        <f>IF(Convert_to_Games[[#This Row],[Total Score]]&gt;9, 1, 0)</f>
        <v>0</v>
      </c>
      <c r="K70">
        <f>IF(Convert_to_Games[[#This Row],[DD]]=0, 0, IF(K69 = "Cons DD", Convert_to_Games[[#This Row],[DD]], Convert_to_Games[[#This Row],[DD]]+K69))</f>
        <v>0</v>
      </c>
    </row>
    <row r="71" spans="1:11">
      <c r="A71" t="s">
        <v>30</v>
      </c>
      <c r="B71" t="s">
        <v>22</v>
      </c>
      <c r="C71" t="s">
        <v>16</v>
      </c>
      <c r="D71">
        <v>45747</v>
      </c>
      <c r="E71">
        <v>30</v>
      </c>
      <c r="F71" t="s">
        <v>9</v>
      </c>
      <c r="G71" t="s">
        <v>5</v>
      </c>
      <c r="H71">
        <v>2</v>
      </c>
      <c r="I71">
        <v>0</v>
      </c>
      <c r="J71">
        <f>IF(Convert_to_Games[[#This Row],[Total Score]]&gt;9, 1, 0)</f>
        <v>0</v>
      </c>
      <c r="K71">
        <f>IF(Convert_to_Games[[#This Row],[DD]]=0, 0, IF(K70 = "Cons DD", Convert_to_Games[[#This Row],[DD]], Convert_to_Games[[#This Row],[DD]]+K70))</f>
        <v>0</v>
      </c>
    </row>
    <row r="72" spans="1:11">
      <c r="A72" t="s">
        <v>30</v>
      </c>
      <c r="B72" t="s">
        <v>22</v>
      </c>
      <c r="C72" t="s">
        <v>16</v>
      </c>
      <c r="D72">
        <v>45748</v>
      </c>
      <c r="E72">
        <v>31</v>
      </c>
      <c r="F72" t="s">
        <v>11</v>
      </c>
      <c r="G72" t="s">
        <v>4</v>
      </c>
      <c r="H72">
        <v>6</v>
      </c>
      <c r="I72">
        <v>1</v>
      </c>
      <c r="J72">
        <f>IF(Convert_to_Games[[#This Row],[Total Score]]&gt;9, 1, 0)</f>
        <v>0</v>
      </c>
      <c r="K72">
        <f>IF(Convert_to_Games[[#This Row],[DD]]=0, 0, IF(K71 = "Cons DD", Convert_to_Games[[#This Row],[DD]], Convert_to_Games[[#This Row],[DD]]+K71))</f>
        <v>0</v>
      </c>
    </row>
    <row r="73" spans="1:11">
      <c r="A73" t="s">
        <v>30</v>
      </c>
      <c r="B73" t="s">
        <v>22</v>
      </c>
      <c r="C73" t="s">
        <v>16</v>
      </c>
      <c r="D73">
        <v>45748</v>
      </c>
      <c r="E73">
        <v>31</v>
      </c>
      <c r="F73" t="s">
        <v>11</v>
      </c>
      <c r="G73" t="s">
        <v>5</v>
      </c>
      <c r="H73">
        <v>5</v>
      </c>
      <c r="I73">
        <v>0</v>
      </c>
      <c r="J73">
        <f>IF(Convert_to_Games[[#This Row],[Total Score]]&gt;9, 1, 0)</f>
        <v>0</v>
      </c>
      <c r="K73">
        <f>IF(Convert_to_Games[[#This Row],[DD]]=0, 0, IF(K72 = "Cons DD", Convert_to_Games[[#This Row],[DD]], Convert_to_Games[[#This Row],[DD]]+K72))</f>
        <v>0</v>
      </c>
    </row>
    <row r="74" spans="1:11">
      <c r="A74" t="s">
        <v>30</v>
      </c>
      <c r="B74" t="s">
        <v>21</v>
      </c>
      <c r="C74" t="s">
        <v>16</v>
      </c>
      <c r="D74">
        <v>45749</v>
      </c>
      <c r="E74">
        <v>32</v>
      </c>
      <c r="F74" t="s">
        <v>9</v>
      </c>
      <c r="G74" t="s">
        <v>4</v>
      </c>
      <c r="H74">
        <v>4</v>
      </c>
      <c r="I74">
        <v>0</v>
      </c>
      <c r="J74">
        <f>IF(Convert_to_Games[[#This Row],[Total Score]]&gt;9, 1, 0)</f>
        <v>0</v>
      </c>
      <c r="K74">
        <f>IF(Convert_to_Games[[#This Row],[DD]]=0, 0, IF(K73 = "Cons DD", Convert_to_Games[[#This Row],[DD]], Convert_to_Games[[#This Row],[DD]]+K73))</f>
        <v>0</v>
      </c>
    </row>
    <row r="75" spans="1:11">
      <c r="A75" t="s">
        <v>30</v>
      </c>
      <c r="B75" t="s">
        <v>21</v>
      </c>
      <c r="C75" t="s">
        <v>16</v>
      </c>
      <c r="D75">
        <v>45749</v>
      </c>
      <c r="E75">
        <v>32</v>
      </c>
      <c r="F75" t="s">
        <v>9</v>
      </c>
      <c r="G75" t="s">
        <v>5</v>
      </c>
      <c r="H75">
        <v>5</v>
      </c>
      <c r="I75">
        <v>1</v>
      </c>
      <c r="J75">
        <f>IF(Convert_to_Games[[#This Row],[Total Score]]&gt;9, 1, 0)</f>
        <v>0</v>
      </c>
      <c r="K75">
        <f>IF(Convert_to_Games[[#This Row],[DD]]=0, 0, IF(K74 = "Cons DD", Convert_to_Games[[#This Row],[DD]], Convert_to_Games[[#This Row],[DD]]+K74))</f>
        <v>0</v>
      </c>
    </row>
    <row r="76" spans="1:11">
      <c r="A76" t="s">
        <v>30</v>
      </c>
      <c r="B76" t="s">
        <v>21</v>
      </c>
      <c r="C76" t="s">
        <v>16</v>
      </c>
      <c r="D76">
        <v>45749</v>
      </c>
      <c r="E76">
        <v>33</v>
      </c>
      <c r="F76" t="s">
        <v>9</v>
      </c>
      <c r="G76" t="s">
        <v>4</v>
      </c>
      <c r="H76">
        <v>4</v>
      </c>
      <c r="I76">
        <v>0</v>
      </c>
      <c r="J76">
        <f>IF(Convert_to_Games[[#This Row],[Total Score]]&gt;9, 1, 0)</f>
        <v>0</v>
      </c>
      <c r="K76">
        <f>IF(Convert_to_Games[[#This Row],[DD]]=0, 0, IF(K75 = "Cons DD", Convert_to_Games[[#This Row],[DD]], Convert_to_Games[[#This Row],[DD]]+K75))</f>
        <v>0</v>
      </c>
    </row>
    <row r="77" spans="1:11">
      <c r="A77" t="s">
        <v>30</v>
      </c>
      <c r="B77" t="s">
        <v>21</v>
      </c>
      <c r="C77" t="s">
        <v>16</v>
      </c>
      <c r="D77">
        <v>45749</v>
      </c>
      <c r="E77">
        <v>33</v>
      </c>
      <c r="F77" t="s">
        <v>9</v>
      </c>
      <c r="G77" t="s">
        <v>5</v>
      </c>
      <c r="H77">
        <v>5</v>
      </c>
      <c r="I77">
        <v>1</v>
      </c>
      <c r="J77">
        <f>IF(Convert_to_Games[[#This Row],[Total Score]]&gt;9, 1, 0)</f>
        <v>0</v>
      </c>
      <c r="K77">
        <f>IF(Convert_to_Games[[#This Row],[DD]]=0, 0, IF(K76 = "Cons DD", Convert_to_Games[[#This Row],[DD]], Convert_to_Games[[#This Row],[DD]]+K76))</f>
        <v>0</v>
      </c>
    </row>
    <row r="78" spans="1:11">
      <c r="A78" t="s">
        <v>30</v>
      </c>
      <c r="B78" t="s">
        <v>21</v>
      </c>
      <c r="C78" t="s">
        <v>16</v>
      </c>
      <c r="D78">
        <v>45749</v>
      </c>
      <c r="E78">
        <v>33</v>
      </c>
      <c r="F78" t="s">
        <v>9</v>
      </c>
      <c r="G78" t="s">
        <v>6</v>
      </c>
      <c r="H78">
        <v>2</v>
      </c>
      <c r="I78">
        <v>0</v>
      </c>
      <c r="J78">
        <f>IF(Convert_to_Games[[#This Row],[Total Score]]&gt;9, 1, 0)</f>
        <v>0</v>
      </c>
      <c r="K78">
        <f>IF(Convert_to_Games[[#This Row],[DD]]=0, 0, IF(K77 = "Cons DD", Convert_to_Games[[#This Row],[DD]], Convert_to_Games[[#This Row],[DD]]+K77))</f>
        <v>0</v>
      </c>
    </row>
    <row r="79" spans="1:11">
      <c r="A79" t="s">
        <v>30</v>
      </c>
      <c r="B79" t="s">
        <v>23</v>
      </c>
      <c r="C79" t="s">
        <v>16</v>
      </c>
      <c r="D79">
        <v>45750</v>
      </c>
      <c r="E79">
        <v>34</v>
      </c>
      <c r="F79" t="s">
        <v>15</v>
      </c>
      <c r="G79" t="s">
        <v>4</v>
      </c>
      <c r="H79">
        <v>8</v>
      </c>
      <c r="I79">
        <v>1</v>
      </c>
      <c r="J79">
        <f>IF(Convert_to_Games[[#This Row],[Total Score]]&gt;9, 1, 0)</f>
        <v>0</v>
      </c>
      <c r="K79">
        <f>IF(Convert_to_Games[[#This Row],[DD]]=0, 0, IF(K78 = "Cons DD", Convert_to_Games[[#This Row],[DD]], Convert_to_Games[[#This Row],[DD]]+K78))</f>
        <v>0</v>
      </c>
    </row>
    <row r="80" spans="1:11">
      <c r="A80" t="s">
        <v>30</v>
      </c>
      <c r="B80" t="s">
        <v>23</v>
      </c>
      <c r="C80" t="s">
        <v>16</v>
      </c>
      <c r="D80">
        <v>45750</v>
      </c>
      <c r="E80">
        <v>34</v>
      </c>
      <c r="F80" t="s">
        <v>15</v>
      </c>
      <c r="G80" t="s">
        <v>5</v>
      </c>
      <c r="H80">
        <v>1</v>
      </c>
      <c r="I80">
        <v>0</v>
      </c>
      <c r="J80">
        <f>IF(Convert_to_Games[[#This Row],[Total Score]]&gt;9, 1, 0)</f>
        <v>0</v>
      </c>
      <c r="K80">
        <f>IF(Convert_to_Games[[#This Row],[DD]]=0, 0, IF(K79 = "Cons DD", Convert_to_Games[[#This Row],[DD]], Convert_to_Games[[#This Row],[DD]]+K79))</f>
        <v>0</v>
      </c>
    </row>
    <row r="81" spans="1:11">
      <c r="A81" t="s">
        <v>30</v>
      </c>
      <c r="B81" t="s">
        <v>23</v>
      </c>
      <c r="C81" t="s">
        <v>16</v>
      </c>
      <c r="D81">
        <v>45750</v>
      </c>
      <c r="E81">
        <v>34</v>
      </c>
      <c r="F81" t="s">
        <v>15</v>
      </c>
      <c r="G81" t="s">
        <v>6</v>
      </c>
      <c r="H81">
        <v>1</v>
      </c>
      <c r="I81">
        <v>0</v>
      </c>
      <c r="J81">
        <f>IF(Convert_to_Games[[#This Row],[Total Score]]&gt;9, 1, 0)</f>
        <v>0</v>
      </c>
      <c r="K81">
        <f>IF(Convert_to_Games[[#This Row],[DD]]=0, 0, IF(K80 = "Cons DD", Convert_to_Games[[#This Row],[DD]], Convert_to_Games[[#This Row],[DD]]+K80))</f>
        <v>0</v>
      </c>
    </row>
    <row r="82" spans="1:11">
      <c r="A82" t="s">
        <v>30</v>
      </c>
      <c r="B82" t="s">
        <v>22</v>
      </c>
      <c r="C82" t="s">
        <v>16</v>
      </c>
      <c r="D82">
        <v>45751</v>
      </c>
      <c r="E82">
        <v>35</v>
      </c>
      <c r="F82" t="s">
        <v>11</v>
      </c>
      <c r="G82" t="s">
        <v>4</v>
      </c>
      <c r="H82">
        <v>8</v>
      </c>
      <c r="I82">
        <v>1</v>
      </c>
      <c r="J82">
        <f>IF(Convert_to_Games[[#This Row],[Total Score]]&gt;9, 1, 0)</f>
        <v>0</v>
      </c>
      <c r="K82">
        <f>IF(Convert_to_Games[[#This Row],[DD]]=0, 0, IF(K81 = "Cons DD", Convert_to_Games[[#This Row],[DD]], Convert_to_Games[[#This Row],[DD]]+K81))</f>
        <v>0</v>
      </c>
    </row>
    <row r="83" spans="1:11">
      <c r="A83" t="s">
        <v>30</v>
      </c>
      <c r="B83" t="s">
        <v>22</v>
      </c>
      <c r="C83" t="s">
        <v>16</v>
      </c>
      <c r="D83">
        <v>45751</v>
      </c>
      <c r="E83">
        <v>35</v>
      </c>
      <c r="F83" t="s">
        <v>11</v>
      </c>
      <c r="G83" t="s">
        <v>5</v>
      </c>
      <c r="H83">
        <v>2</v>
      </c>
      <c r="I83">
        <v>0</v>
      </c>
      <c r="J83">
        <f>IF(Convert_to_Games[[#This Row],[Total Score]]&gt;9, 1, 0)</f>
        <v>0</v>
      </c>
      <c r="K83">
        <f>IF(Convert_to_Games[[#This Row],[DD]]=0, 0, IF(K82 = "Cons DD", Convert_to_Games[[#This Row],[DD]], Convert_to_Games[[#This Row],[DD]]+K82))</f>
        <v>0</v>
      </c>
    </row>
    <row r="84" spans="1:11">
      <c r="A84" t="s">
        <v>30</v>
      </c>
      <c r="B84" t="s">
        <v>21</v>
      </c>
      <c r="C84" t="s">
        <v>16</v>
      </c>
      <c r="D84">
        <v>45754</v>
      </c>
      <c r="E84">
        <v>36</v>
      </c>
      <c r="F84" t="s">
        <v>15</v>
      </c>
      <c r="G84" t="s">
        <v>4</v>
      </c>
      <c r="H84">
        <v>1</v>
      </c>
      <c r="I84">
        <v>0</v>
      </c>
      <c r="J84">
        <f>IF(Convert_to_Games[[#This Row],[Total Score]]&gt;9, 1, 0)</f>
        <v>0</v>
      </c>
      <c r="K84">
        <f>IF(Convert_to_Games[[#This Row],[DD]]=0, 0, IF(K83 = "Cons DD", Convert_to_Games[[#This Row],[DD]], Convert_to_Games[[#This Row],[DD]]+K83))</f>
        <v>0</v>
      </c>
    </row>
    <row r="85" spans="1:11">
      <c r="A85" t="s">
        <v>30</v>
      </c>
      <c r="B85" t="s">
        <v>21</v>
      </c>
      <c r="C85" t="s">
        <v>16</v>
      </c>
      <c r="D85">
        <v>45754</v>
      </c>
      <c r="E85">
        <v>36</v>
      </c>
      <c r="F85" t="s">
        <v>15</v>
      </c>
      <c r="G85" t="s">
        <v>5</v>
      </c>
      <c r="H85">
        <v>2</v>
      </c>
      <c r="I85">
        <v>1</v>
      </c>
      <c r="J85">
        <f>IF(Convert_to_Games[[#This Row],[Total Score]]&gt;9, 1, 0)</f>
        <v>0</v>
      </c>
      <c r="K85">
        <f>IF(Convert_to_Games[[#This Row],[DD]]=0, 0, IF(K84 = "Cons DD", Convert_to_Games[[#This Row],[DD]], Convert_to_Games[[#This Row],[DD]]+K84))</f>
        <v>0</v>
      </c>
    </row>
    <row r="86" spans="1:11">
      <c r="A86" t="s">
        <v>30</v>
      </c>
      <c r="B86" t="s">
        <v>21</v>
      </c>
      <c r="C86" t="s">
        <v>16</v>
      </c>
      <c r="D86">
        <v>45754</v>
      </c>
      <c r="E86">
        <v>36</v>
      </c>
      <c r="F86" t="s">
        <v>15</v>
      </c>
      <c r="G86" t="s">
        <v>6</v>
      </c>
      <c r="H86">
        <v>0</v>
      </c>
      <c r="I86">
        <v>0</v>
      </c>
      <c r="J86">
        <f>IF(Convert_to_Games[[#This Row],[Total Score]]&gt;9, 1, 0)</f>
        <v>0</v>
      </c>
      <c r="K86">
        <f>IF(Convert_to_Games[[#This Row],[DD]]=0, 0, IF(K85 = "Cons DD", Convert_to_Games[[#This Row],[DD]], Convert_to_Games[[#This Row],[DD]]+K85))</f>
        <v>0</v>
      </c>
    </row>
    <row r="87" spans="1:11">
      <c r="A87" t="s">
        <v>30</v>
      </c>
      <c r="B87" t="s">
        <v>22</v>
      </c>
      <c r="C87" t="s">
        <v>16</v>
      </c>
      <c r="D87">
        <v>45754</v>
      </c>
      <c r="E87">
        <v>37</v>
      </c>
      <c r="F87" t="s">
        <v>9</v>
      </c>
      <c r="G87" t="s">
        <v>4</v>
      </c>
      <c r="H87">
        <v>8</v>
      </c>
      <c r="I87">
        <v>1</v>
      </c>
      <c r="J87">
        <f>IF(Convert_to_Games[[#This Row],[Total Score]]&gt;9, 1, 0)</f>
        <v>0</v>
      </c>
      <c r="K87">
        <f>IF(Convert_to_Games[[#This Row],[DD]]=0, 0, IF(K86 = "Cons DD", Convert_to_Games[[#This Row],[DD]], Convert_to_Games[[#This Row],[DD]]+K86))</f>
        <v>0</v>
      </c>
    </row>
    <row r="88" spans="1:11">
      <c r="A88" t="s">
        <v>30</v>
      </c>
      <c r="B88" t="s">
        <v>22</v>
      </c>
      <c r="C88" t="s">
        <v>16</v>
      </c>
      <c r="D88">
        <v>45754</v>
      </c>
      <c r="E88">
        <v>37</v>
      </c>
      <c r="F88" t="s">
        <v>9</v>
      </c>
      <c r="G88" t="s">
        <v>5</v>
      </c>
      <c r="H88">
        <v>6</v>
      </c>
      <c r="I88">
        <v>0</v>
      </c>
      <c r="J88">
        <f>IF(Convert_to_Games[[#This Row],[Total Score]]&gt;9, 1, 0)</f>
        <v>0</v>
      </c>
      <c r="K88">
        <f>IF(Convert_to_Games[[#This Row],[DD]]=0, 0, IF(K87 = "Cons DD", Convert_to_Games[[#This Row],[DD]], Convert_to_Games[[#This Row],[DD]]+K87))</f>
        <v>0</v>
      </c>
    </row>
    <row r="89" spans="1:11">
      <c r="A89" t="s">
        <v>30</v>
      </c>
      <c r="B89" t="s">
        <v>23</v>
      </c>
      <c r="C89" t="s">
        <v>16</v>
      </c>
      <c r="D89">
        <v>45755</v>
      </c>
      <c r="E89">
        <v>38</v>
      </c>
      <c r="F89" t="s">
        <v>13</v>
      </c>
      <c r="G89" t="s">
        <v>4</v>
      </c>
      <c r="H89">
        <v>1</v>
      </c>
      <c r="I89">
        <v>0</v>
      </c>
      <c r="J89">
        <f>IF(Convert_to_Games[[#This Row],[Total Score]]&gt;9, 1, 0)</f>
        <v>0</v>
      </c>
      <c r="K89">
        <f>IF(Convert_to_Games[[#This Row],[DD]]=0, 0, IF(K88 = "Cons DD", Convert_to_Games[[#This Row],[DD]], Convert_to_Games[[#This Row],[DD]]+K88))</f>
        <v>0</v>
      </c>
    </row>
    <row r="90" spans="1:11">
      <c r="A90" t="s">
        <v>30</v>
      </c>
      <c r="B90" t="s">
        <v>23</v>
      </c>
      <c r="C90" t="s">
        <v>16</v>
      </c>
      <c r="D90">
        <v>45755</v>
      </c>
      <c r="E90">
        <v>38</v>
      </c>
      <c r="F90" t="s">
        <v>13</v>
      </c>
      <c r="G90" t="s">
        <v>5</v>
      </c>
      <c r="H90">
        <v>4</v>
      </c>
      <c r="I90">
        <v>0</v>
      </c>
      <c r="J90">
        <f>IF(Convert_to_Games[[#This Row],[Total Score]]&gt;9, 1, 0)</f>
        <v>0</v>
      </c>
      <c r="K90">
        <f>IF(Convert_to_Games[[#This Row],[DD]]=0, 0, IF(K89 = "Cons DD", Convert_to_Games[[#This Row],[DD]], Convert_to_Games[[#This Row],[DD]]+K89))</f>
        <v>0</v>
      </c>
    </row>
    <row r="91" spans="1:11">
      <c r="A91" t="s">
        <v>30</v>
      </c>
      <c r="B91" t="s">
        <v>23</v>
      </c>
      <c r="C91" t="s">
        <v>16</v>
      </c>
      <c r="D91">
        <v>45755</v>
      </c>
      <c r="E91">
        <v>38</v>
      </c>
      <c r="F91" t="s">
        <v>13</v>
      </c>
      <c r="G91" t="s">
        <v>7</v>
      </c>
      <c r="H91">
        <v>9</v>
      </c>
      <c r="I91">
        <v>1</v>
      </c>
      <c r="J91">
        <f>IF(Convert_to_Games[[#This Row],[Total Score]]&gt;9, 1, 0)</f>
        <v>0</v>
      </c>
      <c r="K91">
        <f>IF(Convert_to_Games[[#This Row],[DD]]=0, 0, IF(K90 = "Cons DD", Convert_to_Games[[#This Row],[DD]], Convert_to_Games[[#This Row],[DD]]+K90))</f>
        <v>0</v>
      </c>
    </row>
    <row r="92" spans="1:11">
      <c r="A92" t="s">
        <v>30</v>
      </c>
      <c r="B92" t="s">
        <v>22</v>
      </c>
      <c r="C92" t="s">
        <v>16</v>
      </c>
      <c r="D92">
        <v>45756</v>
      </c>
      <c r="E92">
        <v>39</v>
      </c>
      <c r="F92" t="s">
        <v>11</v>
      </c>
      <c r="G92" t="s">
        <v>4</v>
      </c>
      <c r="H92">
        <v>15</v>
      </c>
      <c r="I92">
        <v>1</v>
      </c>
      <c r="J92">
        <f>IF(Convert_to_Games[[#This Row],[Total Score]]&gt;9, 1, 0)</f>
        <v>1</v>
      </c>
      <c r="K92">
        <f>IF(Convert_to_Games[[#This Row],[DD]]=0, 0, IF(K91 = "Cons DD", Convert_to_Games[[#This Row],[DD]], Convert_to_Games[[#This Row],[DD]]+K91))</f>
        <v>1</v>
      </c>
    </row>
    <row r="93" spans="1:11">
      <c r="A93" t="s">
        <v>30</v>
      </c>
      <c r="B93" t="s">
        <v>22</v>
      </c>
      <c r="C93" t="s">
        <v>16</v>
      </c>
      <c r="D93">
        <v>45756</v>
      </c>
      <c r="E93">
        <v>39</v>
      </c>
      <c r="F93" t="s">
        <v>11</v>
      </c>
      <c r="G93" t="s">
        <v>5</v>
      </c>
      <c r="H93">
        <v>6</v>
      </c>
      <c r="I93">
        <v>0</v>
      </c>
      <c r="J93">
        <f>IF(Convert_to_Games[[#This Row],[Total Score]]&gt;9, 1, 0)</f>
        <v>0</v>
      </c>
      <c r="K93">
        <f>IF(Convert_to_Games[[#This Row],[DD]]=0, 0, IF(K92 = "Cons DD", Convert_to_Games[[#This Row],[DD]], Convert_to_Games[[#This Row],[DD]]+K92))</f>
        <v>0</v>
      </c>
    </row>
    <row r="94" spans="1:11">
      <c r="A94" t="s">
        <v>30</v>
      </c>
      <c r="B94" t="s">
        <v>21</v>
      </c>
      <c r="C94" t="s">
        <v>16</v>
      </c>
      <c r="D94">
        <v>45756</v>
      </c>
      <c r="E94">
        <v>40</v>
      </c>
      <c r="F94" t="s">
        <v>11</v>
      </c>
      <c r="G94" t="s">
        <v>4</v>
      </c>
      <c r="H94">
        <v>8</v>
      </c>
      <c r="I94">
        <v>1</v>
      </c>
      <c r="J94">
        <f>IF(Convert_to_Games[[#This Row],[Total Score]]&gt;9, 1, 0)</f>
        <v>0</v>
      </c>
      <c r="K94">
        <f>IF(Convert_to_Games[[#This Row],[DD]]=0, 0, IF(K93 = "Cons DD", Convert_to_Games[[#This Row],[DD]], Convert_to_Games[[#This Row],[DD]]+K93))</f>
        <v>0</v>
      </c>
    </row>
    <row r="95" spans="1:11">
      <c r="A95" t="s">
        <v>30</v>
      </c>
      <c r="B95" t="s">
        <v>21</v>
      </c>
      <c r="C95" t="s">
        <v>16</v>
      </c>
      <c r="D95">
        <v>45756</v>
      </c>
      <c r="E95">
        <v>40</v>
      </c>
      <c r="F95" t="s">
        <v>11</v>
      </c>
      <c r="G95" t="s">
        <v>5</v>
      </c>
      <c r="H95">
        <v>6</v>
      </c>
      <c r="I95">
        <v>0</v>
      </c>
      <c r="J95">
        <f>IF(Convert_to_Games[[#This Row],[Total Score]]&gt;9, 1, 0)</f>
        <v>0</v>
      </c>
      <c r="K95">
        <f>IF(Convert_to_Games[[#This Row],[DD]]=0, 0, IF(K94 = "Cons DD", Convert_to_Games[[#This Row],[DD]], Convert_to_Games[[#This Row],[DD]]+K94))</f>
        <v>0</v>
      </c>
    </row>
    <row r="96" spans="1:11">
      <c r="A96" t="s">
        <v>30</v>
      </c>
      <c r="B96" t="s">
        <v>23</v>
      </c>
      <c r="C96" t="s">
        <v>16</v>
      </c>
      <c r="D96">
        <v>45756</v>
      </c>
      <c r="E96">
        <v>41</v>
      </c>
      <c r="F96" t="s">
        <v>11</v>
      </c>
      <c r="G96" t="s">
        <v>4</v>
      </c>
      <c r="H96">
        <v>4</v>
      </c>
      <c r="I96">
        <v>1</v>
      </c>
      <c r="J96">
        <f>IF(Convert_to_Games[[#This Row],[Total Score]]&gt;9, 1, 0)</f>
        <v>0</v>
      </c>
      <c r="K96">
        <f>IF(Convert_to_Games[[#This Row],[DD]]=0, 0, IF(K95 = "Cons DD", Convert_to_Games[[#This Row],[DD]], Convert_to_Games[[#This Row],[DD]]+K95))</f>
        <v>0</v>
      </c>
    </row>
    <row r="97" spans="1:11">
      <c r="A97" t="s">
        <v>30</v>
      </c>
      <c r="B97" t="s">
        <v>23</v>
      </c>
      <c r="C97" t="s">
        <v>16</v>
      </c>
      <c r="D97">
        <v>45756</v>
      </c>
      <c r="E97">
        <v>41</v>
      </c>
      <c r="F97" t="s">
        <v>11</v>
      </c>
      <c r="G97" t="s">
        <v>5</v>
      </c>
      <c r="H97">
        <v>2</v>
      </c>
      <c r="I97">
        <v>0</v>
      </c>
      <c r="J97">
        <f>IF(Convert_to_Games[[#This Row],[Total Score]]&gt;9, 1, 0)</f>
        <v>0</v>
      </c>
      <c r="K97">
        <f>IF(Convert_to_Games[[#This Row],[DD]]=0, 0, IF(K96 = "Cons DD", Convert_to_Games[[#This Row],[DD]], Convert_to_Games[[#This Row],[DD]]+K96))</f>
        <v>0</v>
      </c>
    </row>
    <row r="98" spans="1:11">
      <c r="A98" t="s">
        <v>30</v>
      </c>
      <c r="B98" t="s">
        <v>21</v>
      </c>
      <c r="C98" t="s">
        <v>16</v>
      </c>
      <c r="D98">
        <v>45757</v>
      </c>
      <c r="E98">
        <v>42</v>
      </c>
      <c r="F98" t="s">
        <v>9</v>
      </c>
      <c r="G98" t="s">
        <v>4</v>
      </c>
      <c r="H98">
        <v>5</v>
      </c>
      <c r="I98">
        <v>0</v>
      </c>
      <c r="J98">
        <f>IF(Convert_to_Games[[#This Row],[Total Score]]&gt;9, 1, 0)</f>
        <v>0</v>
      </c>
      <c r="K98">
        <f>IF(Convert_to_Games[[#This Row],[DD]]=0, 0, IF(K97 = "Cons DD", Convert_to_Games[[#This Row],[DD]], Convert_to_Games[[#This Row],[DD]]+K97))</f>
        <v>0</v>
      </c>
    </row>
    <row r="99" spans="1:11">
      <c r="A99" t="s">
        <v>30</v>
      </c>
      <c r="B99" t="s">
        <v>21</v>
      </c>
      <c r="C99" t="s">
        <v>16</v>
      </c>
      <c r="D99">
        <v>45757</v>
      </c>
      <c r="E99">
        <v>42</v>
      </c>
      <c r="F99" t="s">
        <v>9</v>
      </c>
      <c r="G99" t="s">
        <v>5</v>
      </c>
      <c r="H99">
        <v>6</v>
      </c>
      <c r="I99">
        <v>1</v>
      </c>
      <c r="J99">
        <f>IF(Convert_to_Games[[#This Row],[Total Score]]&gt;9, 1, 0)</f>
        <v>0</v>
      </c>
      <c r="K99">
        <f>IF(Convert_to_Games[[#This Row],[DD]]=0, 0, IF(K98 = "Cons DD", Convert_to_Games[[#This Row],[DD]], Convert_to_Games[[#This Row],[DD]]+K98))</f>
        <v>0</v>
      </c>
    </row>
    <row r="100" spans="1:11">
      <c r="A100" t="s">
        <v>30</v>
      </c>
      <c r="B100" t="s">
        <v>22</v>
      </c>
      <c r="C100" t="s">
        <v>16</v>
      </c>
      <c r="D100">
        <v>45761</v>
      </c>
      <c r="E100">
        <v>43</v>
      </c>
      <c r="F100" t="s">
        <v>15</v>
      </c>
      <c r="G100" t="s">
        <v>4</v>
      </c>
      <c r="H100">
        <v>8</v>
      </c>
      <c r="I100">
        <v>1</v>
      </c>
      <c r="J100">
        <f>IF(Convert_to_Games[[#This Row],[Total Score]]&gt;9, 1, 0)</f>
        <v>0</v>
      </c>
      <c r="K100">
        <f>IF(Convert_to_Games[[#This Row],[DD]]=0, 0, IF(K99 = "Cons DD", Convert_to_Games[[#This Row],[DD]], Convert_to_Games[[#This Row],[DD]]+K99))</f>
        <v>0</v>
      </c>
    </row>
    <row r="101" spans="1:11">
      <c r="A101" t="s">
        <v>30</v>
      </c>
      <c r="B101" t="s">
        <v>22</v>
      </c>
      <c r="C101" t="s">
        <v>16</v>
      </c>
      <c r="D101">
        <v>45761</v>
      </c>
      <c r="E101">
        <v>43</v>
      </c>
      <c r="F101" t="s">
        <v>15</v>
      </c>
      <c r="G101" t="s">
        <v>5</v>
      </c>
      <c r="H101">
        <v>7</v>
      </c>
      <c r="I101">
        <v>0</v>
      </c>
      <c r="J101">
        <f>IF(Convert_to_Games[[#This Row],[Total Score]]&gt;9, 1, 0)</f>
        <v>0</v>
      </c>
      <c r="K101">
        <f>IF(Convert_to_Games[[#This Row],[DD]]=0, 0, IF(K100 = "Cons DD", Convert_to_Games[[#This Row],[DD]], Convert_to_Games[[#This Row],[DD]]+K100))</f>
        <v>0</v>
      </c>
    </row>
    <row r="102" spans="1:11">
      <c r="A102" t="s">
        <v>30</v>
      </c>
      <c r="B102" t="s">
        <v>22</v>
      </c>
      <c r="C102" t="s">
        <v>16</v>
      </c>
      <c r="D102">
        <v>45761</v>
      </c>
      <c r="E102">
        <v>43</v>
      </c>
      <c r="F102" t="s">
        <v>15</v>
      </c>
      <c r="G102" t="s">
        <v>7</v>
      </c>
      <c r="H102">
        <v>4</v>
      </c>
      <c r="I102">
        <v>0</v>
      </c>
      <c r="J102">
        <f>IF(Convert_to_Games[[#This Row],[Total Score]]&gt;9, 1, 0)</f>
        <v>0</v>
      </c>
      <c r="K102">
        <f>IF(Convert_to_Games[[#This Row],[DD]]=0, 0, IF(K101 = "Cons DD", Convert_to_Games[[#This Row],[DD]], Convert_to_Games[[#This Row],[DD]]+K101))</f>
        <v>0</v>
      </c>
    </row>
    <row r="103" spans="1:11">
      <c r="A103" t="s">
        <v>30</v>
      </c>
      <c r="B103" t="s">
        <v>22</v>
      </c>
      <c r="C103" t="s">
        <v>16</v>
      </c>
      <c r="D103">
        <v>45762</v>
      </c>
      <c r="E103">
        <v>44</v>
      </c>
      <c r="F103" t="s">
        <v>28</v>
      </c>
      <c r="G103" t="s">
        <v>4</v>
      </c>
      <c r="H103">
        <v>7</v>
      </c>
      <c r="I103">
        <v>1</v>
      </c>
      <c r="J103">
        <f>IF(Convert_to_Games[[#This Row],[Total Score]]&gt;9, 1, 0)</f>
        <v>0</v>
      </c>
      <c r="K103">
        <f>IF(Convert_to_Games[[#This Row],[DD]]=0, 0, IF(K102 = "Cons DD", Convert_to_Games[[#This Row],[DD]], Convert_to_Games[[#This Row],[DD]]+K102))</f>
        <v>0</v>
      </c>
    </row>
    <row r="104" spans="1:11">
      <c r="A104" t="s">
        <v>30</v>
      </c>
      <c r="B104" t="s">
        <v>22</v>
      </c>
      <c r="C104" t="s">
        <v>16</v>
      </c>
      <c r="D104">
        <v>45762</v>
      </c>
      <c r="E104">
        <v>44</v>
      </c>
      <c r="F104" t="s">
        <v>28</v>
      </c>
      <c r="G104" t="s">
        <v>5</v>
      </c>
      <c r="H104">
        <v>5</v>
      </c>
      <c r="I104">
        <v>0</v>
      </c>
      <c r="J104">
        <f>IF(Convert_to_Games[[#This Row],[Total Score]]&gt;9, 1, 0)</f>
        <v>0</v>
      </c>
      <c r="K104">
        <f>IF(Convert_to_Games[[#This Row],[DD]]=0, 0, IF(K103 = "Cons DD", Convert_to_Games[[#This Row],[DD]], Convert_to_Games[[#This Row],[DD]]+K103))</f>
        <v>0</v>
      </c>
    </row>
    <row r="105" spans="1:11">
      <c r="A105" t="s">
        <v>30</v>
      </c>
      <c r="B105" t="s">
        <v>22</v>
      </c>
      <c r="C105" t="s">
        <v>16</v>
      </c>
      <c r="D105">
        <v>45762</v>
      </c>
      <c r="E105">
        <v>44</v>
      </c>
      <c r="F105" t="s">
        <v>28</v>
      </c>
      <c r="G105" t="s">
        <v>27</v>
      </c>
      <c r="H105">
        <v>2</v>
      </c>
      <c r="I105">
        <v>0</v>
      </c>
      <c r="J105">
        <f>IF(Convert_to_Games[[#This Row],[Total Score]]&gt;9, 1, 0)</f>
        <v>0</v>
      </c>
      <c r="K105">
        <f>IF(Convert_to_Games[[#This Row],[DD]]=0, 0, IF(K104 = "Cons DD", Convert_to_Games[[#This Row],[DD]], Convert_to_Games[[#This Row],[DD]]+K104))</f>
        <v>0</v>
      </c>
    </row>
    <row r="106" spans="1:11">
      <c r="A106" t="s">
        <v>31</v>
      </c>
      <c r="B106" t="s">
        <v>22</v>
      </c>
      <c r="C106" t="s">
        <v>16</v>
      </c>
      <c r="D106">
        <v>45762</v>
      </c>
      <c r="E106">
        <v>45</v>
      </c>
      <c r="F106" t="s">
        <v>9</v>
      </c>
      <c r="G106" t="s">
        <v>4</v>
      </c>
      <c r="H106">
        <v>7</v>
      </c>
      <c r="I106">
        <v>1</v>
      </c>
      <c r="J106">
        <f>IF(Convert_to_Games[[#This Row],[Total Score]]&gt;9, 1, 0)</f>
        <v>0</v>
      </c>
      <c r="K106">
        <f>IF(Convert_to_Games[[#This Row],[DD]]=0, 0, IF(K105 = "Cons DD", Convert_to_Games[[#This Row],[DD]], Convert_to_Games[[#This Row],[DD]]+K105))</f>
        <v>0</v>
      </c>
    </row>
    <row r="107" spans="1:11">
      <c r="A107" t="s">
        <v>31</v>
      </c>
      <c r="B107" t="s">
        <v>22</v>
      </c>
      <c r="C107" t="s">
        <v>16</v>
      </c>
      <c r="D107">
        <v>45762</v>
      </c>
      <c r="E107">
        <v>45</v>
      </c>
      <c r="F107" t="s">
        <v>9</v>
      </c>
      <c r="G107" t="s">
        <v>5</v>
      </c>
      <c r="H107">
        <v>1</v>
      </c>
      <c r="I107">
        <v>0</v>
      </c>
      <c r="J107">
        <f>IF(Convert_to_Games[[#This Row],[Total Score]]&gt;9, 1, 0)</f>
        <v>0</v>
      </c>
      <c r="K107">
        <f>IF(Convert_to_Games[[#This Row],[DD]]=0, 0, IF(K106 = "Cons DD", Convert_to_Games[[#This Row],[DD]], Convert_to_Games[[#This Row],[DD]]+K106))</f>
        <v>0</v>
      </c>
    </row>
    <row r="108" spans="1:11">
      <c r="A108" t="s">
        <v>31</v>
      </c>
      <c r="B108" t="s">
        <v>22</v>
      </c>
      <c r="C108" t="s">
        <v>16</v>
      </c>
      <c r="D108">
        <v>45762</v>
      </c>
      <c r="E108">
        <v>45</v>
      </c>
      <c r="F108" t="s">
        <v>9</v>
      </c>
      <c r="G108" t="s">
        <v>7</v>
      </c>
      <c r="H108">
        <v>0</v>
      </c>
      <c r="I108">
        <v>0</v>
      </c>
      <c r="J108">
        <f>IF(Convert_to_Games[[#This Row],[Total Score]]&gt;9, 1, 0)</f>
        <v>0</v>
      </c>
      <c r="K108">
        <f>IF(Convert_to_Games[[#This Row],[DD]]=0, 0, IF(K107 = "Cons DD", Convert_to_Games[[#This Row],[DD]], Convert_to_Games[[#This Row],[DD]]+K107))</f>
        <v>0</v>
      </c>
    </row>
    <row r="109" spans="1:11">
      <c r="A109" t="s">
        <v>30</v>
      </c>
      <c r="B109" t="s">
        <v>21</v>
      </c>
      <c r="C109" t="s">
        <v>16</v>
      </c>
      <c r="D109">
        <v>45762</v>
      </c>
      <c r="E109">
        <v>46</v>
      </c>
      <c r="F109" t="s">
        <v>11</v>
      </c>
      <c r="G109" t="s">
        <v>4</v>
      </c>
      <c r="H109">
        <v>10</v>
      </c>
      <c r="I109">
        <v>1</v>
      </c>
      <c r="J109">
        <f>IF(Convert_to_Games[[#This Row],[Total Score]]&gt;9, 1, 0)</f>
        <v>1</v>
      </c>
      <c r="K109">
        <f>IF(Convert_to_Games[[#This Row],[DD]]=0, 0, IF(K108 = "Cons DD", Convert_to_Games[[#This Row],[DD]], Convert_to_Games[[#This Row],[DD]]+K108))</f>
        <v>1</v>
      </c>
    </row>
    <row r="110" spans="1:11">
      <c r="A110" t="s">
        <v>30</v>
      </c>
      <c r="B110" t="s">
        <v>21</v>
      </c>
      <c r="C110" t="s">
        <v>16</v>
      </c>
      <c r="D110">
        <v>45762</v>
      </c>
      <c r="E110">
        <v>46</v>
      </c>
      <c r="F110" t="s">
        <v>11</v>
      </c>
      <c r="G110" t="s">
        <v>5</v>
      </c>
      <c r="H110">
        <v>2</v>
      </c>
      <c r="I110">
        <v>0</v>
      </c>
      <c r="J110">
        <f>IF(Convert_to_Games[[#This Row],[Total Score]]&gt;9, 1, 0)</f>
        <v>0</v>
      </c>
      <c r="K110">
        <f>IF(Convert_to_Games[[#This Row],[DD]]=0, 0, IF(K109 = "Cons DD", Convert_to_Games[[#This Row],[DD]], Convert_to_Games[[#This Row],[DD]]+K109))</f>
        <v>0</v>
      </c>
    </row>
    <row r="111" spans="1:11">
      <c r="A111" t="s">
        <v>30</v>
      </c>
      <c r="B111" t="s">
        <v>22</v>
      </c>
      <c r="C111" t="s">
        <v>16</v>
      </c>
      <c r="D111">
        <v>45762</v>
      </c>
      <c r="E111">
        <v>47</v>
      </c>
      <c r="F111" t="s">
        <v>32</v>
      </c>
      <c r="G111" t="s">
        <v>5</v>
      </c>
      <c r="H111">
        <v>3</v>
      </c>
      <c r="I111">
        <v>1</v>
      </c>
      <c r="J111">
        <f>IF(Convert_to_Games[[#This Row],[Total Score]]&gt;9, 1, 0)</f>
        <v>0</v>
      </c>
      <c r="K111">
        <f>IF(Convert_to_Games[[#This Row],[DD]]=0, 0, IF(K110 = "Cons DD", Convert_to_Games[[#This Row],[DD]], Convert_to_Games[[#This Row],[DD]]+K110))</f>
        <v>0</v>
      </c>
    </row>
    <row r="112" spans="1:11">
      <c r="A112" t="s">
        <v>30</v>
      </c>
      <c r="B112" t="s">
        <v>22</v>
      </c>
      <c r="C112" t="s">
        <v>16</v>
      </c>
      <c r="D112">
        <v>45762</v>
      </c>
      <c r="E112">
        <v>47</v>
      </c>
      <c r="F112" t="s">
        <v>32</v>
      </c>
      <c r="G112" t="s">
        <v>7</v>
      </c>
      <c r="H112">
        <v>1</v>
      </c>
      <c r="I112">
        <v>0</v>
      </c>
      <c r="J112">
        <f>IF(Convert_to_Games[[#This Row],[Total Score]]&gt;9, 1, 0)</f>
        <v>0</v>
      </c>
      <c r="K112">
        <f>IF(Convert_to_Games[[#This Row],[DD]]=0, 0, IF(K111 = "Cons DD", Convert_to_Games[[#This Row],[DD]], Convert_to_Games[[#This Row],[DD]]+K111))</f>
        <v>0</v>
      </c>
    </row>
    <row r="113" spans="1:11">
      <c r="A113" t="s">
        <v>30</v>
      </c>
      <c r="B113" t="s">
        <v>23</v>
      </c>
      <c r="C113" t="s">
        <v>16</v>
      </c>
      <c r="D113">
        <v>45763</v>
      </c>
      <c r="E113">
        <v>48</v>
      </c>
      <c r="F113" t="s">
        <v>9</v>
      </c>
      <c r="G113" t="s">
        <v>4</v>
      </c>
      <c r="H113">
        <v>3</v>
      </c>
      <c r="I113">
        <v>0</v>
      </c>
      <c r="J113">
        <f>IF(Convert_to_Games[[#This Row],[Total Score]]&gt;9, 1, 0)</f>
        <v>0</v>
      </c>
      <c r="K113">
        <f>IF(Convert_to_Games[[#This Row],[DD]]=0, 0, IF(K112 = "Cons DD", Convert_to_Games[[#This Row],[DD]], Convert_to_Games[[#This Row],[DD]]+K112))</f>
        <v>0</v>
      </c>
    </row>
    <row r="114" spans="1:11">
      <c r="A114" t="s">
        <v>30</v>
      </c>
      <c r="B114" t="s">
        <v>23</v>
      </c>
      <c r="C114" t="s">
        <v>16</v>
      </c>
      <c r="D114">
        <v>45763</v>
      </c>
      <c r="E114">
        <v>48</v>
      </c>
      <c r="F114" t="s">
        <v>9</v>
      </c>
      <c r="G114" t="s">
        <v>5</v>
      </c>
      <c r="H114">
        <v>4</v>
      </c>
      <c r="I114">
        <v>1</v>
      </c>
      <c r="J114">
        <f>IF(Convert_to_Games[[#This Row],[Total Score]]&gt;9, 1, 0)</f>
        <v>0</v>
      </c>
      <c r="K114">
        <f>IF(Convert_to_Games[[#This Row],[DD]]=0, 0, IF(K113 = "Cons DD", Convert_to_Games[[#This Row],[DD]], Convert_to_Games[[#This Row],[DD]]+K113))</f>
        <v>0</v>
      </c>
    </row>
    <row r="115" spans="1:11">
      <c r="A115" t="s">
        <v>30</v>
      </c>
      <c r="B115" t="s">
        <v>21</v>
      </c>
      <c r="C115" t="s">
        <v>16</v>
      </c>
      <c r="D115">
        <v>45763</v>
      </c>
      <c r="E115">
        <v>49</v>
      </c>
      <c r="F115" t="s">
        <v>11</v>
      </c>
      <c r="G115" t="s">
        <v>4</v>
      </c>
      <c r="H115">
        <v>7</v>
      </c>
      <c r="I115">
        <v>1</v>
      </c>
      <c r="J115">
        <f>IF(Convert_to_Games[[#This Row],[Total Score]]&gt;9, 1, 0)</f>
        <v>0</v>
      </c>
      <c r="K115">
        <f>IF(Convert_to_Games[[#This Row],[DD]]=0, 0, IF(K114 = "Cons DD", Convert_to_Games[[#This Row],[DD]], Convert_to_Games[[#This Row],[DD]]+K114))</f>
        <v>0</v>
      </c>
    </row>
    <row r="116" spans="1:11">
      <c r="A116" t="s">
        <v>30</v>
      </c>
      <c r="B116" t="s">
        <v>21</v>
      </c>
      <c r="C116" t="s">
        <v>16</v>
      </c>
      <c r="D116">
        <v>45763</v>
      </c>
      <c r="E116">
        <v>49</v>
      </c>
      <c r="F116" t="s">
        <v>11</v>
      </c>
      <c r="G116" t="s">
        <v>5</v>
      </c>
      <c r="H116">
        <v>4</v>
      </c>
      <c r="I116">
        <v>0</v>
      </c>
      <c r="J116">
        <f>IF(Convert_to_Games[[#This Row],[Total Score]]&gt;9, 1, 0)</f>
        <v>0</v>
      </c>
      <c r="K116">
        <f>IF(Convert_to_Games[[#This Row],[DD]]=0, 0, IF(K115 = "Cons DD", Convert_to_Games[[#This Row],[DD]], Convert_to_Games[[#This Row],[DD]]+K115))</f>
        <v>0</v>
      </c>
    </row>
    <row r="117" spans="1:11">
      <c r="A117" t="s">
        <v>30</v>
      </c>
      <c r="B117" t="s">
        <v>22</v>
      </c>
      <c r="C117" t="s">
        <v>16</v>
      </c>
      <c r="D117">
        <v>45763</v>
      </c>
      <c r="E117">
        <v>50</v>
      </c>
      <c r="F117" t="s">
        <v>11</v>
      </c>
      <c r="G117" t="s">
        <v>4</v>
      </c>
      <c r="H117">
        <v>3</v>
      </c>
      <c r="I117">
        <v>0</v>
      </c>
      <c r="J117">
        <f>IF(Convert_to_Games[[#This Row],[Total Score]]&gt;9, 1, 0)</f>
        <v>0</v>
      </c>
      <c r="K117">
        <f>IF(Convert_to_Games[[#This Row],[DD]]=0, 0, IF(K116 = "Cons DD", Convert_to_Games[[#This Row],[DD]], Convert_to_Games[[#This Row],[DD]]+K116))</f>
        <v>0</v>
      </c>
    </row>
    <row r="118" spans="1:11">
      <c r="A118" t="s">
        <v>30</v>
      </c>
      <c r="B118" t="s">
        <v>22</v>
      </c>
      <c r="C118" t="s">
        <v>16</v>
      </c>
      <c r="D118">
        <v>45763</v>
      </c>
      <c r="E118">
        <v>50</v>
      </c>
      <c r="F118" t="s">
        <v>11</v>
      </c>
      <c r="G118" t="s">
        <v>5</v>
      </c>
      <c r="H118">
        <v>5</v>
      </c>
      <c r="I118">
        <v>1</v>
      </c>
      <c r="J118">
        <f>IF(Convert_to_Games[[#This Row],[Total Score]]&gt;9, 1, 0)</f>
        <v>0</v>
      </c>
      <c r="K118">
        <f>IF(Convert_to_Games[[#This Row],[DD]]=0, 0, IF(K117 = "Cons DD", Convert_to_Games[[#This Row],[DD]], Convert_to_Games[[#This Row],[DD]]+K117))</f>
        <v>0</v>
      </c>
    </row>
    <row r="119" spans="1:11">
      <c r="A119" t="s">
        <v>30</v>
      </c>
      <c r="B119" t="s">
        <v>22</v>
      </c>
      <c r="C119" t="s">
        <v>16</v>
      </c>
      <c r="D119">
        <v>45763</v>
      </c>
      <c r="E119">
        <v>51</v>
      </c>
      <c r="F119" t="s">
        <v>9</v>
      </c>
      <c r="G119" t="s">
        <v>4</v>
      </c>
      <c r="H119">
        <v>6</v>
      </c>
      <c r="I119">
        <v>0</v>
      </c>
      <c r="J119">
        <f>IF(Convert_to_Games[[#This Row],[Total Score]]&gt;9, 1, 0)</f>
        <v>0</v>
      </c>
      <c r="K119">
        <f>IF(Convert_to_Games[[#This Row],[DD]]=0, 0, IF(K118 = "Cons DD", Convert_to_Games[[#This Row],[DD]], Convert_to_Games[[#This Row],[DD]]+K118))</f>
        <v>0</v>
      </c>
    </row>
    <row r="120" spans="1:11">
      <c r="A120" t="s">
        <v>30</v>
      </c>
      <c r="B120" t="s">
        <v>22</v>
      </c>
      <c r="C120" t="s">
        <v>16</v>
      </c>
      <c r="D120">
        <v>45763</v>
      </c>
      <c r="E120">
        <v>51</v>
      </c>
      <c r="F120" t="s">
        <v>9</v>
      </c>
      <c r="G120" t="s">
        <v>5</v>
      </c>
      <c r="H120">
        <v>7</v>
      </c>
      <c r="I120">
        <v>1</v>
      </c>
      <c r="J120">
        <f>IF(Convert_to_Games[[#This Row],[Total Score]]&gt;9, 1, 0)</f>
        <v>0</v>
      </c>
      <c r="K120">
        <f>IF(Convert_to_Games[[#This Row],[DD]]=0, 0, IF(K119 = "Cons DD", Convert_to_Games[[#This Row],[DD]], Convert_to_Games[[#This Row],[DD]]+K119))</f>
        <v>0</v>
      </c>
    </row>
    <row r="121" spans="1:11">
      <c r="A121" t="s">
        <v>30</v>
      </c>
      <c r="B121" t="s">
        <v>22</v>
      </c>
      <c r="C121" t="s">
        <v>16</v>
      </c>
      <c r="D121">
        <v>45763</v>
      </c>
      <c r="E121">
        <v>52</v>
      </c>
      <c r="F121" t="s">
        <v>11</v>
      </c>
      <c r="G121" t="s">
        <v>4</v>
      </c>
      <c r="H121">
        <v>10</v>
      </c>
      <c r="I121">
        <v>1</v>
      </c>
      <c r="J121">
        <f>IF(Convert_to_Games[[#This Row],[Total Score]]&gt;9, 1, 0)</f>
        <v>1</v>
      </c>
      <c r="K121">
        <f>IF(Convert_to_Games[[#This Row],[DD]]=0, 0, IF(K120 = "Cons DD", Convert_to_Games[[#This Row],[DD]], Convert_to_Games[[#This Row],[DD]]+K120))</f>
        <v>1</v>
      </c>
    </row>
    <row r="122" spans="1:11">
      <c r="A122" t="s">
        <v>30</v>
      </c>
      <c r="B122" t="s">
        <v>22</v>
      </c>
      <c r="C122" t="s">
        <v>16</v>
      </c>
      <c r="D122">
        <v>45763</v>
      </c>
      <c r="E122">
        <v>52</v>
      </c>
      <c r="F122" t="s">
        <v>11</v>
      </c>
      <c r="G122" t="s">
        <v>5</v>
      </c>
      <c r="H122">
        <v>5</v>
      </c>
      <c r="I122">
        <v>0</v>
      </c>
      <c r="J122">
        <f>IF(Convert_to_Games[[#This Row],[Total Score]]&gt;9, 1, 0)</f>
        <v>0</v>
      </c>
      <c r="K122">
        <f>IF(Convert_to_Games[[#This Row],[DD]]=0, 0, IF(K121 = "Cons DD", Convert_to_Games[[#This Row],[DD]], Convert_to_Games[[#This Row],[DD]]+K121))</f>
        <v>0</v>
      </c>
    </row>
    <row r="123" spans="1:11">
      <c r="A123" t="s">
        <v>30</v>
      </c>
      <c r="B123" t="s">
        <v>22</v>
      </c>
      <c r="C123" t="s">
        <v>16</v>
      </c>
      <c r="D123">
        <v>45764</v>
      </c>
      <c r="E123">
        <v>53</v>
      </c>
      <c r="F123" t="s">
        <v>11</v>
      </c>
      <c r="G123" t="s">
        <v>4</v>
      </c>
      <c r="H123">
        <v>10</v>
      </c>
      <c r="I123">
        <v>1</v>
      </c>
      <c r="J123">
        <f>IF(Convert_to_Games[[#This Row],[Total Score]]&gt;9, 1, 0)</f>
        <v>1</v>
      </c>
      <c r="K123">
        <f>IF(Convert_to_Games[[#This Row],[DD]]=0, 0, IF(K122 = "Cons DD", Convert_to_Games[[#This Row],[DD]], Convert_to_Games[[#This Row],[DD]]+K122))</f>
        <v>1</v>
      </c>
    </row>
    <row r="124" spans="1:11">
      <c r="A124" t="s">
        <v>30</v>
      </c>
      <c r="B124" t="s">
        <v>22</v>
      </c>
      <c r="C124" t="s">
        <v>16</v>
      </c>
      <c r="D124">
        <v>45764</v>
      </c>
      <c r="E124">
        <v>53</v>
      </c>
      <c r="F124" t="s">
        <v>11</v>
      </c>
      <c r="G124" t="s">
        <v>5</v>
      </c>
      <c r="H124">
        <v>0</v>
      </c>
      <c r="I124">
        <v>0</v>
      </c>
      <c r="J124">
        <f>IF(Convert_to_Games[[#This Row],[Total Score]]&gt;9, 1, 0)</f>
        <v>0</v>
      </c>
      <c r="K124">
        <f>IF(Convert_to_Games[[#This Row],[DD]]=0, 0, IF(K123 = "Cons DD", Convert_to_Games[[#This Row],[DD]], Convert_to_Games[[#This Row],[DD]]+K123))</f>
        <v>0</v>
      </c>
    </row>
    <row r="125" spans="1:11">
      <c r="A125" t="s">
        <v>30</v>
      </c>
      <c r="B125" t="s">
        <v>23</v>
      </c>
      <c r="C125" t="s">
        <v>16</v>
      </c>
      <c r="D125">
        <v>45764</v>
      </c>
      <c r="E125">
        <v>54</v>
      </c>
      <c r="F125" t="s">
        <v>33</v>
      </c>
      <c r="G125" t="s">
        <v>4</v>
      </c>
      <c r="H125">
        <v>6</v>
      </c>
      <c r="I125">
        <v>1</v>
      </c>
      <c r="J125">
        <f>IF(Convert_to_Games[[#This Row],[Total Score]]&gt;9, 1, 0)</f>
        <v>0</v>
      </c>
      <c r="K125">
        <f>IF(Convert_to_Games[[#This Row],[DD]]=0, 0, IF(K124 = "Cons DD", Convert_to_Games[[#This Row],[DD]], Convert_to_Games[[#This Row],[DD]]+K124))</f>
        <v>0</v>
      </c>
    </row>
    <row r="126" spans="1:11">
      <c r="A126" t="s">
        <v>30</v>
      </c>
      <c r="B126" t="s">
        <v>23</v>
      </c>
      <c r="C126" t="s">
        <v>16</v>
      </c>
      <c r="D126">
        <v>45764</v>
      </c>
      <c r="E126">
        <v>54</v>
      </c>
      <c r="F126" t="s">
        <v>33</v>
      </c>
      <c r="G126" t="s">
        <v>5</v>
      </c>
      <c r="H126">
        <v>3</v>
      </c>
      <c r="I126">
        <v>0</v>
      </c>
      <c r="J126">
        <f>IF(Convert_to_Games[[#This Row],[Total Score]]&gt;9, 1, 0)</f>
        <v>0</v>
      </c>
      <c r="K126">
        <f>IF(Convert_to_Games[[#This Row],[DD]]=0, 0, IF(K125 = "Cons DD", Convert_to_Games[[#This Row],[DD]], Convert_to_Games[[#This Row],[DD]]+K125))</f>
        <v>0</v>
      </c>
    </row>
    <row r="127" spans="1:11">
      <c r="A127" t="s">
        <v>30</v>
      </c>
      <c r="B127" t="s">
        <v>23</v>
      </c>
      <c r="C127" t="s">
        <v>16</v>
      </c>
      <c r="D127">
        <v>45764</v>
      </c>
      <c r="E127">
        <v>54</v>
      </c>
      <c r="F127" t="s">
        <v>33</v>
      </c>
      <c r="G127" t="s">
        <v>6</v>
      </c>
      <c r="H127">
        <v>0</v>
      </c>
      <c r="I127">
        <v>0</v>
      </c>
      <c r="J127">
        <f>IF(Convert_to_Games[[#This Row],[Total Score]]&gt;9, 1, 0)</f>
        <v>0</v>
      </c>
      <c r="K127">
        <f>IF(Convert_to_Games[[#This Row],[DD]]=0, 0, IF(K126 = "Cons DD", Convert_to_Games[[#This Row],[DD]], Convert_to_Games[[#This Row],[DD]]+K126))</f>
        <v>0</v>
      </c>
    </row>
    <row r="128" spans="1:11">
      <c r="A128" t="s">
        <v>30</v>
      </c>
      <c r="B128" t="s">
        <v>23</v>
      </c>
      <c r="C128" t="s">
        <v>16</v>
      </c>
      <c r="D128">
        <v>45764</v>
      </c>
      <c r="E128">
        <v>54</v>
      </c>
      <c r="F128" t="s">
        <v>33</v>
      </c>
      <c r="G128" t="s">
        <v>7</v>
      </c>
      <c r="H128">
        <v>3</v>
      </c>
      <c r="I128">
        <v>0</v>
      </c>
      <c r="J128">
        <f>IF(Convert_to_Games[[#This Row],[Total Score]]&gt;9, 1, 0)</f>
        <v>0</v>
      </c>
      <c r="K128">
        <f>IF(Convert_to_Games[[#This Row],[DD]]=0, 0, IF(K127 = "Cons DD", Convert_to_Games[[#This Row],[DD]], Convert_to_Games[[#This Row],[DD]]+K127))</f>
        <v>0</v>
      </c>
    </row>
    <row r="129" spans="1:11">
      <c r="A129" t="s">
        <v>30</v>
      </c>
      <c r="B129" t="s">
        <v>23</v>
      </c>
      <c r="C129" t="s">
        <v>16</v>
      </c>
      <c r="D129">
        <v>45764</v>
      </c>
      <c r="E129">
        <v>54</v>
      </c>
      <c r="F129" t="s">
        <v>33</v>
      </c>
      <c r="G129" t="s">
        <v>34</v>
      </c>
      <c r="H129">
        <v>1</v>
      </c>
      <c r="I129">
        <v>0</v>
      </c>
      <c r="J129">
        <f>IF(Convert_to_Games[[#This Row],[Total Score]]&gt;9, 1, 0)</f>
        <v>0</v>
      </c>
      <c r="K129">
        <f>IF(Convert_to_Games[[#This Row],[DD]]=0, 0, IF(K128 = "Cons DD", Convert_to_Games[[#This Row],[DD]], Convert_to_Games[[#This Row],[DD]]+K128))</f>
        <v>0</v>
      </c>
    </row>
    <row r="130" spans="1:11">
      <c r="A130" t="s">
        <v>30</v>
      </c>
      <c r="B130" t="s">
        <v>22</v>
      </c>
      <c r="C130" t="s">
        <v>16</v>
      </c>
      <c r="D130">
        <v>45765</v>
      </c>
      <c r="E130">
        <v>55</v>
      </c>
      <c r="F130" t="s">
        <v>11</v>
      </c>
      <c r="G130" t="s">
        <v>4</v>
      </c>
      <c r="H130">
        <v>9</v>
      </c>
      <c r="I130">
        <v>1</v>
      </c>
      <c r="J130">
        <f>IF(Convert_to_Games[[#This Row],[Total Score]]&gt;9, 1, 0)</f>
        <v>0</v>
      </c>
      <c r="K130">
        <f>IF(Convert_to_Games[[#This Row],[DD]]=0, 0, IF(K129 = "Cons DD", Convert_to_Games[[#This Row],[DD]], Convert_to_Games[[#This Row],[DD]]+K129))</f>
        <v>0</v>
      </c>
    </row>
    <row r="131" spans="1:11">
      <c r="A131" t="s">
        <v>30</v>
      </c>
      <c r="B131" t="s">
        <v>22</v>
      </c>
      <c r="C131" t="s">
        <v>16</v>
      </c>
      <c r="D131">
        <v>45765</v>
      </c>
      <c r="E131">
        <v>55</v>
      </c>
      <c r="F131" t="s">
        <v>11</v>
      </c>
      <c r="G131" t="s">
        <v>5</v>
      </c>
      <c r="H131">
        <v>7</v>
      </c>
      <c r="I131">
        <v>0</v>
      </c>
      <c r="J131">
        <f>IF(Convert_to_Games[[#This Row],[Total Score]]&gt;9, 1, 0)</f>
        <v>0</v>
      </c>
      <c r="K131">
        <f>IF(Convert_to_Games[[#This Row],[DD]]=0, 0, IF(K130 = "Cons DD", Convert_to_Games[[#This Row],[DD]], Convert_to_Games[[#This Row],[DD]]+K130))</f>
        <v>0</v>
      </c>
    </row>
    <row r="132" spans="1:11">
      <c r="A132" t="s">
        <v>30</v>
      </c>
      <c r="B132" t="s">
        <v>21</v>
      </c>
      <c r="C132" t="s">
        <v>16</v>
      </c>
      <c r="D132">
        <v>45765</v>
      </c>
      <c r="E132">
        <v>56</v>
      </c>
      <c r="F132" t="s">
        <v>11</v>
      </c>
      <c r="G132" t="s">
        <v>4</v>
      </c>
      <c r="H132">
        <v>10</v>
      </c>
      <c r="I132">
        <v>1</v>
      </c>
      <c r="J132">
        <f>IF(Convert_to_Games[[#This Row],[Total Score]]&gt;9, 1, 0)</f>
        <v>1</v>
      </c>
      <c r="K132">
        <f>IF(Convert_to_Games[[#This Row],[DD]]=0, 0, IF(K131 = "Cons DD", Convert_to_Games[[#This Row],[DD]], Convert_to_Games[[#This Row],[DD]]+K131))</f>
        <v>1</v>
      </c>
    </row>
    <row r="133" spans="1:11">
      <c r="A133" t="s">
        <v>30</v>
      </c>
      <c r="B133" t="s">
        <v>21</v>
      </c>
      <c r="C133" t="s">
        <v>16</v>
      </c>
      <c r="D133">
        <v>45765</v>
      </c>
      <c r="E133">
        <v>56</v>
      </c>
      <c r="F133" t="s">
        <v>11</v>
      </c>
      <c r="G133" t="s">
        <v>5</v>
      </c>
      <c r="H133">
        <v>3</v>
      </c>
      <c r="I133">
        <v>0</v>
      </c>
      <c r="J133">
        <f>IF(Convert_to_Games[[#This Row],[Total Score]]&gt;9, 1, 0)</f>
        <v>0</v>
      </c>
      <c r="K133">
        <f>IF(Convert_to_Games[[#This Row],[DD]]=0, 0, IF(K132 = "Cons DD", Convert_to_Games[[#This Row],[DD]], Convert_to_Games[[#This Row],[DD]]+K132))</f>
        <v>0</v>
      </c>
    </row>
    <row r="134" spans="1:11">
      <c r="A134" t="s">
        <v>30</v>
      </c>
      <c r="B134" t="s">
        <v>22</v>
      </c>
      <c r="C134" t="s">
        <v>16</v>
      </c>
      <c r="D134">
        <v>45768</v>
      </c>
      <c r="E134">
        <v>57</v>
      </c>
      <c r="F134" t="s">
        <v>35</v>
      </c>
      <c r="G134" t="s">
        <v>4</v>
      </c>
      <c r="H134">
        <v>5</v>
      </c>
      <c r="I134">
        <v>0</v>
      </c>
      <c r="J134">
        <f>IF(Convert_to_Games[[#This Row],[Total Score]]&gt;9, 1, 0)</f>
        <v>0</v>
      </c>
      <c r="K134">
        <f>IF(Convert_to_Games[[#This Row],[DD]]=0, 0, IF(K133 = "Cons DD", Convert_to_Games[[#This Row],[DD]], Convert_to_Games[[#This Row],[DD]]+K133))</f>
        <v>0</v>
      </c>
    </row>
    <row r="135" spans="1:11">
      <c r="A135" t="s">
        <v>30</v>
      </c>
      <c r="B135" t="s">
        <v>22</v>
      </c>
      <c r="C135" t="s">
        <v>16</v>
      </c>
      <c r="D135">
        <v>45768</v>
      </c>
      <c r="E135">
        <v>57</v>
      </c>
      <c r="F135" t="s">
        <v>35</v>
      </c>
      <c r="G135" t="s">
        <v>5</v>
      </c>
      <c r="H135">
        <v>7</v>
      </c>
      <c r="I135">
        <v>1</v>
      </c>
      <c r="J135">
        <f>IF(Convert_to_Games[[#This Row],[Total Score]]&gt;9, 1, 0)</f>
        <v>0</v>
      </c>
      <c r="K135">
        <f>IF(Convert_to_Games[[#This Row],[DD]]=0, 0, IF(K134 = "Cons DD", Convert_to_Games[[#This Row],[DD]], Convert_to_Games[[#This Row],[DD]]+K134))</f>
        <v>0</v>
      </c>
    </row>
    <row r="136" spans="1:11">
      <c r="A136" t="s">
        <v>30</v>
      </c>
      <c r="B136" t="s">
        <v>22</v>
      </c>
      <c r="C136" t="s">
        <v>16</v>
      </c>
      <c r="D136">
        <v>45768</v>
      </c>
      <c r="E136">
        <v>57</v>
      </c>
      <c r="F136" t="s">
        <v>35</v>
      </c>
      <c r="G136" t="s">
        <v>36</v>
      </c>
      <c r="H136">
        <v>0</v>
      </c>
      <c r="I136">
        <v>0</v>
      </c>
      <c r="J136">
        <f>IF(Convert_to_Games[[#This Row],[Total Score]]&gt;9, 1, 0)</f>
        <v>0</v>
      </c>
      <c r="K136">
        <f>IF(Convert_to_Games[[#This Row],[DD]]=0, 0, IF(K135 = "Cons DD", Convert_to_Games[[#This Row],[DD]], Convert_to_Games[[#This Row],[DD]]+K135))</f>
        <v>0</v>
      </c>
    </row>
    <row r="137" spans="1:11">
      <c r="A137" t="s">
        <v>30</v>
      </c>
      <c r="B137" t="s">
        <v>21</v>
      </c>
      <c r="C137" t="s">
        <v>16</v>
      </c>
      <c r="D137">
        <v>45768</v>
      </c>
      <c r="E137">
        <v>58</v>
      </c>
      <c r="F137" t="s">
        <v>37</v>
      </c>
      <c r="G137" t="s">
        <v>4</v>
      </c>
      <c r="H137">
        <v>9</v>
      </c>
      <c r="I137">
        <v>1</v>
      </c>
      <c r="J137">
        <f>IF(Convert_to_Games[[#This Row],[Total Score]]&gt;9, 1, 0)</f>
        <v>0</v>
      </c>
      <c r="K137">
        <f>IF(Convert_to_Games[[#This Row],[DD]]=0, 0, IF(K136 = "Cons DD", Convert_to_Games[[#This Row],[DD]], Convert_to_Games[[#This Row],[DD]]+K136))</f>
        <v>0</v>
      </c>
    </row>
    <row r="138" spans="1:11">
      <c r="A138" t="s">
        <v>30</v>
      </c>
      <c r="B138" t="s">
        <v>21</v>
      </c>
      <c r="C138" t="s">
        <v>16</v>
      </c>
      <c r="D138">
        <v>45768</v>
      </c>
      <c r="E138">
        <v>58</v>
      </c>
      <c r="F138" t="s">
        <v>37</v>
      </c>
      <c r="G138" t="s">
        <v>5</v>
      </c>
      <c r="H138">
        <v>3</v>
      </c>
      <c r="I138">
        <v>0</v>
      </c>
      <c r="J138">
        <f>IF(Convert_to_Games[[#This Row],[Total Score]]&gt;9, 1, 0)</f>
        <v>0</v>
      </c>
      <c r="K138">
        <f>IF(Convert_to_Games[[#This Row],[DD]]=0, 0, IF(K137 = "Cons DD", Convert_to_Games[[#This Row],[DD]], Convert_to_Games[[#This Row],[DD]]+K137))</f>
        <v>0</v>
      </c>
    </row>
    <row r="139" spans="1:11">
      <c r="A139" t="s">
        <v>30</v>
      </c>
      <c r="B139" t="s">
        <v>21</v>
      </c>
      <c r="C139" t="s">
        <v>16</v>
      </c>
      <c r="D139">
        <v>45768</v>
      </c>
      <c r="E139">
        <v>58</v>
      </c>
      <c r="F139" t="s">
        <v>37</v>
      </c>
      <c r="G139" t="s">
        <v>36</v>
      </c>
      <c r="H139">
        <v>4</v>
      </c>
      <c r="I139">
        <v>0</v>
      </c>
      <c r="J139">
        <f>IF(Convert_to_Games[[#This Row],[Total Score]]&gt;9, 1, 0)</f>
        <v>0</v>
      </c>
      <c r="K139">
        <f>IF(Convert_to_Games[[#This Row],[DD]]=0, 0, IF(K138 = "Cons DD", Convert_to_Games[[#This Row],[DD]], Convert_to_Games[[#This Row],[DD]]+K138))</f>
        <v>0</v>
      </c>
    </row>
    <row r="140" spans="1:11">
      <c r="A140" t="s">
        <v>30</v>
      </c>
      <c r="B140" t="s">
        <v>23</v>
      </c>
      <c r="C140" t="s">
        <v>16</v>
      </c>
      <c r="D140">
        <v>45768</v>
      </c>
      <c r="E140">
        <v>59</v>
      </c>
      <c r="F140" t="s">
        <v>11</v>
      </c>
      <c r="G140" t="s">
        <v>4</v>
      </c>
      <c r="H140">
        <v>12</v>
      </c>
      <c r="I140">
        <v>1</v>
      </c>
      <c r="J140">
        <f>IF(Convert_to_Games[[#This Row],[Total Score]]&gt;9, 1, 0)</f>
        <v>1</v>
      </c>
      <c r="K140">
        <f>IF(Convert_to_Games[[#This Row],[DD]]=0, 0, IF(K139 = "Cons DD", Convert_to_Games[[#This Row],[DD]], Convert_to_Games[[#This Row],[DD]]+K139))</f>
        <v>1</v>
      </c>
    </row>
    <row r="141" spans="1:11">
      <c r="A141" t="s">
        <v>30</v>
      </c>
      <c r="B141" t="s">
        <v>23</v>
      </c>
      <c r="C141" t="s">
        <v>16</v>
      </c>
      <c r="D141">
        <v>45768</v>
      </c>
      <c r="E141">
        <v>59</v>
      </c>
      <c r="F141" t="s">
        <v>11</v>
      </c>
      <c r="G141" t="s">
        <v>5</v>
      </c>
      <c r="H141">
        <v>1</v>
      </c>
      <c r="I141">
        <v>0</v>
      </c>
      <c r="J141">
        <f>IF(Convert_to_Games[[#This Row],[Total Score]]&gt;9, 1, 0)</f>
        <v>0</v>
      </c>
      <c r="K141">
        <f>IF(Convert_to_Games[[#This Row],[DD]]=0, 0, IF(K140 = "Cons DD", Convert_to_Games[[#This Row],[DD]], Convert_to_Games[[#This Row],[DD]]+K140))</f>
        <v>0</v>
      </c>
    </row>
    <row r="142" spans="1:11">
      <c r="A142" t="s">
        <v>30</v>
      </c>
      <c r="B142" t="s">
        <v>22</v>
      </c>
      <c r="C142" t="s">
        <v>16</v>
      </c>
      <c r="D142">
        <v>45769</v>
      </c>
      <c r="E142">
        <v>60</v>
      </c>
      <c r="F142" t="s">
        <v>9</v>
      </c>
      <c r="G142" t="s">
        <v>4</v>
      </c>
      <c r="H142">
        <v>5</v>
      </c>
      <c r="I142">
        <v>0</v>
      </c>
      <c r="J142">
        <f>IF(Convert_to_Games[[#This Row],[Total Score]]&gt;9, 1, 0)</f>
        <v>0</v>
      </c>
      <c r="K142">
        <f>IF(Convert_to_Games[[#This Row],[DD]]=0, 0, IF(K141 = "Cons DD", Convert_to_Games[[#This Row],[DD]], Convert_to_Games[[#This Row],[DD]]+K141))</f>
        <v>0</v>
      </c>
    </row>
    <row r="143" spans="1:11">
      <c r="A143" t="s">
        <v>30</v>
      </c>
      <c r="B143" t="s">
        <v>22</v>
      </c>
      <c r="C143" t="s">
        <v>16</v>
      </c>
      <c r="D143">
        <v>45769</v>
      </c>
      <c r="E143">
        <v>60</v>
      </c>
      <c r="F143" t="s">
        <v>9</v>
      </c>
      <c r="G143" t="s">
        <v>5</v>
      </c>
      <c r="H143">
        <v>12</v>
      </c>
      <c r="I143">
        <v>1</v>
      </c>
      <c r="J143">
        <f>IF(Convert_to_Games[[#This Row],[Total Score]]&gt;9, 1, 0)</f>
        <v>1</v>
      </c>
      <c r="K143">
        <f>IF(Convert_to_Games[[#This Row],[DD]]=0, 0, IF(K142 = "Cons DD", Convert_to_Games[[#This Row],[DD]], Convert_to_Games[[#This Row],[DD]]+K142))</f>
        <v>1</v>
      </c>
    </row>
    <row r="144" spans="1:11">
      <c r="A144" t="s">
        <v>30</v>
      </c>
      <c r="B144" t="s">
        <v>21</v>
      </c>
      <c r="C144" t="s">
        <v>16</v>
      </c>
      <c r="D144">
        <v>45769</v>
      </c>
      <c r="E144">
        <v>61</v>
      </c>
      <c r="F144" t="s">
        <v>11</v>
      </c>
      <c r="G144" t="s">
        <v>4</v>
      </c>
      <c r="H144">
        <v>13</v>
      </c>
      <c r="I144">
        <v>1</v>
      </c>
      <c r="J144">
        <f>IF(Convert_to_Games[[#This Row],[Total Score]]&gt;9, 1, 0)</f>
        <v>1</v>
      </c>
      <c r="K144">
        <f>IF(Convert_to_Games[[#This Row],[DD]]=0, 0, IF(K143 = "Cons DD", Convert_to_Games[[#This Row],[DD]], Convert_to_Games[[#This Row],[DD]]+K143))</f>
        <v>2</v>
      </c>
    </row>
    <row r="145" spans="1:11">
      <c r="A145" t="s">
        <v>30</v>
      </c>
      <c r="B145" t="s">
        <v>21</v>
      </c>
      <c r="C145" t="s">
        <v>16</v>
      </c>
      <c r="D145">
        <v>45769</v>
      </c>
      <c r="E145">
        <v>61</v>
      </c>
      <c r="F145" t="s">
        <v>11</v>
      </c>
      <c r="G145" t="s">
        <v>5</v>
      </c>
      <c r="H145">
        <v>2</v>
      </c>
      <c r="I145">
        <v>0</v>
      </c>
      <c r="J145">
        <f>IF(Convert_to_Games[[#This Row],[Total Score]]&gt;9, 1, 0)</f>
        <v>0</v>
      </c>
      <c r="K145">
        <f>IF(Convert_to_Games[[#This Row],[DD]]=0, 0, IF(K144 = "Cons DD", Convert_to_Games[[#This Row],[DD]], Convert_to_Games[[#This Row],[DD]]+K144))</f>
        <v>0</v>
      </c>
    </row>
    <row r="146" spans="1:11">
      <c r="A146" t="s">
        <v>30</v>
      </c>
      <c r="B146" t="s">
        <v>23</v>
      </c>
      <c r="C146" t="s">
        <v>16</v>
      </c>
      <c r="D146">
        <v>45769</v>
      </c>
      <c r="E146">
        <v>62</v>
      </c>
      <c r="F146" t="s">
        <v>39</v>
      </c>
      <c r="G146" t="s">
        <v>4</v>
      </c>
      <c r="H146">
        <v>8</v>
      </c>
      <c r="I146">
        <v>1</v>
      </c>
      <c r="J146">
        <f>IF(Convert_to_Games[[#This Row],[Total Score]]&gt;9, 1, 0)</f>
        <v>0</v>
      </c>
      <c r="K146">
        <f>IF(Convert_to_Games[[#This Row],[DD]]=0, 0, IF(K145 = "Cons DD", Convert_to_Games[[#This Row],[DD]], Convert_to_Games[[#This Row],[DD]]+K145))</f>
        <v>0</v>
      </c>
    </row>
    <row r="147" spans="1:11">
      <c r="A147" t="s">
        <v>30</v>
      </c>
      <c r="B147" t="s">
        <v>23</v>
      </c>
      <c r="C147" t="s">
        <v>16</v>
      </c>
      <c r="D147">
        <v>45769</v>
      </c>
      <c r="E147">
        <v>62</v>
      </c>
      <c r="F147" t="s">
        <v>39</v>
      </c>
      <c r="G147" t="s">
        <v>5</v>
      </c>
      <c r="H147">
        <v>2</v>
      </c>
      <c r="I147">
        <v>0</v>
      </c>
      <c r="J147">
        <f>IF(Convert_to_Games[[#This Row],[Total Score]]&gt;9, 1, 0)</f>
        <v>0</v>
      </c>
      <c r="K147">
        <f>IF(Convert_to_Games[[#This Row],[DD]]=0, 0, IF(K146 = "Cons DD", Convert_to_Games[[#This Row],[DD]], Convert_to_Games[[#This Row],[DD]]+K146))</f>
        <v>0</v>
      </c>
    </row>
    <row r="148" spans="1:11">
      <c r="A148" t="s">
        <v>30</v>
      </c>
      <c r="B148" t="s">
        <v>23</v>
      </c>
      <c r="C148" t="s">
        <v>16</v>
      </c>
      <c r="D148">
        <v>45769</v>
      </c>
      <c r="E148">
        <v>62</v>
      </c>
      <c r="F148" t="s">
        <v>39</v>
      </c>
      <c r="G148" t="s">
        <v>7</v>
      </c>
      <c r="H148">
        <v>1</v>
      </c>
      <c r="I148">
        <v>0</v>
      </c>
      <c r="J148">
        <f>IF(Convert_to_Games[[#This Row],[Total Score]]&gt;9, 1, 0)</f>
        <v>0</v>
      </c>
      <c r="K148">
        <f>IF(Convert_to_Games[[#This Row],[DD]]=0, 0, IF(K147 = "Cons DD", Convert_to_Games[[#This Row],[DD]], Convert_to_Games[[#This Row],[DD]]+K147))</f>
        <v>0</v>
      </c>
    </row>
    <row r="149" spans="1:11">
      <c r="A149" t="s">
        <v>30</v>
      </c>
      <c r="B149" t="s">
        <v>22</v>
      </c>
      <c r="C149" t="s">
        <v>16</v>
      </c>
      <c r="D149">
        <v>45770</v>
      </c>
      <c r="E149">
        <v>63</v>
      </c>
      <c r="F149" t="s">
        <v>11</v>
      </c>
      <c r="G149" t="s">
        <v>4</v>
      </c>
      <c r="H149">
        <v>9</v>
      </c>
      <c r="I149">
        <v>1</v>
      </c>
      <c r="J149">
        <f>IF(Convert_to_Games[[#This Row],[Total Score]]&gt;9, 1, 0)</f>
        <v>0</v>
      </c>
      <c r="K149">
        <f>IF(Convert_to_Games[[#This Row],[DD]]=0, 0, IF(K148 = "Cons DD", Convert_to_Games[[#This Row],[DD]], Convert_to_Games[[#This Row],[DD]]+K148))</f>
        <v>0</v>
      </c>
    </row>
    <row r="150" spans="1:11">
      <c r="A150" t="s">
        <v>30</v>
      </c>
      <c r="B150" t="s">
        <v>22</v>
      </c>
      <c r="C150" t="s">
        <v>16</v>
      </c>
      <c r="D150">
        <v>45770</v>
      </c>
      <c r="E150">
        <v>63</v>
      </c>
      <c r="F150" t="s">
        <v>11</v>
      </c>
      <c r="G150" t="s">
        <v>5</v>
      </c>
      <c r="H150">
        <v>4</v>
      </c>
      <c r="I150">
        <v>0</v>
      </c>
      <c r="J150">
        <f>IF(Convert_to_Games[[#This Row],[Total Score]]&gt;9, 1, 0)</f>
        <v>0</v>
      </c>
      <c r="K150">
        <f>IF(Convert_to_Games[[#This Row],[DD]]=0, 0, IF(K149 = "Cons DD", Convert_to_Games[[#This Row],[DD]], Convert_to_Games[[#This Row],[DD]]+K149))</f>
        <v>0</v>
      </c>
    </row>
    <row r="151" spans="1:11">
      <c r="A151" t="s">
        <v>30</v>
      </c>
      <c r="B151" t="s">
        <v>22</v>
      </c>
      <c r="C151" t="s">
        <v>16</v>
      </c>
      <c r="D151">
        <v>45770</v>
      </c>
      <c r="E151">
        <v>64</v>
      </c>
      <c r="F151" t="s">
        <v>40</v>
      </c>
      <c r="G151" t="s">
        <v>5</v>
      </c>
      <c r="H151">
        <v>9</v>
      </c>
      <c r="I151">
        <v>1</v>
      </c>
      <c r="J151">
        <f>IF(Convert_to_Games[[#This Row],[Total Score]]&gt;9, 1, 0)</f>
        <v>0</v>
      </c>
      <c r="K151">
        <f>IF(Convert_to_Games[[#This Row],[DD]]=0, 0, IF(K150 = "Cons DD", Convert_to_Games[[#This Row],[DD]], Convert_to_Games[[#This Row],[DD]]+K150))</f>
        <v>0</v>
      </c>
    </row>
    <row r="152" spans="1:11">
      <c r="A152" t="s">
        <v>30</v>
      </c>
      <c r="B152" t="s">
        <v>22</v>
      </c>
      <c r="C152" t="s">
        <v>16</v>
      </c>
      <c r="D152">
        <v>45770</v>
      </c>
      <c r="E152">
        <v>64</v>
      </c>
      <c r="F152" t="s">
        <v>40</v>
      </c>
      <c r="G152" t="s">
        <v>6</v>
      </c>
      <c r="H152">
        <v>7</v>
      </c>
      <c r="I152">
        <v>0</v>
      </c>
      <c r="J152">
        <f>IF(Convert_to_Games[[#This Row],[Total Score]]&gt;9, 1, 0)</f>
        <v>0</v>
      </c>
      <c r="K152">
        <f>IF(Convert_to_Games[[#This Row],[DD]]=0, 0, IF(K151 = "Cons DD", Convert_to_Games[[#This Row],[DD]], Convert_to_Games[[#This Row],[DD]]+K151))</f>
        <v>0</v>
      </c>
    </row>
    <row r="153" spans="1:11">
      <c r="A153" t="s">
        <v>30</v>
      </c>
      <c r="B153" t="s">
        <v>22</v>
      </c>
      <c r="C153" t="s">
        <v>16</v>
      </c>
      <c r="D153">
        <v>45770</v>
      </c>
      <c r="E153">
        <v>65</v>
      </c>
      <c r="F153" t="s">
        <v>12</v>
      </c>
      <c r="G153" t="s">
        <v>4</v>
      </c>
      <c r="H153">
        <v>7</v>
      </c>
      <c r="I153">
        <v>1</v>
      </c>
      <c r="J153">
        <f>IF(Convert_to_Games[[#This Row],[Total Score]]&gt;9, 1, 0)</f>
        <v>0</v>
      </c>
      <c r="K153">
        <f>IF(Convert_to_Games[[#This Row],[DD]]=0, 0, IF(K152 = "Cons DD", Convert_to_Games[[#This Row],[DD]], Convert_to_Games[[#This Row],[DD]]+K152))</f>
        <v>0</v>
      </c>
    </row>
    <row r="154" spans="1:11">
      <c r="A154" t="s">
        <v>30</v>
      </c>
      <c r="B154" t="s">
        <v>22</v>
      </c>
      <c r="C154" t="s">
        <v>16</v>
      </c>
      <c r="D154">
        <v>45770</v>
      </c>
      <c r="E154">
        <v>65</v>
      </c>
      <c r="F154" t="s">
        <v>12</v>
      </c>
      <c r="G154" t="s">
        <v>5</v>
      </c>
      <c r="H154">
        <v>3</v>
      </c>
      <c r="I154">
        <v>0</v>
      </c>
      <c r="J154">
        <f>IF(Convert_to_Games[[#This Row],[Total Score]]&gt;9, 1, 0)</f>
        <v>0</v>
      </c>
      <c r="K154">
        <f>IF(Convert_to_Games[[#This Row],[DD]]=0, 0, IF(K153 = "Cons DD", Convert_to_Games[[#This Row],[DD]], Convert_to_Games[[#This Row],[DD]]+K153))</f>
        <v>0</v>
      </c>
    </row>
    <row r="155" spans="1:11">
      <c r="A155" t="s">
        <v>30</v>
      </c>
      <c r="B155" t="s">
        <v>22</v>
      </c>
      <c r="C155" t="s">
        <v>16</v>
      </c>
      <c r="D155">
        <v>45770</v>
      </c>
      <c r="E155">
        <v>65</v>
      </c>
      <c r="F155" t="s">
        <v>12</v>
      </c>
      <c r="G155" t="s">
        <v>7</v>
      </c>
      <c r="H155">
        <v>4</v>
      </c>
      <c r="I155">
        <v>0</v>
      </c>
      <c r="J155">
        <f>IF(Convert_to_Games[[#This Row],[Total Score]]&gt;9, 1, 0)</f>
        <v>0</v>
      </c>
      <c r="K155">
        <f>IF(Convert_to_Games[[#This Row],[DD]]=0, 0, IF(K154 = "Cons DD", Convert_to_Games[[#This Row],[DD]], Convert_to_Games[[#This Row],[DD]]+K154))</f>
        <v>0</v>
      </c>
    </row>
    <row r="156" spans="1:11">
      <c r="A156" t="s">
        <v>30</v>
      </c>
      <c r="B156" t="s">
        <v>23</v>
      </c>
      <c r="C156" t="s">
        <v>16</v>
      </c>
      <c r="D156">
        <v>45771</v>
      </c>
      <c r="E156">
        <v>66</v>
      </c>
      <c r="F156" t="s">
        <v>9</v>
      </c>
      <c r="G156" t="s">
        <v>4</v>
      </c>
      <c r="H156">
        <v>6</v>
      </c>
      <c r="I156">
        <v>1</v>
      </c>
      <c r="J156">
        <f>IF(Convert_to_Games[[#This Row],[Total Score]]&gt;9, 1, 0)</f>
        <v>0</v>
      </c>
      <c r="K156">
        <f>IF(Convert_to_Games[[#This Row],[DD]]=0, 0, IF(K155 = "Cons DD", Convert_to_Games[[#This Row],[DD]], Convert_to_Games[[#This Row],[DD]]+K155))</f>
        <v>0</v>
      </c>
    </row>
    <row r="157" spans="1:11">
      <c r="A157" t="s">
        <v>30</v>
      </c>
      <c r="B157" t="s">
        <v>23</v>
      </c>
      <c r="C157" t="s">
        <v>16</v>
      </c>
      <c r="D157">
        <v>45771</v>
      </c>
      <c r="E157">
        <v>66</v>
      </c>
      <c r="F157" t="s">
        <v>9</v>
      </c>
      <c r="G157" t="s">
        <v>5</v>
      </c>
      <c r="H157">
        <v>3</v>
      </c>
      <c r="I157">
        <v>0</v>
      </c>
      <c r="J157">
        <f>IF(Convert_to_Games[[#This Row],[Total Score]]&gt;9, 1, 0)</f>
        <v>0</v>
      </c>
      <c r="K157">
        <f>IF(Convert_to_Games[[#This Row],[DD]]=0, 0, IF(K156 = "Cons DD", Convert_to_Games[[#This Row],[DD]], Convert_to_Games[[#This Row],[DD]]+K156))</f>
        <v>0</v>
      </c>
    </row>
    <row r="158" spans="1:11">
      <c r="A158" t="s">
        <v>30</v>
      </c>
      <c r="B158" t="s">
        <v>21</v>
      </c>
      <c r="C158" t="s">
        <v>16</v>
      </c>
      <c r="D158">
        <v>45771</v>
      </c>
      <c r="E158">
        <v>67</v>
      </c>
      <c r="F158" t="s">
        <v>11</v>
      </c>
      <c r="G158" t="s">
        <v>4</v>
      </c>
      <c r="H158">
        <v>11</v>
      </c>
      <c r="I158">
        <v>1</v>
      </c>
      <c r="J158">
        <f>IF(Convert_to_Games[[#This Row],[Total Score]]&gt;9, 1, 0)</f>
        <v>1</v>
      </c>
      <c r="K158">
        <f>IF(Convert_to_Games[[#This Row],[DD]]=0, 0, IF(K157 = "Cons DD", Convert_to_Games[[#This Row],[DD]], Convert_to_Games[[#This Row],[DD]]+K157))</f>
        <v>1</v>
      </c>
    </row>
    <row r="159" spans="1:11">
      <c r="A159" t="s">
        <v>30</v>
      </c>
      <c r="B159" t="s">
        <v>21</v>
      </c>
      <c r="C159" t="s">
        <v>16</v>
      </c>
      <c r="D159">
        <v>45771</v>
      </c>
      <c r="E159">
        <v>67</v>
      </c>
      <c r="F159" t="s">
        <v>11</v>
      </c>
      <c r="G159" t="s">
        <v>5</v>
      </c>
      <c r="H159">
        <v>3</v>
      </c>
      <c r="I159">
        <v>0</v>
      </c>
      <c r="J159">
        <f>IF(Convert_to_Games[[#This Row],[Total Score]]&gt;9, 1, 0)</f>
        <v>0</v>
      </c>
      <c r="K159">
        <f>IF(Convert_to_Games[[#This Row],[DD]]=0, 0, IF(K158 = "Cons DD", Convert_to_Games[[#This Row],[DD]], Convert_to_Games[[#This Row],[DD]]+K158))</f>
        <v>0</v>
      </c>
    </row>
    <row r="160" spans="1:11">
      <c r="A160" t="s">
        <v>30</v>
      </c>
      <c r="B160" t="s">
        <v>22</v>
      </c>
      <c r="C160" t="s">
        <v>16</v>
      </c>
      <c r="D160">
        <v>45771</v>
      </c>
      <c r="E160">
        <v>68</v>
      </c>
      <c r="F160" t="s">
        <v>15</v>
      </c>
      <c r="G160" t="s">
        <v>4</v>
      </c>
      <c r="H160">
        <v>10</v>
      </c>
      <c r="I160">
        <v>1</v>
      </c>
      <c r="J160">
        <f>IF(Convert_to_Games[[#This Row],[Total Score]]&gt;9, 1, 0)</f>
        <v>1</v>
      </c>
      <c r="K160">
        <f>IF(Convert_to_Games[[#This Row],[DD]]=0, 0, IF(K159 = "Cons DD", Convert_to_Games[[#This Row],[DD]], Convert_to_Games[[#This Row],[DD]]+K159))</f>
        <v>1</v>
      </c>
    </row>
    <row r="161" spans="1:11">
      <c r="A161" t="s">
        <v>30</v>
      </c>
      <c r="B161" t="s">
        <v>22</v>
      </c>
      <c r="C161" t="s">
        <v>16</v>
      </c>
      <c r="D161">
        <v>45771</v>
      </c>
      <c r="E161">
        <v>68</v>
      </c>
      <c r="F161" t="s">
        <v>15</v>
      </c>
      <c r="G161" t="s">
        <v>5</v>
      </c>
      <c r="H161">
        <v>1</v>
      </c>
      <c r="I161">
        <v>0</v>
      </c>
      <c r="J161">
        <f>IF(Convert_to_Games[[#This Row],[Total Score]]&gt;9, 1, 0)</f>
        <v>0</v>
      </c>
      <c r="K161">
        <f>IF(Convert_to_Games[[#This Row],[DD]]=0, 0, IF(K160 = "Cons DD", Convert_to_Games[[#This Row],[DD]], Convert_to_Games[[#This Row],[DD]]+K160))</f>
        <v>0</v>
      </c>
    </row>
    <row r="162" spans="1:11">
      <c r="A162" t="s">
        <v>30</v>
      </c>
      <c r="B162" t="s">
        <v>22</v>
      </c>
      <c r="C162" t="s">
        <v>16</v>
      </c>
      <c r="D162">
        <v>45771</v>
      </c>
      <c r="E162">
        <v>68</v>
      </c>
      <c r="F162" t="s">
        <v>15</v>
      </c>
      <c r="G162" t="s">
        <v>6</v>
      </c>
      <c r="H162">
        <v>4</v>
      </c>
      <c r="I162">
        <v>0</v>
      </c>
      <c r="J162">
        <f>IF(Convert_to_Games[[#This Row],[Total Score]]&gt;9, 1, 0)</f>
        <v>0</v>
      </c>
      <c r="K162">
        <f>IF(Convert_to_Games[[#This Row],[DD]]=0, 0, IF(K161 = "Cons DD", Convert_to_Games[[#This Row],[DD]], Convert_to_Games[[#This Row],[DD]]+K161))</f>
        <v>0</v>
      </c>
    </row>
    <row r="163" spans="1:11">
      <c r="A163" t="s">
        <v>30</v>
      </c>
      <c r="B163" t="s">
        <v>22</v>
      </c>
      <c r="C163" t="s">
        <v>16</v>
      </c>
      <c r="D163">
        <v>45771</v>
      </c>
      <c r="E163">
        <v>69</v>
      </c>
      <c r="F163" t="s">
        <v>8</v>
      </c>
      <c r="G163" t="s">
        <v>4</v>
      </c>
      <c r="H163">
        <v>11</v>
      </c>
      <c r="I163">
        <v>1</v>
      </c>
      <c r="J163">
        <f>IF(Convert_to_Games[[#This Row],[Total Score]]&gt;9, 1, 0)</f>
        <v>1</v>
      </c>
      <c r="K163">
        <f>IF(Convert_to_Games[[#This Row],[DD]]=0, 0, IF(K162 = "Cons DD", Convert_to_Games[[#This Row],[DD]], Convert_to_Games[[#This Row],[DD]]+K162))</f>
        <v>1</v>
      </c>
    </row>
    <row r="164" spans="1:11">
      <c r="A164" t="s">
        <v>30</v>
      </c>
      <c r="B164" t="s">
        <v>22</v>
      </c>
      <c r="C164" t="s">
        <v>16</v>
      </c>
      <c r="D164">
        <v>45771</v>
      </c>
      <c r="E164">
        <v>69</v>
      </c>
      <c r="F164" t="s">
        <v>8</v>
      </c>
      <c r="G164" t="s">
        <v>5</v>
      </c>
      <c r="H164">
        <v>5</v>
      </c>
      <c r="I164">
        <v>0</v>
      </c>
      <c r="J164">
        <f>IF(Convert_to_Games[[#This Row],[Total Score]]&gt;9, 1, 0)</f>
        <v>0</v>
      </c>
      <c r="K164">
        <f>IF(Convert_to_Games[[#This Row],[DD]]=0, 0, IF(K163 = "Cons DD", Convert_to_Games[[#This Row],[DD]], Convert_to_Games[[#This Row],[DD]]+K163))</f>
        <v>0</v>
      </c>
    </row>
    <row r="165" spans="1:11">
      <c r="A165" t="s">
        <v>30</v>
      </c>
      <c r="B165" t="s">
        <v>22</v>
      </c>
      <c r="C165" t="s">
        <v>16</v>
      </c>
      <c r="D165">
        <v>45771</v>
      </c>
      <c r="E165">
        <v>69</v>
      </c>
      <c r="F165" t="s">
        <v>8</v>
      </c>
      <c r="G165" t="s">
        <v>6</v>
      </c>
      <c r="H165">
        <v>4</v>
      </c>
      <c r="I165">
        <v>0</v>
      </c>
      <c r="J165">
        <f>IF(Convert_to_Games[[#This Row],[Total Score]]&gt;9, 1, 0)</f>
        <v>0</v>
      </c>
      <c r="K165">
        <f>IF(Convert_to_Games[[#This Row],[DD]]=0, 0, IF(K164 = "Cons DD", Convert_to_Games[[#This Row],[DD]], Convert_to_Games[[#This Row],[DD]]+K164))</f>
        <v>0</v>
      </c>
    </row>
    <row r="166" spans="1:11">
      <c r="A166" t="s">
        <v>30</v>
      </c>
      <c r="B166" t="s">
        <v>22</v>
      </c>
      <c r="C166" t="s">
        <v>16</v>
      </c>
      <c r="D166">
        <v>45772</v>
      </c>
      <c r="E166">
        <v>70</v>
      </c>
      <c r="F166" t="s">
        <v>9</v>
      </c>
      <c r="G166" t="s">
        <v>4</v>
      </c>
      <c r="H166">
        <v>9</v>
      </c>
      <c r="I166">
        <v>1</v>
      </c>
      <c r="J166">
        <f>IF(Convert_to_Games[[#This Row],[Total Score]]&gt;9, 1, 0)</f>
        <v>0</v>
      </c>
      <c r="K166">
        <f>IF(Convert_to_Games[[#This Row],[DD]]=0, 0, IF(K165 = "Cons DD", Convert_to_Games[[#This Row],[DD]], Convert_to_Games[[#This Row],[DD]]+K165))</f>
        <v>0</v>
      </c>
    </row>
    <row r="167" spans="1:11">
      <c r="A167" t="s">
        <v>30</v>
      </c>
      <c r="B167" t="s">
        <v>22</v>
      </c>
      <c r="C167" t="s">
        <v>16</v>
      </c>
      <c r="D167">
        <v>45772</v>
      </c>
      <c r="E167">
        <v>70</v>
      </c>
      <c r="F167" t="s">
        <v>9</v>
      </c>
      <c r="G167" t="s">
        <v>5</v>
      </c>
      <c r="H167">
        <v>7</v>
      </c>
      <c r="I167">
        <v>0</v>
      </c>
      <c r="J167">
        <f>IF(Convert_to_Games[[#This Row],[Total Score]]&gt;9, 1, 0)</f>
        <v>0</v>
      </c>
      <c r="K167">
        <f>IF(Convert_to_Games[[#This Row],[DD]]=0, 0, IF(K166 = "Cons DD", Convert_to_Games[[#This Row],[DD]], Convert_to_Games[[#This Row],[DD]]+K166))</f>
        <v>0</v>
      </c>
    </row>
    <row r="168" spans="1:11">
      <c r="A168" t="s">
        <v>30</v>
      </c>
      <c r="B168" t="s">
        <v>21</v>
      </c>
      <c r="C168" t="s">
        <v>16</v>
      </c>
      <c r="D168">
        <v>45772</v>
      </c>
      <c r="E168">
        <v>71</v>
      </c>
      <c r="F168" t="s">
        <v>11</v>
      </c>
      <c r="G168" t="s">
        <v>4</v>
      </c>
      <c r="H168">
        <v>13</v>
      </c>
      <c r="I168">
        <v>1</v>
      </c>
      <c r="J168">
        <f>IF(Convert_to_Games[[#This Row],[Total Score]]&gt;9, 1, 0)</f>
        <v>1</v>
      </c>
      <c r="K168">
        <f>IF(Convert_to_Games[[#This Row],[DD]]=0, 0, IF(K167 = "Cons DD", Convert_to_Games[[#This Row],[DD]], Convert_to_Games[[#This Row],[DD]]+K167))</f>
        <v>1</v>
      </c>
    </row>
    <row r="169" spans="1:11">
      <c r="A169" t="s">
        <v>30</v>
      </c>
      <c r="B169" t="s">
        <v>21</v>
      </c>
      <c r="C169" t="s">
        <v>16</v>
      </c>
      <c r="D169">
        <v>45772</v>
      </c>
      <c r="E169">
        <v>71</v>
      </c>
      <c r="F169" t="s">
        <v>11</v>
      </c>
      <c r="G169" t="s">
        <v>5</v>
      </c>
      <c r="H169">
        <v>8</v>
      </c>
      <c r="I169">
        <v>0</v>
      </c>
      <c r="J169">
        <f>IF(Convert_to_Games[[#This Row],[Total Score]]&gt;9, 1, 0)</f>
        <v>0</v>
      </c>
      <c r="K169">
        <f>IF(Convert_to_Games[[#This Row],[DD]]=0, 0, IF(K168 = "Cons DD", Convert_to_Games[[#This Row],[DD]], Convert_to_Games[[#This Row],[DD]]+K168))</f>
        <v>0</v>
      </c>
    </row>
    <row r="170" spans="1:11">
      <c r="A170" t="s">
        <v>30</v>
      </c>
      <c r="B170" t="s">
        <v>22</v>
      </c>
      <c r="C170" t="s">
        <v>16</v>
      </c>
      <c r="D170">
        <v>45775</v>
      </c>
      <c r="E170">
        <v>72</v>
      </c>
      <c r="F170" t="s">
        <v>12</v>
      </c>
      <c r="G170" t="s">
        <v>4</v>
      </c>
      <c r="H170">
        <v>4</v>
      </c>
      <c r="I170">
        <v>1</v>
      </c>
      <c r="J170">
        <f>IF(Convert_to_Games[[#This Row],[Total Score]]&gt;9, 1, 0)</f>
        <v>0</v>
      </c>
      <c r="K170">
        <f>IF(Convert_to_Games[[#This Row],[DD]]=0, 0, IF(K169 = "Cons DD", Convert_to_Games[[#This Row],[DD]], Convert_to_Games[[#This Row],[DD]]+K169))</f>
        <v>0</v>
      </c>
    </row>
    <row r="171" spans="1:11">
      <c r="A171" t="s">
        <v>30</v>
      </c>
      <c r="B171" t="s">
        <v>22</v>
      </c>
      <c r="C171" t="s">
        <v>16</v>
      </c>
      <c r="D171">
        <v>45775</v>
      </c>
      <c r="E171">
        <v>72</v>
      </c>
      <c r="F171" t="s">
        <v>12</v>
      </c>
      <c r="G171" t="s">
        <v>5</v>
      </c>
      <c r="H171">
        <v>1</v>
      </c>
      <c r="I171">
        <v>0</v>
      </c>
      <c r="J171">
        <f>IF(Convert_to_Games[[#This Row],[Total Score]]&gt;9, 1, 0)</f>
        <v>0</v>
      </c>
      <c r="K171">
        <f>IF(Convert_to_Games[[#This Row],[DD]]=0, 0, IF(K170 = "Cons DD", Convert_to_Games[[#This Row],[DD]], Convert_to_Games[[#This Row],[DD]]+K170))</f>
        <v>0</v>
      </c>
    </row>
    <row r="172" spans="1:11">
      <c r="A172" t="s">
        <v>30</v>
      </c>
      <c r="B172" t="s">
        <v>22</v>
      </c>
      <c r="C172" t="s">
        <v>16</v>
      </c>
      <c r="D172">
        <v>45775</v>
      </c>
      <c r="E172">
        <v>72</v>
      </c>
      <c r="F172" t="s">
        <v>12</v>
      </c>
      <c r="G172" t="s">
        <v>7</v>
      </c>
      <c r="H172">
        <v>0</v>
      </c>
      <c r="I172">
        <v>0</v>
      </c>
      <c r="J172">
        <f>IF(Convert_to_Games[[#This Row],[Total Score]]&gt;9, 1, 0)</f>
        <v>0</v>
      </c>
      <c r="K172">
        <f>IF(Convert_to_Games[[#This Row],[DD]]=0, 0, IF(K171 = "Cons DD", Convert_to_Games[[#This Row],[DD]], Convert_to_Games[[#This Row],[DD]]+K171))</f>
        <v>0</v>
      </c>
    </row>
    <row r="173" spans="1:11">
      <c r="A173" t="s">
        <v>30</v>
      </c>
      <c r="B173" t="s">
        <v>21</v>
      </c>
      <c r="C173" t="s">
        <v>16</v>
      </c>
      <c r="D173">
        <v>45775</v>
      </c>
      <c r="E173">
        <v>73</v>
      </c>
      <c r="F173" t="s">
        <v>9</v>
      </c>
      <c r="G173" t="s">
        <v>4</v>
      </c>
      <c r="H173">
        <v>2</v>
      </c>
      <c r="I173">
        <v>0</v>
      </c>
      <c r="J173">
        <f>IF(Convert_to_Games[[#This Row],[Total Score]]&gt;9, 1, 0)</f>
        <v>0</v>
      </c>
      <c r="K173">
        <f>IF(Convert_to_Games[[#This Row],[DD]]=0, 0, IF(K172 = "Cons DD", Convert_to_Games[[#This Row],[DD]], Convert_to_Games[[#This Row],[DD]]+K172))</f>
        <v>0</v>
      </c>
    </row>
    <row r="174" spans="1:11">
      <c r="A174" t="s">
        <v>30</v>
      </c>
      <c r="B174" t="s">
        <v>21</v>
      </c>
      <c r="C174" t="s">
        <v>16</v>
      </c>
      <c r="D174">
        <v>45775</v>
      </c>
      <c r="E174">
        <v>73</v>
      </c>
      <c r="F174" t="s">
        <v>9</v>
      </c>
      <c r="G174" t="s">
        <v>5</v>
      </c>
      <c r="H174">
        <v>10</v>
      </c>
      <c r="I174">
        <v>1</v>
      </c>
      <c r="J174">
        <f>IF(Convert_to_Games[[#This Row],[Total Score]]&gt;9, 1, 0)</f>
        <v>1</v>
      </c>
      <c r="K174">
        <f>IF(Convert_to_Games[[#This Row],[DD]]=0, 0, IF(K173 = "Cons DD", Convert_to_Games[[#This Row],[DD]], Convert_to_Games[[#This Row],[DD]]+K173))</f>
        <v>1</v>
      </c>
    </row>
    <row r="175" spans="1:11">
      <c r="A175" t="s">
        <v>30</v>
      </c>
      <c r="B175" t="s">
        <v>23</v>
      </c>
      <c r="C175" t="s">
        <v>16</v>
      </c>
      <c r="D175">
        <v>45775</v>
      </c>
      <c r="E175">
        <v>74</v>
      </c>
      <c r="F175" t="s">
        <v>39</v>
      </c>
      <c r="G175" t="s">
        <v>4</v>
      </c>
      <c r="H175">
        <v>7</v>
      </c>
      <c r="I175">
        <v>1</v>
      </c>
      <c r="J175">
        <f>IF(Convert_to_Games[[#This Row],[Total Score]]&gt;9, 1, 0)</f>
        <v>0</v>
      </c>
      <c r="K175">
        <f>IF(Convert_to_Games[[#This Row],[DD]]=0, 0, IF(K174 = "Cons DD", Convert_to_Games[[#This Row],[DD]], Convert_to_Games[[#This Row],[DD]]+K174))</f>
        <v>0</v>
      </c>
    </row>
    <row r="176" spans="1:11">
      <c r="A176" t="s">
        <v>30</v>
      </c>
      <c r="B176" t="s">
        <v>23</v>
      </c>
      <c r="C176" t="s">
        <v>16</v>
      </c>
      <c r="D176">
        <v>45775</v>
      </c>
      <c r="E176">
        <v>74</v>
      </c>
      <c r="F176" t="s">
        <v>39</v>
      </c>
      <c r="G176" t="s">
        <v>5</v>
      </c>
      <c r="H176">
        <v>1</v>
      </c>
      <c r="I176">
        <v>0</v>
      </c>
      <c r="J176">
        <f>IF(Convert_to_Games[[#This Row],[Total Score]]&gt;9, 1, 0)</f>
        <v>0</v>
      </c>
      <c r="K176">
        <f>IF(Convert_to_Games[[#This Row],[DD]]=0, 0, IF(K175 = "Cons DD", Convert_to_Games[[#This Row],[DD]], Convert_to_Games[[#This Row],[DD]]+K175))</f>
        <v>0</v>
      </c>
    </row>
    <row r="177" spans="1:11">
      <c r="A177" t="s">
        <v>30</v>
      </c>
      <c r="B177" t="s">
        <v>23</v>
      </c>
      <c r="C177" t="s">
        <v>16</v>
      </c>
      <c r="D177">
        <v>45775</v>
      </c>
      <c r="E177">
        <v>74</v>
      </c>
      <c r="F177" t="s">
        <v>39</v>
      </c>
      <c r="G177" t="s">
        <v>7</v>
      </c>
      <c r="H177">
        <v>3</v>
      </c>
      <c r="I177">
        <v>0</v>
      </c>
      <c r="J177">
        <f>IF(Convert_to_Games[[#This Row],[Total Score]]&gt;9, 1, 0)</f>
        <v>0</v>
      </c>
      <c r="K177">
        <f>IF(Convert_to_Games[[#This Row],[DD]]=0, 0, IF(K176 = "Cons DD", Convert_to_Games[[#This Row],[DD]], Convert_to_Games[[#This Row],[DD]]+K176))</f>
        <v>0</v>
      </c>
    </row>
    <row r="178" spans="1:11">
      <c r="A178" t="s">
        <v>30</v>
      </c>
      <c r="B178" t="s">
        <v>22</v>
      </c>
      <c r="C178" t="s">
        <v>16</v>
      </c>
      <c r="D178">
        <v>45775</v>
      </c>
      <c r="E178">
        <v>75</v>
      </c>
      <c r="F178" t="s">
        <v>11</v>
      </c>
      <c r="G178" t="s">
        <v>4</v>
      </c>
      <c r="H178">
        <v>10</v>
      </c>
      <c r="I178">
        <v>1</v>
      </c>
      <c r="J178">
        <f>IF(Convert_to_Games[[#This Row],[Total Score]]&gt;9, 1, 0)</f>
        <v>1</v>
      </c>
      <c r="K178">
        <f>IF(Convert_to_Games[[#This Row],[DD]]=0, 0, IF(K177 = "Cons DD", Convert_to_Games[[#This Row],[DD]], Convert_to_Games[[#This Row],[DD]]+K177))</f>
        <v>1</v>
      </c>
    </row>
    <row r="179" spans="1:11">
      <c r="A179" t="s">
        <v>30</v>
      </c>
      <c r="B179" t="s">
        <v>22</v>
      </c>
      <c r="C179" t="s">
        <v>16</v>
      </c>
      <c r="D179">
        <v>45775</v>
      </c>
      <c r="E179">
        <v>75</v>
      </c>
      <c r="F179" t="s">
        <v>11</v>
      </c>
      <c r="G179" t="s">
        <v>5</v>
      </c>
      <c r="H179">
        <v>8</v>
      </c>
      <c r="I179">
        <v>0</v>
      </c>
      <c r="J179">
        <f>IF(Convert_to_Games[[#This Row],[Total Score]]&gt;9, 1, 0)</f>
        <v>0</v>
      </c>
      <c r="K179">
        <f>IF(Convert_to_Games[[#This Row],[DD]]=0, 0, IF(K178 = "Cons DD", Convert_to_Games[[#This Row],[DD]], Convert_to_Games[[#This Row],[DD]]+K178))</f>
        <v>0</v>
      </c>
    </row>
    <row r="180" spans="1:11">
      <c r="A180" t="s">
        <v>30</v>
      </c>
      <c r="B180" t="s">
        <v>22</v>
      </c>
      <c r="C180" t="s">
        <v>16</v>
      </c>
      <c r="D180">
        <v>45776</v>
      </c>
      <c r="E180">
        <v>76</v>
      </c>
      <c r="F180" t="s">
        <v>9</v>
      </c>
      <c r="G180" t="s">
        <v>4</v>
      </c>
      <c r="H180">
        <v>5</v>
      </c>
      <c r="I180">
        <v>1</v>
      </c>
      <c r="J180">
        <f>IF(Convert_to_Games[[#This Row],[Total Score]]&gt;9, 1, 0)</f>
        <v>0</v>
      </c>
      <c r="K180">
        <f>IF(Convert_to_Games[[#This Row],[DD]]=0, 0, IF(K179 = "Cons DD", Convert_to_Games[[#This Row],[DD]], Convert_to_Games[[#This Row],[DD]]+K179))</f>
        <v>0</v>
      </c>
    </row>
    <row r="181" spans="1:11">
      <c r="A181" t="s">
        <v>30</v>
      </c>
      <c r="B181" t="s">
        <v>22</v>
      </c>
      <c r="C181" t="s">
        <v>16</v>
      </c>
      <c r="D181">
        <v>45776</v>
      </c>
      <c r="E181">
        <v>76</v>
      </c>
      <c r="F181" t="s">
        <v>9</v>
      </c>
      <c r="G181" t="s">
        <v>5</v>
      </c>
      <c r="H181">
        <v>0</v>
      </c>
      <c r="I181">
        <v>0</v>
      </c>
      <c r="J181">
        <f>IF(Convert_to_Games[[#This Row],[Total Score]]&gt;9, 1, 0)</f>
        <v>0</v>
      </c>
      <c r="K181">
        <f>IF(Convert_to_Games[[#This Row],[DD]]=0, 0, IF(K180 = "Cons DD", Convert_to_Games[[#This Row],[DD]], Convert_to_Games[[#This Row],[DD]]+K180))</f>
        <v>0</v>
      </c>
    </row>
    <row r="182" spans="1:11">
      <c r="A182" t="s">
        <v>30</v>
      </c>
      <c r="B182" t="s">
        <v>22</v>
      </c>
      <c r="C182" t="s">
        <v>16</v>
      </c>
      <c r="D182">
        <v>45776</v>
      </c>
      <c r="E182">
        <v>77</v>
      </c>
      <c r="F182" t="s">
        <v>74</v>
      </c>
      <c r="G182" t="s">
        <v>4</v>
      </c>
      <c r="H182">
        <v>1</v>
      </c>
      <c r="I182">
        <v>0</v>
      </c>
      <c r="J182">
        <f>IF(Convert_to_Games[[#This Row],[Total Score]]&gt;9, 1, 0)</f>
        <v>0</v>
      </c>
      <c r="K182">
        <f>IF(Convert_to_Games[[#This Row],[DD]]=0, 0, IF(K181 = "Cons DD", Convert_to_Games[[#This Row],[DD]], Convert_to_Games[[#This Row],[DD]]+K181))</f>
        <v>0</v>
      </c>
    </row>
    <row r="183" spans="1:11">
      <c r="A183" t="s">
        <v>30</v>
      </c>
      <c r="B183" t="s">
        <v>22</v>
      </c>
      <c r="C183" t="s">
        <v>16</v>
      </c>
      <c r="D183">
        <v>45776</v>
      </c>
      <c r="E183">
        <v>77</v>
      </c>
      <c r="F183" t="s">
        <v>74</v>
      </c>
      <c r="G183" t="s">
        <v>5</v>
      </c>
      <c r="H183">
        <v>5</v>
      </c>
      <c r="I183">
        <v>1</v>
      </c>
      <c r="J183">
        <f>IF(Convert_to_Games[[#This Row],[Total Score]]&gt;9, 1, 0)</f>
        <v>0</v>
      </c>
      <c r="K183">
        <f>IF(Convert_to_Games[[#This Row],[DD]]=0, 0, IF(K182 = "Cons DD", Convert_to_Games[[#This Row],[DD]], Convert_to_Games[[#This Row],[DD]]+K182))</f>
        <v>0</v>
      </c>
    </row>
    <row r="184" spans="1:11">
      <c r="A184" t="s">
        <v>30</v>
      </c>
      <c r="B184" t="s">
        <v>22</v>
      </c>
      <c r="C184" t="s">
        <v>16</v>
      </c>
      <c r="D184">
        <v>45776</v>
      </c>
      <c r="E184">
        <v>77</v>
      </c>
      <c r="F184" t="s">
        <v>74</v>
      </c>
      <c r="G184" t="s">
        <v>6</v>
      </c>
      <c r="H184">
        <v>8</v>
      </c>
      <c r="I184">
        <v>0</v>
      </c>
      <c r="J184">
        <f>IF(Convert_to_Games[[#This Row],[Total Score]]&gt;9, 1, 0)</f>
        <v>0</v>
      </c>
      <c r="K184">
        <f>IF(Convert_to_Games[[#This Row],[DD]]=0, 0, IF(K183 = "Cons DD", Convert_to_Games[[#This Row],[DD]], Convert_to_Games[[#This Row],[DD]]+K183))</f>
        <v>0</v>
      </c>
    </row>
    <row r="185" spans="1:11">
      <c r="A185" t="s">
        <v>30</v>
      </c>
      <c r="B185" t="s">
        <v>22</v>
      </c>
      <c r="C185" t="s">
        <v>16</v>
      </c>
      <c r="D185">
        <v>45776</v>
      </c>
      <c r="E185">
        <v>78</v>
      </c>
      <c r="F185" t="s">
        <v>75</v>
      </c>
      <c r="G185" t="s">
        <v>4</v>
      </c>
      <c r="H185">
        <v>9</v>
      </c>
      <c r="I185">
        <v>1</v>
      </c>
      <c r="J185">
        <f>IF(Convert_to_Games[[#This Row],[Total Score]]&gt;9, 1, 0)</f>
        <v>0</v>
      </c>
      <c r="K185">
        <f>IF(Convert_to_Games[[#This Row],[DD]]=0, 0, IF(K184 = "Cons DD", Convert_to_Games[[#This Row],[DD]], Convert_to_Games[[#This Row],[DD]]+K184))</f>
        <v>0</v>
      </c>
    </row>
    <row r="186" spans="1:11">
      <c r="A186" t="s">
        <v>30</v>
      </c>
      <c r="B186" t="s">
        <v>22</v>
      </c>
      <c r="C186" t="s">
        <v>16</v>
      </c>
      <c r="D186">
        <v>45776</v>
      </c>
      <c r="E186">
        <v>78</v>
      </c>
      <c r="F186" t="s">
        <v>75</v>
      </c>
      <c r="G186" t="s">
        <v>7</v>
      </c>
      <c r="H186">
        <v>4</v>
      </c>
      <c r="I186">
        <v>0</v>
      </c>
      <c r="J186">
        <f>IF(Convert_to_Games[[#This Row],[Total Score]]&gt;9, 1, 0)</f>
        <v>0</v>
      </c>
      <c r="K186">
        <f>IF(Convert_to_Games[[#This Row],[DD]]=0, 0, IF(K185 = "Cons DD", Convert_to_Games[[#This Row],[DD]], Convert_to_Games[[#This Row],[DD]]+K185))</f>
        <v>0</v>
      </c>
    </row>
    <row r="187" spans="1:11">
      <c r="A187" t="s">
        <v>30</v>
      </c>
      <c r="B187" t="s">
        <v>22</v>
      </c>
      <c r="C187" t="s">
        <v>16</v>
      </c>
      <c r="D187">
        <v>45776</v>
      </c>
      <c r="E187">
        <v>79</v>
      </c>
      <c r="F187" t="s">
        <v>76</v>
      </c>
      <c r="G187" t="s">
        <v>4</v>
      </c>
      <c r="H187">
        <v>7</v>
      </c>
      <c r="I187">
        <v>1</v>
      </c>
      <c r="J187">
        <f>IF(Convert_to_Games[[#This Row],[Total Score]]&gt;9, 1, 0)</f>
        <v>0</v>
      </c>
      <c r="K187">
        <f>IF(Convert_to_Games[[#This Row],[DD]]=0, 0, IF(K186 = "Cons DD", Convert_to_Games[[#This Row],[DD]], Convert_to_Games[[#This Row],[DD]]+K186))</f>
        <v>0</v>
      </c>
    </row>
    <row r="188" spans="1:11">
      <c r="A188" t="s">
        <v>30</v>
      </c>
      <c r="B188" t="s">
        <v>22</v>
      </c>
      <c r="C188" t="s">
        <v>16</v>
      </c>
      <c r="D188">
        <v>45776</v>
      </c>
      <c r="E188">
        <v>79</v>
      </c>
      <c r="F188" t="s">
        <v>76</v>
      </c>
      <c r="G188" t="s">
        <v>5</v>
      </c>
      <c r="H188">
        <v>1</v>
      </c>
      <c r="I188">
        <v>0</v>
      </c>
      <c r="J188">
        <f>IF(Convert_to_Games[[#This Row],[Total Score]]&gt;9, 1, 0)</f>
        <v>0</v>
      </c>
      <c r="K188">
        <f>IF(Convert_to_Games[[#This Row],[DD]]=0, 0, IF(K187 = "Cons DD", Convert_to_Games[[#This Row],[DD]], Convert_to_Games[[#This Row],[DD]]+K187))</f>
        <v>0</v>
      </c>
    </row>
    <row r="189" spans="1:11">
      <c r="A189" t="s">
        <v>30</v>
      </c>
      <c r="B189" t="s">
        <v>22</v>
      </c>
      <c r="C189" t="s">
        <v>16</v>
      </c>
      <c r="D189">
        <v>45776</v>
      </c>
      <c r="E189">
        <v>79</v>
      </c>
      <c r="F189" t="s">
        <v>76</v>
      </c>
      <c r="G189" t="s">
        <v>6</v>
      </c>
      <c r="H189">
        <v>1</v>
      </c>
      <c r="I189">
        <v>0</v>
      </c>
      <c r="J189">
        <f>IF(Convert_to_Games[[#This Row],[Total Score]]&gt;9, 1, 0)</f>
        <v>0</v>
      </c>
      <c r="K189">
        <f>IF(Convert_to_Games[[#This Row],[DD]]=0, 0, IF(K188 = "Cons DD", Convert_to_Games[[#This Row],[DD]], Convert_to_Games[[#This Row],[DD]]+K188))</f>
        <v>0</v>
      </c>
    </row>
    <row r="190" spans="1:11">
      <c r="A190" t="s">
        <v>30</v>
      </c>
      <c r="B190" t="s">
        <v>22</v>
      </c>
      <c r="C190" t="s">
        <v>16</v>
      </c>
      <c r="D190">
        <v>45776</v>
      </c>
      <c r="E190">
        <v>79</v>
      </c>
      <c r="F190" t="s">
        <v>76</v>
      </c>
      <c r="G190" t="s">
        <v>7</v>
      </c>
      <c r="H190">
        <v>5</v>
      </c>
      <c r="I190">
        <v>0</v>
      </c>
      <c r="J190">
        <f>IF(Convert_to_Games[[#This Row],[Total Score]]&gt;9, 1, 0)</f>
        <v>0</v>
      </c>
      <c r="K190">
        <f>IF(Convert_to_Games[[#This Row],[DD]]=0, 0, IF(K189 = "Cons DD", Convert_to_Games[[#This Row],[DD]], Convert_to_Games[[#This Row],[DD]]+K189))</f>
        <v>0</v>
      </c>
    </row>
    <row r="191" spans="1:11">
      <c r="A191" t="s">
        <v>30</v>
      </c>
      <c r="B191" t="s">
        <v>22</v>
      </c>
      <c r="C191" t="s">
        <v>16</v>
      </c>
      <c r="D191">
        <v>45777</v>
      </c>
      <c r="E191">
        <v>80</v>
      </c>
      <c r="F191" t="s">
        <v>8</v>
      </c>
      <c r="G191" t="s">
        <v>4</v>
      </c>
      <c r="H191">
        <v>12</v>
      </c>
      <c r="I191">
        <v>1</v>
      </c>
      <c r="J191">
        <f>IF(Convert_to_Games[[#This Row],[Total Score]]&gt;9, 1, 0)</f>
        <v>1</v>
      </c>
      <c r="K191">
        <f>IF(Convert_to_Games[[#This Row],[DD]]=0, 0, IF(K190 = "Cons DD", Convert_to_Games[[#This Row],[DD]], Convert_to_Games[[#This Row],[DD]]+K190))</f>
        <v>1</v>
      </c>
    </row>
    <row r="192" spans="1:11">
      <c r="A192" t="s">
        <v>30</v>
      </c>
      <c r="B192" t="s">
        <v>22</v>
      </c>
      <c r="C192" t="s">
        <v>16</v>
      </c>
      <c r="D192">
        <v>45777</v>
      </c>
      <c r="E192">
        <v>80</v>
      </c>
      <c r="F192" t="s">
        <v>8</v>
      </c>
      <c r="G192" t="s">
        <v>5</v>
      </c>
      <c r="H192">
        <v>3</v>
      </c>
      <c r="I192">
        <v>0</v>
      </c>
      <c r="J192">
        <f>IF(Convert_to_Games[[#This Row],[Total Score]]&gt;9, 1, 0)</f>
        <v>0</v>
      </c>
      <c r="K192">
        <f>IF(Convert_to_Games[[#This Row],[DD]]=0, 0, IF(K191 = "Cons DD", Convert_to_Games[[#This Row],[DD]], Convert_to_Games[[#This Row],[DD]]+K191))</f>
        <v>0</v>
      </c>
    </row>
    <row r="193" spans="1:11">
      <c r="A193" t="s">
        <v>30</v>
      </c>
      <c r="B193" t="s">
        <v>22</v>
      </c>
      <c r="C193" t="s">
        <v>16</v>
      </c>
      <c r="D193">
        <v>45777</v>
      </c>
      <c r="E193">
        <v>80</v>
      </c>
      <c r="F193" t="s">
        <v>8</v>
      </c>
      <c r="G193" t="s">
        <v>6</v>
      </c>
      <c r="H193">
        <v>4</v>
      </c>
      <c r="I193">
        <v>0</v>
      </c>
      <c r="J193">
        <f>IF(Convert_to_Games[[#This Row],[Total Score]]&gt;9, 1, 0)</f>
        <v>0</v>
      </c>
      <c r="K193">
        <f>IF(Convert_to_Games[[#This Row],[DD]]=0, 0, IF(K192 = "Cons DD", Convert_to_Games[[#This Row],[DD]], Convert_to_Games[[#This Row],[DD]]+K192))</f>
        <v>0</v>
      </c>
    </row>
    <row r="194" spans="1:11">
      <c r="A194" t="s">
        <v>30</v>
      </c>
      <c r="B194" t="s">
        <v>21</v>
      </c>
      <c r="C194" t="s">
        <v>16</v>
      </c>
      <c r="D194">
        <v>45777</v>
      </c>
      <c r="E194">
        <v>81</v>
      </c>
      <c r="F194" t="s">
        <v>11</v>
      </c>
      <c r="G194" t="s">
        <v>4</v>
      </c>
      <c r="H194">
        <v>6</v>
      </c>
      <c r="I194">
        <v>1</v>
      </c>
      <c r="J194">
        <f>IF(Convert_to_Games[[#This Row],[Total Score]]&gt;9, 1, 0)</f>
        <v>0</v>
      </c>
      <c r="K194">
        <f>IF(Convert_to_Games[[#This Row],[DD]]=0, 0, IF(K193 = "Cons DD", Convert_to_Games[[#This Row],[DD]], Convert_to_Games[[#This Row],[DD]]+K193))</f>
        <v>0</v>
      </c>
    </row>
    <row r="195" spans="1:11">
      <c r="A195" t="s">
        <v>30</v>
      </c>
      <c r="B195" t="s">
        <v>21</v>
      </c>
      <c r="C195" t="s">
        <v>16</v>
      </c>
      <c r="D195">
        <v>45777</v>
      </c>
      <c r="E195">
        <v>81</v>
      </c>
      <c r="F195" t="s">
        <v>11</v>
      </c>
      <c r="G195" t="s">
        <v>5</v>
      </c>
      <c r="H195">
        <v>0</v>
      </c>
      <c r="I195">
        <v>0</v>
      </c>
      <c r="J195">
        <f>IF(Convert_to_Games[[#This Row],[Total Score]]&gt;9, 1, 0)</f>
        <v>0</v>
      </c>
      <c r="K195">
        <f>IF(Convert_to_Games[[#This Row],[DD]]=0, 0, IF(K194 = "Cons DD", Convert_to_Games[[#This Row],[DD]], Convert_to_Games[[#This Row],[DD]]+K194))</f>
        <v>0</v>
      </c>
    </row>
    <row r="196" spans="1:11">
      <c r="A196" t="s">
        <v>30</v>
      </c>
      <c r="B196" t="s">
        <v>23</v>
      </c>
      <c r="C196" t="s">
        <v>16</v>
      </c>
      <c r="D196">
        <v>45777</v>
      </c>
      <c r="E196">
        <v>82</v>
      </c>
      <c r="F196" t="s">
        <v>79</v>
      </c>
      <c r="G196" t="s">
        <v>4</v>
      </c>
      <c r="H196">
        <v>12</v>
      </c>
      <c r="I196">
        <v>1</v>
      </c>
      <c r="J196">
        <f>IF(Convert_to_Games[[#This Row],[Total Score]]&gt;9, 1, 0)</f>
        <v>1</v>
      </c>
      <c r="K196">
        <f>IF(Convert_to_Games[[#This Row],[DD]]=0, 0, IF(K195 = "Cons DD", Convert_to_Games[[#This Row],[DD]], Convert_to_Games[[#This Row],[DD]]+K195))</f>
        <v>1</v>
      </c>
    </row>
    <row r="197" spans="1:11">
      <c r="A197" t="s">
        <v>30</v>
      </c>
      <c r="B197" t="s">
        <v>23</v>
      </c>
      <c r="C197" t="s">
        <v>16</v>
      </c>
      <c r="D197">
        <v>45777</v>
      </c>
      <c r="E197">
        <v>82</v>
      </c>
      <c r="F197" t="s">
        <v>79</v>
      </c>
      <c r="G197" t="s">
        <v>5</v>
      </c>
      <c r="H197">
        <v>5</v>
      </c>
      <c r="I197">
        <v>0</v>
      </c>
      <c r="J197">
        <f>IF(Convert_to_Games[[#This Row],[Total Score]]&gt;9, 1, 0)</f>
        <v>0</v>
      </c>
      <c r="K197">
        <f>IF(Convert_to_Games[[#This Row],[DD]]=0, 0, IF(K196 = "Cons DD", Convert_to_Games[[#This Row],[DD]], Convert_to_Games[[#This Row],[DD]]+K196))</f>
        <v>0</v>
      </c>
    </row>
    <row r="198" spans="1:11">
      <c r="A198" t="s">
        <v>30</v>
      </c>
      <c r="B198" t="s">
        <v>23</v>
      </c>
      <c r="C198" t="s">
        <v>16</v>
      </c>
      <c r="D198">
        <v>45777</v>
      </c>
      <c r="E198">
        <v>82</v>
      </c>
      <c r="F198" t="s">
        <v>79</v>
      </c>
      <c r="G198" t="s">
        <v>7</v>
      </c>
      <c r="H198">
        <v>2</v>
      </c>
      <c r="I198">
        <v>0</v>
      </c>
      <c r="J198">
        <f>IF(Convert_to_Games[[#This Row],[Total Score]]&gt;9, 1, 0)</f>
        <v>0</v>
      </c>
      <c r="K198">
        <f>IF(Convert_to_Games[[#This Row],[DD]]=0, 0, IF(K197 = "Cons DD", Convert_to_Games[[#This Row],[DD]], Convert_to_Games[[#This Row],[DD]]+K197))</f>
        <v>0</v>
      </c>
    </row>
    <row r="199" spans="1:11">
      <c r="A199" t="s">
        <v>30</v>
      </c>
      <c r="B199" t="s">
        <v>22</v>
      </c>
      <c r="C199" t="s">
        <v>16</v>
      </c>
      <c r="D199">
        <v>45777</v>
      </c>
      <c r="E199">
        <v>83</v>
      </c>
      <c r="F199" t="s">
        <v>11</v>
      </c>
      <c r="G199" t="s">
        <v>4</v>
      </c>
      <c r="H199">
        <v>12</v>
      </c>
      <c r="I199">
        <v>1</v>
      </c>
      <c r="J199">
        <f>IF(Convert_to_Games[[#This Row],[Total Score]]&gt;9, 1, 0)</f>
        <v>1</v>
      </c>
      <c r="K199">
        <f>IF(Convert_to_Games[[#This Row],[DD]]=0, 0, IF(K198 = "Cons DD", Convert_to_Games[[#This Row],[DD]], Convert_to_Games[[#This Row],[DD]]+K198))</f>
        <v>1</v>
      </c>
    </row>
    <row r="200" spans="1:11">
      <c r="A200" t="s">
        <v>30</v>
      </c>
      <c r="B200" t="s">
        <v>22</v>
      </c>
      <c r="C200" t="s">
        <v>16</v>
      </c>
      <c r="D200">
        <v>45777</v>
      </c>
      <c r="E200">
        <v>83</v>
      </c>
      <c r="F200" t="s">
        <v>11</v>
      </c>
      <c r="G200" t="s">
        <v>5</v>
      </c>
      <c r="H200">
        <v>5</v>
      </c>
      <c r="I200">
        <v>0</v>
      </c>
      <c r="J200">
        <f>IF(Convert_to_Games[[#This Row],[Total Score]]&gt;9, 1, 0)</f>
        <v>0</v>
      </c>
      <c r="K200">
        <f>IF(Convert_to_Games[[#This Row],[DD]]=0, 0, IF(K199 = "Cons DD", Convert_to_Games[[#This Row],[DD]], Convert_to_Games[[#This Row],[DD]]+K199))</f>
        <v>0</v>
      </c>
    </row>
    <row r="201" spans="1:11">
      <c r="A201" t="s">
        <v>30</v>
      </c>
      <c r="B201" t="s">
        <v>22</v>
      </c>
      <c r="C201" t="s">
        <v>16</v>
      </c>
      <c r="D201">
        <v>45778</v>
      </c>
      <c r="E201">
        <v>84</v>
      </c>
      <c r="F201" t="s">
        <v>9</v>
      </c>
      <c r="G201" t="s">
        <v>4</v>
      </c>
      <c r="H201">
        <v>10</v>
      </c>
      <c r="I201">
        <v>1</v>
      </c>
      <c r="J201">
        <f>IF(Convert_to_Games[[#This Row],[Total Score]]&gt;9, 1, 0)</f>
        <v>1</v>
      </c>
      <c r="K201">
        <f>IF(Convert_to_Games[[#This Row],[DD]]=0, 0, IF(K200 = "Cons DD", Convert_to_Games[[#This Row],[DD]], Convert_to_Games[[#This Row],[DD]]+K200))</f>
        <v>1</v>
      </c>
    </row>
    <row r="202" spans="1:11">
      <c r="A202" t="s">
        <v>30</v>
      </c>
      <c r="B202" t="s">
        <v>22</v>
      </c>
      <c r="C202" t="s">
        <v>16</v>
      </c>
      <c r="D202">
        <v>45778</v>
      </c>
      <c r="E202">
        <v>84</v>
      </c>
      <c r="F202" t="s">
        <v>9</v>
      </c>
      <c r="G202" t="s">
        <v>5</v>
      </c>
      <c r="H202">
        <v>5</v>
      </c>
      <c r="I202">
        <v>0</v>
      </c>
      <c r="J202">
        <f>IF(Convert_to_Games[[#This Row],[Total Score]]&gt;9, 1, 0)</f>
        <v>0</v>
      </c>
      <c r="K202">
        <f>IF(Convert_to_Games[[#This Row],[DD]]=0, 0, IF(K201 = "Cons DD", Convert_to_Games[[#This Row],[DD]], Convert_to_Games[[#This Row],[DD]]+K201))</f>
        <v>0</v>
      </c>
    </row>
    <row r="203" spans="1:11">
      <c r="A203" t="s">
        <v>30</v>
      </c>
      <c r="B203" t="s">
        <v>21</v>
      </c>
      <c r="C203" t="s">
        <v>16</v>
      </c>
      <c r="D203">
        <v>45778</v>
      </c>
      <c r="E203">
        <v>85</v>
      </c>
      <c r="F203" t="s">
        <v>9</v>
      </c>
      <c r="G203" t="s">
        <v>4</v>
      </c>
      <c r="H203">
        <v>10</v>
      </c>
      <c r="I203">
        <v>1</v>
      </c>
      <c r="J203">
        <f>IF(Convert_to_Games[[#This Row],[Total Score]]&gt;9, 1, 0)</f>
        <v>1</v>
      </c>
      <c r="K203">
        <f>IF(Convert_to_Games[[#This Row],[DD]]=0, 0, IF(K202 = "Cons DD", Convert_to_Games[[#This Row],[DD]], Convert_to_Games[[#This Row],[DD]]+K202))</f>
        <v>1</v>
      </c>
    </row>
    <row r="204" spans="1:11">
      <c r="A204" t="s">
        <v>30</v>
      </c>
      <c r="B204" t="s">
        <v>21</v>
      </c>
      <c r="C204" t="s">
        <v>16</v>
      </c>
      <c r="D204">
        <v>45778</v>
      </c>
      <c r="E204">
        <v>85</v>
      </c>
      <c r="F204" t="s">
        <v>9</v>
      </c>
      <c r="G204" t="s">
        <v>5</v>
      </c>
      <c r="H204">
        <v>6</v>
      </c>
      <c r="I204">
        <v>0</v>
      </c>
      <c r="J204">
        <f>IF(Convert_to_Games[[#This Row],[Total Score]]&gt;9, 1, 0)</f>
        <v>0</v>
      </c>
      <c r="K204">
        <f>IF(Convert_to_Games[[#This Row],[DD]]=0, 0, IF(K203 = "Cons DD", Convert_to_Games[[#This Row],[DD]], Convert_to_Games[[#This Row],[DD]]+K203))</f>
        <v>0</v>
      </c>
    </row>
    <row r="205" spans="1:11">
      <c r="A205" t="s">
        <v>30</v>
      </c>
      <c r="B205" t="s">
        <v>23</v>
      </c>
      <c r="C205" t="s">
        <v>16</v>
      </c>
      <c r="D205">
        <v>45778</v>
      </c>
      <c r="E205">
        <v>86</v>
      </c>
      <c r="F205" t="s">
        <v>11</v>
      </c>
      <c r="G205" t="s">
        <v>4</v>
      </c>
      <c r="H205">
        <v>8</v>
      </c>
      <c r="I205">
        <v>1</v>
      </c>
      <c r="J205">
        <f>IF(Convert_to_Games[[#This Row],[Total Score]]&gt;9, 1, 0)</f>
        <v>0</v>
      </c>
      <c r="K205">
        <f>IF(Convert_to_Games[[#This Row],[DD]]=0, 0, IF(K204 = "Cons DD", Convert_to_Games[[#This Row],[DD]], Convert_to_Games[[#This Row],[DD]]+K204))</f>
        <v>0</v>
      </c>
    </row>
    <row r="206" spans="1:11">
      <c r="A206" t="s">
        <v>30</v>
      </c>
      <c r="B206" t="s">
        <v>23</v>
      </c>
      <c r="C206" t="s">
        <v>16</v>
      </c>
      <c r="D206">
        <v>45778</v>
      </c>
      <c r="E206">
        <v>86</v>
      </c>
      <c r="F206" t="s">
        <v>11</v>
      </c>
      <c r="G206" t="s">
        <v>5</v>
      </c>
      <c r="H206">
        <v>4</v>
      </c>
      <c r="I206">
        <v>0</v>
      </c>
      <c r="J206">
        <f>IF(Convert_to_Games[[#This Row],[Total Score]]&gt;9, 1, 0)</f>
        <v>0</v>
      </c>
      <c r="K206">
        <f>IF(Convert_to_Games[[#This Row],[DD]]=0, 0, IF(K205 = "Cons DD", Convert_to_Games[[#This Row],[DD]], Convert_to_Games[[#This Row],[DD]]+K205))</f>
        <v>0</v>
      </c>
    </row>
    <row r="207" spans="1:11">
      <c r="A207" t="s">
        <v>30</v>
      </c>
      <c r="B207" t="s">
        <v>23</v>
      </c>
      <c r="C207" t="s">
        <v>16</v>
      </c>
      <c r="D207">
        <v>45778</v>
      </c>
      <c r="E207">
        <v>87</v>
      </c>
      <c r="F207" t="s">
        <v>9</v>
      </c>
      <c r="G207" t="s">
        <v>4</v>
      </c>
      <c r="H207">
        <v>4</v>
      </c>
      <c r="I207">
        <v>1</v>
      </c>
      <c r="J207">
        <f>IF(Convert_to_Games[[#This Row],[Total Score]]&gt;9, 1, 0)</f>
        <v>0</v>
      </c>
      <c r="K207">
        <f>IF(Convert_to_Games[[#This Row],[DD]]=0, 0, IF(K206 = "Cons DD", Convert_to_Games[[#This Row],[DD]], Convert_to_Games[[#This Row],[DD]]+K206))</f>
        <v>0</v>
      </c>
    </row>
    <row r="208" spans="1:11">
      <c r="A208" t="s">
        <v>30</v>
      </c>
      <c r="B208" t="s">
        <v>23</v>
      </c>
      <c r="C208" t="s">
        <v>16</v>
      </c>
      <c r="D208">
        <v>45778</v>
      </c>
      <c r="E208">
        <v>87</v>
      </c>
      <c r="F208" t="s">
        <v>9</v>
      </c>
      <c r="G208" t="s">
        <v>5</v>
      </c>
      <c r="H208">
        <v>3</v>
      </c>
      <c r="I208">
        <v>0</v>
      </c>
      <c r="J208">
        <f>IF(Convert_to_Games[[#This Row],[Total Score]]&gt;9, 1, 0)</f>
        <v>0</v>
      </c>
      <c r="K208">
        <f>IF(Convert_to_Games[[#This Row],[DD]]=0, 0, IF(K207 = "Cons DD", Convert_to_Games[[#This Row],[DD]], Convert_to_Games[[#This Row],[DD]]+K207))</f>
        <v>0</v>
      </c>
    </row>
    <row r="209" spans="1:11">
      <c r="A209" t="s">
        <v>30</v>
      </c>
      <c r="B209" t="s">
        <v>22</v>
      </c>
      <c r="C209" t="s">
        <v>16</v>
      </c>
      <c r="D209">
        <v>45779</v>
      </c>
      <c r="E209">
        <v>88</v>
      </c>
      <c r="F209" t="s">
        <v>11</v>
      </c>
      <c r="G209" t="s">
        <v>4</v>
      </c>
      <c r="H209">
        <v>9</v>
      </c>
      <c r="I209">
        <v>1</v>
      </c>
      <c r="J209">
        <f>IF(Convert_to_Games[[#This Row],[Total Score]]&gt;9, 1, 0)</f>
        <v>0</v>
      </c>
      <c r="K209">
        <f>IF(Convert_to_Games[[#This Row],[DD]]=0, 0, IF(K208 = "Cons DD", Convert_to_Games[[#This Row],[DD]], Convert_to_Games[[#This Row],[DD]]+K208))</f>
        <v>0</v>
      </c>
    </row>
    <row r="210" spans="1:11">
      <c r="A210" t="s">
        <v>30</v>
      </c>
      <c r="B210" t="s">
        <v>22</v>
      </c>
      <c r="C210" t="s">
        <v>16</v>
      </c>
      <c r="D210">
        <v>45779</v>
      </c>
      <c r="E210">
        <v>88</v>
      </c>
      <c r="F210" t="s">
        <v>11</v>
      </c>
      <c r="G210" t="s">
        <v>5</v>
      </c>
      <c r="H210">
        <v>8</v>
      </c>
      <c r="I210">
        <v>0</v>
      </c>
      <c r="J210">
        <f>IF(Convert_to_Games[[#This Row],[Total Score]]&gt;9, 1, 0)</f>
        <v>0</v>
      </c>
      <c r="K210">
        <f>IF(Convert_to_Games[[#This Row],[DD]]=0, 0, IF(K209 = "Cons DD", Convert_to_Games[[#This Row],[DD]], Convert_to_Games[[#This Row],[DD]]+K209))</f>
        <v>0</v>
      </c>
    </row>
    <row r="211" spans="1:11">
      <c r="A211" t="s">
        <v>30</v>
      </c>
      <c r="B211" t="s">
        <v>21</v>
      </c>
      <c r="C211" t="s">
        <v>16</v>
      </c>
      <c r="D211">
        <v>45779</v>
      </c>
      <c r="E211">
        <v>89</v>
      </c>
      <c r="F211" t="s">
        <v>86</v>
      </c>
      <c r="G211" t="s">
        <v>4</v>
      </c>
      <c r="H211">
        <v>2</v>
      </c>
      <c r="I211">
        <v>0</v>
      </c>
      <c r="J211">
        <f>IF(Convert_to_Games[[#This Row],[Total Score]]&gt;9, 1, 0)</f>
        <v>0</v>
      </c>
      <c r="K211">
        <f>IF(Convert_to_Games[[#This Row],[DD]]=0, 0, IF(K210 = "Cons DD", Convert_to_Games[[#This Row],[DD]], Convert_to_Games[[#This Row],[DD]]+K210))</f>
        <v>0</v>
      </c>
    </row>
    <row r="212" spans="1:11">
      <c r="A212" t="s">
        <v>30</v>
      </c>
      <c r="B212" t="s">
        <v>21</v>
      </c>
      <c r="C212" t="s">
        <v>16</v>
      </c>
      <c r="D212">
        <v>45779</v>
      </c>
      <c r="E212">
        <v>89</v>
      </c>
      <c r="F212" t="s">
        <v>86</v>
      </c>
      <c r="G212" t="s">
        <v>5</v>
      </c>
      <c r="H212">
        <v>4</v>
      </c>
      <c r="I212">
        <v>1</v>
      </c>
      <c r="J212">
        <f>IF(Convert_to_Games[[#This Row],[Total Score]]&gt;9, 1, 0)</f>
        <v>0</v>
      </c>
      <c r="K212">
        <f>IF(Convert_to_Games[[#This Row],[DD]]=0, 0, IF(K211 = "Cons DD", Convert_to_Games[[#This Row],[DD]], Convert_to_Games[[#This Row],[DD]]+K211))</f>
        <v>0</v>
      </c>
    </row>
    <row r="213" spans="1:11">
      <c r="A213" t="s">
        <v>30</v>
      </c>
      <c r="B213" t="s">
        <v>21</v>
      </c>
      <c r="C213" t="s">
        <v>16</v>
      </c>
      <c r="D213">
        <v>45779</v>
      </c>
      <c r="E213">
        <v>89</v>
      </c>
      <c r="F213" t="s">
        <v>86</v>
      </c>
      <c r="G213" t="s">
        <v>27</v>
      </c>
      <c r="H213">
        <v>2</v>
      </c>
      <c r="I213">
        <v>0</v>
      </c>
      <c r="J213">
        <f>IF(Convert_to_Games[[#This Row],[Total Score]]&gt;9, 1, 0)</f>
        <v>0</v>
      </c>
      <c r="K213">
        <f>IF(Convert_to_Games[[#This Row],[DD]]=0, 0, IF(K212 = "Cons DD", Convert_to_Games[[#This Row],[DD]], Convert_to_Games[[#This Row],[DD]]+K212))</f>
        <v>0</v>
      </c>
    </row>
    <row r="214" spans="1:11">
      <c r="A214" t="s">
        <v>30</v>
      </c>
      <c r="B214" t="s">
        <v>22</v>
      </c>
      <c r="C214" t="s">
        <v>16</v>
      </c>
      <c r="D214">
        <v>45782</v>
      </c>
      <c r="E214">
        <v>90</v>
      </c>
      <c r="F214" t="s">
        <v>9</v>
      </c>
      <c r="G214" t="s">
        <v>4</v>
      </c>
      <c r="H214">
        <v>2</v>
      </c>
      <c r="I214">
        <v>1</v>
      </c>
      <c r="J214">
        <f>IF(Convert_to_Games[[#This Row],[Total Score]]&gt;9, 1, 0)</f>
        <v>0</v>
      </c>
      <c r="K214">
        <f>IF(Convert_to_Games[[#This Row],[DD]]=0, 0, IF(K213 = "Cons DD", Convert_to_Games[[#This Row],[DD]], Convert_to_Games[[#This Row],[DD]]+K213))</f>
        <v>0</v>
      </c>
    </row>
    <row r="215" spans="1:11">
      <c r="A215" t="s">
        <v>30</v>
      </c>
      <c r="B215" t="s">
        <v>22</v>
      </c>
      <c r="C215" t="s">
        <v>16</v>
      </c>
      <c r="D215">
        <v>45782</v>
      </c>
      <c r="E215">
        <v>90</v>
      </c>
      <c r="F215" t="s">
        <v>9</v>
      </c>
      <c r="G215" t="s">
        <v>5</v>
      </c>
      <c r="H215">
        <v>1</v>
      </c>
      <c r="I215">
        <v>0</v>
      </c>
      <c r="J215">
        <f>IF(Convert_to_Games[[#This Row],[Total Score]]&gt;9, 1, 0)</f>
        <v>0</v>
      </c>
      <c r="K215">
        <f>IF(Convert_to_Games[[#This Row],[DD]]=0, 0, IF(K214 = "Cons DD", Convert_to_Games[[#This Row],[DD]], Convert_to_Games[[#This Row],[DD]]+K214))</f>
        <v>0</v>
      </c>
    </row>
    <row r="216" spans="1:11">
      <c r="A216" t="s">
        <v>30</v>
      </c>
      <c r="B216" t="s">
        <v>22</v>
      </c>
      <c r="C216" t="s">
        <v>16</v>
      </c>
      <c r="D216">
        <v>45782</v>
      </c>
      <c r="E216">
        <v>91</v>
      </c>
      <c r="F216" t="s">
        <v>9</v>
      </c>
      <c r="G216" t="s">
        <v>4</v>
      </c>
      <c r="H216">
        <v>7</v>
      </c>
      <c r="I216">
        <v>0</v>
      </c>
      <c r="J216">
        <f>IF(Convert_to_Games[[#This Row],[Total Score]]&gt;9, 1, 0)</f>
        <v>0</v>
      </c>
      <c r="K216">
        <f>IF(Convert_to_Games[[#This Row],[DD]]=0, 0, IF(K215 = "Cons DD", Convert_to_Games[[#This Row],[DD]], Convert_to_Games[[#This Row],[DD]]+K215))</f>
        <v>0</v>
      </c>
    </row>
    <row r="217" spans="1:11">
      <c r="A217" t="s">
        <v>30</v>
      </c>
      <c r="B217" t="s">
        <v>22</v>
      </c>
      <c r="C217" t="s">
        <v>16</v>
      </c>
      <c r="D217">
        <v>45782</v>
      </c>
      <c r="E217">
        <v>91</v>
      </c>
      <c r="F217" t="s">
        <v>9</v>
      </c>
      <c r="G217" t="s">
        <v>5</v>
      </c>
      <c r="H217">
        <v>11</v>
      </c>
      <c r="I217">
        <v>1</v>
      </c>
      <c r="J217">
        <f>IF(Convert_to_Games[[#This Row],[Total Score]]&gt;9, 1, 0)</f>
        <v>1</v>
      </c>
      <c r="K217">
        <f>IF(Convert_to_Games[[#This Row],[DD]]=0, 0, IF(K216 = "Cons DD", Convert_to_Games[[#This Row],[DD]], Convert_to_Games[[#This Row],[DD]]+K216))</f>
        <v>1</v>
      </c>
    </row>
    <row r="218" spans="1:11">
      <c r="A218" t="s">
        <v>30</v>
      </c>
      <c r="B218" t="s">
        <v>22</v>
      </c>
      <c r="C218" t="s">
        <v>16</v>
      </c>
      <c r="D218">
        <v>45783</v>
      </c>
      <c r="E218">
        <v>92</v>
      </c>
      <c r="F218" t="s">
        <v>11</v>
      </c>
      <c r="G218" t="s">
        <v>4</v>
      </c>
      <c r="H218">
        <v>7</v>
      </c>
      <c r="I218">
        <v>1</v>
      </c>
      <c r="J218">
        <f>IF(Convert_to_Games[[#This Row],[Total Score]]&gt;9, 1, 0)</f>
        <v>0</v>
      </c>
      <c r="K218">
        <f>IF(Convert_to_Games[[#This Row],[DD]]=0, 0, IF(K217 = "Cons DD", Convert_to_Games[[#This Row],[DD]], Convert_to_Games[[#This Row],[DD]]+K217))</f>
        <v>0</v>
      </c>
    </row>
    <row r="219" spans="1:11">
      <c r="A219" t="s">
        <v>30</v>
      </c>
      <c r="B219" t="s">
        <v>22</v>
      </c>
      <c r="C219" t="s">
        <v>16</v>
      </c>
      <c r="D219">
        <v>45783</v>
      </c>
      <c r="E219">
        <v>92</v>
      </c>
      <c r="F219" t="s">
        <v>11</v>
      </c>
      <c r="G219" t="s">
        <v>5</v>
      </c>
      <c r="H219">
        <v>3</v>
      </c>
      <c r="I219">
        <v>0</v>
      </c>
      <c r="J219">
        <f>IF(Convert_to_Games[[#This Row],[Total Score]]&gt;9, 1, 0)</f>
        <v>0</v>
      </c>
      <c r="K219">
        <f>IF(Convert_to_Games[[#This Row],[DD]]=0, 0, IF(K218 = "Cons DD", Convert_to_Games[[#This Row],[DD]], Convert_to_Games[[#This Row],[DD]]+K218))</f>
        <v>0</v>
      </c>
    </row>
    <row r="220" spans="1:11">
      <c r="A220" t="s">
        <v>30</v>
      </c>
      <c r="B220" t="s">
        <v>22</v>
      </c>
      <c r="C220" t="s">
        <v>16</v>
      </c>
      <c r="D220">
        <v>45784</v>
      </c>
      <c r="E220">
        <v>93</v>
      </c>
      <c r="F220" t="s">
        <v>11</v>
      </c>
      <c r="G220" t="s">
        <v>4</v>
      </c>
      <c r="H220">
        <v>14</v>
      </c>
      <c r="I220">
        <v>1</v>
      </c>
      <c r="J220">
        <f>IF(Convert_to_Games[[#This Row],[Total Score]]&gt;9, 1, 0)</f>
        <v>1</v>
      </c>
      <c r="K220">
        <f>IF(Convert_to_Games[[#This Row],[DD]]=0, 0, IF(K219 = "Cons DD", Convert_to_Games[[#This Row],[DD]], Convert_to_Games[[#This Row],[DD]]+K219))</f>
        <v>1</v>
      </c>
    </row>
    <row r="221" spans="1:11">
      <c r="A221" t="s">
        <v>30</v>
      </c>
      <c r="B221" t="s">
        <v>22</v>
      </c>
      <c r="C221" t="s">
        <v>16</v>
      </c>
      <c r="D221">
        <v>45784</v>
      </c>
      <c r="E221">
        <v>93</v>
      </c>
      <c r="F221" t="s">
        <v>11</v>
      </c>
      <c r="G221" t="s">
        <v>5</v>
      </c>
      <c r="H221">
        <v>1</v>
      </c>
      <c r="I221">
        <v>0</v>
      </c>
      <c r="J221">
        <f>IF(Convert_to_Games[[#This Row],[Total Score]]&gt;9, 1, 0)</f>
        <v>0</v>
      </c>
      <c r="K221">
        <f>IF(Convert_to_Games[[#This Row],[DD]]=0, 0, IF(K220 = "Cons DD", Convert_to_Games[[#This Row],[DD]], Convert_to_Games[[#This Row],[DD]]+K220))</f>
        <v>0</v>
      </c>
    </row>
    <row r="222" spans="1:11">
      <c r="A222" t="s">
        <v>30</v>
      </c>
      <c r="B222" t="s">
        <v>21</v>
      </c>
      <c r="C222" t="s">
        <v>16</v>
      </c>
      <c r="D222">
        <v>45784</v>
      </c>
      <c r="E222">
        <v>94</v>
      </c>
      <c r="F222" t="s">
        <v>9</v>
      </c>
      <c r="G222" t="s">
        <v>4</v>
      </c>
      <c r="H222">
        <v>7</v>
      </c>
      <c r="I222">
        <v>0</v>
      </c>
      <c r="J222">
        <f>IF(Convert_to_Games[[#This Row],[Total Score]]&gt;9, 1, 0)</f>
        <v>0</v>
      </c>
      <c r="K222">
        <f>IF(Convert_to_Games[[#This Row],[DD]]=0, 0, IF(K221 = "Cons DD", Convert_to_Games[[#This Row],[DD]], Convert_to_Games[[#This Row],[DD]]+K221))</f>
        <v>0</v>
      </c>
    </row>
    <row r="223" spans="1:11">
      <c r="A223" t="s">
        <v>30</v>
      </c>
      <c r="B223" t="s">
        <v>21</v>
      </c>
      <c r="C223" t="s">
        <v>16</v>
      </c>
      <c r="D223">
        <v>45784</v>
      </c>
      <c r="E223">
        <v>94</v>
      </c>
      <c r="F223" t="s">
        <v>9</v>
      </c>
      <c r="G223" t="s">
        <v>5</v>
      </c>
      <c r="H223">
        <v>8</v>
      </c>
      <c r="I223">
        <v>1</v>
      </c>
      <c r="J223">
        <f>IF(Convert_to_Games[[#This Row],[Total Score]]&gt;9, 1, 0)</f>
        <v>0</v>
      </c>
      <c r="K223">
        <f>IF(Convert_to_Games[[#This Row],[DD]]=0, 0, IF(K222 = "Cons DD", Convert_to_Games[[#This Row],[DD]], Convert_to_Games[[#This Row],[DD]]+K222))</f>
        <v>0</v>
      </c>
    </row>
    <row r="224" spans="1:11">
      <c r="A224" t="s">
        <v>30</v>
      </c>
      <c r="B224" t="s">
        <v>23</v>
      </c>
      <c r="C224" t="s">
        <v>16</v>
      </c>
      <c r="D224">
        <v>45784</v>
      </c>
      <c r="E224">
        <v>95</v>
      </c>
      <c r="F224" t="s">
        <v>9</v>
      </c>
      <c r="G224" t="s">
        <v>4</v>
      </c>
      <c r="H224">
        <v>2</v>
      </c>
      <c r="I224">
        <v>1</v>
      </c>
      <c r="J224">
        <f>IF(Convert_to_Games[[#This Row],[Total Score]]&gt;9, 1, 0)</f>
        <v>0</v>
      </c>
      <c r="K224">
        <f>IF(Convert_to_Games[[#This Row],[DD]]=0, 0, IF(K223 = "Cons DD", Convert_to_Games[[#This Row],[DD]], Convert_to_Games[[#This Row],[DD]]+K223))</f>
        <v>0</v>
      </c>
    </row>
    <row r="225" spans="1:11">
      <c r="A225" t="s">
        <v>30</v>
      </c>
      <c r="B225" t="s">
        <v>23</v>
      </c>
      <c r="C225" t="s">
        <v>16</v>
      </c>
      <c r="D225">
        <v>45784</v>
      </c>
      <c r="E225">
        <v>95</v>
      </c>
      <c r="F225" t="s">
        <v>9</v>
      </c>
      <c r="G225" t="s">
        <v>5</v>
      </c>
      <c r="H225">
        <v>1</v>
      </c>
      <c r="I225">
        <v>0</v>
      </c>
      <c r="J225">
        <f>IF(Convert_to_Games[[#This Row],[Total Score]]&gt;9, 1, 0)</f>
        <v>0</v>
      </c>
      <c r="K225">
        <f>IF(Convert_to_Games[[#This Row],[DD]]=0, 0, IF(K224 = "Cons DD", Convert_to_Games[[#This Row],[DD]], Convert_to_Games[[#This Row],[DD]]+K224))</f>
        <v>0</v>
      </c>
    </row>
    <row r="226" spans="1:11">
      <c r="A226" t="s">
        <v>30</v>
      </c>
      <c r="B226" t="s">
        <v>22</v>
      </c>
      <c r="C226" t="s">
        <v>16</v>
      </c>
      <c r="D226">
        <v>45790</v>
      </c>
      <c r="E226">
        <v>96</v>
      </c>
      <c r="F226" t="s">
        <v>9</v>
      </c>
      <c r="G226" t="s">
        <v>4</v>
      </c>
      <c r="H226">
        <v>5</v>
      </c>
      <c r="I226">
        <v>1</v>
      </c>
      <c r="J226">
        <f>IF(Convert_to_Games[[#This Row],[Total Score]]&gt;9, 1, 0)</f>
        <v>0</v>
      </c>
      <c r="K226">
        <f>IF(Convert_to_Games[[#This Row],[DD]]=0, 0, IF(K225 = "Cons DD", Convert_to_Games[[#This Row],[DD]], Convert_to_Games[[#This Row],[DD]]+K225))</f>
        <v>0</v>
      </c>
    </row>
    <row r="227" spans="1:11">
      <c r="A227" t="s">
        <v>30</v>
      </c>
      <c r="B227" t="s">
        <v>22</v>
      </c>
      <c r="C227" t="s">
        <v>16</v>
      </c>
      <c r="D227">
        <v>45790</v>
      </c>
      <c r="E227">
        <v>96</v>
      </c>
      <c r="F227" t="s">
        <v>9</v>
      </c>
      <c r="G227" t="s">
        <v>5</v>
      </c>
      <c r="H227">
        <v>3</v>
      </c>
      <c r="I227">
        <v>0</v>
      </c>
      <c r="J227">
        <f>IF(Convert_to_Games[[#This Row],[Total Score]]&gt;9, 1, 0)</f>
        <v>0</v>
      </c>
      <c r="K227">
        <f>IF(Convert_to_Games[[#This Row],[DD]]=0, 0, IF(K226 = "Cons DD", Convert_to_Games[[#This Row],[DD]], Convert_to_Games[[#This Row],[DD]]+K226))</f>
        <v>0</v>
      </c>
    </row>
    <row r="228" spans="1:11">
      <c r="A228" t="s">
        <v>30</v>
      </c>
      <c r="B228" t="s">
        <v>22</v>
      </c>
      <c r="C228" t="s">
        <v>16</v>
      </c>
      <c r="D228">
        <v>45790</v>
      </c>
      <c r="E228">
        <v>97</v>
      </c>
      <c r="F228" t="s">
        <v>11</v>
      </c>
      <c r="G228" t="s">
        <v>4</v>
      </c>
      <c r="H228">
        <v>6</v>
      </c>
      <c r="I228">
        <v>1</v>
      </c>
      <c r="J228">
        <f>IF(Convert_to_Games[[#This Row],[Total Score]]&gt;9, 1, 0)</f>
        <v>0</v>
      </c>
      <c r="K228">
        <f>IF(Convert_to_Games[[#This Row],[DD]]=0, 0, IF(K227 = "Cons DD", Convert_to_Games[[#This Row],[DD]], Convert_to_Games[[#This Row],[DD]]+K227))</f>
        <v>0</v>
      </c>
    </row>
    <row r="229" spans="1:11">
      <c r="A229" t="s">
        <v>30</v>
      </c>
      <c r="B229" t="s">
        <v>22</v>
      </c>
      <c r="C229" t="s">
        <v>16</v>
      </c>
      <c r="D229">
        <v>45790</v>
      </c>
      <c r="E229">
        <v>97</v>
      </c>
      <c r="F229" t="s">
        <v>11</v>
      </c>
      <c r="G229" t="s">
        <v>5</v>
      </c>
      <c r="H229">
        <v>5</v>
      </c>
      <c r="I229">
        <v>0</v>
      </c>
      <c r="J229">
        <f>IF(Convert_to_Games[[#This Row],[Total Score]]&gt;9, 1, 0)</f>
        <v>0</v>
      </c>
      <c r="K229">
        <f>IF(Convert_to_Games[[#This Row],[DD]]=0, 0, IF(K228 = "Cons DD", Convert_to_Games[[#This Row],[DD]], Convert_to_Games[[#This Row],[DD]]+K228))</f>
        <v>0</v>
      </c>
    </row>
    <row r="230" spans="1:11">
      <c r="A230" t="s">
        <v>30</v>
      </c>
      <c r="B230" t="s">
        <v>22</v>
      </c>
      <c r="C230" t="s">
        <v>16</v>
      </c>
      <c r="D230">
        <v>45791</v>
      </c>
      <c r="E230">
        <v>98</v>
      </c>
      <c r="F230" t="s">
        <v>8</v>
      </c>
      <c r="G230" t="s">
        <v>4</v>
      </c>
      <c r="H230">
        <v>11</v>
      </c>
      <c r="I230">
        <v>1</v>
      </c>
      <c r="J230">
        <f>IF(Convert_to_Games[[#This Row],[Total Score]]&gt;9, 1, 0)</f>
        <v>1</v>
      </c>
      <c r="K230">
        <f>IF(Convert_to_Games[[#This Row],[DD]]=0, 0, IF(K229 = "Cons DD", Convert_to_Games[[#This Row],[DD]], Convert_to_Games[[#This Row],[DD]]+K229))</f>
        <v>1</v>
      </c>
    </row>
    <row r="231" spans="1:11">
      <c r="A231" t="s">
        <v>30</v>
      </c>
      <c r="B231" t="s">
        <v>22</v>
      </c>
      <c r="C231" t="s">
        <v>16</v>
      </c>
      <c r="D231">
        <v>45791</v>
      </c>
      <c r="E231">
        <v>98</v>
      </c>
      <c r="F231" t="s">
        <v>8</v>
      </c>
      <c r="G231" t="s">
        <v>5</v>
      </c>
      <c r="H231">
        <v>2</v>
      </c>
      <c r="I231">
        <v>0</v>
      </c>
      <c r="J231">
        <f>IF(Convert_to_Games[[#This Row],[Total Score]]&gt;9, 1, 0)</f>
        <v>0</v>
      </c>
      <c r="K231">
        <f>IF(Convert_to_Games[[#This Row],[DD]]=0, 0, IF(K230 = "Cons DD", Convert_to_Games[[#This Row],[DD]], Convert_to_Games[[#This Row],[DD]]+K230))</f>
        <v>0</v>
      </c>
    </row>
    <row r="232" spans="1:11">
      <c r="A232" t="s">
        <v>30</v>
      </c>
      <c r="B232" t="s">
        <v>22</v>
      </c>
      <c r="C232" t="s">
        <v>16</v>
      </c>
      <c r="D232">
        <v>45791</v>
      </c>
      <c r="E232">
        <v>98</v>
      </c>
      <c r="F232" t="s">
        <v>8</v>
      </c>
      <c r="G232" t="s">
        <v>6</v>
      </c>
      <c r="H232">
        <v>3</v>
      </c>
      <c r="I232">
        <v>0</v>
      </c>
      <c r="J232">
        <f>IF(Convert_to_Games[[#This Row],[Total Score]]&gt;9, 1, 0)</f>
        <v>0</v>
      </c>
      <c r="K232">
        <f>IF(Convert_to_Games[[#This Row],[DD]]=0, 0, IF(K231 = "Cons DD", Convert_to_Games[[#This Row],[DD]], Convert_to_Games[[#This Row],[DD]]+K231))</f>
        <v>0</v>
      </c>
    </row>
    <row r="233" spans="1:11">
      <c r="A233" t="s">
        <v>30</v>
      </c>
      <c r="B233" t="s">
        <v>22</v>
      </c>
      <c r="C233" t="s">
        <v>16</v>
      </c>
      <c r="D233">
        <v>45791</v>
      </c>
      <c r="E233">
        <v>99</v>
      </c>
      <c r="F233" t="s">
        <v>87</v>
      </c>
      <c r="G233" t="s">
        <v>4</v>
      </c>
      <c r="H233">
        <v>3</v>
      </c>
      <c r="I233">
        <v>0</v>
      </c>
      <c r="J233">
        <f>IF(Convert_to_Games[[#This Row],[Total Score]]&gt;9, 1, 0)</f>
        <v>0</v>
      </c>
      <c r="K233">
        <f>IF(Convert_to_Games[[#This Row],[DD]]=0, 0, IF(K232 = "Cons DD", Convert_to_Games[[#This Row],[DD]], Convert_to_Games[[#This Row],[DD]]+K232))</f>
        <v>0</v>
      </c>
    </row>
    <row r="234" spans="1:11">
      <c r="A234" t="s">
        <v>30</v>
      </c>
      <c r="B234" t="s">
        <v>22</v>
      </c>
      <c r="C234" t="s">
        <v>16</v>
      </c>
      <c r="D234">
        <v>45791</v>
      </c>
      <c r="E234">
        <v>99</v>
      </c>
      <c r="F234" t="s">
        <v>87</v>
      </c>
      <c r="G234" t="s">
        <v>5</v>
      </c>
      <c r="H234">
        <v>7</v>
      </c>
      <c r="I234">
        <v>1</v>
      </c>
      <c r="J234">
        <f>IF(Convert_to_Games[[#This Row],[Total Score]]&gt;9, 1, 0)</f>
        <v>0</v>
      </c>
      <c r="K234">
        <f>IF(Convert_to_Games[[#This Row],[DD]]=0, 0, IF(K233 = "Cons DD", Convert_to_Games[[#This Row],[DD]], Convert_to_Games[[#This Row],[DD]]+K233))</f>
        <v>0</v>
      </c>
    </row>
    <row r="235" spans="1:11">
      <c r="A235" t="s">
        <v>30</v>
      </c>
      <c r="B235" t="s">
        <v>22</v>
      </c>
      <c r="C235" t="s">
        <v>16</v>
      </c>
      <c r="D235">
        <v>45791</v>
      </c>
      <c r="E235">
        <v>99</v>
      </c>
      <c r="F235" t="s">
        <v>87</v>
      </c>
      <c r="G235" t="s">
        <v>6</v>
      </c>
      <c r="H235">
        <v>9</v>
      </c>
      <c r="I235">
        <v>0</v>
      </c>
      <c r="J235">
        <f>IF(Convert_to_Games[[#This Row],[Total Score]]&gt;9, 1, 0)</f>
        <v>0</v>
      </c>
      <c r="K235">
        <f>IF(Convert_to_Games[[#This Row],[DD]]=0, 0, IF(K234 = "Cons DD", Convert_to_Games[[#This Row],[DD]], Convert_to_Games[[#This Row],[DD]]+K234))</f>
        <v>0</v>
      </c>
    </row>
    <row r="236" spans="1:11">
      <c r="A236" t="s">
        <v>30</v>
      </c>
      <c r="B236" t="s">
        <v>22</v>
      </c>
      <c r="C236" t="s">
        <v>16</v>
      </c>
      <c r="D236">
        <v>45791</v>
      </c>
      <c r="E236">
        <v>99</v>
      </c>
      <c r="F236" t="s">
        <v>87</v>
      </c>
      <c r="G236" t="s">
        <v>7</v>
      </c>
      <c r="H236">
        <v>5</v>
      </c>
      <c r="I236">
        <v>0</v>
      </c>
      <c r="J236">
        <f>IF(Convert_to_Games[[#This Row],[Total Score]]&gt;9, 1, 0)</f>
        <v>0</v>
      </c>
      <c r="K236">
        <f>IF(Convert_to_Games[[#This Row],[DD]]=0, 0, IF(K235 = "Cons DD", Convert_to_Games[[#This Row],[DD]], Convert_to_Games[[#This Row],[DD]]+K235))</f>
        <v>0</v>
      </c>
    </row>
    <row r="237" spans="1:11">
      <c r="A237" t="s">
        <v>30</v>
      </c>
      <c r="B237" t="s">
        <v>21</v>
      </c>
      <c r="C237" t="s">
        <v>16</v>
      </c>
      <c r="D237">
        <v>45791</v>
      </c>
      <c r="E237">
        <v>100</v>
      </c>
      <c r="F237" t="s">
        <v>11</v>
      </c>
      <c r="G237" t="s">
        <v>4</v>
      </c>
      <c r="H237">
        <v>9</v>
      </c>
      <c r="I237">
        <v>1</v>
      </c>
      <c r="J237">
        <f>IF(Convert_to_Games[[#This Row],[Total Score]]&gt;9, 1, 0)</f>
        <v>0</v>
      </c>
      <c r="K237">
        <f>IF(Convert_to_Games[[#This Row],[DD]]=0, 0, IF(K236 = "Cons DD", Convert_to_Games[[#This Row],[DD]], Convert_to_Games[[#This Row],[DD]]+K236))</f>
        <v>0</v>
      </c>
    </row>
    <row r="238" spans="1:11">
      <c r="A238" t="s">
        <v>30</v>
      </c>
      <c r="B238" t="s">
        <v>21</v>
      </c>
      <c r="C238" t="s">
        <v>16</v>
      </c>
      <c r="D238">
        <v>45791</v>
      </c>
      <c r="E238">
        <v>100</v>
      </c>
      <c r="F238" t="s">
        <v>11</v>
      </c>
      <c r="G238" t="s">
        <v>5</v>
      </c>
      <c r="H238">
        <v>7</v>
      </c>
      <c r="I238">
        <v>0</v>
      </c>
      <c r="J238">
        <f>IF(Convert_to_Games[[#This Row],[Total Score]]&gt;9, 1, 0)</f>
        <v>0</v>
      </c>
      <c r="K238">
        <f>IF(Convert_to_Games[[#This Row],[DD]]=0, 0, IF(K237 = "Cons DD", Convert_to_Games[[#This Row],[DD]], Convert_to_Games[[#This Row],[DD]]+K237))</f>
        <v>0</v>
      </c>
    </row>
    <row r="239" spans="1:11">
      <c r="A239" t="s">
        <v>30</v>
      </c>
      <c r="B239" t="s">
        <v>22</v>
      </c>
      <c r="C239" t="s">
        <v>16</v>
      </c>
      <c r="D239">
        <v>45797</v>
      </c>
      <c r="E239">
        <v>101</v>
      </c>
      <c r="F239" t="s">
        <v>88</v>
      </c>
      <c r="G239" t="s">
        <v>5</v>
      </c>
      <c r="H239">
        <v>9</v>
      </c>
      <c r="I239">
        <v>1</v>
      </c>
      <c r="J239">
        <f>IF(Convert_to_Games[[#This Row],[Total Score]]&gt;9, 1, 0)</f>
        <v>0</v>
      </c>
      <c r="K239">
        <f>IF(Convert_to_Games[[#This Row],[DD]]=0, 0, IF(K238 = "Cons DD", Convert_to_Games[[#This Row],[DD]], Convert_to_Games[[#This Row],[DD]]+K238))</f>
        <v>0</v>
      </c>
    </row>
    <row r="240" spans="1:11">
      <c r="A240" t="s">
        <v>30</v>
      </c>
      <c r="B240" t="s">
        <v>22</v>
      </c>
      <c r="C240" t="s">
        <v>16</v>
      </c>
      <c r="D240">
        <v>45797</v>
      </c>
      <c r="E240">
        <v>101</v>
      </c>
      <c r="F240" t="s">
        <v>88</v>
      </c>
      <c r="G240" t="s">
        <v>6</v>
      </c>
      <c r="H240">
        <v>6</v>
      </c>
      <c r="I240">
        <v>0</v>
      </c>
      <c r="J240">
        <f>IF(Convert_to_Games[[#This Row],[Total Score]]&gt;9, 1, 0)</f>
        <v>0</v>
      </c>
      <c r="K240">
        <f>IF(Convert_to_Games[[#This Row],[DD]]=0, 0, IF(K239 = "Cons DD", Convert_to_Games[[#This Row],[DD]], Convert_to_Games[[#This Row],[DD]]+K239))</f>
        <v>0</v>
      </c>
    </row>
    <row r="241" spans="1:11">
      <c r="A241" t="s">
        <v>30</v>
      </c>
      <c r="B241" t="s">
        <v>22</v>
      </c>
      <c r="C241" t="s">
        <v>16</v>
      </c>
      <c r="D241">
        <v>45797</v>
      </c>
      <c r="E241">
        <v>102</v>
      </c>
      <c r="F241" t="s">
        <v>32</v>
      </c>
      <c r="G241" t="s">
        <v>5</v>
      </c>
      <c r="H241">
        <v>8</v>
      </c>
      <c r="I241">
        <v>1</v>
      </c>
      <c r="J241">
        <f>IF(Convert_to_Games[[#This Row],[Total Score]]&gt;9, 1, 0)</f>
        <v>0</v>
      </c>
      <c r="K241">
        <f>IF(Convert_to_Games[[#This Row],[DD]]=0, 0, IF(K240 = "Cons DD", Convert_to_Games[[#This Row],[DD]], Convert_to_Games[[#This Row],[DD]]+K240))</f>
        <v>0</v>
      </c>
    </row>
    <row r="242" spans="1:11">
      <c r="A242" t="s">
        <v>30</v>
      </c>
      <c r="B242" t="s">
        <v>22</v>
      </c>
      <c r="C242" t="s">
        <v>16</v>
      </c>
      <c r="D242">
        <v>45797</v>
      </c>
      <c r="E242">
        <v>102</v>
      </c>
      <c r="F242" t="s">
        <v>32</v>
      </c>
      <c r="G242" t="s">
        <v>7</v>
      </c>
      <c r="H242">
        <v>1</v>
      </c>
      <c r="I242">
        <v>0</v>
      </c>
      <c r="J242">
        <f>IF(Convert_to_Games[[#This Row],[Total Score]]&gt;9, 1, 0)</f>
        <v>0</v>
      </c>
      <c r="K242">
        <f>IF(Convert_to_Games[[#This Row],[DD]]=0, 0, IF(K241 = "Cons DD", Convert_to_Games[[#This Row],[DD]], Convert_to_Games[[#This Row],[DD]]+K241))</f>
        <v>0</v>
      </c>
    </row>
    <row r="243" spans="1:11">
      <c r="A243" t="s">
        <v>30</v>
      </c>
      <c r="B243" t="s">
        <v>22</v>
      </c>
      <c r="C243" t="s">
        <v>16</v>
      </c>
      <c r="D243">
        <v>45798</v>
      </c>
      <c r="E243">
        <v>103</v>
      </c>
      <c r="F243" t="s">
        <v>88</v>
      </c>
      <c r="G243" t="s">
        <v>5</v>
      </c>
      <c r="H243">
        <v>12</v>
      </c>
      <c r="I243">
        <v>1</v>
      </c>
      <c r="J243">
        <f>IF(Convert_to_Games[[#This Row],[Total Score]]&gt;9, 1, 0)</f>
        <v>1</v>
      </c>
      <c r="K243">
        <f>IF(Convert_to_Games[[#This Row],[DD]]=0, 0, IF(K242 = "Cons DD", Convert_to_Games[[#This Row],[DD]], Convert_to_Games[[#This Row],[DD]]+K242))</f>
        <v>1</v>
      </c>
    </row>
    <row r="244" spans="1:11">
      <c r="A244" t="s">
        <v>30</v>
      </c>
      <c r="B244" t="s">
        <v>22</v>
      </c>
      <c r="C244" t="s">
        <v>16</v>
      </c>
      <c r="D244">
        <v>45798</v>
      </c>
      <c r="E244">
        <v>103</v>
      </c>
      <c r="F244" t="s">
        <v>88</v>
      </c>
      <c r="G244" t="s">
        <v>6</v>
      </c>
      <c r="H244">
        <v>5</v>
      </c>
      <c r="I244">
        <v>0</v>
      </c>
      <c r="J244">
        <f>IF(Convert_to_Games[[#This Row],[Total Score]]&gt;9, 1, 0)</f>
        <v>0</v>
      </c>
      <c r="K244">
        <f>IF(Convert_to_Games[[#This Row],[DD]]=0, 0, IF(K243 = "Cons DD", Convert_to_Games[[#This Row],[DD]], Convert_to_Games[[#This Row],[DD]]+K243))</f>
        <v>0</v>
      </c>
    </row>
    <row r="245" spans="1:11">
      <c r="A245" t="s">
        <v>30</v>
      </c>
      <c r="B245" t="s">
        <v>22</v>
      </c>
      <c r="C245" t="s">
        <v>16</v>
      </c>
      <c r="D245">
        <v>45799</v>
      </c>
      <c r="E245">
        <v>104</v>
      </c>
      <c r="F245" t="s">
        <v>88</v>
      </c>
      <c r="G245" t="s">
        <v>5</v>
      </c>
      <c r="H245">
        <v>4</v>
      </c>
      <c r="I245">
        <v>1</v>
      </c>
      <c r="J245">
        <f>IF(Convert_to_Games[[#This Row],[Total Score]]&gt;9, 1, 0)</f>
        <v>0</v>
      </c>
      <c r="K245">
        <f>IF(Convert_to_Games[[#This Row],[DD]]=0, 0, IF(K244 = "Cons DD", Convert_to_Games[[#This Row],[DD]], Convert_to_Games[[#This Row],[DD]]+K244))</f>
        <v>0</v>
      </c>
    </row>
    <row r="246" spans="1:11">
      <c r="A246" t="s">
        <v>30</v>
      </c>
      <c r="B246" t="s">
        <v>22</v>
      </c>
      <c r="C246" t="s">
        <v>16</v>
      </c>
      <c r="D246">
        <v>45799</v>
      </c>
      <c r="E246">
        <v>104</v>
      </c>
      <c r="F246" t="s">
        <v>88</v>
      </c>
      <c r="G246" t="s">
        <v>6</v>
      </c>
      <c r="H246">
        <v>1</v>
      </c>
      <c r="I246">
        <v>0</v>
      </c>
      <c r="J246">
        <f>IF(Convert_to_Games[[#This Row],[Total Score]]&gt;9, 1, 0)</f>
        <v>0</v>
      </c>
      <c r="K246">
        <f>IF(Convert_to_Games[[#This Row],[DD]]=0, 0, IF(K245 = "Cons DD", Convert_to_Games[[#This Row],[DD]], Convert_to_Games[[#This Row],[DD]]+K245))</f>
        <v>0</v>
      </c>
    </row>
    <row r="247" spans="1:11">
      <c r="A247" t="s">
        <v>30</v>
      </c>
      <c r="B247" t="s">
        <v>22</v>
      </c>
      <c r="C247" t="s">
        <v>16</v>
      </c>
      <c r="D247">
        <v>45811</v>
      </c>
      <c r="E247">
        <v>105</v>
      </c>
      <c r="F247" t="s">
        <v>88</v>
      </c>
      <c r="G247" t="s">
        <v>5</v>
      </c>
      <c r="H247">
        <v>3</v>
      </c>
      <c r="I247">
        <v>1</v>
      </c>
      <c r="J247">
        <f>IF(Convert_to_Games[[#This Row],[Total Score]]&gt;9, 1, 0)</f>
        <v>0</v>
      </c>
      <c r="K247">
        <f>IF(Convert_to_Games[[#This Row],[DD]]=0, 0, IF(K246 = "Cons DD", Convert_to_Games[[#This Row],[DD]], Convert_to_Games[[#This Row],[DD]]+K246))</f>
        <v>0</v>
      </c>
    </row>
    <row r="248" spans="1:11">
      <c r="A248" t="s">
        <v>30</v>
      </c>
      <c r="B248" t="s">
        <v>22</v>
      </c>
      <c r="C248" t="s">
        <v>16</v>
      </c>
      <c r="D248">
        <v>45811</v>
      </c>
      <c r="E248">
        <v>105</v>
      </c>
      <c r="F248" t="s">
        <v>88</v>
      </c>
      <c r="G248" t="s">
        <v>6</v>
      </c>
      <c r="H248">
        <v>1</v>
      </c>
      <c r="I248">
        <v>0</v>
      </c>
      <c r="J248">
        <f>IF(Convert_to_Games[[#This Row],[Total Score]]&gt;9, 1, 0)</f>
        <v>0</v>
      </c>
      <c r="K248">
        <f>IF(Convert_to_Games[[#This Row],[DD]]=0, 0, IF(K247 = "Cons DD", Convert_to_Games[[#This Row],[DD]], Convert_to_Games[[#This Row],[DD]]+K247))</f>
        <v>0</v>
      </c>
    </row>
    <row r="249" spans="1:11">
      <c r="A249" t="s">
        <v>30</v>
      </c>
      <c r="B249" t="s">
        <v>22</v>
      </c>
      <c r="C249" t="s">
        <v>16</v>
      </c>
      <c r="D249">
        <v>45811</v>
      </c>
      <c r="E249">
        <v>106</v>
      </c>
      <c r="F249" t="s">
        <v>40</v>
      </c>
      <c r="G249" t="s">
        <v>5</v>
      </c>
      <c r="H249">
        <v>3</v>
      </c>
      <c r="I249">
        <v>1</v>
      </c>
      <c r="J249">
        <f>IF(Convert_to_Games[[#This Row],[Total Score]]&gt;9, 1, 0)</f>
        <v>0</v>
      </c>
      <c r="K249">
        <f>IF(Convert_to_Games[[#This Row],[DD]]=0, 0, IF(K248 = "Cons DD", Convert_to_Games[[#This Row],[DD]], Convert_to_Games[[#This Row],[DD]]+K248))</f>
        <v>0</v>
      </c>
    </row>
    <row r="250" spans="1:11">
      <c r="A250" t="s">
        <v>30</v>
      </c>
      <c r="B250" t="s">
        <v>22</v>
      </c>
      <c r="C250" t="s">
        <v>16</v>
      </c>
      <c r="D250">
        <v>45811</v>
      </c>
      <c r="E250">
        <v>106</v>
      </c>
      <c r="F250" t="s">
        <v>40</v>
      </c>
      <c r="G250" t="s">
        <v>6</v>
      </c>
      <c r="H250">
        <v>2</v>
      </c>
      <c r="I250">
        <v>0</v>
      </c>
      <c r="J250">
        <f>IF(Convert_to_Games[[#This Row],[Total Score]]&gt;9, 1, 0)</f>
        <v>0</v>
      </c>
      <c r="K250">
        <f>IF(Convert_to_Games[[#This Row],[DD]]=0, 0, IF(K249 = "Cons DD", Convert_to_Games[[#This Row],[DD]], Convert_to_Games[[#This Row],[DD]]+K249))</f>
        <v>0</v>
      </c>
    </row>
    <row r="251" spans="1:11">
      <c r="A251" t="s">
        <v>30</v>
      </c>
      <c r="B251" t="s">
        <v>22</v>
      </c>
      <c r="C251" t="s">
        <v>16</v>
      </c>
      <c r="D251">
        <v>45818</v>
      </c>
      <c r="E251">
        <v>107</v>
      </c>
      <c r="F251" t="s">
        <v>11</v>
      </c>
      <c r="G251" t="s">
        <v>4</v>
      </c>
      <c r="H251">
        <v>6</v>
      </c>
      <c r="I251">
        <v>1</v>
      </c>
      <c r="J251">
        <f>IF(Convert_to_Games[[#This Row],[Total Score]]&gt;9, 1, 0)</f>
        <v>0</v>
      </c>
      <c r="K251">
        <f>IF(Convert_to_Games[[#This Row],[DD]]=0, 0, IF(K250 = "Cons DD", Convert_to_Games[[#This Row],[DD]], Convert_to_Games[[#This Row],[DD]]+K250))</f>
        <v>0</v>
      </c>
    </row>
    <row r="252" spans="1:11">
      <c r="A252" t="s">
        <v>30</v>
      </c>
      <c r="B252" t="s">
        <v>22</v>
      </c>
      <c r="C252" t="s">
        <v>16</v>
      </c>
      <c r="D252">
        <v>45818</v>
      </c>
      <c r="E252">
        <v>107</v>
      </c>
      <c r="F252" t="s">
        <v>11</v>
      </c>
      <c r="G252" t="s">
        <v>5</v>
      </c>
      <c r="H252">
        <v>5</v>
      </c>
      <c r="I252">
        <v>0</v>
      </c>
      <c r="J252">
        <f>IF(Convert_to_Games[[#This Row],[Total Score]]&gt;9, 1, 0)</f>
        <v>0</v>
      </c>
      <c r="K252">
        <f>IF(Convert_to_Games[[#This Row],[DD]]=0, 0, IF(K251 = "Cons DD", Convert_to_Games[[#This Row],[DD]], Convert_to_Games[[#This Row],[DD]]+K251))</f>
        <v>0</v>
      </c>
    </row>
    <row r="253" spans="1:11">
      <c r="A253" t="s">
        <v>30</v>
      </c>
      <c r="B253" t="s">
        <v>22</v>
      </c>
      <c r="C253" t="s">
        <v>16</v>
      </c>
      <c r="D253">
        <v>45819</v>
      </c>
      <c r="E253">
        <v>108</v>
      </c>
      <c r="F253" t="s">
        <v>9</v>
      </c>
      <c r="G253" t="s">
        <v>4</v>
      </c>
      <c r="H253">
        <v>8</v>
      </c>
      <c r="I253">
        <v>1</v>
      </c>
      <c r="J253">
        <f>IF(Convert_to_Games[[#This Row],[Total Score]]&gt;9, 1, 0)</f>
        <v>0</v>
      </c>
      <c r="K253">
        <f>IF(Convert_to_Games[[#This Row],[DD]]=0, 0, IF(K252 = "Cons DD", Convert_to_Games[[#This Row],[DD]], Convert_to_Games[[#This Row],[DD]]+K252))</f>
        <v>0</v>
      </c>
    </row>
    <row r="254" spans="1:11">
      <c r="A254" t="s">
        <v>30</v>
      </c>
      <c r="B254" t="s">
        <v>22</v>
      </c>
      <c r="C254" t="s">
        <v>16</v>
      </c>
      <c r="D254">
        <v>45819</v>
      </c>
      <c r="E254">
        <v>108</v>
      </c>
      <c r="F254" t="s">
        <v>9</v>
      </c>
      <c r="G254" t="s">
        <v>5</v>
      </c>
      <c r="H254">
        <v>6</v>
      </c>
      <c r="I254">
        <v>0</v>
      </c>
      <c r="J254">
        <f>IF(Convert_to_Games[[#This Row],[Total Score]]&gt;9, 1, 0)</f>
        <v>0</v>
      </c>
      <c r="K254">
        <f>IF(Convert_to_Games[[#This Row],[DD]]=0, 0, IF(K253 = "Cons DD", Convert_to_Games[[#This Row],[DD]], Convert_to_Games[[#This Row],[DD]]+K253))</f>
        <v>0</v>
      </c>
    </row>
    <row r="255" spans="1:11">
      <c r="A255" t="s">
        <v>30</v>
      </c>
      <c r="B255" t="s">
        <v>22</v>
      </c>
      <c r="C255" t="s">
        <v>16</v>
      </c>
      <c r="D255">
        <v>45820</v>
      </c>
      <c r="E255">
        <v>109</v>
      </c>
      <c r="F255" t="s">
        <v>11</v>
      </c>
      <c r="G255" t="s">
        <v>4</v>
      </c>
      <c r="H255">
        <v>5</v>
      </c>
      <c r="I255">
        <v>0</v>
      </c>
      <c r="J255">
        <f>IF(Convert_to_Games[[#This Row],[Total Score]]&gt;9, 1, 0)</f>
        <v>0</v>
      </c>
      <c r="K255">
        <f>IF(Convert_to_Games[[#This Row],[DD]]=0, 0, IF(K254 = "Cons DD", Convert_to_Games[[#This Row],[DD]], Convert_to_Games[[#This Row],[DD]]+K254))</f>
        <v>0</v>
      </c>
    </row>
    <row r="256" spans="1:11">
      <c r="A256" t="s">
        <v>30</v>
      </c>
      <c r="B256" t="s">
        <v>22</v>
      </c>
      <c r="C256" t="s">
        <v>16</v>
      </c>
      <c r="D256">
        <v>45820</v>
      </c>
      <c r="E256">
        <v>109</v>
      </c>
      <c r="F256" t="s">
        <v>11</v>
      </c>
      <c r="G256" t="s">
        <v>5</v>
      </c>
      <c r="H256">
        <v>8</v>
      </c>
      <c r="I256">
        <v>1</v>
      </c>
      <c r="J256">
        <f>IF(Convert_to_Games[[#This Row],[Total Score]]&gt;9, 1, 0)</f>
        <v>0</v>
      </c>
      <c r="K256">
        <f>IF(Convert_to_Games[[#This Row],[DD]]=0, 0, IF(K255 = "Cons DD", Convert_to_Games[[#This Row],[DD]], Convert_to_Games[[#This Row],[DD]]+K255))</f>
        <v>0</v>
      </c>
    </row>
    <row r="257" spans="1:11">
      <c r="A257" t="s">
        <v>30</v>
      </c>
      <c r="B257" t="s">
        <v>22</v>
      </c>
      <c r="C257" t="s">
        <v>16</v>
      </c>
      <c r="D257">
        <v>45821</v>
      </c>
      <c r="E257">
        <v>110</v>
      </c>
      <c r="F257" t="s">
        <v>11</v>
      </c>
      <c r="G257" t="s">
        <v>4</v>
      </c>
      <c r="H257">
        <v>5</v>
      </c>
      <c r="I257">
        <v>1</v>
      </c>
      <c r="J257">
        <f>IF(Convert_to_Games[[#This Row],[Total Score]]&gt;9, 1, 0)</f>
        <v>0</v>
      </c>
      <c r="K257">
        <f>IF(Convert_to_Games[[#This Row],[DD]]=0, 0, IF(K256 = "Cons DD", Convert_to_Games[[#This Row],[DD]], Convert_to_Games[[#This Row],[DD]]+K256))</f>
        <v>0</v>
      </c>
    </row>
    <row r="258" spans="1:11">
      <c r="A258" t="s">
        <v>30</v>
      </c>
      <c r="B258" t="s">
        <v>22</v>
      </c>
      <c r="C258" t="s">
        <v>16</v>
      </c>
      <c r="D258">
        <v>45821</v>
      </c>
      <c r="E258">
        <v>110</v>
      </c>
      <c r="F258" t="s">
        <v>11</v>
      </c>
      <c r="G258" t="s">
        <v>5</v>
      </c>
      <c r="H258">
        <v>3</v>
      </c>
      <c r="I258">
        <v>0</v>
      </c>
      <c r="J258">
        <f>IF(Convert_to_Games[[#This Row],[Total Score]]&gt;9, 1, 0)</f>
        <v>0</v>
      </c>
      <c r="K258">
        <f>IF(Convert_to_Games[[#This Row],[DD]]=0, 0, IF(K257 = "Cons DD", Convert_to_Games[[#This Row],[DD]], Convert_to_Games[[#This Row],[DD]]+K257))</f>
        <v>0</v>
      </c>
    </row>
    <row r="259" spans="1:11">
      <c r="A259" t="s">
        <v>30</v>
      </c>
      <c r="B259" t="s">
        <v>22</v>
      </c>
      <c r="C259" t="s">
        <v>16</v>
      </c>
      <c r="D259">
        <v>45824</v>
      </c>
      <c r="E259">
        <v>111</v>
      </c>
      <c r="F259" t="s">
        <v>9</v>
      </c>
      <c r="G259" t="s">
        <v>4</v>
      </c>
      <c r="H259">
        <v>7</v>
      </c>
      <c r="I259">
        <v>1</v>
      </c>
      <c r="J259">
        <f>IF(Convert_to_Games[[#This Row],[Total Score]]&gt;9, 1, 0)</f>
        <v>0</v>
      </c>
      <c r="K259">
        <f>IF(Convert_to_Games[[#This Row],[DD]]=0, 0, IF(K258 = "Cons DD", Convert_to_Games[[#This Row],[DD]], Convert_to_Games[[#This Row],[DD]]+K258))</f>
        <v>0</v>
      </c>
    </row>
    <row r="260" spans="1:11">
      <c r="A260" t="s">
        <v>30</v>
      </c>
      <c r="B260" t="s">
        <v>22</v>
      </c>
      <c r="C260" t="s">
        <v>16</v>
      </c>
      <c r="D260">
        <v>45824</v>
      </c>
      <c r="E260">
        <v>111</v>
      </c>
      <c r="F260" t="s">
        <v>9</v>
      </c>
      <c r="G260" t="s">
        <v>5</v>
      </c>
      <c r="H260">
        <v>4</v>
      </c>
      <c r="I260">
        <v>0</v>
      </c>
      <c r="J260">
        <f>IF(Convert_to_Games[[#This Row],[Total Score]]&gt;9, 1, 0)</f>
        <v>0</v>
      </c>
      <c r="K260">
        <f>IF(Convert_to_Games[[#This Row],[DD]]=0, 0, IF(K259 = "Cons DD", Convert_to_Games[[#This Row],[DD]], Convert_to_Games[[#This Row],[DD]]+K259))</f>
        <v>0</v>
      </c>
    </row>
    <row r="261" spans="1:11">
      <c r="A261" t="s">
        <v>30</v>
      </c>
      <c r="B261" t="s">
        <v>22</v>
      </c>
      <c r="C261" t="s">
        <v>16</v>
      </c>
      <c r="D261">
        <v>45824</v>
      </c>
      <c r="E261">
        <v>112</v>
      </c>
      <c r="F261" t="s">
        <v>76</v>
      </c>
      <c r="G261" t="s">
        <v>4</v>
      </c>
      <c r="H261">
        <v>3</v>
      </c>
      <c r="I261">
        <v>0</v>
      </c>
      <c r="J261">
        <f>IF(Convert_to_Games[[#This Row],[Total Score]]&gt;9, 1, 0)</f>
        <v>0</v>
      </c>
      <c r="K261">
        <f>IF(Convert_to_Games[[#This Row],[DD]]=0, 0, IF(K260 = "Cons DD", Convert_to_Games[[#This Row],[DD]], Convert_to_Games[[#This Row],[DD]]+K260))</f>
        <v>0</v>
      </c>
    </row>
    <row r="262" spans="1:11">
      <c r="A262" t="s">
        <v>30</v>
      </c>
      <c r="B262" t="s">
        <v>22</v>
      </c>
      <c r="C262" t="s">
        <v>16</v>
      </c>
      <c r="D262">
        <v>45824</v>
      </c>
      <c r="E262">
        <v>112</v>
      </c>
      <c r="F262" t="s">
        <v>76</v>
      </c>
      <c r="G262" t="s">
        <v>5</v>
      </c>
      <c r="H262">
        <v>1</v>
      </c>
      <c r="I262">
        <v>0</v>
      </c>
      <c r="J262">
        <f>IF(Convert_to_Games[[#This Row],[Total Score]]&gt;9, 1, 0)</f>
        <v>0</v>
      </c>
      <c r="K262">
        <f>IF(Convert_to_Games[[#This Row],[DD]]=0, 0, IF(K261 = "Cons DD", Convert_to_Games[[#This Row],[DD]], Convert_to_Games[[#This Row],[DD]]+K261))</f>
        <v>0</v>
      </c>
    </row>
    <row r="263" spans="1:11">
      <c r="A263" t="s">
        <v>30</v>
      </c>
      <c r="B263" t="s">
        <v>22</v>
      </c>
      <c r="C263" t="s">
        <v>16</v>
      </c>
      <c r="D263">
        <v>45824</v>
      </c>
      <c r="E263">
        <v>112</v>
      </c>
      <c r="F263" t="s">
        <v>76</v>
      </c>
      <c r="G263" t="s">
        <v>6</v>
      </c>
      <c r="H263">
        <v>4</v>
      </c>
      <c r="I263">
        <v>0</v>
      </c>
      <c r="J263">
        <f>IF(Convert_to_Games[[#This Row],[Total Score]]&gt;9, 1, 0)</f>
        <v>0</v>
      </c>
      <c r="K263">
        <f>IF(Convert_to_Games[[#This Row],[DD]]=0, 0, IF(K262 = "Cons DD", Convert_to_Games[[#This Row],[DD]], Convert_to_Games[[#This Row],[DD]]+K262))</f>
        <v>0</v>
      </c>
    </row>
    <row r="264" spans="1:11">
      <c r="A264" t="s">
        <v>30</v>
      </c>
      <c r="B264" t="s">
        <v>22</v>
      </c>
      <c r="C264" t="s">
        <v>16</v>
      </c>
      <c r="D264">
        <v>45824</v>
      </c>
      <c r="E264">
        <v>112</v>
      </c>
      <c r="F264" t="s">
        <v>76</v>
      </c>
      <c r="G264" t="s">
        <v>7</v>
      </c>
      <c r="H264">
        <v>6</v>
      </c>
      <c r="I264">
        <v>1</v>
      </c>
      <c r="J264">
        <f>IF(Convert_to_Games[[#This Row],[Total Score]]&gt;9, 1, 0)</f>
        <v>0</v>
      </c>
      <c r="K264">
        <f>IF(Convert_to_Games[[#This Row],[DD]]=0, 0, IF(K263 = "Cons DD", Convert_to_Games[[#This Row],[DD]], Convert_to_Games[[#This Row],[DD]]+K263))</f>
        <v>0</v>
      </c>
    </row>
    <row r="265" spans="1:11">
      <c r="A265" t="s">
        <v>30</v>
      </c>
      <c r="B265" t="s">
        <v>22</v>
      </c>
      <c r="C265" t="s">
        <v>16</v>
      </c>
      <c r="D265">
        <v>45825</v>
      </c>
      <c r="E265">
        <v>113</v>
      </c>
      <c r="F265" t="s">
        <v>11</v>
      </c>
      <c r="G265" t="s">
        <v>4</v>
      </c>
      <c r="H265">
        <v>12</v>
      </c>
      <c r="I265">
        <v>1</v>
      </c>
      <c r="J265">
        <f>IF(Convert_to_Games[[#This Row],[Total Score]]&gt;9, 1, 0)</f>
        <v>1</v>
      </c>
      <c r="K265">
        <f>IF(Convert_to_Games[[#This Row],[DD]]=0, 0, IF(K264 = "Cons DD", Convert_to_Games[[#This Row],[DD]], Convert_to_Games[[#This Row],[DD]]+K264))</f>
        <v>1</v>
      </c>
    </row>
    <row r="266" spans="1:11">
      <c r="A266" t="s">
        <v>30</v>
      </c>
      <c r="B266" t="s">
        <v>22</v>
      </c>
      <c r="C266" t="s">
        <v>16</v>
      </c>
      <c r="D266">
        <v>45825</v>
      </c>
      <c r="E266">
        <v>113</v>
      </c>
      <c r="F266" t="s">
        <v>11</v>
      </c>
      <c r="G266" t="s">
        <v>5</v>
      </c>
      <c r="H266">
        <v>7</v>
      </c>
      <c r="I266">
        <v>0</v>
      </c>
      <c r="J266">
        <f>IF(Convert_to_Games[[#This Row],[Total Score]]&gt;9, 1, 0)</f>
        <v>0</v>
      </c>
      <c r="K266">
        <f>IF(Convert_to_Games[[#This Row],[DD]]=0, 0, IF(K265 = "Cons DD", Convert_to_Games[[#This Row],[DD]], Convert_to_Games[[#This Row],[DD]]+K265))</f>
        <v>0</v>
      </c>
    </row>
    <row r="267" spans="1:11">
      <c r="A267" t="s">
        <v>30</v>
      </c>
      <c r="B267" t="s">
        <v>22</v>
      </c>
      <c r="C267" t="s">
        <v>16</v>
      </c>
      <c r="D267">
        <v>45825</v>
      </c>
      <c r="E267">
        <v>114</v>
      </c>
      <c r="F267" t="s">
        <v>8</v>
      </c>
      <c r="G267" t="s">
        <v>4</v>
      </c>
      <c r="H267">
        <v>0</v>
      </c>
      <c r="I267">
        <v>0</v>
      </c>
      <c r="J267">
        <f>IF(Convert_to_Games[[#This Row],[Total Score]]&gt;9, 1, 0)</f>
        <v>0</v>
      </c>
      <c r="K267">
        <f>IF(Convert_to_Games[[#This Row],[DD]]=0, 0, IF(K266 = "Cons DD", Convert_to_Games[[#This Row],[DD]], Convert_to_Games[[#This Row],[DD]]+K266))</f>
        <v>0</v>
      </c>
    </row>
    <row r="268" spans="1:11">
      <c r="A268" t="s">
        <v>30</v>
      </c>
      <c r="B268" t="s">
        <v>22</v>
      </c>
      <c r="C268" t="s">
        <v>16</v>
      </c>
      <c r="D268">
        <v>45825</v>
      </c>
      <c r="E268">
        <v>114</v>
      </c>
      <c r="F268" t="s">
        <v>8</v>
      </c>
      <c r="G268" t="s">
        <v>5</v>
      </c>
      <c r="H268">
        <v>11</v>
      </c>
      <c r="I268">
        <v>1</v>
      </c>
      <c r="J268">
        <f>IF(Convert_to_Games[[#This Row],[Total Score]]&gt;9, 1, 0)</f>
        <v>1</v>
      </c>
      <c r="K268">
        <f>IF(Convert_to_Games[[#This Row],[DD]]=0, 0, IF(K267 = "Cons DD", Convert_to_Games[[#This Row],[DD]], Convert_to_Games[[#This Row],[DD]]+K267))</f>
        <v>1</v>
      </c>
    </row>
    <row r="269" spans="1:11">
      <c r="A269" t="s">
        <v>30</v>
      </c>
      <c r="B269" t="s">
        <v>22</v>
      </c>
      <c r="C269" t="s">
        <v>16</v>
      </c>
      <c r="D269">
        <v>45825</v>
      </c>
      <c r="E269">
        <v>114</v>
      </c>
      <c r="F269" t="s">
        <v>8</v>
      </c>
      <c r="G269" t="s">
        <v>6</v>
      </c>
      <c r="H269">
        <v>1</v>
      </c>
      <c r="I269">
        <v>0</v>
      </c>
      <c r="J269">
        <f>IF(Convert_to_Games[[#This Row],[Total Score]]&gt;9, 1, 0)</f>
        <v>0</v>
      </c>
      <c r="K269">
        <f>IF(Convert_to_Games[[#This Row],[DD]]=0, 0, IF(K268 = "Cons DD", Convert_to_Games[[#This Row],[DD]], Convert_to_Games[[#This Row],[DD]]+K268))</f>
        <v>0</v>
      </c>
    </row>
    <row r="270" spans="1:11">
      <c r="A270" t="s">
        <v>30</v>
      </c>
      <c r="B270" t="s">
        <v>21</v>
      </c>
      <c r="C270" t="s">
        <v>16</v>
      </c>
      <c r="D270">
        <v>45825</v>
      </c>
      <c r="E270">
        <v>115</v>
      </c>
      <c r="F270" t="s">
        <v>8</v>
      </c>
      <c r="G270" t="s">
        <v>4</v>
      </c>
      <c r="H270">
        <v>14</v>
      </c>
      <c r="I270">
        <v>1</v>
      </c>
      <c r="J270">
        <f>IF(Convert_to_Games[[#This Row],[Total Score]]&gt;9, 1, 0)</f>
        <v>1</v>
      </c>
      <c r="K270">
        <f>IF(Convert_to_Games[[#This Row],[DD]]=0, 0, IF(K269 = "Cons DD", Convert_to_Games[[#This Row],[DD]], Convert_to_Games[[#This Row],[DD]]+K269))</f>
        <v>1</v>
      </c>
    </row>
    <row r="271" spans="1:11">
      <c r="A271" t="s">
        <v>30</v>
      </c>
      <c r="B271" t="s">
        <v>21</v>
      </c>
      <c r="C271" t="s">
        <v>16</v>
      </c>
      <c r="D271">
        <v>45825</v>
      </c>
      <c r="E271">
        <v>115</v>
      </c>
      <c r="F271" t="s">
        <v>8</v>
      </c>
      <c r="G271" t="s">
        <v>5</v>
      </c>
      <c r="H271">
        <v>10</v>
      </c>
      <c r="I271">
        <v>0</v>
      </c>
      <c r="J271">
        <f>IF(Convert_to_Games[[#This Row],[Total Score]]&gt;9, 1, 0)</f>
        <v>1</v>
      </c>
      <c r="K271">
        <f>IF(Convert_to_Games[[#This Row],[DD]]=0, 0, IF(K270 = "Cons DD", Convert_to_Games[[#This Row],[DD]], Convert_to_Games[[#This Row],[DD]]+K270))</f>
        <v>2</v>
      </c>
    </row>
    <row r="272" spans="1:11">
      <c r="A272" t="s">
        <v>30</v>
      </c>
      <c r="B272" t="s">
        <v>21</v>
      </c>
      <c r="C272" t="s">
        <v>16</v>
      </c>
      <c r="D272">
        <v>45825</v>
      </c>
      <c r="E272">
        <v>115</v>
      </c>
      <c r="F272" t="s">
        <v>8</v>
      </c>
      <c r="G272" t="s">
        <v>6</v>
      </c>
      <c r="H272">
        <v>2</v>
      </c>
      <c r="I272">
        <v>0</v>
      </c>
      <c r="J272">
        <f>IF(Convert_to_Games[[#This Row],[Total Score]]&gt;9, 1, 0)</f>
        <v>0</v>
      </c>
      <c r="K272">
        <f>IF(Convert_to_Games[[#This Row],[DD]]=0, 0, IF(K271 = "Cons DD", Convert_to_Games[[#This Row],[DD]], Convert_to_Games[[#This Row],[DD]]+K271))</f>
        <v>0</v>
      </c>
    </row>
    <row r="273" spans="1:11">
      <c r="A273" t="s">
        <v>30</v>
      </c>
      <c r="B273" t="s">
        <v>22</v>
      </c>
      <c r="C273" t="s">
        <v>16</v>
      </c>
      <c r="D273">
        <v>45826</v>
      </c>
      <c r="E273">
        <v>116</v>
      </c>
      <c r="F273" t="s">
        <v>9</v>
      </c>
      <c r="G273" t="s">
        <v>4</v>
      </c>
      <c r="H273">
        <v>7</v>
      </c>
      <c r="I273">
        <v>0</v>
      </c>
      <c r="J273">
        <f>IF(Convert_to_Games[[#This Row],[Total Score]]&gt;9, 1, 0)</f>
        <v>0</v>
      </c>
      <c r="K273">
        <f>IF(Convert_to_Games[[#This Row],[DD]]=0, 0, IF(K272 = "Cons DD", Convert_to_Games[[#This Row],[DD]], Convert_to_Games[[#This Row],[DD]]+K272))</f>
        <v>0</v>
      </c>
    </row>
    <row r="274" spans="1:11">
      <c r="A274" t="s">
        <v>30</v>
      </c>
      <c r="B274" t="s">
        <v>22</v>
      </c>
      <c r="C274" t="s">
        <v>16</v>
      </c>
      <c r="D274">
        <v>45826</v>
      </c>
      <c r="E274">
        <v>116</v>
      </c>
      <c r="F274" t="s">
        <v>9</v>
      </c>
      <c r="G274" t="s">
        <v>5</v>
      </c>
      <c r="H274">
        <v>10</v>
      </c>
      <c r="I274">
        <v>1</v>
      </c>
      <c r="J274">
        <f>IF(Convert_to_Games[[#This Row],[Total Score]]&gt;9, 1, 0)</f>
        <v>1</v>
      </c>
      <c r="K274">
        <f>IF(Convert_to_Games[[#This Row],[DD]]=0, 0, IF(K273 = "Cons DD", Convert_to_Games[[#This Row],[DD]], Convert_to_Games[[#This Row],[DD]]+K273))</f>
        <v>1</v>
      </c>
    </row>
    <row r="275" spans="1:11">
      <c r="A275" t="s">
        <v>30</v>
      </c>
      <c r="B275" t="s">
        <v>23</v>
      </c>
      <c r="C275" t="s">
        <v>16</v>
      </c>
      <c r="D275">
        <v>45826</v>
      </c>
      <c r="E275">
        <v>117</v>
      </c>
      <c r="F275" t="s">
        <v>11</v>
      </c>
      <c r="G275" t="s">
        <v>4</v>
      </c>
      <c r="H275">
        <v>14</v>
      </c>
      <c r="I275">
        <v>1</v>
      </c>
      <c r="J275">
        <f>IF(Convert_to_Games[[#This Row],[Total Score]]&gt;9, 1, 0)</f>
        <v>1</v>
      </c>
      <c r="K275">
        <f>IF(Convert_to_Games[[#This Row],[DD]]=0, 0, IF(K274 = "Cons DD", Convert_to_Games[[#This Row],[DD]], Convert_to_Games[[#This Row],[DD]]+K274))</f>
        <v>2</v>
      </c>
    </row>
    <row r="276" spans="1:11">
      <c r="A276" t="s">
        <v>30</v>
      </c>
      <c r="B276" t="s">
        <v>23</v>
      </c>
      <c r="C276" t="s">
        <v>16</v>
      </c>
      <c r="D276">
        <v>45826</v>
      </c>
      <c r="E276">
        <v>117</v>
      </c>
      <c r="F276" t="s">
        <v>11</v>
      </c>
      <c r="G276" t="s">
        <v>5</v>
      </c>
      <c r="H276">
        <v>2</v>
      </c>
      <c r="I276">
        <v>0</v>
      </c>
      <c r="J276">
        <f>IF(Convert_to_Games[[#This Row],[Total Score]]&gt;9, 1, 0)</f>
        <v>0</v>
      </c>
      <c r="K276">
        <f>IF(Convert_to_Games[[#This Row],[DD]]=0, 0, IF(K275 = "Cons DD", Convert_to_Games[[#This Row],[DD]], Convert_to_Games[[#This Row],[DD]]+K275))</f>
        <v>0</v>
      </c>
    </row>
    <row r="277" spans="1:11">
      <c r="A277" t="s">
        <v>30</v>
      </c>
      <c r="B277" t="s">
        <v>21</v>
      </c>
      <c r="C277" t="s">
        <v>16</v>
      </c>
      <c r="D277">
        <v>45826</v>
      </c>
      <c r="E277">
        <v>118</v>
      </c>
      <c r="F277" t="s">
        <v>9</v>
      </c>
      <c r="G277" t="s">
        <v>4</v>
      </c>
      <c r="H277">
        <v>9</v>
      </c>
      <c r="I277">
        <v>1</v>
      </c>
      <c r="J277">
        <f>IF(Convert_to_Games[[#This Row],[Total Score]]&gt;9, 1, 0)</f>
        <v>0</v>
      </c>
      <c r="K277">
        <f>IF(Convert_to_Games[[#This Row],[DD]]=0, 0, IF(K276 = "Cons DD", Convert_to_Games[[#This Row],[DD]], Convert_to_Games[[#This Row],[DD]]+K276))</f>
        <v>0</v>
      </c>
    </row>
    <row r="278" spans="1:11">
      <c r="A278" t="s">
        <v>30</v>
      </c>
      <c r="B278" t="s">
        <v>21</v>
      </c>
      <c r="C278" t="s">
        <v>16</v>
      </c>
      <c r="D278">
        <v>45826</v>
      </c>
      <c r="E278">
        <v>118</v>
      </c>
      <c r="F278" t="s">
        <v>9</v>
      </c>
      <c r="G278" t="s">
        <v>5</v>
      </c>
      <c r="H278">
        <v>5</v>
      </c>
      <c r="I278">
        <v>0</v>
      </c>
      <c r="J278">
        <f>IF(Convert_to_Games[[#This Row],[Total Score]]&gt;9, 1, 0)</f>
        <v>0</v>
      </c>
      <c r="K278">
        <f>IF(Convert_to_Games[[#This Row],[DD]]=0, 0, IF(K277 = "Cons DD", Convert_to_Games[[#This Row],[DD]], Convert_to_Games[[#This Row],[DD]]+K277))</f>
        <v>0</v>
      </c>
    </row>
    <row r="279" spans="1:11">
      <c r="A279" t="s">
        <v>30</v>
      </c>
      <c r="B279" t="s">
        <v>22</v>
      </c>
      <c r="C279" t="s">
        <v>16</v>
      </c>
      <c r="D279">
        <v>45827</v>
      </c>
      <c r="E279">
        <v>119</v>
      </c>
      <c r="F279" t="s">
        <v>9</v>
      </c>
      <c r="G279" t="s">
        <v>4</v>
      </c>
      <c r="H279">
        <v>8</v>
      </c>
      <c r="I279">
        <v>0</v>
      </c>
      <c r="J279">
        <f>IF(Convert_to_Games[[#This Row],[Total Score]]&gt;9, 1, 0)</f>
        <v>0</v>
      </c>
      <c r="K279">
        <f>IF(Convert_to_Games[[#This Row],[DD]]=0, 0, IF(K278 = "Cons DD", Convert_to_Games[[#This Row],[DD]], Convert_to_Games[[#This Row],[DD]]+K278))</f>
        <v>0</v>
      </c>
    </row>
    <row r="280" spans="1:11">
      <c r="A280" t="s">
        <v>30</v>
      </c>
      <c r="B280" t="s">
        <v>22</v>
      </c>
      <c r="C280" t="s">
        <v>16</v>
      </c>
      <c r="D280">
        <v>45827</v>
      </c>
      <c r="E280">
        <v>119</v>
      </c>
      <c r="F280" t="s">
        <v>9</v>
      </c>
      <c r="G280" t="s">
        <v>5</v>
      </c>
      <c r="H280">
        <v>13</v>
      </c>
      <c r="I280">
        <v>1</v>
      </c>
      <c r="J280">
        <f>IF(Convert_to_Games[[#This Row],[Total Score]]&gt;9, 1, 0)</f>
        <v>1</v>
      </c>
      <c r="K280">
        <f>IF(Convert_to_Games[[#This Row],[DD]]=0, 0, IF(K279 = "Cons DD", Convert_to_Games[[#This Row],[DD]], Convert_to_Games[[#This Row],[DD]]+K279))</f>
        <v>1</v>
      </c>
    </row>
    <row r="281" spans="1:11">
      <c r="A281" t="s">
        <v>30</v>
      </c>
      <c r="B281" t="s">
        <v>22</v>
      </c>
      <c r="C281" t="s">
        <v>16</v>
      </c>
      <c r="D281">
        <v>45827</v>
      </c>
      <c r="E281">
        <v>120</v>
      </c>
      <c r="F281" t="s">
        <v>11</v>
      </c>
      <c r="G281" t="s">
        <v>4</v>
      </c>
      <c r="H281">
        <v>12</v>
      </c>
      <c r="I281">
        <v>1</v>
      </c>
      <c r="J281">
        <f>IF(Convert_to_Games[[#This Row],[Total Score]]&gt;9, 1, 0)</f>
        <v>1</v>
      </c>
      <c r="K281">
        <f>IF(Convert_to_Games[[#This Row],[DD]]=0, 0, IF(K280 = "Cons DD", Convert_to_Games[[#This Row],[DD]], Convert_to_Games[[#This Row],[DD]]+K280))</f>
        <v>2</v>
      </c>
    </row>
    <row r="282" spans="1:11">
      <c r="A282" t="s">
        <v>30</v>
      </c>
      <c r="B282" t="s">
        <v>22</v>
      </c>
      <c r="C282" t="s">
        <v>16</v>
      </c>
      <c r="D282">
        <v>45827</v>
      </c>
      <c r="E282">
        <v>120</v>
      </c>
      <c r="F282" t="s">
        <v>11</v>
      </c>
      <c r="G282" t="s">
        <v>5</v>
      </c>
      <c r="H282">
        <v>8</v>
      </c>
      <c r="I282">
        <v>0</v>
      </c>
      <c r="J282">
        <f>IF(Convert_to_Games[[#This Row],[Total Score]]&gt;9, 1, 0)</f>
        <v>0</v>
      </c>
      <c r="K282">
        <f>IF(Convert_to_Games[[#This Row],[DD]]=0, 0, IF(K281 = "Cons DD", Convert_to_Games[[#This Row],[DD]], Convert_to_Games[[#This Row],[DD]]+K281))</f>
        <v>0</v>
      </c>
    </row>
    <row r="283" spans="1:11">
      <c r="A283" t="s">
        <v>30</v>
      </c>
      <c r="B283" t="s">
        <v>22</v>
      </c>
      <c r="C283" t="s">
        <v>16</v>
      </c>
      <c r="D283">
        <v>45828</v>
      </c>
      <c r="E283">
        <v>121</v>
      </c>
      <c r="F283" t="s">
        <v>9</v>
      </c>
      <c r="G283" t="s">
        <v>4</v>
      </c>
      <c r="H283">
        <v>10</v>
      </c>
      <c r="I283">
        <v>1</v>
      </c>
      <c r="J283">
        <f>IF(Convert_to_Games[[#This Row],[Total Score]]&gt;9, 1, 0)</f>
        <v>1</v>
      </c>
      <c r="K283">
        <f>IF(Convert_to_Games[[#This Row],[DD]]=0, 0, IF(K282 = "Cons DD", Convert_to_Games[[#This Row],[DD]], Convert_to_Games[[#This Row],[DD]]+K282))</f>
        <v>1</v>
      </c>
    </row>
    <row r="284" spans="1:11">
      <c r="A284" t="s">
        <v>30</v>
      </c>
      <c r="B284" t="s">
        <v>22</v>
      </c>
      <c r="C284" t="s">
        <v>16</v>
      </c>
      <c r="D284">
        <v>45828</v>
      </c>
      <c r="E284">
        <v>121</v>
      </c>
      <c r="F284" t="s">
        <v>9</v>
      </c>
      <c r="G284" t="s">
        <v>5</v>
      </c>
      <c r="H284">
        <v>6</v>
      </c>
      <c r="I284">
        <v>0</v>
      </c>
      <c r="J284">
        <f>IF(Convert_to_Games[[#This Row],[Total Score]]&gt;9, 1, 0)</f>
        <v>0</v>
      </c>
      <c r="K284">
        <f>IF(Convert_to_Games[[#This Row],[DD]]=0, 0, IF(K283 = "Cons DD", Convert_to_Games[[#This Row],[DD]], Convert_to_Games[[#This Row],[DD]]+K283))</f>
        <v>0</v>
      </c>
    </row>
    <row r="285" spans="1:11">
      <c r="A285" t="s">
        <v>30</v>
      </c>
      <c r="B285" t="s">
        <v>21</v>
      </c>
      <c r="C285" t="s">
        <v>16</v>
      </c>
      <c r="D285">
        <v>45828</v>
      </c>
      <c r="E285">
        <v>122</v>
      </c>
      <c r="F285" t="s">
        <v>11</v>
      </c>
      <c r="G285" t="s">
        <v>4</v>
      </c>
      <c r="H285">
        <v>7</v>
      </c>
      <c r="I285">
        <v>0</v>
      </c>
      <c r="J285">
        <f>IF(Convert_to_Games[[#This Row],[Total Score]]&gt;9, 1, 0)</f>
        <v>0</v>
      </c>
      <c r="K285">
        <f>IF(Convert_to_Games[[#This Row],[DD]]=0, 0, IF(K284 = "Cons DD", Convert_to_Games[[#This Row],[DD]], Convert_to_Games[[#This Row],[DD]]+K284))</f>
        <v>0</v>
      </c>
    </row>
    <row r="286" spans="1:11">
      <c r="A286" t="s">
        <v>30</v>
      </c>
      <c r="B286" t="s">
        <v>21</v>
      </c>
      <c r="C286" t="s">
        <v>16</v>
      </c>
      <c r="D286">
        <v>45828</v>
      </c>
      <c r="E286">
        <v>122</v>
      </c>
      <c r="F286" t="s">
        <v>11</v>
      </c>
      <c r="G286" t="s">
        <v>5</v>
      </c>
      <c r="H286">
        <v>11</v>
      </c>
      <c r="I286">
        <v>1</v>
      </c>
      <c r="J286">
        <f>IF(Convert_to_Games[[#This Row],[Total Score]]&gt;9, 1, 0)</f>
        <v>1</v>
      </c>
      <c r="K286">
        <f>IF(Convert_to_Games[[#This Row],[DD]]=0, 0, IF(K285 = "Cons DD", Convert_to_Games[[#This Row],[DD]], Convert_to_Games[[#This Row],[DD]]+K285))</f>
        <v>1</v>
      </c>
    </row>
    <row r="287" spans="1:11">
      <c r="A287" t="s">
        <v>30</v>
      </c>
      <c r="B287" t="s">
        <v>23</v>
      </c>
      <c r="C287" t="s">
        <v>16</v>
      </c>
      <c r="D287">
        <v>45828</v>
      </c>
      <c r="E287">
        <v>123</v>
      </c>
      <c r="F287" t="s">
        <v>9</v>
      </c>
      <c r="G287" t="s">
        <v>4</v>
      </c>
      <c r="H287">
        <v>11</v>
      </c>
      <c r="I287">
        <v>1</v>
      </c>
      <c r="J287">
        <f>IF(Convert_to_Games[[#This Row],[Total Score]]&gt;9, 1, 0)</f>
        <v>1</v>
      </c>
      <c r="K287">
        <f>IF(Convert_to_Games[[#This Row],[DD]]=0, 0, IF(K286 = "Cons DD", Convert_to_Games[[#This Row],[DD]], Convert_to_Games[[#This Row],[DD]]+K286))</f>
        <v>2</v>
      </c>
    </row>
    <row r="288" spans="1:11">
      <c r="A288" t="s">
        <v>30</v>
      </c>
      <c r="B288" t="s">
        <v>23</v>
      </c>
      <c r="C288" t="s">
        <v>16</v>
      </c>
      <c r="D288">
        <v>45828</v>
      </c>
      <c r="E288">
        <v>123</v>
      </c>
      <c r="F288" t="s">
        <v>9</v>
      </c>
      <c r="G288" t="s">
        <v>5</v>
      </c>
      <c r="H288">
        <v>3</v>
      </c>
      <c r="I288">
        <v>0</v>
      </c>
      <c r="J288">
        <f>IF(Convert_to_Games[[#This Row],[Total Score]]&gt;9, 1, 0)</f>
        <v>0</v>
      </c>
      <c r="K288">
        <f>IF(Convert_to_Games[[#This Row],[DD]]=0, 0, IF(K287 = "Cons DD", Convert_to_Games[[#This Row],[DD]], Convert_to_Games[[#This Row],[DD]]+K287))</f>
        <v>0</v>
      </c>
    </row>
    <row r="289" spans="1:11">
      <c r="A289" t="s">
        <v>30</v>
      </c>
      <c r="B289" t="s">
        <v>22</v>
      </c>
      <c r="C289" t="s">
        <v>16</v>
      </c>
      <c r="D289">
        <v>45831</v>
      </c>
      <c r="E289">
        <v>124</v>
      </c>
      <c r="F289" t="s">
        <v>99</v>
      </c>
      <c r="G289" t="s">
        <v>5</v>
      </c>
      <c r="H289">
        <v>12</v>
      </c>
      <c r="I289">
        <v>1</v>
      </c>
      <c r="J289">
        <f>IF(Convert_to_Games[[#This Row],[Total Score]]&gt;9, 1, 0)</f>
        <v>1</v>
      </c>
      <c r="K289">
        <f>IF(Convert_to_Games[[#This Row],[DD]]=0, 0, IF(K288 = "Cons DD", Convert_to_Games[[#This Row],[DD]], Convert_to_Games[[#This Row],[DD]]+K288))</f>
        <v>1</v>
      </c>
    </row>
    <row r="290" spans="1:11">
      <c r="A290" t="s">
        <v>30</v>
      </c>
      <c r="B290" t="s">
        <v>22</v>
      </c>
      <c r="C290" t="s">
        <v>16</v>
      </c>
      <c r="D290">
        <v>45831</v>
      </c>
      <c r="E290">
        <v>124</v>
      </c>
      <c r="F290" t="s">
        <v>99</v>
      </c>
      <c r="G290" t="s">
        <v>100</v>
      </c>
      <c r="H290">
        <v>2</v>
      </c>
      <c r="I290">
        <v>0</v>
      </c>
      <c r="J290">
        <f>IF(Convert_to_Games[[#This Row],[Total Score]]&gt;9, 1, 0)</f>
        <v>0</v>
      </c>
      <c r="K290">
        <f>IF(Convert_to_Games[[#This Row],[DD]]=0, 0, IF(K289 = "Cons DD", Convert_to_Games[[#This Row],[DD]], Convert_to_Games[[#This Row],[DD]]+K289))</f>
        <v>0</v>
      </c>
    </row>
    <row r="291" spans="1:11">
      <c r="A291" t="s">
        <v>30</v>
      </c>
      <c r="B291" t="s">
        <v>22</v>
      </c>
      <c r="C291" t="s">
        <v>16</v>
      </c>
      <c r="D291">
        <v>45831</v>
      </c>
      <c r="E291">
        <v>125</v>
      </c>
      <c r="F291" t="s">
        <v>11</v>
      </c>
      <c r="G291" t="s">
        <v>4</v>
      </c>
      <c r="H291">
        <v>9</v>
      </c>
      <c r="I291">
        <v>0</v>
      </c>
      <c r="J291">
        <f>IF(Convert_to_Games[[#This Row],[Total Score]]&gt;9, 1, 0)</f>
        <v>0</v>
      </c>
      <c r="K291">
        <f>IF(Convert_to_Games[[#This Row],[DD]]=0, 0, IF(K290 = "Cons DD", Convert_to_Games[[#This Row],[DD]], Convert_to_Games[[#This Row],[DD]]+K290))</f>
        <v>0</v>
      </c>
    </row>
    <row r="292" spans="1:11">
      <c r="A292" t="s">
        <v>30</v>
      </c>
      <c r="B292" t="s">
        <v>22</v>
      </c>
      <c r="C292" t="s">
        <v>16</v>
      </c>
      <c r="D292">
        <v>45831</v>
      </c>
      <c r="E292">
        <v>125</v>
      </c>
      <c r="F292" t="s">
        <v>11</v>
      </c>
      <c r="G292" t="s">
        <v>5</v>
      </c>
      <c r="H292">
        <v>10</v>
      </c>
      <c r="I292">
        <v>1</v>
      </c>
      <c r="J292">
        <f>IF(Convert_to_Games[[#This Row],[Total Score]]&gt;9, 1, 0)</f>
        <v>1</v>
      </c>
      <c r="K292">
        <f>IF(Convert_to_Games[[#This Row],[DD]]=0, 0, IF(K291 = "Cons DD", Convert_to_Games[[#This Row],[DD]], Convert_to_Games[[#This Row],[DD]]+K291))</f>
        <v>1</v>
      </c>
    </row>
    <row r="293" spans="1:11">
      <c r="A293" t="s">
        <v>30</v>
      </c>
      <c r="B293" t="s">
        <v>22</v>
      </c>
      <c r="C293" t="s">
        <v>16</v>
      </c>
      <c r="D293">
        <v>45832</v>
      </c>
      <c r="E293">
        <v>126</v>
      </c>
      <c r="F293" t="s">
        <v>9</v>
      </c>
      <c r="G293" t="s">
        <v>4</v>
      </c>
      <c r="H293">
        <v>9</v>
      </c>
      <c r="I293">
        <v>1</v>
      </c>
      <c r="J293">
        <f>IF(Convert_to_Games[[#This Row],[Total Score]]&gt;9, 1, 0)</f>
        <v>0</v>
      </c>
      <c r="K293">
        <f>IF(Convert_to_Games[[#This Row],[DD]]=0, 0, IF(K292 = "Cons DD", Convert_to_Games[[#This Row],[DD]], Convert_to_Games[[#This Row],[DD]]+K292))</f>
        <v>0</v>
      </c>
    </row>
    <row r="294" spans="1:11">
      <c r="A294" t="s">
        <v>30</v>
      </c>
      <c r="B294" t="s">
        <v>22</v>
      </c>
      <c r="C294" t="s">
        <v>16</v>
      </c>
      <c r="D294">
        <v>45832</v>
      </c>
      <c r="E294">
        <v>126</v>
      </c>
      <c r="F294" t="s">
        <v>9</v>
      </c>
      <c r="G294" t="s">
        <v>5</v>
      </c>
      <c r="H294">
        <v>5</v>
      </c>
      <c r="I294">
        <v>0</v>
      </c>
      <c r="J294">
        <f>IF(Convert_to_Games[[#This Row],[Total Score]]&gt;9, 1, 0)</f>
        <v>0</v>
      </c>
      <c r="K294">
        <f>IF(Convert_to_Games[[#This Row],[DD]]=0, 0, IF(K293 = "Cons DD", Convert_to_Games[[#This Row],[DD]], Convert_to_Games[[#This Row],[DD]]+K293))</f>
        <v>0</v>
      </c>
    </row>
    <row r="295" spans="1:11">
      <c r="A295" t="s">
        <v>30</v>
      </c>
      <c r="B295" t="s">
        <v>22</v>
      </c>
      <c r="C295" t="s">
        <v>16</v>
      </c>
      <c r="D295">
        <v>45832</v>
      </c>
      <c r="E295">
        <v>127</v>
      </c>
      <c r="F295" t="s">
        <v>106</v>
      </c>
      <c r="G295" t="s">
        <v>4</v>
      </c>
      <c r="H295">
        <v>2</v>
      </c>
      <c r="I295">
        <v>0</v>
      </c>
      <c r="J295">
        <f>IF(Convert_to_Games[[#This Row],[Total Score]]&gt;9, 1, 0)</f>
        <v>0</v>
      </c>
      <c r="K295">
        <f>IF(Convert_to_Games[[#This Row],[DD]]=0, 0, IF(K294 = "Cons DD", Convert_to_Games[[#This Row],[DD]], Convert_to_Games[[#This Row],[DD]]+K294))</f>
        <v>0</v>
      </c>
    </row>
    <row r="296" spans="1:11">
      <c r="A296" t="s">
        <v>30</v>
      </c>
      <c r="B296" t="s">
        <v>22</v>
      </c>
      <c r="C296" t="s">
        <v>16</v>
      </c>
      <c r="D296">
        <v>45832</v>
      </c>
      <c r="E296">
        <v>127</v>
      </c>
      <c r="F296" t="s">
        <v>106</v>
      </c>
      <c r="G296" t="s">
        <v>5</v>
      </c>
      <c r="H296">
        <v>11</v>
      </c>
      <c r="I296">
        <v>1</v>
      </c>
      <c r="J296">
        <f>IF(Convert_to_Games[[#This Row],[Total Score]]&gt;9, 1, 0)</f>
        <v>1</v>
      </c>
      <c r="K296">
        <f>IF(Convert_to_Games[[#This Row],[DD]]=0, 0, IF(K295 = "Cons DD", Convert_to_Games[[#This Row],[DD]], Convert_to_Games[[#This Row],[DD]]+K295))</f>
        <v>1</v>
      </c>
    </row>
    <row r="297" spans="1:11">
      <c r="A297" t="s">
        <v>30</v>
      </c>
      <c r="B297" t="s">
        <v>22</v>
      </c>
      <c r="C297" t="s">
        <v>16</v>
      </c>
      <c r="D297">
        <v>45832</v>
      </c>
      <c r="E297">
        <v>127</v>
      </c>
      <c r="F297" t="s">
        <v>106</v>
      </c>
      <c r="G297" t="s">
        <v>6</v>
      </c>
      <c r="H297">
        <v>4</v>
      </c>
      <c r="I297">
        <v>0</v>
      </c>
      <c r="J297">
        <f>IF(Convert_to_Games[[#This Row],[Total Score]]&gt;9, 1, 0)</f>
        <v>0</v>
      </c>
      <c r="K297">
        <f>IF(Convert_to_Games[[#This Row],[DD]]=0, 0, IF(K296 = "Cons DD", Convert_to_Games[[#This Row],[DD]], Convert_to_Games[[#This Row],[DD]]+K296))</f>
        <v>0</v>
      </c>
    </row>
    <row r="298" spans="1:11">
      <c r="A298" t="s">
        <v>30</v>
      </c>
      <c r="B298" t="s">
        <v>22</v>
      </c>
      <c r="C298" t="s">
        <v>16</v>
      </c>
      <c r="D298">
        <v>45832</v>
      </c>
      <c r="E298">
        <v>128</v>
      </c>
      <c r="F298" t="s">
        <v>9</v>
      </c>
      <c r="G298" t="s">
        <v>4</v>
      </c>
      <c r="H298">
        <v>7</v>
      </c>
      <c r="I298">
        <v>1</v>
      </c>
      <c r="J298">
        <f>IF(Convert_to_Games[[#This Row],[Total Score]]&gt;9, 1, 0)</f>
        <v>0</v>
      </c>
      <c r="K298">
        <f>IF(Convert_to_Games[[#This Row],[DD]]=0, 0, IF(K297 = "Cons DD", Convert_to_Games[[#This Row],[DD]], Convert_to_Games[[#This Row],[DD]]+K297))</f>
        <v>0</v>
      </c>
    </row>
    <row r="299" spans="1:11">
      <c r="A299" t="s">
        <v>30</v>
      </c>
      <c r="B299" t="s">
        <v>22</v>
      </c>
      <c r="C299" t="s">
        <v>16</v>
      </c>
      <c r="D299">
        <v>45832</v>
      </c>
      <c r="E299">
        <v>128</v>
      </c>
      <c r="F299" t="s">
        <v>9</v>
      </c>
      <c r="G299" t="s">
        <v>5</v>
      </c>
      <c r="H299">
        <v>2</v>
      </c>
      <c r="I299">
        <v>0</v>
      </c>
      <c r="J299">
        <f>IF(Convert_to_Games[[#This Row],[Total Score]]&gt;9, 1, 0)</f>
        <v>0</v>
      </c>
      <c r="K299">
        <f>IF(Convert_to_Games[[#This Row],[DD]]=0, 0, IF(K298 = "Cons DD", Convert_to_Games[[#This Row],[DD]], Convert_to_Games[[#This Row],[DD]]+K298))</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Z437"/>
  <sheetViews>
    <sheetView tabSelected="1" topLeftCell="F1" workbookViewId="0">
      <selection activeCell="S18" sqref="S18"/>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1640625" customWidth="1"/>
    <col min="16" max="16" width="10.33203125" bestFit="1" customWidth="1"/>
    <col min="17" max="17" width="11.83203125" bestFit="1" customWidth="1"/>
    <col min="18" max="18" width="15.6640625" bestFit="1" customWidth="1"/>
    <col min="19" max="24" width="8" bestFit="1" customWidth="1"/>
    <col min="25" max="25" width="8.83203125" bestFit="1" customWidth="1"/>
    <col min="26" max="26" width="11.83203125" bestFit="1" customWidth="1"/>
    <col min="27" max="27" width="9.33203125" bestFit="1" customWidth="1"/>
    <col min="28" max="28" width="7" bestFit="1" customWidth="1"/>
    <col min="29" max="29" width="9.33203125" bestFit="1" customWidth="1"/>
    <col min="30" max="30" width="7.33203125" bestFit="1" customWidth="1"/>
    <col min="31" max="31" width="12.1640625" bestFit="1" customWidth="1"/>
    <col min="32" max="32" width="8.83203125" bestFit="1" customWidth="1"/>
    <col min="33" max="33" width="9.33203125" bestFit="1" customWidth="1"/>
    <col min="34" max="34" width="12" bestFit="1" customWidth="1"/>
    <col min="35" max="35" width="14.33203125" bestFit="1" customWidth="1"/>
    <col min="36" max="36" width="7.33203125" bestFit="1" customWidth="1"/>
    <col min="37" max="37" width="5.6640625" bestFit="1" customWidth="1"/>
    <col min="38" max="38" width="12.1640625" bestFit="1" customWidth="1"/>
    <col min="39" max="39" width="8.83203125" bestFit="1" customWidth="1"/>
    <col min="40" max="40" width="5.6640625" bestFit="1" customWidth="1"/>
    <col min="41" max="41" width="9.33203125" bestFit="1" customWidth="1"/>
    <col min="42" max="42" width="12" bestFit="1" customWidth="1"/>
    <col min="43" max="43" width="10.6640625" bestFit="1" customWidth="1"/>
    <col min="44" max="44" width="14.33203125" bestFit="1" customWidth="1"/>
    <col min="45" max="45" width="21.5" bestFit="1" customWidth="1"/>
    <col min="46" max="46" width="8.83203125" bestFit="1" customWidth="1"/>
    <col min="47" max="47" width="4.6640625" bestFit="1" customWidth="1"/>
    <col min="48" max="48" width="6.83203125" bestFit="1" customWidth="1"/>
    <col min="49" max="49" width="21.5" bestFit="1" customWidth="1"/>
    <col min="50" max="50" width="10.6640625" bestFit="1" customWidth="1"/>
    <col min="51" max="51" width="9.6640625" bestFit="1" customWidth="1"/>
    <col min="52" max="52" width="11.83203125" bestFit="1" customWidth="1"/>
    <col min="53" max="53" width="26.6640625" bestFit="1" customWidth="1"/>
  </cols>
  <sheetData>
    <row r="1" spans="1:26">
      <c r="A1" t="s">
        <v>112</v>
      </c>
      <c r="B1" t="s">
        <v>80</v>
      </c>
      <c r="C1" t="s">
        <v>113</v>
      </c>
      <c r="D1" t="s">
        <v>0</v>
      </c>
      <c r="E1" t="s">
        <v>1</v>
      </c>
      <c r="F1" t="s">
        <v>3</v>
      </c>
      <c r="G1" t="s">
        <v>52</v>
      </c>
      <c r="H1" t="s">
        <v>89</v>
      </c>
      <c r="I1" t="s">
        <v>107</v>
      </c>
      <c r="J1" t="s">
        <v>108</v>
      </c>
      <c r="K1" t="s">
        <v>111</v>
      </c>
      <c r="L1" t="s">
        <v>110</v>
      </c>
      <c r="M1" t="s">
        <v>109</v>
      </c>
      <c r="N1" t="s">
        <v>114</v>
      </c>
      <c r="Q1" s="16" t="s">
        <v>112</v>
      </c>
      <c r="R1" s="15" t="s">
        <v>92</v>
      </c>
    </row>
    <row r="2" spans="1:26">
      <c r="A2" s="14" t="s">
        <v>30</v>
      </c>
      <c r="B2" s="14" t="s">
        <v>22</v>
      </c>
      <c r="C2" s="14" t="s">
        <v>18</v>
      </c>
      <c r="D2" s="11">
        <v>45707</v>
      </c>
      <c r="E2" s="14">
        <v>1</v>
      </c>
      <c r="F2" s="14" t="s">
        <v>8</v>
      </c>
      <c r="G2" s="14" t="s">
        <v>6</v>
      </c>
      <c r="H2" s="14">
        <v>1</v>
      </c>
      <c r="I2" s="14" t="s">
        <v>5</v>
      </c>
      <c r="J2" t="s">
        <v>109</v>
      </c>
      <c r="K2">
        <v>0</v>
      </c>
      <c r="L2">
        <v>0</v>
      </c>
      <c r="M2">
        <v>1</v>
      </c>
      <c r="N2">
        <v>1</v>
      </c>
      <c r="Q2" s="16" t="s">
        <v>80</v>
      </c>
      <c r="R2" s="15" t="s">
        <v>92</v>
      </c>
    </row>
    <row r="3" spans="1:26">
      <c r="A3" s="14" t="s">
        <v>30</v>
      </c>
      <c r="B3" s="14" t="s">
        <v>22</v>
      </c>
      <c r="C3" s="14" t="s">
        <v>18</v>
      </c>
      <c r="D3" s="11">
        <v>45707</v>
      </c>
      <c r="E3" s="14">
        <v>1</v>
      </c>
      <c r="F3" s="14" t="s">
        <v>8</v>
      </c>
      <c r="G3" s="14" t="s">
        <v>5</v>
      </c>
      <c r="H3" s="14">
        <v>1</v>
      </c>
      <c r="I3" s="14" t="s">
        <v>6</v>
      </c>
      <c r="J3" t="s">
        <v>109</v>
      </c>
      <c r="K3">
        <v>0</v>
      </c>
      <c r="L3">
        <v>0</v>
      </c>
      <c r="M3">
        <v>1</v>
      </c>
      <c r="N3">
        <v>1</v>
      </c>
      <c r="Q3" s="16" t="s">
        <v>113</v>
      </c>
      <c r="R3" s="15" t="s">
        <v>92</v>
      </c>
    </row>
    <row r="4" spans="1:26">
      <c r="A4" s="14" t="s">
        <v>30</v>
      </c>
      <c r="B4" s="14" t="s">
        <v>22</v>
      </c>
      <c r="C4" s="14" t="s">
        <v>18</v>
      </c>
      <c r="D4" s="11">
        <v>45707</v>
      </c>
      <c r="E4" s="14">
        <v>1</v>
      </c>
      <c r="F4" s="14" t="s">
        <v>8</v>
      </c>
      <c r="G4" s="14" t="s">
        <v>5</v>
      </c>
      <c r="H4" s="14">
        <v>1</v>
      </c>
      <c r="I4" s="14" t="s">
        <v>4</v>
      </c>
      <c r="J4" t="s">
        <v>110</v>
      </c>
      <c r="K4">
        <v>0</v>
      </c>
      <c r="L4">
        <v>1</v>
      </c>
      <c r="M4">
        <v>0</v>
      </c>
      <c r="N4">
        <v>1</v>
      </c>
    </row>
    <row r="5" spans="1:26">
      <c r="A5" s="14" t="s">
        <v>30</v>
      </c>
      <c r="B5" s="14" t="s">
        <v>22</v>
      </c>
      <c r="C5" s="14" t="s">
        <v>18</v>
      </c>
      <c r="D5" s="11">
        <v>45707</v>
      </c>
      <c r="E5" s="14">
        <v>1</v>
      </c>
      <c r="F5" s="14" t="s">
        <v>8</v>
      </c>
      <c r="G5" s="14" t="s">
        <v>4</v>
      </c>
      <c r="H5" s="14">
        <v>11</v>
      </c>
      <c r="I5" s="14" t="s">
        <v>6</v>
      </c>
      <c r="J5" t="s">
        <v>111</v>
      </c>
      <c r="K5">
        <v>1</v>
      </c>
      <c r="L5">
        <v>0</v>
      </c>
      <c r="M5">
        <v>0</v>
      </c>
      <c r="N5">
        <v>1</v>
      </c>
      <c r="Q5" s="16" t="s">
        <v>115</v>
      </c>
      <c r="R5" s="16" t="s">
        <v>116</v>
      </c>
      <c r="S5" s="15"/>
      <c r="T5" s="15"/>
      <c r="U5" s="15"/>
      <c r="V5" s="15"/>
      <c r="W5" s="15"/>
      <c r="X5" s="15"/>
      <c r="Y5" s="15"/>
      <c r="Z5" s="15"/>
    </row>
    <row r="6" spans="1:26">
      <c r="A6" s="14" t="s">
        <v>30</v>
      </c>
      <c r="B6" s="14" t="s">
        <v>22</v>
      </c>
      <c r="C6" s="14" t="s">
        <v>18</v>
      </c>
      <c r="D6" s="11">
        <v>45707</v>
      </c>
      <c r="E6" s="14">
        <v>1</v>
      </c>
      <c r="F6" s="14" t="s">
        <v>8</v>
      </c>
      <c r="G6" s="14" t="s">
        <v>4</v>
      </c>
      <c r="H6" s="14">
        <v>11</v>
      </c>
      <c r="I6" s="14" t="s">
        <v>5</v>
      </c>
      <c r="J6" t="s">
        <v>111</v>
      </c>
      <c r="K6">
        <v>1</v>
      </c>
      <c r="L6">
        <v>0</v>
      </c>
      <c r="M6">
        <v>0</v>
      </c>
      <c r="N6">
        <v>1</v>
      </c>
      <c r="Q6" s="16" t="s">
        <v>52</v>
      </c>
      <c r="R6" s="15" t="s">
        <v>4</v>
      </c>
      <c r="S6" s="15" t="s">
        <v>7</v>
      </c>
      <c r="T6" s="15" t="s">
        <v>100</v>
      </c>
      <c r="U6" s="15" t="s">
        <v>5</v>
      </c>
      <c r="V6" s="15" t="s">
        <v>36</v>
      </c>
      <c r="W6" s="15" t="s">
        <v>34</v>
      </c>
      <c r="X6" s="15" t="s">
        <v>6</v>
      </c>
      <c r="Y6" s="15" t="s">
        <v>27</v>
      </c>
      <c r="Z6" s="15" t="s">
        <v>55</v>
      </c>
    </row>
    <row r="7" spans="1:26">
      <c r="A7" s="14" t="s">
        <v>30</v>
      </c>
      <c r="B7" s="14" t="s">
        <v>22</v>
      </c>
      <c r="C7" s="14" t="s">
        <v>18</v>
      </c>
      <c r="D7" s="11">
        <v>45707</v>
      </c>
      <c r="E7" s="14">
        <v>1</v>
      </c>
      <c r="F7" s="14" t="s">
        <v>8</v>
      </c>
      <c r="G7" s="14" t="s">
        <v>6</v>
      </c>
      <c r="H7" s="14">
        <v>1</v>
      </c>
      <c r="I7" s="14" t="s">
        <v>4</v>
      </c>
      <c r="J7" t="s">
        <v>110</v>
      </c>
      <c r="K7">
        <v>0</v>
      </c>
      <c r="L7">
        <v>1</v>
      </c>
      <c r="M7">
        <v>0</v>
      </c>
      <c r="N7">
        <v>1</v>
      </c>
      <c r="Q7" s="15" t="s">
        <v>4</v>
      </c>
      <c r="R7" s="17" t="e">
        <v>#DIV/0!</v>
      </c>
      <c r="S7" s="17">
        <v>0.83333333333333337</v>
      </c>
      <c r="T7" s="17" t="e">
        <v>#DIV/0!</v>
      </c>
      <c r="U7" s="17">
        <v>0.77118644067796616</v>
      </c>
      <c r="V7" s="17">
        <v>1</v>
      </c>
      <c r="W7" s="17">
        <v>1</v>
      </c>
      <c r="X7" s="17">
        <v>0.7</v>
      </c>
      <c r="Y7" s="17">
        <v>0.75</v>
      </c>
      <c r="Z7" s="17">
        <v>0.77329192546583847</v>
      </c>
    </row>
    <row r="8" spans="1:26">
      <c r="A8" s="14" t="s">
        <v>30</v>
      </c>
      <c r="B8" s="14" t="s">
        <v>22</v>
      </c>
      <c r="C8" s="14" t="s">
        <v>18</v>
      </c>
      <c r="D8" s="11">
        <v>45707</v>
      </c>
      <c r="E8" s="14">
        <v>2</v>
      </c>
      <c r="F8" s="14" t="s">
        <v>9</v>
      </c>
      <c r="G8" s="14" t="s">
        <v>4</v>
      </c>
      <c r="H8" s="14">
        <v>16</v>
      </c>
      <c r="I8" s="14" t="s">
        <v>5</v>
      </c>
      <c r="J8" t="s">
        <v>111</v>
      </c>
      <c r="K8">
        <v>1</v>
      </c>
      <c r="L8">
        <v>0</v>
      </c>
      <c r="M8">
        <v>0</v>
      </c>
      <c r="N8">
        <v>1</v>
      </c>
      <c r="Q8" s="15" t="s">
        <v>7</v>
      </c>
      <c r="R8" s="17">
        <v>0.16666666666666666</v>
      </c>
      <c r="S8" s="17" t="e">
        <v>#DIV/0!</v>
      </c>
      <c r="T8" s="17" t="e">
        <v>#DIV/0!</v>
      </c>
      <c r="U8" s="17">
        <v>0.42105263157894735</v>
      </c>
      <c r="V8" s="17" t="e">
        <v>#DIV/0!</v>
      </c>
      <c r="W8" s="17">
        <v>1</v>
      </c>
      <c r="X8" s="17">
        <v>0.75</v>
      </c>
      <c r="Y8" s="17" t="e">
        <v>#DIV/0!</v>
      </c>
      <c r="Z8" s="17">
        <v>0.35714285714285715</v>
      </c>
    </row>
    <row r="9" spans="1:26">
      <c r="A9" s="14" t="s">
        <v>30</v>
      </c>
      <c r="B9" s="14" t="s">
        <v>22</v>
      </c>
      <c r="C9" s="14" t="s">
        <v>18</v>
      </c>
      <c r="D9" s="11">
        <v>45707</v>
      </c>
      <c r="E9" s="14">
        <v>2</v>
      </c>
      <c r="F9" s="14" t="s">
        <v>9</v>
      </c>
      <c r="G9" s="14" t="s">
        <v>5</v>
      </c>
      <c r="H9" s="14">
        <v>0</v>
      </c>
      <c r="I9" s="14" t="s">
        <v>4</v>
      </c>
      <c r="J9" t="s">
        <v>110</v>
      </c>
      <c r="K9">
        <v>0</v>
      </c>
      <c r="L9">
        <v>1</v>
      </c>
      <c r="M9">
        <v>0</v>
      </c>
      <c r="N9">
        <v>1</v>
      </c>
      <c r="Q9" s="15" t="s">
        <v>100</v>
      </c>
      <c r="R9" s="17" t="e">
        <v>#DIV/0!</v>
      </c>
      <c r="S9" s="17" t="e">
        <v>#DIV/0!</v>
      </c>
      <c r="T9" s="17" t="e">
        <v>#DIV/0!</v>
      </c>
      <c r="U9" s="17">
        <v>0</v>
      </c>
      <c r="V9" s="17" t="e">
        <v>#DIV/0!</v>
      </c>
      <c r="W9" s="17" t="e">
        <v>#DIV/0!</v>
      </c>
      <c r="X9" s="17" t="e">
        <v>#DIV/0!</v>
      </c>
      <c r="Y9" s="17" t="e">
        <v>#DIV/0!</v>
      </c>
      <c r="Z9" s="17">
        <v>0</v>
      </c>
    </row>
    <row r="10" spans="1:26">
      <c r="A10" s="14" t="s">
        <v>30</v>
      </c>
      <c r="B10" s="14" t="s">
        <v>22</v>
      </c>
      <c r="C10" s="14" t="s">
        <v>18</v>
      </c>
      <c r="D10" s="11">
        <v>45708</v>
      </c>
      <c r="E10" s="14">
        <v>3</v>
      </c>
      <c r="F10" s="14" t="s">
        <v>9</v>
      </c>
      <c r="G10" s="14" t="s">
        <v>4</v>
      </c>
      <c r="H10" s="14">
        <v>10</v>
      </c>
      <c r="I10" s="14" t="s">
        <v>5</v>
      </c>
      <c r="J10" t="s">
        <v>111</v>
      </c>
      <c r="K10">
        <v>1</v>
      </c>
      <c r="L10">
        <v>0</v>
      </c>
      <c r="M10">
        <v>0</v>
      </c>
      <c r="N10">
        <v>1</v>
      </c>
      <c r="Q10" s="15" t="s">
        <v>5</v>
      </c>
      <c r="R10" s="17">
        <v>0.2288135593220339</v>
      </c>
      <c r="S10" s="17">
        <v>0.57894736842105265</v>
      </c>
      <c r="T10" s="17">
        <v>1</v>
      </c>
      <c r="U10" s="17" t="e">
        <v>#DIV/0!</v>
      </c>
      <c r="V10" s="17">
        <v>0.5</v>
      </c>
      <c r="W10" s="17">
        <v>1</v>
      </c>
      <c r="X10" s="17">
        <v>0.59615384615384615</v>
      </c>
      <c r="Y10" s="17">
        <v>1</v>
      </c>
      <c r="Z10" s="17">
        <v>0.34615384615384615</v>
      </c>
    </row>
    <row r="11" spans="1:26">
      <c r="A11" s="14" t="s">
        <v>30</v>
      </c>
      <c r="B11" s="14" t="s">
        <v>22</v>
      </c>
      <c r="C11" s="14" t="s">
        <v>18</v>
      </c>
      <c r="D11" s="11">
        <v>45708</v>
      </c>
      <c r="E11" s="14">
        <v>3</v>
      </c>
      <c r="F11" s="14" t="s">
        <v>9</v>
      </c>
      <c r="G11" s="14" t="s">
        <v>5</v>
      </c>
      <c r="H11" s="14">
        <v>4</v>
      </c>
      <c r="I11" s="14" t="s">
        <v>4</v>
      </c>
      <c r="J11" t="s">
        <v>110</v>
      </c>
      <c r="K11">
        <v>0</v>
      </c>
      <c r="L11">
        <v>1</v>
      </c>
      <c r="M11">
        <v>0</v>
      </c>
      <c r="N11">
        <v>1</v>
      </c>
      <c r="Q11" s="15" t="s">
        <v>36</v>
      </c>
      <c r="R11" s="17">
        <v>0</v>
      </c>
      <c r="S11" s="17" t="e">
        <v>#DIV/0!</v>
      </c>
      <c r="T11" s="17" t="e">
        <v>#DIV/0!</v>
      </c>
      <c r="U11" s="17">
        <v>0.5</v>
      </c>
      <c r="V11" s="17" t="e">
        <v>#DIV/0!</v>
      </c>
      <c r="W11" s="17" t="e">
        <v>#DIV/0!</v>
      </c>
      <c r="X11" s="17" t="e">
        <v>#DIV/0!</v>
      </c>
      <c r="Y11" s="17" t="e">
        <v>#DIV/0!</v>
      </c>
      <c r="Z11" s="17">
        <v>0.25</v>
      </c>
    </row>
    <row r="12" spans="1:26">
      <c r="A12" s="14" t="s">
        <v>30</v>
      </c>
      <c r="B12" s="14" t="s">
        <v>22</v>
      </c>
      <c r="C12" s="14" t="s">
        <v>18</v>
      </c>
      <c r="D12" s="11">
        <v>45708</v>
      </c>
      <c r="E12" s="14">
        <v>4</v>
      </c>
      <c r="F12" s="14" t="s">
        <v>8</v>
      </c>
      <c r="G12" s="14" t="s">
        <v>4</v>
      </c>
      <c r="H12" s="14">
        <v>4</v>
      </c>
      <c r="I12" s="14" t="s">
        <v>6</v>
      </c>
      <c r="J12" t="s">
        <v>110</v>
      </c>
      <c r="K12">
        <v>0</v>
      </c>
      <c r="L12">
        <v>1</v>
      </c>
      <c r="M12">
        <v>0</v>
      </c>
      <c r="N12">
        <v>1</v>
      </c>
      <c r="Q12" s="15" t="s">
        <v>34</v>
      </c>
      <c r="R12" s="17">
        <v>0</v>
      </c>
      <c r="S12" s="17">
        <v>0</v>
      </c>
      <c r="T12" s="17" t="e">
        <v>#DIV/0!</v>
      </c>
      <c r="U12" s="17">
        <v>0</v>
      </c>
      <c r="V12" s="17" t="e">
        <v>#DIV/0!</v>
      </c>
      <c r="W12" s="17" t="e">
        <v>#DIV/0!</v>
      </c>
      <c r="X12" s="17">
        <v>1</v>
      </c>
      <c r="Y12" s="17" t="e">
        <v>#DIV/0!</v>
      </c>
      <c r="Z12" s="17">
        <v>0.25</v>
      </c>
    </row>
    <row r="13" spans="1:26">
      <c r="A13" s="14" t="s">
        <v>30</v>
      </c>
      <c r="B13" s="14" t="s">
        <v>22</v>
      </c>
      <c r="C13" s="14" t="s">
        <v>18</v>
      </c>
      <c r="D13" s="11">
        <v>45708</v>
      </c>
      <c r="E13" s="14">
        <v>4</v>
      </c>
      <c r="F13" s="14" t="s">
        <v>8</v>
      </c>
      <c r="G13" s="14" t="s">
        <v>4</v>
      </c>
      <c r="H13" s="14">
        <v>4</v>
      </c>
      <c r="I13" s="14" t="s">
        <v>5</v>
      </c>
      <c r="J13" t="s">
        <v>111</v>
      </c>
      <c r="K13">
        <v>1</v>
      </c>
      <c r="L13">
        <v>0</v>
      </c>
      <c r="M13">
        <v>0</v>
      </c>
      <c r="N13">
        <v>1</v>
      </c>
      <c r="Q13" s="15" t="s">
        <v>6</v>
      </c>
      <c r="R13" s="17">
        <v>0.3</v>
      </c>
      <c r="S13" s="17">
        <v>0.25</v>
      </c>
      <c r="T13" s="17" t="e">
        <v>#DIV/0!</v>
      </c>
      <c r="U13" s="17">
        <v>0.40384615384615385</v>
      </c>
      <c r="V13" s="17" t="e">
        <v>#DIV/0!</v>
      </c>
      <c r="W13" s="17">
        <v>0</v>
      </c>
      <c r="X13" s="17" t="e">
        <v>#DIV/0!</v>
      </c>
      <c r="Y13" s="17" t="e">
        <v>#DIV/0!</v>
      </c>
      <c r="Z13" s="17">
        <v>0.34313725490196079</v>
      </c>
    </row>
    <row r="14" spans="1:26">
      <c r="A14" s="14" t="s">
        <v>30</v>
      </c>
      <c r="B14" s="14" t="s">
        <v>22</v>
      </c>
      <c r="C14" s="14" t="s">
        <v>18</v>
      </c>
      <c r="D14" s="11">
        <v>45708</v>
      </c>
      <c r="E14" s="14">
        <v>4</v>
      </c>
      <c r="F14" s="14" t="s">
        <v>8</v>
      </c>
      <c r="G14" s="14" t="s">
        <v>6</v>
      </c>
      <c r="H14" s="14">
        <v>7</v>
      </c>
      <c r="I14" s="14" t="s">
        <v>5</v>
      </c>
      <c r="J14" t="s">
        <v>111</v>
      </c>
      <c r="K14">
        <v>1</v>
      </c>
      <c r="L14">
        <v>0</v>
      </c>
      <c r="M14">
        <v>0</v>
      </c>
      <c r="N14">
        <v>1</v>
      </c>
      <c r="Q14" s="15" t="s">
        <v>27</v>
      </c>
      <c r="R14" s="17">
        <v>0.25</v>
      </c>
      <c r="S14" s="17" t="e">
        <v>#DIV/0!</v>
      </c>
      <c r="T14" s="17" t="e">
        <v>#DIV/0!</v>
      </c>
      <c r="U14" s="17">
        <v>0</v>
      </c>
      <c r="V14" s="17" t="e">
        <v>#DIV/0!</v>
      </c>
      <c r="W14" s="17" t="e">
        <v>#DIV/0!</v>
      </c>
      <c r="X14" s="17" t="e">
        <v>#DIV/0!</v>
      </c>
      <c r="Y14" s="17" t="e">
        <v>#DIV/0!</v>
      </c>
      <c r="Z14" s="17">
        <v>0.125</v>
      </c>
    </row>
    <row r="15" spans="1:26">
      <c r="A15" s="14" t="s">
        <v>30</v>
      </c>
      <c r="B15" s="14" t="s">
        <v>22</v>
      </c>
      <c r="C15" s="14" t="s">
        <v>18</v>
      </c>
      <c r="D15" s="11">
        <v>45708</v>
      </c>
      <c r="E15" s="14">
        <v>4</v>
      </c>
      <c r="F15" s="14" t="s">
        <v>8</v>
      </c>
      <c r="G15" s="14" t="s">
        <v>6</v>
      </c>
      <c r="H15" s="14">
        <v>7</v>
      </c>
      <c r="I15" s="14" t="s">
        <v>4</v>
      </c>
      <c r="J15" t="s">
        <v>111</v>
      </c>
      <c r="K15">
        <v>1</v>
      </c>
      <c r="L15">
        <v>0</v>
      </c>
      <c r="M15">
        <v>0</v>
      </c>
      <c r="N15">
        <v>1</v>
      </c>
      <c r="Q15" s="15" t="s">
        <v>55</v>
      </c>
      <c r="R15" s="17">
        <v>0.2267080745341615</v>
      </c>
      <c r="S15" s="17">
        <v>0.6428571428571429</v>
      </c>
      <c r="T15" s="17">
        <v>1</v>
      </c>
      <c r="U15" s="17">
        <v>0.65384615384615385</v>
      </c>
      <c r="V15" s="17">
        <v>0.75</v>
      </c>
      <c r="W15" s="17">
        <v>0.75</v>
      </c>
      <c r="X15" s="17">
        <v>0.65686274509803921</v>
      </c>
      <c r="Y15" s="17">
        <v>0.875</v>
      </c>
      <c r="Z15" s="17">
        <v>0.5</v>
      </c>
    </row>
    <row r="16" spans="1:26">
      <c r="A16" s="14" t="s">
        <v>30</v>
      </c>
      <c r="B16" s="14" t="s">
        <v>22</v>
      </c>
      <c r="C16" s="14" t="s">
        <v>18</v>
      </c>
      <c r="D16" s="11">
        <v>45708</v>
      </c>
      <c r="E16" s="14">
        <v>4</v>
      </c>
      <c r="F16" s="14" t="s">
        <v>8</v>
      </c>
      <c r="G16" s="14" t="s">
        <v>5</v>
      </c>
      <c r="H16" s="14">
        <v>0</v>
      </c>
      <c r="I16" s="14" t="s">
        <v>6</v>
      </c>
      <c r="J16" t="s">
        <v>110</v>
      </c>
      <c r="K16">
        <v>0</v>
      </c>
      <c r="L16">
        <v>1</v>
      </c>
      <c r="M16">
        <v>0</v>
      </c>
      <c r="N16">
        <v>1</v>
      </c>
    </row>
    <row r="17" spans="1:14">
      <c r="A17" s="14" t="s">
        <v>30</v>
      </c>
      <c r="B17" s="14" t="s">
        <v>22</v>
      </c>
      <c r="C17" s="14" t="s">
        <v>18</v>
      </c>
      <c r="D17" s="11">
        <v>45708</v>
      </c>
      <c r="E17" s="14">
        <v>4</v>
      </c>
      <c r="F17" s="14" t="s">
        <v>8</v>
      </c>
      <c r="G17" s="14" t="s">
        <v>5</v>
      </c>
      <c r="H17" s="14">
        <v>0</v>
      </c>
      <c r="I17" s="14" t="s">
        <v>4</v>
      </c>
      <c r="J17" t="s">
        <v>110</v>
      </c>
      <c r="K17">
        <v>0</v>
      </c>
      <c r="L17">
        <v>1</v>
      </c>
      <c r="M17">
        <v>0</v>
      </c>
      <c r="N17">
        <v>1</v>
      </c>
    </row>
    <row r="18" spans="1:14">
      <c r="A18" s="14" t="s">
        <v>30</v>
      </c>
      <c r="B18" s="14" t="s">
        <v>22</v>
      </c>
      <c r="C18" s="14" t="s">
        <v>18</v>
      </c>
      <c r="D18" s="11">
        <v>45708</v>
      </c>
      <c r="E18" s="14">
        <v>5</v>
      </c>
      <c r="F18" s="14" t="s">
        <v>10</v>
      </c>
      <c r="G18" s="14" t="s">
        <v>5</v>
      </c>
      <c r="H18" s="14">
        <v>1</v>
      </c>
      <c r="I18" s="14" t="s">
        <v>4</v>
      </c>
      <c r="J18" t="s">
        <v>110</v>
      </c>
      <c r="K18">
        <v>0</v>
      </c>
      <c r="L18">
        <v>1</v>
      </c>
      <c r="M18">
        <v>0</v>
      </c>
      <c r="N18">
        <v>1</v>
      </c>
    </row>
    <row r="19" spans="1:14">
      <c r="A19" s="14" t="s">
        <v>30</v>
      </c>
      <c r="B19" s="14" t="s">
        <v>22</v>
      </c>
      <c r="C19" s="14" t="s">
        <v>18</v>
      </c>
      <c r="D19" s="11">
        <v>45708</v>
      </c>
      <c r="E19" s="14">
        <v>5</v>
      </c>
      <c r="F19" s="14" t="s">
        <v>10</v>
      </c>
      <c r="G19" s="14" t="s">
        <v>4</v>
      </c>
      <c r="H19" s="14">
        <v>11</v>
      </c>
      <c r="I19" s="14" t="s">
        <v>6</v>
      </c>
      <c r="J19" t="s">
        <v>111</v>
      </c>
      <c r="K19">
        <v>1</v>
      </c>
      <c r="L19">
        <v>0</v>
      </c>
      <c r="M19">
        <v>0</v>
      </c>
      <c r="N19">
        <v>1</v>
      </c>
    </row>
    <row r="20" spans="1:14">
      <c r="A20" s="14" t="s">
        <v>30</v>
      </c>
      <c r="B20" s="14" t="s">
        <v>22</v>
      </c>
      <c r="C20" s="14" t="s">
        <v>18</v>
      </c>
      <c r="D20" s="11">
        <v>45708</v>
      </c>
      <c r="E20" s="14">
        <v>5</v>
      </c>
      <c r="F20" s="14" t="s">
        <v>10</v>
      </c>
      <c r="G20" s="14" t="s">
        <v>4</v>
      </c>
      <c r="H20" s="14">
        <v>11</v>
      </c>
      <c r="I20" s="14" t="s">
        <v>5</v>
      </c>
      <c r="J20" t="s">
        <v>111</v>
      </c>
      <c r="K20">
        <v>1</v>
      </c>
      <c r="L20">
        <v>0</v>
      </c>
      <c r="M20">
        <v>0</v>
      </c>
      <c r="N20">
        <v>1</v>
      </c>
    </row>
    <row r="21" spans="1:14">
      <c r="A21" s="14" t="s">
        <v>30</v>
      </c>
      <c r="B21" s="14" t="s">
        <v>22</v>
      </c>
      <c r="C21" s="14" t="s">
        <v>18</v>
      </c>
      <c r="D21" s="11">
        <v>45708</v>
      </c>
      <c r="E21" s="14">
        <v>5</v>
      </c>
      <c r="F21" s="14" t="s">
        <v>10</v>
      </c>
      <c r="G21" s="14" t="s">
        <v>6</v>
      </c>
      <c r="H21" s="14">
        <v>3</v>
      </c>
      <c r="I21" s="14" t="s">
        <v>4</v>
      </c>
      <c r="J21" t="s">
        <v>110</v>
      </c>
      <c r="K21">
        <v>0</v>
      </c>
      <c r="L21">
        <v>1</v>
      </c>
      <c r="M21">
        <v>0</v>
      </c>
      <c r="N21">
        <v>1</v>
      </c>
    </row>
    <row r="22" spans="1:14">
      <c r="A22" s="14" t="s">
        <v>30</v>
      </c>
      <c r="B22" s="14" t="s">
        <v>22</v>
      </c>
      <c r="C22" s="14" t="s">
        <v>18</v>
      </c>
      <c r="D22" s="11">
        <v>45708</v>
      </c>
      <c r="E22" s="14">
        <v>5</v>
      </c>
      <c r="F22" s="14" t="s">
        <v>10</v>
      </c>
      <c r="G22" s="14" t="s">
        <v>6</v>
      </c>
      <c r="H22" s="14">
        <v>3</v>
      </c>
      <c r="I22" s="14" t="s">
        <v>5</v>
      </c>
      <c r="J22" t="s">
        <v>111</v>
      </c>
      <c r="K22">
        <v>1</v>
      </c>
      <c r="L22">
        <v>0</v>
      </c>
      <c r="M22">
        <v>0</v>
      </c>
      <c r="N22">
        <v>1</v>
      </c>
    </row>
    <row r="23" spans="1:14">
      <c r="A23" s="14" t="s">
        <v>30</v>
      </c>
      <c r="B23" s="14" t="s">
        <v>22</v>
      </c>
      <c r="C23" s="14" t="s">
        <v>18</v>
      </c>
      <c r="D23" s="11">
        <v>45708</v>
      </c>
      <c r="E23" s="14">
        <v>5</v>
      </c>
      <c r="F23" s="14" t="s">
        <v>10</v>
      </c>
      <c r="G23" s="14" t="s">
        <v>5</v>
      </c>
      <c r="H23" s="14">
        <v>1</v>
      </c>
      <c r="I23" s="14" t="s">
        <v>6</v>
      </c>
      <c r="J23" t="s">
        <v>110</v>
      </c>
      <c r="K23">
        <v>0</v>
      </c>
      <c r="L23">
        <v>1</v>
      </c>
      <c r="M23">
        <v>0</v>
      </c>
      <c r="N23">
        <v>1</v>
      </c>
    </row>
    <row r="24" spans="1:14">
      <c r="A24" s="14" t="s">
        <v>30</v>
      </c>
      <c r="B24" s="14" t="s">
        <v>22</v>
      </c>
      <c r="C24" s="14" t="s">
        <v>18</v>
      </c>
      <c r="D24" s="11">
        <v>45709</v>
      </c>
      <c r="E24" s="14">
        <v>6</v>
      </c>
      <c r="F24" s="14" t="s">
        <v>9</v>
      </c>
      <c r="G24" s="14" t="s">
        <v>5</v>
      </c>
      <c r="H24" s="14">
        <v>4</v>
      </c>
      <c r="I24" s="14" t="s">
        <v>4</v>
      </c>
      <c r="J24" t="s">
        <v>110</v>
      </c>
      <c r="K24">
        <v>0</v>
      </c>
      <c r="L24">
        <v>1</v>
      </c>
      <c r="M24">
        <v>0</v>
      </c>
      <c r="N24">
        <v>1</v>
      </c>
    </row>
    <row r="25" spans="1:14">
      <c r="A25" s="14" t="s">
        <v>30</v>
      </c>
      <c r="B25" s="14" t="s">
        <v>22</v>
      </c>
      <c r="C25" s="14" t="s">
        <v>18</v>
      </c>
      <c r="D25" s="11">
        <v>45709</v>
      </c>
      <c r="E25" s="14">
        <v>6</v>
      </c>
      <c r="F25" s="14" t="s">
        <v>9</v>
      </c>
      <c r="G25" s="14" t="s">
        <v>4</v>
      </c>
      <c r="H25" s="14">
        <v>10</v>
      </c>
      <c r="I25" s="14" t="s">
        <v>5</v>
      </c>
      <c r="J25" t="s">
        <v>111</v>
      </c>
      <c r="K25">
        <v>1</v>
      </c>
      <c r="L25">
        <v>0</v>
      </c>
      <c r="M25">
        <v>0</v>
      </c>
      <c r="N25">
        <v>1</v>
      </c>
    </row>
    <row r="26" spans="1:14">
      <c r="A26" s="14" t="s">
        <v>30</v>
      </c>
      <c r="B26" s="14" t="s">
        <v>22</v>
      </c>
      <c r="C26" s="14" t="s">
        <v>18</v>
      </c>
      <c r="D26" s="11">
        <v>45712</v>
      </c>
      <c r="E26" s="14">
        <v>7</v>
      </c>
      <c r="F26" s="14" t="s">
        <v>11</v>
      </c>
      <c r="G26" s="14" t="s">
        <v>5</v>
      </c>
      <c r="H26" s="14">
        <v>9</v>
      </c>
      <c r="I26" s="14" t="s">
        <v>4</v>
      </c>
      <c r="J26" t="s">
        <v>111</v>
      </c>
      <c r="K26">
        <v>1</v>
      </c>
      <c r="L26">
        <v>0</v>
      </c>
      <c r="M26">
        <v>0</v>
      </c>
      <c r="N26">
        <v>1</v>
      </c>
    </row>
    <row r="27" spans="1:14">
      <c r="A27" s="14" t="s">
        <v>30</v>
      </c>
      <c r="B27" s="14" t="s">
        <v>22</v>
      </c>
      <c r="C27" s="14" t="s">
        <v>18</v>
      </c>
      <c r="D27" s="11">
        <v>45712</v>
      </c>
      <c r="E27" s="14">
        <v>7</v>
      </c>
      <c r="F27" s="14" t="s">
        <v>11</v>
      </c>
      <c r="G27" s="14" t="s">
        <v>4</v>
      </c>
      <c r="H27" s="14">
        <v>5</v>
      </c>
      <c r="I27" s="14" t="s">
        <v>5</v>
      </c>
      <c r="J27" t="s">
        <v>110</v>
      </c>
      <c r="K27">
        <v>0</v>
      </c>
      <c r="L27">
        <v>1</v>
      </c>
      <c r="M27">
        <v>0</v>
      </c>
      <c r="N27">
        <v>1</v>
      </c>
    </row>
    <row r="28" spans="1:14">
      <c r="A28" s="14" t="s">
        <v>30</v>
      </c>
      <c r="B28" s="14" t="s">
        <v>22</v>
      </c>
      <c r="C28" s="14" t="s">
        <v>18</v>
      </c>
      <c r="D28" s="11">
        <v>45712</v>
      </c>
      <c r="E28" s="14">
        <v>8</v>
      </c>
      <c r="F28" s="14" t="s">
        <v>11</v>
      </c>
      <c r="G28" s="14" t="s">
        <v>5</v>
      </c>
      <c r="H28" s="14">
        <v>2</v>
      </c>
      <c r="I28" s="14" t="s">
        <v>4</v>
      </c>
      <c r="J28" t="s">
        <v>110</v>
      </c>
      <c r="K28">
        <v>0</v>
      </c>
      <c r="L28">
        <v>1</v>
      </c>
      <c r="M28">
        <v>0</v>
      </c>
      <c r="N28">
        <v>1</v>
      </c>
    </row>
    <row r="29" spans="1:14">
      <c r="A29" s="14" t="s">
        <v>30</v>
      </c>
      <c r="B29" s="14" t="s">
        <v>22</v>
      </c>
      <c r="C29" s="14" t="s">
        <v>18</v>
      </c>
      <c r="D29" s="11">
        <v>45712</v>
      </c>
      <c r="E29" s="14">
        <v>8</v>
      </c>
      <c r="F29" s="14" t="s">
        <v>11</v>
      </c>
      <c r="G29" s="14" t="s">
        <v>4</v>
      </c>
      <c r="H29" s="14">
        <v>6</v>
      </c>
      <c r="I29" s="14" t="s">
        <v>5</v>
      </c>
      <c r="J29" t="s">
        <v>111</v>
      </c>
      <c r="K29">
        <v>1</v>
      </c>
      <c r="L29">
        <v>0</v>
      </c>
      <c r="M29">
        <v>0</v>
      </c>
      <c r="N29">
        <v>1</v>
      </c>
    </row>
    <row r="30" spans="1:14">
      <c r="A30" s="14" t="s">
        <v>30</v>
      </c>
      <c r="B30" s="14" t="s">
        <v>22</v>
      </c>
      <c r="C30" s="14" t="s">
        <v>18</v>
      </c>
      <c r="D30" s="11">
        <v>45713</v>
      </c>
      <c r="E30" s="14">
        <v>9</v>
      </c>
      <c r="F30" s="14" t="s">
        <v>8</v>
      </c>
      <c r="G30" s="14" t="s">
        <v>6</v>
      </c>
      <c r="H30" s="14">
        <v>4</v>
      </c>
      <c r="I30" s="14" t="s">
        <v>5</v>
      </c>
      <c r="J30" t="s">
        <v>110</v>
      </c>
      <c r="K30">
        <v>0</v>
      </c>
      <c r="L30">
        <v>1</v>
      </c>
      <c r="M30">
        <v>0</v>
      </c>
      <c r="N30">
        <v>1</v>
      </c>
    </row>
    <row r="31" spans="1:14">
      <c r="A31" s="14" t="s">
        <v>30</v>
      </c>
      <c r="B31" s="14" t="s">
        <v>22</v>
      </c>
      <c r="C31" s="14" t="s">
        <v>18</v>
      </c>
      <c r="D31" s="11">
        <v>45713</v>
      </c>
      <c r="E31" s="14">
        <v>9</v>
      </c>
      <c r="F31" s="14" t="s">
        <v>8</v>
      </c>
      <c r="G31" s="14" t="s">
        <v>6</v>
      </c>
      <c r="H31" s="14">
        <v>4</v>
      </c>
      <c r="I31" s="14" t="s">
        <v>4</v>
      </c>
      <c r="J31" t="s">
        <v>110</v>
      </c>
      <c r="K31">
        <v>0</v>
      </c>
      <c r="L31">
        <v>1</v>
      </c>
      <c r="M31">
        <v>0</v>
      </c>
      <c r="N31">
        <v>1</v>
      </c>
    </row>
    <row r="32" spans="1:14">
      <c r="A32" s="14" t="s">
        <v>30</v>
      </c>
      <c r="B32" s="14" t="s">
        <v>22</v>
      </c>
      <c r="C32" s="14" t="s">
        <v>18</v>
      </c>
      <c r="D32" s="11">
        <v>45713</v>
      </c>
      <c r="E32" s="14">
        <v>9</v>
      </c>
      <c r="F32" s="14" t="s">
        <v>8</v>
      </c>
      <c r="G32" s="14" t="s">
        <v>5</v>
      </c>
      <c r="H32" s="14">
        <v>11</v>
      </c>
      <c r="I32" s="14" t="s">
        <v>6</v>
      </c>
      <c r="J32" t="s">
        <v>111</v>
      </c>
      <c r="K32">
        <v>1</v>
      </c>
      <c r="L32">
        <v>0</v>
      </c>
      <c r="M32">
        <v>0</v>
      </c>
      <c r="N32">
        <v>1</v>
      </c>
    </row>
    <row r="33" spans="1:14">
      <c r="A33" s="14" t="s">
        <v>30</v>
      </c>
      <c r="B33" s="14" t="s">
        <v>22</v>
      </c>
      <c r="C33" s="14" t="s">
        <v>18</v>
      </c>
      <c r="D33" s="11">
        <v>45713</v>
      </c>
      <c r="E33" s="14">
        <v>9</v>
      </c>
      <c r="F33" s="14" t="s">
        <v>8</v>
      </c>
      <c r="G33" s="14" t="s">
        <v>5</v>
      </c>
      <c r="H33" s="14">
        <v>11</v>
      </c>
      <c r="I33" s="14" t="s">
        <v>4</v>
      </c>
      <c r="J33" t="s">
        <v>111</v>
      </c>
      <c r="K33">
        <v>1</v>
      </c>
      <c r="L33">
        <v>0</v>
      </c>
      <c r="M33">
        <v>0</v>
      </c>
      <c r="N33">
        <v>1</v>
      </c>
    </row>
    <row r="34" spans="1:14">
      <c r="A34" s="14" t="s">
        <v>30</v>
      </c>
      <c r="B34" s="14" t="s">
        <v>22</v>
      </c>
      <c r="C34" s="14" t="s">
        <v>18</v>
      </c>
      <c r="D34" s="11">
        <v>45713</v>
      </c>
      <c r="E34" s="14">
        <v>9</v>
      </c>
      <c r="F34" s="14" t="s">
        <v>8</v>
      </c>
      <c r="G34" s="14" t="s">
        <v>4</v>
      </c>
      <c r="H34" s="14">
        <v>9</v>
      </c>
      <c r="I34" s="14" t="s">
        <v>6</v>
      </c>
      <c r="J34" t="s">
        <v>111</v>
      </c>
      <c r="K34">
        <v>1</v>
      </c>
      <c r="L34">
        <v>0</v>
      </c>
      <c r="M34">
        <v>0</v>
      </c>
      <c r="N34">
        <v>1</v>
      </c>
    </row>
    <row r="35" spans="1:14">
      <c r="A35" s="14" t="s">
        <v>30</v>
      </c>
      <c r="B35" s="14" t="s">
        <v>22</v>
      </c>
      <c r="C35" s="14" t="s">
        <v>18</v>
      </c>
      <c r="D35" s="11">
        <v>45713</v>
      </c>
      <c r="E35" s="14">
        <v>9</v>
      </c>
      <c r="F35" s="14" t="s">
        <v>8</v>
      </c>
      <c r="G35" s="14" t="s">
        <v>4</v>
      </c>
      <c r="H35" s="14">
        <v>9</v>
      </c>
      <c r="I35" s="14" t="s">
        <v>5</v>
      </c>
      <c r="J35" t="s">
        <v>110</v>
      </c>
      <c r="K35">
        <v>0</v>
      </c>
      <c r="L35">
        <v>1</v>
      </c>
      <c r="M35">
        <v>0</v>
      </c>
      <c r="N35">
        <v>1</v>
      </c>
    </row>
    <row r="36" spans="1:14">
      <c r="A36" s="14" t="s">
        <v>30</v>
      </c>
      <c r="B36" s="14" t="s">
        <v>22</v>
      </c>
      <c r="C36" s="14" t="s">
        <v>18</v>
      </c>
      <c r="D36" s="11">
        <v>45713</v>
      </c>
      <c r="E36" s="14">
        <v>10</v>
      </c>
      <c r="F36" s="14" t="s">
        <v>11</v>
      </c>
      <c r="G36" s="14" t="s">
        <v>5</v>
      </c>
      <c r="H36" s="14">
        <v>1</v>
      </c>
      <c r="I36" s="14" t="s">
        <v>4</v>
      </c>
      <c r="J36" t="s">
        <v>110</v>
      </c>
      <c r="K36">
        <v>0</v>
      </c>
      <c r="L36">
        <v>1</v>
      </c>
      <c r="M36">
        <v>0</v>
      </c>
      <c r="N36">
        <v>1</v>
      </c>
    </row>
    <row r="37" spans="1:14">
      <c r="A37" s="14" t="s">
        <v>30</v>
      </c>
      <c r="B37" s="14" t="s">
        <v>22</v>
      </c>
      <c r="C37" s="14" t="s">
        <v>18</v>
      </c>
      <c r="D37" s="11">
        <v>45713</v>
      </c>
      <c r="E37" s="14">
        <v>10</v>
      </c>
      <c r="F37" s="14" t="s">
        <v>11</v>
      </c>
      <c r="G37" s="14" t="s">
        <v>4</v>
      </c>
      <c r="H37" s="14">
        <v>6</v>
      </c>
      <c r="I37" s="14" t="s">
        <v>5</v>
      </c>
      <c r="J37" t="s">
        <v>111</v>
      </c>
      <c r="K37">
        <v>1</v>
      </c>
      <c r="L37">
        <v>0</v>
      </c>
      <c r="M37">
        <v>0</v>
      </c>
      <c r="N37">
        <v>1</v>
      </c>
    </row>
    <row r="38" spans="1:14">
      <c r="A38" s="14" t="s">
        <v>30</v>
      </c>
      <c r="B38" s="14" t="s">
        <v>22</v>
      </c>
      <c r="C38" s="14" t="s">
        <v>16</v>
      </c>
      <c r="D38" s="11">
        <v>45714</v>
      </c>
      <c r="E38" s="14">
        <v>11</v>
      </c>
      <c r="F38" s="14" t="s">
        <v>12</v>
      </c>
      <c r="G38" s="14" t="s">
        <v>7</v>
      </c>
      <c r="H38" s="14">
        <v>6</v>
      </c>
      <c r="I38" s="14" t="s">
        <v>4</v>
      </c>
      <c r="J38" t="s">
        <v>110</v>
      </c>
      <c r="K38">
        <v>0</v>
      </c>
      <c r="L38">
        <v>1</v>
      </c>
      <c r="M38">
        <v>0</v>
      </c>
      <c r="N38">
        <v>1</v>
      </c>
    </row>
    <row r="39" spans="1:14">
      <c r="A39" s="14" t="s">
        <v>30</v>
      </c>
      <c r="B39" s="14" t="s">
        <v>22</v>
      </c>
      <c r="C39" s="14" t="s">
        <v>16</v>
      </c>
      <c r="D39" s="11">
        <v>45714</v>
      </c>
      <c r="E39" s="14">
        <v>11</v>
      </c>
      <c r="F39" s="14" t="s">
        <v>12</v>
      </c>
      <c r="G39" s="14" t="s">
        <v>7</v>
      </c>
      <c r="H39" s="14">
        <v>6</v>
      </c>
      <c r="I39" s="14" t="s">
        <v>5</v>
      </c>
      <c r="J39" t="s">
        <v>111</v>
      </c>
      <c r="K39">
        <v>1</v>
      </c>
      <c r="L39">
        <v>0</v>
      </c>
      <c r="M39">
        <v>0</v>
      </c>
      <c r="N39">
        <v>1</v>
      </c>
    </row>
    <row r="40" spans="1:14">
      <c r="A40" s="14" t="s">
        <v>30</v>
      </c>
      <c r="B40" s="14" t="s">
        <v>22</v>
      </c>
      <c r="C40" s="14" t="s">
        <v>16</v>
      </c>
      <c r="D40" s="11">
        <v>45714</v>
      </c>
      <c r="E40" s="14">
        <v>11</v>
      </c>
      <c r="F40" s="14" t="s">
        <v>12</v>
      </c>
      <c r="G40" s="14" t="s">
        <v>5</v>
      </c>
      <c r="H40" s="14">
        <v>5</v>
      </c>
      <c r="I40" s="14" t="s">
        <v>4</v>
      </c>
      <c r="J40" t="s">
        <v>110</v>
      </c>
      <c r="K40">
        <v>0</v>
      </c>
      <c r="L40">
        <v>1</v>
      </c>
      <c r="M40">
        <v>0</v>
      </c>
      <c r="N40">
        <v>1</v>
      </c>
    </row>
    <row r="41" spans="1:14">
      <c r="A41" s="14" t="s">
        <v>30</v>
      </c>
      <c r="B41" s="14" t="s">
        <v>22</v>
      </c>
      <c r="C41" s="14" t="s">
        <v>16</v>
      </c>
      <c r="D41" s="11">
        <v>45714</v>
      </c>
      <c r="E41" s="14">
        <v>11</v>
      </c>
      <c r="F41" s="14" t="s">
        <v>12</v>
      </c>
      <c r="G41" s="14" t="s">
        <v>5</v>
      </c>
      <c r="H41" s="14">
        <v>5</v>
      </c>
      <c r="I41" s="14" t="s">
        <v>7</v>
      </c>
      <c r="J41" t="s">
        <v>110</v>
      </c>
      <c r="K41">
        <v>0</v>
      </c>
      <c r="L41">
        <v>1</v>
      </c>
      <c r="M41">
        <v>0</v>
      </c>
      <c r="N41">
        <v>1</v>
      </c>
    </row>
    <row r="42" spans="1:14">
      <c r="A42" s="14" t="s">
        <v>30</v>
      </c>
      <c r="B42" s="14" t="s">
        <v>22</v>
      </c>
      <c r="C42" s="14" t="s">
        <v>16</v>
      </c>
      <c r="D42" s="11">
        <v>45714</v>
      </c>
      <c r="E42" s="14">
        <v>11</v>
      </c>
      <c r="F42" s="14" t="s">
        <v>12</v>
      </c>
      <c r="G42" s="14" t="s">
        <v>4</v>
      </c>
      <c r="H42" s="14">
        <v>14</v>
      </c>
      <c r="I42" s="14" t="s">
        <v>7</v>
      </c>
      <c r="J42" t="s">
        <v>111</v>
      </c>
      <c r="K42">
        <v>1</v>
      </c>
      <c r="L42">
        <v>0</v>
      </c>
      <c r="M42">
        <v>0</v>
      </c>
      <c r="N42">
        <v>1</v>
      </c>
    </row>
    <row r="43" spans="1:14">
      <c r="A43" s="14" t="s">
        <v>30</v>
      </c>
      <c r="B43" s="14" t="s">
        <v>22</v>
      </c>
      <c r="C43" s="14" t="s">
        <v>16</v>
      </c>
      <c r="D43" s="11">
        <v>45714</v>
      </c>
      <c r="E43" s="14">
        <v>11</v>
      </c>
      <c r="F43" s="14" t="s">
        <v>12</v>
      </c>
      <c r="G43" s="14" t="s">
        <v>4</v>
      </c>
      <c r="H43" s="14">
        <v>14</v>
      </c>
      <c r="I43" s="14" t="s">
        <v>5</v>
      </c>
      <c r="J43" t="s">
        <v>111</v>
      </c>
      <c r="K43">
        <v>1</v>
      </c>
      <c r="L43">
        <v>0</v>
      </c>
      <c r="M43">
        <v>0</v>
      </c>
      <c r="N43">
        <v>1</v>
      </c>
    </row>
    <row r="44" spans="1:14">
      <c r="A44" s="14" t="s">
        <v>30</v>
      </c>
      <c r="B44" s="14" t="s">
        <v>22</v>
      </c>
      <c r="C44" s="14" t="s">
        <v>16</v>
      </c>
      <c r="D44" s="11">
        <v>45715</v>
      </c>
      <c r="E44" s="14">
        <v>12</v>
      </c>
      <c r="F44" s="14" t="s">
        <v>13</v>
      </c>
      <c r="G44" s="14" t="s">
        <v>4</v>
      </c>
      <c r="H44" s="14">
        <v>10</v>
      </c>
      <c r="I44" s="14" t="s">
        <v>5</v>
      </c>
      <c r="J44" t="s">
        <v>111</v>
      </c>
      <c r="K44">
        <v>1</v>
      </c>
      <c r="L44">
        <v>0</v>
      </c>
      <c r="M44">
        <v>0</v>
      </c>
      <c r="N44">
        <v>1</v>
      </c>
    </row>
    <row r="45" spans="1:14">
      <c r="A45" s="14" t="s">
        <v>30</v>
      </c>
      <c r="B45" s="14" t="s">
        <v>22</v>
      </c>
      <c r="C45" s="14" t="s">
        <v>16</v>
      </c>
      <c r="D45" s="11">
        <v>45715</v>
      </c>
      <c r="E45" s="14">
        <v>12</v>
      </c>
      <c r="F45" s="14" t="s">
        <v>13</v>
      </c>
      <c r="G45" s="14" t="s">
        <v>4</v>
      </c>
      <c r="H45" s="14">
        <v>10</v>
      </c>
      <c r="I45" s="14" t="s">
        <v>7</v>
      </c>
      <c r="J45" t="s">
        <v>111</v>
      </c>
      <c r="K45">
        <v>1</v>
      </c>
      <c r="L45">
        <v>0</v>
      </c>
      <c r="M45">
        <v>0</v>
      </c>
      <c r="N45">
        <v>1</v>
      </c>
    </row>
    <row r="46" spans="1:14">
      <c r="A46" s="14" t="s">
        <v>30</v>
      </c>
      <c r="B46" s="14" t="s">
        <v>22</v>
      </c>
      <c r="C46" s="14" t="s">
        <v>16</v>
      </c>
      <c r="D46" s="11">
        <v>45715</v>
      </c>
      <c r="E46" s="14">
        <v>12</v>
      </c>
      <c r="F46" s="14" t="s">
        <v>13</v>
      </c>
      <c r="G46" s="14" t="s">
        <v>7</v>
      </c>
      <c r="H46" s="14">
        <v>3</v>
      </c>
      <c r="I46" s="14" t="s">
        <v>4</v>
      </c>
      <c r="J46" t="s">
        <v>110</v>
      </c>
      <c r="K46">
        <v>0</v>
      </c>
      <c r="L46">
        <v>1</v>
      </c>
      <c r="M46">
        <v>0</v>
      </c>
      <c r="N46">
        <v>1</v>
      </c>
    </row>
    <row r="47" spans="1:14">
      <c r="A47" s="14" t="s">
        <v>30</v>
      </c>
      <c r="B47" s="14" t="s">
        <v>22</v>
      </c>
      <c r="C47" s="14" t="s">
        <v>16</v>
      </c>
      <c r="D47" s="11">
        <v>45715</v>
      </c>
      <c r="E47" s="14">
        <v>12</v>
      </c>
      <c r="F47" s="14" t="s">
        <v>13</v>
      </c>
      <c r="G47" s="14" t="s">
        <v>7</v>
      </c>
      <c r="H47" s="14">
        <v>3</v>
      </c>
      <c r="I47" s="14" t="s">
        <v>5</v>
      </c>
      <c r="J47" t="s">
        <v>109</v>
      </c>
      <c r="K47">
        <v>0</v>
      </c>
      <c r="L47">
        <v>0</v>
      </c>
      <c r="M47">
        <v>1</v>
      </c>
      <c r="N47">
        <v>1</v>
      </c>
    </row>
    <row r="48" spans="1:14">
      <c r="A48" s="14" t="s">
        <v>30</v>
      </c>
      <c r="B48" s="14" t="s">
        <v>22</v>
      </c>
      <c r="C48" s="14" t="s">
        <v>16</v>
      </c>
      <c r="D48" s="11">
        <v>45715</v>
      </c>
      <c r="E48" s="14">
        <v>12</v>
      </c>
      <c r="F48" s="14" t="s">
        <v>13</v>
      </c>
      <c r="G48" s="14" t="s">
        <v>5</v>
      </c>
      <c r="H48" s="14">
        <v>3</v>
      </c>
      <c r="I48" s="14" t="s">
        <v>4</v>
      </c>
      <c r="J48" t="s">
        <v>110</v>
      </c>
      <c r="K48">
        <v>0</v>
      </c>
      <c r="L48">
        <v>1</v>
      </c>
      <c r="M48">
        <v>0</v>
      </c>
      <c r="N48">
        <v>1</v>
      </c>
    </row>
    <row r="49" spans="1:14">
      <c r="A49" s="14" t="s">
        <v>30</v>
      </c>
      <c r="B49" s="14" t="s">
        <v>22</v>
      </c>
      <c r="C49" s="14" t="s">
        <v>16</v>
      </c>
      <c r="D49" s="11">
        <v>45715</v>
      </c>
      <c r="E49" s="14">
        <v>12</v>
      </c>
      <c r="F49" s="14" t="s">
        <v>13</v>
      </c>
      <c r="G49" s="14" t="s">
        <v>5</v>
      </c>
      <c r="H49" s="14">
        <v>3</v>
      </c>
      <c r="I49" s="14" t="s">
        <v>7</v>
      </c>
      <c r="J49" t="s">
        <v>109</v>
      </c>
      <c r="K49">
        <v>0</v>
      </c>
      <c r="L49">
        <v>0</v>
      </c>
      <c r="M49">
        <v>1</v>
      </c>
      <c r="N49">
        <v>1</v>
      </c>
    </row>
    <row r="50" spans="1:14">
      <c r="A50" s="14" t="s">
        <v>30</v>
      </c>
      <c r="B50" s="14" t="s">
        <v>22</v>
      </c>
      <c r="C50" s="14" t="s">
        <v>16</v>
      </c>
      <c r="D50" s="11">
        <v>45715</v>
      </c>
      <c r="E50" s="14">
        <v>13</v>
      </c>
      <c r="F50" s="14" t="s">
        <v>12</v>
      </c>
      <c r="G50" s="14" t="s">
        <v>4</v>
      </c>
      <c r="H50" s="14">
        <v>11</v>
      </c>
      <c r="I50" s="14" t="s">
        <v>5</v>
      </c>
      <c r="J50" t="s">
        <v>111</v>
      </c>
      <c r="K50">
        <v>1</v>
      </c>
      <c r="L50">
        <v>0</v>
      </c>
      <c r="M50">
        <v>0</v>
      </c>
      <c r="N50">
        <v>1</v>
      </c>
    </row>
    <row r="51" spans="1:14">
      <c r="A51" s="14" t="s">
        <v>30</v>
      </c>
      <c r="B51" s="14" t="s">
        <v>22</v>
      </c>
      <c r="C51" s="14" t="s">
        <v>16</v>
      </c>
      <c r="D51" s="11">
        <v>45715</v>
      </c>
      <c r="E51" s="14">
        <v>13</v>
      </c>
      <c r="F51" s="14" t="s">
        <v>12</v>
      </c>
      <c r="G51" s="14" t="s">
        <v>4</v>
      </c>
      <c r="H51" s="14">
        <v>11</v>
      </c>
      <c r="I51" s="14" t="s">
        <v>7</v>
      </c>
      <c r="J51" t="s">
        <v>111</v>
      </c>
      <c r="K51">
        <v>1</v>
      </c>
      <c r="L51">
        <v>0</v>
      </c>
      <c r="M51">
        <v>0</v>
      </c>
      <c r="N51">
        <v>1</v>
      </c>
    </row>
    <row r="52" spans="1:14">
      <c r="A52" s="14" t="s">
        <v>30</v>
      </c>
      <c r="B52" s="14" t="s">
        <v>22</v>
      </c>
      <c r="C52" s="14" t="s">
        <v>16</v>
      </c>
      <c r="D52" s="11">
        <v>45715</v>
      </c>
      <c r="E52" s="14">
        <v>13</v>
      </c>
      <c r="F52" s="14" t="s">
        <v>12</v>
      </c>
      <c r="G52" s="14" t="s">
        <v>5</v>
      </c>
      <c r="H52" s="14">
        <v>1</v>
      </c>
      <c r="I52" s="14" t="s">
        <v>7</v>
      </c>
      <c r="J52" t="s">
        <v>111</v>
      </c>
      <c r="K52">
        <v>1</v>
      </c>
      <c r="L52">
        <v>0</v>
      </c>
      <c r="M52">
        <v>0</v>
      </c>
      <c r="N52">
        <v>1</v>
      </c>
    </row>
    <row r="53" spans="1:14">
      <c r="A53" s="14" t="s">
        <v>30</v>
      </c>
      <c r="B53" s="14" t="s">
        <v>22</v>
      </c>
      <c r="C53" s="14" t="s">
        <v>16</v>
      </c>
      <c r="D53" s="11">
        <v>45715</v>
      </c>
      <c r="E53" s="14">
        <v>13</v>
      </c>
      <c r="F53" s="14" t="s">
        <v>12</v>
      </c>
      <c r="G53" s="14" t="s">
        <v>5</v>
      </c>
      <c r="H53" s="14">
        <v>1</v>
      </c>
      <c r="I53" s="14" t="s">
        <v>4</v>
      </c>
      <c r="J53" t="s">
        <v>110</v>
      </c>
      <c r="K53">
        <v>0</v>
      </c>
      <c r="L53">
        <v>1</v>
      </c>
      <c r="M53">
        <v>0</v>
      </c>
      <c r="N53">
        <v>1</v>
      </c>
    </row>
    <row r="54" spans="1:14">
      <c r="A54" s="14" t="s">
        <v>30</v>
      </c>
      <c r="B54" s="14" t="s">
        <v>22</v>
      </c>
      <c r="C54" s="14" t="s">
        <v>16</v>
      </c>
      <c r="D54" s="11">
        <v>45715</v>
      </c>
      <c r="E54" s="14">
        <v>13</v>
      </c>
      <c r="F54" s="14" t="s">
        <v>12</v>
      </c>
      <c r="G54" s="14" t="s">
        <v>7</v>
      </c>
      <c r="H54" s="14">
        <v>0</v>
      </c>
      <c r="I54" s="14" t="s">
        <v>5</v>
      </c>
      <c r="J54" t="s">
        <v>110</v>
      </c>
      <c r="K54">
        <v>0</v>
      </c>
      <c r="L54">
        <v>1</v>
      </c>
      <c r="M54">
        <v>0</v>
      </c>
      <c r="N54">
        <v>1</v>
      </c>
    </row>
    <row r="55" spans="1:14">
      <c r="A55" s="14" t="s">
        <v>30</v>
      </c>
      <c r="B55" s="14" t="s">
        <v>22</v>
      </c>
      <c r="C55" s="14" t="s">
        <v>16</v>
      </c>
      <c r="D55" s="11">
        <v>45715</v>
      </c>
      <c r="E55" s="14">
        <v>13</v>
      </c>
      <c r="F55" s="14" t="s">
        <v>12</v>
      </c>
      <c r="G55" s="14" t="s">
        <v>7</v>
      </c>
      <c r="H55" s="14">
        <v>0</v>
      </c>
      <c r="I55" s="14" t="s">
        <v>4</v>
      </c>
      <c r="J55" t="s">
        <v>110</v>
      </c>
      <c r="K55">
        <v>0</v>
      </c>
      <c r="L55">
        <v>1</v>
      </c>
      <c r="M55">
        <v>0</v>
      </c>
      <c r="N55">
        <v>1</v>
      </c>
    </row>
    <row r="56" spans="1:14">
      <c r="A56" s="14" t="s">
        <v>30</v>
      </c>
      <c r="B56" s="14" t="s">
        <v>22</v>
      </c>
      <c r="C56" s="14" t="s">
        <v>16</v>
      </c>
      <c r="D56" s="11">
        <v>45716</v>
      </c>
      <c r="E56" s="14">
        <v>14</v>
      </c>
      <c r="F56" s="14" t="s">
        <v>9</v>
      </c>
      <c r="G56" s="14" t="s">
        <v>5</v>
      </c>
      <c r="H56" s="14">
        <v>3</v>
      </c>
      <c r="I56" s="14" t="s">
        <v>4</v>
      </c>
      <c r="J56" t="s">
        <v>110</v>
      </c>
      <c r="K56">
        <v>0</v>
      </c>
      <c r="L56">
        <v>1</v>
      </c>
      <c r="M56">
        <v>0</v>
      </c>
      <c r="N56">
        <v>1</v>
      </c>
    </row>
    <row r="57" spans="1:14">
      <c r="A57" s="14" t="s">
        <v>30</v>
      </c>
      <c r="B57" s="14" t="s">
        <v>22</v>
      </c>
      <c r="C57" s="14" t="s">
        <v>16</v>
      </c>
      <c r="D57" s="11">
        <v>45716</v>
      </c>
      <c r="E57" s="14">
        <v>14</v>
      </c>
      <c r="F57" s="14" t="s">
        <v>9</v>
      </c>
      <c r="G57" s="14" t="s">
        <v>4</v>
      </c>
      <c r="H57" s="14">
        <v>11</v>
      </c>
      <c r="I57" s="14" t="s">
        <v>5</v>
      </c>
      <c r="J57" t="s">
        <v>111</v>
      </c>
      <c r="K57">
        <v>1</v>
      </c>
      <c r="L57">
        <v>0</v>
      </c>
      <c r="M57">
        <v>0</v>
      </c>
      <c r="N57">
        <v>1</v>
      </c>
    </row>
    <row r="58" spans="1:14">
      <c r="A58" s="14" t="s">
        <v>30</v>
      </c>
      <c r="B58" s="14" t="s">
        <v>22</v>
      </c>
      <c r="C58" s="14" t="s">
        <v>16</v>
      </c>
      <c r="D58" s="11">
        <v>45716</v>
      </c>
      <c r="E58" s="14">
        <v>15</v>
      </c>
      <c r="F58" s="14" t="s">
        <v>11</v>
      </c>
      <c r="G58" s="14" t="s">
        <v>5</v>
      </c>
      <c r="H58" s="14">
        <v>3</v>
      </c>
      <c r="I58" s="14" t="s">
        <v>4</v>
      </c>
      <c r="J58" t="s">
        <v>110</v>
      </c>
      <c r="K58">
        <v>0</v>
      </c>
      <c r="L58">
        <v>1</v>
      </c>
      <c r="M58">
        <v>0</v>
      </c>
      <c r="N58">
        <v>1</v>
      </c>
    </row>
    <row r="59" spans="1:14">
      <c r="A59" s="14" t="s">
        <v>30</v>
      </c>
      <c r="B59" s="14" t="s">
        <v>22</v>
      </c>
      <c r="C59" s="14" t="s">
        <v>16</v>
      </c>
      <c r="D59" s="11">
        <v>45716</v>
      </c>
      <c r="E59" s="14">
        <v>15</v>
      </c>
      <c r="F59" s="14" t="s">
        <v>11</v>
      </c>
      <c r="G59" s="14" t="s">
        <v>4</v>
      </c>
      <c r="H59" s="14">
        <v>5</v>
      </c>
      <c r="I59" s="14" t="s">
        <v>5</v>
      </c>
      <c r="J59" t="s">
        <v>111</v>
      </c>
      <c r="K59">
        <v>1</v>
      </c>
      <c r="L59">
        <v>0</v>
      </c>
      <c r="M59">
        <v>0</v>
      </c>
      <c r="N59">
        <v>1</v>
      </c>
    </row>
    <row r="60" spans="1:14">
      <c r="A60" s="14" t="s">
        <v>30</v>
      </c>
      <c r="B60" s="14" t="s">
        <v>22</v>
      </c>
      <c r="C60" s="14" t="s">
        <v>16</v>
      </c>
      <c r="D60" s="11">
        <v>45720</v>
      </c>
      <c r="E60" s="14">
        <v>16</v>
      </c>
      <c r="F60" s="14" t="s">
        <v>14</v>
      </c>
      <c r="G60" s="14" t="s">
        <v>5</v>
      </c>
      <c r="H60" s="14">
        <v>1</v>
      </c>
      <c r="I60" s="14" t="s">
        <v>4</v>
      </c>
      <c r="J60" t="s">
        <v>110</v>
      </c>
      <c r="K60">
        <v>0</v>
      </c>
      <c r="L60">
        <v>1</v>
      </c>
      <c r="M60">
        <v>0</v>
      </c>
      <c r="N60">
        <v>1</v>
      </c>
    </row>
    <row r="61" spans="1:14">
      <c r="A61" s="14" t="s">
        <v>30</v>
      </c>
      <c r="B61" s="14" t="s">
        <v>22</v>
      </c>
      <c r="C61" s="14" t="s">
        <v>16</v>
      </c>
      <c r="D61" s="11">
        <v>45720</v>
      </c>
      <c r="E61" s="14">
        <v>16</v>
      </c>
      <c r="F61" s="14" t="s">
        <v>14</v>
      </c>
      <c r="G61" s="14" t="s">
        <v>7</v>
      </c>
      <c r="H61" s="14">
        <v>5</v>
      </c>
      <c r="I61" s="14" t="s">
        <v>5</v>
      </c>
      <c r="J61" t="s">
        <v>111</v>
      </c>
      <c r="K61">
        <v>1</v>
      </c>
      <c r="L61">
        <v>0</v>
      </c>
      <c r="M61">
        <v>0</v>
      </c>
      <c r="N61">
        <v>1</v>
      </c>
    </row>
    <row r="62" spans="1:14">
      <c r="A62" s="14" t="s">
        <v>30</v>
      </c>
      <c r="B62" s="14" t="s">
        <v>22</v>
      </c>
      <c r="C62" s="14" t="s">
        <v>16</v>
      </c>
      <c r="D62" s="11">
        <v>45720</v>
      </c>
      <c r="E62" s="14">
        <v>16</v>
      </c>
      <c r="F62" s="14" t="s">
        <v>14</v>
      </c>
      <c r="G62" s="14" t="s">
        <v>7</v>
      </c>
      <c r="H62" s="14">
        <v>5</v>
      </c>
      <c r="I62" s="14" t="s">
        <v>4</v>
      </c>
      <c r="J62" t="s">
        <v>110</v>
      </c>
      <c r="K62">
        <v>0</v>
      </c>
      <c r="L62">
        <v>1</v>
      </c>
      <c r="M62">
        <v>0</v>
      </c>
      <c r="N62">
        <v>1</v>
      </c>
    </row>
    <row r="63" spans="1:14">
      <c r="A63" s="14" t="s">
        <v>30</v>
      </c>
      <c r="B63" s="14" t="s">
        <v>22</v>
      </c>
      <c r="C63" s="14" t="s">
        <v>16</v>
      </c>
      <c r="D63" s="11">
        <v>45720</v>
      </c>
      <c r="E63" s="14">
        <v>16</v>
      </c>
      <c r="F63" s="14" t="s">
        <v>14</v>
      </c>
      <c r="G63" s="14" t="s">
        <v>5</v>
      </c>
      <c r="H63" s="14">
        <v>1</v>
      </c>
      <c r="I63" s="14" t="s">
        <v>7</v>
      </c>
      <c r="J63" t="s">
        <v>110</v>
      </c>
      <c r="K63">
        <v>0</v>
      </c>
      <c r="L63">
        <v>1</v>
      </c>
      <c r="M63">
        <v>0</v>
      </c>
      <c r="N63">
        <v>1</v>
      </c>
    </row>
    <row r="64" spans="1:14">
      <c r="A64" s="14" t="s">
        <v>30</v>
      </c>
      <c r="B64" s="14" t="s">
        <v>22</v>
      </c>
      <c r="C64" s="14" t="s">
        <v>16</v>
      </c>
      <c r="D64" s="11">
        <v>45720</v>
      </c>
      <c r="E64" s="14">
        <v>16</v>
      </c>
      <c r="F64" s="14" t="s">
        <v>14</v>
      </c>
      <c r="G64" s="14" t="s">
        <v>4</v>
      </c>
      <c r="H64" s="14">
        <v>9</v>
      </c>
      <c r="I64" s="14" t="s">
        <v>5</v>
      </c>
      <c r="J64" t="s">
        <v>111</v>
      </c>
      <c r="K64">
        <v>1</v>
      </c>
      <c r="L64">
        <v>0</v>
      </c>
      <c r="M64">
        <v>0</v>
      </c>
      <c r="N64">
        <v>1</v>
      </c>
    </row>
    <row r="65" spans="1:14">
      <c r="A65" s="14" t="s">
        <v>30</v>
      </c>
      <c r="B65" s="14" t="s">
        <v>22</v>
      </c>
      <c r="C65" s="14" t="s">
        <v>16</v>
      </c>
      <c r="D65" s="11">
        <v>45720</v>
      </c>
      <c r="E65" s="14">
        <v>16</v>
      </c>
      <c r="F65" s="14" t="s">
        <v>14</v>
      </c>
      <c r="G65" s="14" t="s">
        <v>4</v>
      </c>
      <c r="H65" s="14">
        <v>9</v>
      </c>
      <c r="I65" s="14" t="s">
        <v>7</v>
      </c>
      <c r="J65" t="s">
        <v>111</v>
      </c>
      <c r="K65">
        <v>1</v>
      </c>
      <c r="L65">
        <v>0</v>
      </c>
      <c r="M65">
        <v>0</v>
      </c>
      <c r="N65">
        <v>1</v>
      </c>
    </row>
    <row r="66" spans="1:14">
      <c r="A66" s="14" t="s">
        <v>30</v>
      </c>
      <c r="B66" s="14" t="s">
        <v>22</v>
      </c>
      <c r="C66" s="14" t="s">
        <v>16</v>
      </c>
      <c r="D66" s="11">
        <v>45721</v>
      </c>
      <c r="E66" s="14">
        <v>17</v>
      </c>
      <c r="F66" s="14" t="s">
        <v>9</v>
      </c>
      <c r="G66" s="14" t="s">
        <v>4</v>
      </c>
      <c r="H66" s="14">
        <v>8</v>
      </c>
      <c r="I66" s="14" t="s">
        <v>5</v>
      </c>
      <c r="J66" t="s">
        <v>111</v>
      </c>
      <c r="K66">
        <v>1</v>
      </c>
      <c r="L66">
        <v>0</v>
      </c>
      <c r="M66">
        <v>0</v>
      </c>
      <c r="N66">
        <v>1</v>
      </c>
    </row>
    <row r="67" spans="1:14">
      <c r="A67" s="14" t="s">
        <v>30</v>
      </c>
      <c r="B67" s="14" t="s">
        <v>22</v>
      </c>
      <c r="C67" s="14" t="s">
        <v>16</v>
      </c>
      <c r="D67" s="11">
        <v>45721</v>
      </c>
      <c r="E67" s="14">
        <v>17</v>
      </c>
      <c r="F67" s="14" t="s">
        <v>9</v>
      </c>
      <c r="G67" s="14" t="s">
        <v>5</v>
      </c>
      <c r="H67" s="14">
        <v>1</v>
      </c>
      <c r="I67" s="14" t="s">
        <v>4</v>
      </c>
      <c r="J67" t="s">
        <v>110</v>
      </c>
      <c r="K67">
        <v>0</v>
      </c>
      <c r="L67">
        <v>1</v>
      </c>
      <c r="M67">
        <v>0</v>
      </c>
      <c r="N67">
        <v>1</v>
      </c>
    </row>
    <row r="68" spans="1:14">
      <c r="A68" s="14" t="s">
        <v>30</v>
      </c>
      <c r="B68" s="14" t="s">
        <v>22</v>
      </c>
      <c r="C68" s="14" t="s">
        <v>16</v>
      </c>
      <c r="D68" s="11">
        <v>45722</v>
      </c>
      <c r="E68" s="14">
        <v>18</v>
      </c>
      <c r="F68" s="14" t="s">
        <v>11</v>
      </c>
      <c r="G68" s="14" t="s">
        <v>4</v>
      </c>
      <c r="H68" s="14">
        <v>9</v>
      </c>
      <c r="I68" s="14" t="s">
        <v>5</v>
      </c>
      <c r="J68" t="s">
        <v>111</v>
      </c>
      <c r="K68">
        <v>1</v>
      </c>
      <c r="L68">
        <v>0</v>
      </c>
      <c r="M68">
        <v>0</v>
      </c>
      <c r="N68">
        <v>1</v>
      </c>
    </row>
    <row r="69" spans="1:14">
      <c r="A69" s="14" t="s">
        <v>30</v>
      </c>
      <c r="B69" s="14" t="s">
        <v>22</v>
      </c>
      <c r="C69" s="14" t="s">
        <v>16</v>
      </c>
      <c r="D69" s="11">
        <v>45722</v>
      </c>
      <c r="E69" s="14">
        <v>18</v>
      </c>
      <c r="F69" s="14" t="s">
        <v>11</v>
      </c>
      <c r="G69" s="14" t="s">
        <v>5</v>
      </c>
      <c r="H69" s="14">
        <v>4</v>
      </c>
      <c r="I69" s="14" t="s">
        <v>4</v>
      </c>
      <c r="J69" t="s">
        <v>110</v>
      </c>
      <c r="K69">
        <v>0</v>
      </c>
      <c r="L69">
        <v>1</v>
      </c>
      <c r="M69">
        <v>0</v>
      </c>
      <c r="N69">
        <v>1</v>
      </c>
    </row>
    <row r="70" spans="1:14">
      <c r="A70" s="14" t="s">
        <v>30</v>
      </c>
      <c r="B70" s="14" t="s">
        <v>22</v>
      </c>
      <c r="C70" s="14" t="s">
        <v>17</v>
      </c>
      <c r="D70" s="11">
        <v>45722</v>
      </c>
      <c r="E70" s="14">
        <v>19</v>
      </c>
      <c r="F70" s="14" t="s">
        <v>9</v>
      </c>
      <c r="G70" s="14" t="s">
        <v>4</v>
      </c>
      <c r="H70" s="14">
        <v>5</v>
      </c>
      <c r="I70" s="14" t="s">
        <v>5</v>
      </c>
      <c r="J70" t="s">
        <v>110</v>
      </c>
      <c r="K70">
        <v>0</v>
      </c>
      <c r="L70">
        <v>1</v>
      </c>
      <c r="M70">
        <v>0</v>
      </c>
      <c r="N70">
        <v>1</v>
      </c>
    </row>
    <row r="71" spans="1:14">
      <c r="A71" s="14" t="s">
        <v>30</v>
      </c>
      <c r="B71" s="14" t="s">
        <v>22</v>
      </c>
      <c r="C71" s="14" t="s">
        <v>17</v>
      </c>
      <c r="D71" s="11">
        <v>45722</v>
      </c>
      <c r="E71" s="14">
        <v>19</v>
      </c>
      <c r="F71" s="14" t="s">
        <v>9</v>
      </c>
      <c r="G71" s="14" t="s">
        <v>5</v>
      </c>
      <c r="H71" s="14">
        <v>8</v>
      </c>
      <c r="I71" s="14" t="s">
        <v>4</v>
      </c>
      <c r="J71" t="s">
        <v>111</v>
      </c>
      <c r="K71">
        <v>1</v>
      </c>
      <c r="L71">
        <v>0</v>
      </c>
      <c r="M71">
        <v>0</v>
      </c>
      <c r="N71">
        <v>1</v>
      </c>
    </row>
    <row r="72" spans="1:14">
      <c r="A72" s="14" t="s">
        <v>30</v>
      </c>
      <c r="B72" s="14" t="s">
        <v>22</v>
      </c>
      <c r="C72" s="14" t="s">
        <v>16</v>
      </c>
      <c r="D72" s="11">
        <v>45723</v>
      </c>
      <c r="E72" s="14">
        <v>20</v>
      </c>
      <c r="F72" s="14" t="s">
        <v>9</v>
      </c>
      <c r="G72" s="14" t="s">
        <v>5</v>
      </c>
      <c r="H72" s="14">
        <v>2</v>
      </c>
      <c r="I72" s="14" t="s">
        <v>4</v>
      </c>
      <c r="J72" t="s">
        <v>110</v>
      </c>
      <c r="K72">
        <v>0</v>
      </c>
      <c r="L72">
        <v>1</v>
      </c>
      <c r="M72">
        <v>0</v>
      </c>
      <c r="N72">
        <v>1</v>
      </c>
    </row>
    <row r="73" spans="1:14">
      <c r="A73" s="14" t="s">
        <v>30</v>
      </c>
      <c r="B73" s="14" t="s">
        <v>22</v>
      </c>
      <c r="C73" s="14" t="s">
        <v>16</v>
      </c>
      <c r="D73" s="11">
        <v>45723</v>
      </c>
      <c r="E73" s="14">
        <v>20</v>
      </c>
      <c r="F73" s="14" t="s">
        <v>9</v>
      </c>
      <c r="G73" s="14" t="s">
        <v>4</v>
      </c>
      <c r="H73" s="14">
        <v>4</v>
      </c>
      <c r="I73" s="14" t="s">
        <v>5</v>
      </c>
      <c r="J73" t="s">
        <v>111</v>
      </c>
      <c r="K73">
        <v>1</v>
      </c>
      <c r="L73">
        <v>0</v>
      </c>
      <c r="M73">
        <v>0</v>
      </c>
      <c r="N73">
        <v>1</v>
      </c>
    </row>
    <row r="74" spans="1:14">
      <c r="A74" s="14" t="s">
        <v>30</v>
      </c>
      <c r="B74" s="14" t="s">
        <v>22</v>
      </c>
      <c r="C74" s="14" t="s">
        <v>16</v>
      </c>
      <c r="D74" s="11">
        <v>45726</v>
      </c>
      <c r="E74" s="14">
        <v>21</v>
      </c>
      <c r="F74" s="14" t="s">
        <v>11</v>
      </c>
      <c r="G74" s="14" t="s">
        <v>4</v>
      </c>
      <c r="H74" s="14">
        <v>10</v>
      </c>
      <c r="I74" s="14" t="s">
        <v>5</v>
      </c>
      <c r="J74" t="s">
        <v>111</v>
      </c>
      <c r="K74">
        <v>1</v>
      </c>
      <c r="L74">
        <v>0</v>
      </c>
      <c r="M74">
        <v>0</v>
      </c>
      <c r="N74">
        <v>1</v>
      </c>
    </row>
    <row r="75" spans="1:14">
      <c r="A75" s="14" t="s">
        <v>30</v>
      </c>
      <c r="B75" s="14" t="s">
        <v>22</v>
      </c>
      <c r="C75" s="14" t="s">
        <v>16</v>
      </c>
      <c r="D75" s="11">
        <v>45726</v>
      </c>
      <c r="E75" s="14">
        <v>21</v>
      </c>
      <c r="F75" s="14" t="s">
        <v>11</v>
      </c>
      <c r="G75" s="14" t="s">
        <v>5</v>
      </c>
      <c r="H75" s="14">
        <v>7</v>
      </c>
      <c r="I75" s="14" t="s">
        <v>4</v>
      </c>
      <c r="J75" t="s">
        <v>110</v>
      </c>
      <c r="K75">
        <v>0</v>
      </c>
      <c r="L75">
        <v>1</v>
      </c>
      <c r="M75">
        <v>0</v>
      </c>
      <c r="N75">
        <v>1</v>
      </c>
    </row>
    <row r="76" spans="1:14">
      <c r="A76" s="14" t="s">
        <v>30</v>
      </c>
      <c r="B76" s="14" t="s">
        <v>22</v>
      </c>
      <c r="C76" s="14" t="s">
        <v>16</v>
      </c>
      <c r="D76" s="11">
        <v>45727</v>
      </c>
      <c r="E76" s="14">
        <v>22</v>
      </c>
      <c r="F76" s="14" t="s">
        <v>11</v>
      </c>
      <c r="G76" s="14" t="s">
        <v>4</v>
      </c>
      <c r="H76" s="14">
        <v>4</v>
      </c>
      <c r="I76" s="14" t="s">
        <v>5</v>
      </c>
      <c r="J76" t="s">
        <v>111</v>
      </c>
      <c r="K76">
        <v>1</v>
      </c>
      <c r="L76">
        <v>0</v>
      </c>
      <c r="M76">
        <v>0</v>
      </c>
      <c r="N76">
        <v>1</v>
      </c>
    </row>
    <row r="77" spans="1:14">
      <c r="A77" s="14" t="s">
        <v>30</v>
      </c>
      <c r="B77" s="14" t="s">
        <v>22</v>
      </c>
      <c r="C77" s="14" t="s">
        <v>16</v>
      </c>
      <c r="D77" s="11">
        <v>45727</v>
      </c>
      <c r="E77" s="14">
        <v>22</v>
      </c>
      <c r="F77" s="14" t="s">
        <v>11</v>
      </c>
      <c r="G77" s="14" t="s">
        <v>5</v>
      </c>
      <c r="H77" s="14">
        <v>0</v>
      </c>
      <c r="I77" s="14" t="s">
        <v>4</v>
      </c>
      <c r="J77" t="s">
        <v>110</v>
      </c>
      <c r="K77">
        <v>0</v>
      </c>
      <c r="L77">
        <v>1</v>
      </c>
      <c r="M77">
        <v>0</v>
      </c>
      <c r="N77">
        <v>1</v>
      </c>
    </row>
    <row r="78" spans="1:14">
      <c r="A78" s="14" t="s">
        <v>30</v>
      </c>
      <c r="B78" s="14" t="s">
        <v>22</v>
      </c>
      <c r="C78" s="14" t="s">
        <v>16</v>
      </c>
      <c r="D78" s="11">
        <v>45728</v>
      </c>
      <c r="E78" s="14">
        <v>23</v>
      </c>
      <c r="F78" s="14" t="s">
        <v>9</v>
      </c>
      <c r="G78" s="14" t="s">
        <v>4</v>
      </c>
      <c r="H78" s="14">
        <v>11</v>
      </c>
      <c r="I78" s="14" t="s">
        <v>5</v>
      </c>
      <c r="J78" t="s">
        <v>111</v>
      </c>
      <c r="K78">
        <v>1</v>
      </c>
      <c r="L78">
        <v>0</v>
      </c>
      <c r="M78">
        <v>0</v>
      </c>
      <c r="N78">
        <v>1</v>
      </c>
    </row>
    <row r="79" spans="1:14">
      <c r="A79" s="14" t="s">
        <v>30</v>
      </c>
      <c r="B79" s="14" t="s">
        <v>22</v>
      </c>
      <c r="C79" s="14" t="s">
        <v>16</v>
      </c>
      <c r="D79" s="11">
        <v>45728</v>
      </c>
      <c r="E79" s="14">
        <v>23</v>
      </c>
      <c r="F79" s="14" t="s">
        <v>9</v>
      </c>
      <c r="G79" s="14" t="s">
        <v>5</v>
      </c>
      <c r="H79" s="14">
        <v>2</v>
      </c>
      <c r="I79" s="14" t="s">
        <v>4</v>
      </c>
      <c r="J79" t="s">
        <v>110</v>
      </c>
      <c r="K79">
        <v>0</v>
      </c>
      <c r="L79">
        <v>1</v>
      </c>
      <c r="M79">
        <v>0</v>
      </c>
      <c r="N79">
        <v>1</v>
      </c>
    </row>
    <row r="80" spans="1:14">
      <c r="A80" s="14" t="s">
        <v>30</v>
      </c>
      <c r="B80" s="14" t="s">
        <v>22</v>
      </c>
      <c r="C80" s="14" t="s">
        <v>16</v>
      </c>
      <c r="D80" s="11">
        <v>45729</v>
      </c>
      <c r="E80" s="14">
        <v>24</v>
      </c>
      <c r="F80" s="14" t="s">
        <v>9</v>
      </c>
      <c r="G80" s="14" t="s">
        <v>4</v>
      </c>
      <c r="H80" s="14">
        <v>10</v>
      </c>
      <c r="I80" s="14" t="s">
        <v>5</v>
      </c>
      <c r="J80" t="s">
        <v>111</v>
      </c>
      <c r="K80">
        <v>1</v>
      </c>
      <c r="L80">
        <v>0</v>
      </c>
      <c r="M80">
        <v>0</v>
      </c>
      <c r="N80">
        <v>1</v>
      </c>
    </row>
    <row r="81" spans="1:14">
      <c r="A81" s="14" t="s">
        <v>30</v>
      </c>
      <c r="B81" s="14" t="s">
        <v>22</v>
      </c>
      <c r="C81" s="14" t="s">
        <v>16</v>
      </c>
      <c r="D81" s="11">
        <v>45729</v>
      </c>
      <c r="E81" s="14">
        <v>24</v>
      </c>
      <c r="F81" s="14" t="s">
        <v>9</v>
      </c>
      <c r="G81" s="14" t="s">
        <v>5</v>
      </c>
      <c r="H81" s="14">
        <v>1</v>
      </c>
      <c r="I81" s="14" t="s">
        <v>4</v>
      </c>
      <c r="J81" t="s">
        <v>110</v>
      </c>
      <c r="K81">
        <v>0</v>
      </c>
      <c r="L81">
        <v>1</v>
      </c>
      <c r="M81">
        <v>0</v>
      </c>
      <c r="N81">
        <v>1</v>
      </c>
    </row>
    <row r="82" spans="1:14">
      <c r="A82" s="14" t="s">
        <v>30</v>
      </c>
      <c r="B82" s="14" t="s">
        <v>22</v>
      </c>
      <c r="C82" s="14" t="s">
        <v>18</v>
      </c>
      <c r="D82" s="11">
        <v>45740</v>
      </c>
      <c r="E82" s="14">
        <v>25</v>
      </c>
      <c r="F82" s="14" t="s">
        <v>13</v>
      </c>
      <c r="G82" s="14" t="s">
        <v>5</v>
      </c>
      <c r="H82" s="14">
        <v>3</v>
      </c>
      <c r="I82" s="14" t="s">
        <v>7</v>
      </c>
      <c r="J82" t="s">
        <v>111</v>
      </c>
      <c r="K82">
        <v>1</v>
      </c>
      <c r="L82">
        <v>0</v>
      </c>
      <c r="M82">
        <v>0</v>
      </c>
      <c r="N82">
        <v>1</v>
      </c>
    </row>
    <row r="83" spans="1:14">
      <c r="A83" s="14" t="s">
        <v>30</v>
      </c>
      <c r="B83" s="14" t="s">
        <v>22</v>
      </c>
      <c r="C83" s="14" t="s">
        <v>18</v>
      </c>
      <c r="D83" s="11">
        <v>45740</v>
      </c>
      <c r="E83" s="14">
        <v>25</v>
      </c>
      <c r="F83" s="14" t="s">
        <v>13</v>
      </c>
      <c r="G83" s="14" t="s">
        <v>5</v>
      </c>
      <c r="H83" s="14">
        <v>3</v>
      </c>
      <c r="I83" s="14" t="s">
        <v>4</v>
      </c>
      <c r="J83" t="s">
        <v>110</v>
      </c>
      <c r="K83">
        <v>0</v>
      </c>
      <c r="L83">
        <v>1</v>
      </c>
      <c r="M83">
        <v>0</v>
      </c>
      <c r="N83">
        <v>1</v>
      </c>
    </row>
    <row r="84" spans="1:14">
      <c r="A84" s="14" t="s">
        <v>30</v>
      </c>
      <c r="B84" s="14" t="s">
        <v>22</v>
      </c>
      <c r="C84" s="14" t="s">
        <v>18</v>
      </c>
      <c r="D84" s="11">
        <v>45740</v>
      </c>
      <c r="E84" s="14">
        <v>25</v>
      </c>
      <c r="F84" s="14" t="s">
        <v>13</v>
      </c>
      <c r="G84" s="14" t="s">
        <v>7</v>
      </c>
      <c r="H84" s="14">
        <v>1</v>
      </c>
      <c r="I84" s="14" t="s">
        <v>5</v>
      </c>
      <c r="J84" t="s">
        <v>110</v>
      </c>
      <c r="K84">
        <v>0</v>
      </c>
      <c r="L84">
        <v>1</v>
      </c>
      <c r="M84">
        <v>0</v>
      </c>
      <c r="N84">
        <v>1</v>
      </c>
    </row>
    <row r="85" spans="1:14">
      <c r="A85" s="14" t="s">
        <v>30</v>
      </c>
      <c r="B85" s="14" t="s">
        <v>22</v>
      </c>
      <c r="C85" s="14" t="s">
        <v>18</v>
      </c>
      <c r="D85" s="11">
        <v>45740</v>
      </c>
      <c r="E85" s="14">
        <v>25</v>
      </c>
      <c r="F85" s="14" t="s">
        <v>13</v>
      </c>
      <c r="G85" s="14" t="s">
        <v>7</v>
      </c>
      <c r="H85" s="14">
        <v>1</v>
      </c>
      <c r="I85" s="14" t="s">
        <v>4</v>
      </c>
      <c r="J85" t="s">
        <v>110</v>
      </c>
      <c r="K85">
        <v>0</v>
      </c>
      <c r="L85">
        <v>1</v>
      </c>
      <c r="M85">
        <v>0</v>
      </c>
      <c r="N85">
        <v>1</v>
      </c>
    </row>
    <row r="86" spans="1:14">
      <c r="A86" s="14" t="s">
        <v>30</v>
      </c>
      <c r="B86" s="14" t="s">
        <v>22</v>
      </c>
      <c r="C86" s="14" t="s">
        <v>18</v>
      </c>
      <c r="D86" s="11">
        <v>45740</v>
      </c>
      <c r="E86" s="14">
        <v>25</v>
      </c>
      <c r="F86" s="14" t="s">
        <v>13</v>
      </c>
      <c r="G86" s="14" t="s">
        <v>4</v>
      </c>
      <c r="H86" s="14">
        <v>6</v>
      </c>
      <c r="I86" s="14" t="s">
        <v>7</v>
      </c>
      <c r="J86" t="s">
        <v>111</v>
      </c>
      <c r="K86">
        <v>1</v>
      </c>
      <c r="L86">
        <v>0</v>
      </c>
      <c r="M86">
        <v>0</v>
      </c>
      <c r="N86">
        <v>1</v>
      </c>
    </row>
    <row r="87" spans="1:14">
      <c r="A87" s="14" t="s">
        <v>30</v>
      </c>
      <c r="B87" s="14" t="s">
        <v>22</v>
      </c>
      <c r="C87" s="14" t="s">
        <v>18</v>
      </c>
      <c r="D87" s="11">
        <v>45740</v>
      </c>
      <c r="E87" s="14">
        <v>25</v>
      </c>
      <c r="F87" s="14" t="s">
        <v>13</v>
      </c>
      <c r="G87" s="14" t="s">
        <v>4</v>
      </c>
      <c r="H87" s="14">
        <v>6</v>
      </c>
      <c r="I87" s="14" t="s">
        <v>5</v>
      </c>
      <c r="J87" t="s">
        <v>111</v>
      </c>
      <c r="K87">
        <v>1</v>
      </c>
      <c r="L87">
        <v>0</v>
      </c>
      <c r="M87">
        <v>0</v>
      </c>
      <c r="N87">
        <v>1</v>
      </c>
    </row>
    <row r="88" spans="1:14">
      <c r="A88" s="14" t="s">
        <v>30</v>
      </c>
      <c r="B88" s="14" t="s">
        <v>22</v>
      </c>
      <c r="C88" s="14" t="s">
        <v>16</v>
      </c>
      <c r="D88" s="11">
        <v>45741</v>
      </c>
      <c r="E88" s="14">
        <v>26</v>
      </c>
      <c r="F88" s="14" t="s">
        <v>11</v>
      </c>
      <c r="G88" s="14" t="s">
        <v>4</v>
      </c>
      <c r="H88" s="14">
        <v>12</v>
      </c>
      <c r="I88" s="14" t="s">
        <v>5</v>
      </c>
      <c r="J88" t="s">
        <v>111</v>
      </c>
      <c r="K88">
        <v>1</v>
      </c>
      <c r="L88">
        <v>0</v>
      </c>
      <c r="M88">
        <v>0</v>
      </c>
      <c r="N88">
        <v>1</v>
      </c>
    </row>
    <row r="89" spans="1:14">
      <c r="A89" s="14" t="s">
        <v>30</v>
      </c>
      <c r="B89" s="14" t="s">
        <v>22</v>
      </c>
      <c r="C89" s="14" t="s">
        <v>16</v>
      </c>
      <c r="D89" s="11">
        <v>45741</v>
      </c>
      <c r="E89" s="14">
        <v>26</v>
      </c>
      <c r="F89" s="14" t="s">
        <v>11</v>
      </c>
      <c r="G89" s="14" t="s">
        <v>5</v>
      </c>
      <c r="H89" s="14">
        <v>11</v>
      </c>
      <c r="I89" s="14" t="s">
        <v>4</v>
      </c>
      <c r="J89" t="s">
        <v>110</v>
      </c>
      <c r="K89">
        <v>0</v>
      </c>
      <c r="L89">
        <v>1</v>
      </c>
      <c r="M89">
        <v>0</v>
      </c>
      <c r="N89">
        <v>1</v>
      </c>
    </row>
    <row r="90" spans="1:14">
      <c r="A90" s="14" t="s">
        <v>30</v>
      </c>
      <c r="B90" s="14" t="s">
        <v>22</v>
      </c>
      <c r="C90" s="14" t="s">
        <v>16</v>
      </c>
      <c r="D90" s="11">
        <v>45742</v>
      </c>
      <c r="E90" s="14">
        <v>27</v>
      </c>
      <c r="F90" s="14" t="s">
        <v>15</v>
      </c>
      <c r="G90" s="14" t="s">
        <v>4</v>
      </c>
      <c r="H90" s="14">
        <v>10</v>
      </c>
      <c r="I90" s="14" t="s">
        <v>5</v>
      </c>
      <c r="J90" t="s">
        <v>111</v>
      </c>
      <c r="K90">
        <v>1</v>
      </c>
      <c r="L90">
        <v>0</v>
      </c>
      <c r="M90">
        <v>0</v>
      </c>
      <c r="N90">
        <v>1</v>
      </c>
    </row>
    <row r="91" spans="1:14">
      <c r="A91" s="14" t="s">
        <v>30</v>
      </c>
      <c r="B91" s="14" t="s">
        <v>22</v>
      </c>
      <c r="C91" s="14" t="s">
        <v>16</v>
      </c>
      <c r="D91" s="11">
        <v>45742</v>
      </c>
      <c r="E91" s="14">
        <v>27</v>
      </c>
      <c r="F91" s="14" t="s">
        <v>15</v>
      </c>
      <c r="G91" s="14" t="s">
        <v>4</v>
      </c>
      <c r="H91" s="14">
        <v>10</v>
      </c>
      <c r="I91" s="14" t="s">
        <v>6</v>
      </c>
      <c r="J91" t="s">
        <v>111</v>
      </c>
      <c r="K91">
        <v>1</v>
      </c>
      <c r="L91">
        <v>0</v>
      </c>
      <c r="M91">
        <v>0</v>
      </c>
      <c r="N91">
        <v>1</v>
      </c>
    </row>
    <row r="92" spans="1:14">
      <c r="A92" s="14" t="s">
        <v>30</v>
      </c>
      <c r="B92" s="14" t="s">
        <v>22</v>
      </c>
      <c r="C92" s="14" t="s">
        <v>16</v>
      </c>
      <c r="D92" s="11">
        <v>45742</v>
      </c>
      <c r="E92" s="14">
        <v>27</v>
      </c>
      <c r="F92" s="14" t="s">
        <v>15</v>
      </c>
      <c r="G92" s="14" t="s">
        <v>5</v>
      </c>
      <c r="H92" s="14">
        <v>2</v>
      </c>
      <c r="I92" s="14" t="s">
        <v>6</v>
      </c>
      <c r="J92" t="s">
        <v>110</v>
      </c>
      <c r="K92">
        <v>0</v>
      </c>
      <c r="L92">
        <v>1</v>
      </c>
      <c r="M92">
        <v>0</v>
      </c>
      <c r="N92">
        <v>1</v>
      </c>
    </row>
    <row r="93" spans="1:14">
      <c r="A93" s="14" t="s">
        <v>30</v>
      </c>
      <c r="B93" s="14" t="s">
        <v>22</v>
      </c>
      <c r="C93" s="14" t="s">
        <v>16</v>
      </c>
      <c r="D93" s="11">
        <v>45742</v>
      </c>
      <c r="E93" s="14">
        <v>27</v>
      </c>
      <c r="F93" s="14" t="s">
        <v>15</v>
      </c>
      <c r="G93" s="14" t="s">
        <v>6</v>
      </c>
      <c r="H93" s="14">
        <v>4</v>
      </c>
      <c r="I93" s="14" t="s">
        <v>4</v>
      </c>
      <c r="J93" t="s">
        <v>110</v>
      </c>
      <c r="K93">
        <v>0</v>
      </c>
      <c r="L93">
        <v>1</v>
      </c>
      <c r="M93">
        <v>0</v>
      </c>
      <c r="N93">
        <v>1</v>
      </c>
    </row>
    <row r="94" spans="1:14">
      <c r="A94" s="14" t="s">
        <v>30</v>
      </c>
      <c r="B94" s="14" t="s">
        <v>22</v>
      </c>
      <c r="C94" s="14" t="s">
        <v>16</v>
      </c>
      <c r="D94" s="11">
        <v>45742</v>
      </c>
      <c r="E94" s="14">
        <v>27</v>
      </c>
      <c r="F94" s="14" t="s">
        <v>15</v>
      </c>
      <c r="G94" s="14" t="s">
        <v>6</v>
      </c>
      <c r="H94" s="14">
        <v>4</v>
      </c>
      <c r="I94" s="14" t="s">
        <v>5</v>
      </c>
      <c r="J94" t="s">
        <v>111</v>
      </c>
      <c r="K94">
        <v>1</v>
      </c>
      <c r="L94">
        <v>0</v>
      </c>
      <c r="M94">
        <v>0</v>
      </c>
      <c r="N94">
        <v>1</v>
      </c>
    </row>
    <row r="95" spans="1:14">
      <c r="A95" s="14" t="s">
        <v>30</v>
      </c>
      <c r="B95" s="14" t="s">
        <v>22</v>
      </c>
      <c r="C95" s="14" t="s">
        <v>16</v>
      </c>
      <c r="D95" s="11">
        <v>45742</v>
      </c>
      <c r="E95" s="14">
        <v>27</v>
      </c>
      <c r="F95" s="14" t="s">
        <v>15</v>
      </c>
      <c r="G95" s="14" t="s">
        <v>5</v>
      </c>
      <c r="H95" s="14">
        <v>2</v>
      </c>
      <c r="I95" s="14" t="s">
        <v>4</v>
      </c>
      <c r="J95" t="s">
        <v>110</v>
      </c>
      <c r="K95">
        <v>0</v>
      </c>
      <c r="L95">
        <v>1</v>
      </c>
      <c r="M95">
        <v>0</v>
      </c>
      <c r="N95">
        <v>1</v>
      </c>
    </row>
    <row r="96" spans="1:14">
      <c r="A96" s="14" t="s">
        <v>30</v>
      </c>
      <c r="B96" s="14" t="s">
        <v>22</v>
      </c>
      <c r="C96" s="14" t="s">
        <v>16</v>
      </c>
      <c r="D96" s="11">
        <v>45743</v>
      </c>
      <c r="E96" s="14">
        <v>28</v>
      </c>
      <c r="F96" s="14" t="s">
        <v>11</v>
      </c>
      <c r="G96" s="14" t="s">
        <v>5</v>
      </c>
      <c r="H96" s="14">
        <v>4</v>
      </c>
      <c r="I96" s="14" t="s">
        <v>4</v>
      </c>
      <c r="J96" t="s">
        <v>110</v>
      </c>
      <c r="K96">
        <v>0</v>
      </c>
      <c r="L96">
        <v>1</v>
      </c>
      <c r="M96">
        <v>0</v>
      </c>
      <c r="N96">
        <v>1</v>
      </c>
    </row>
    <row r="97" spans="1:14">
      <c r="A97" s="14" t="s">
        <v>30</v>
      </c>
      <c r="B97" s="14" t="s">
        <v>22</v>
      </c>
      <c r="C97" s="14" t="s">
        <v>16</v>
      </c>
      <c r="D97" s="11">
        <v>45743</v>
      </c>
      <c r="E97" s="14">
        <v>28</v>
      </c>
      <c r="F97" s="14" t="s">
        <v>11</v>
      </c>
      <c r="G97" s="14" t="s">
        <v>4</v>
      </c>
      <c r="H97" s="14">
        <v>7</v>
      </c>
      <c r="I97" s="14" t="s">
        <v>5</v>
      </c>
      <c r="J97" t="s">
        <v>111</v>
      </c>
      <c r="K97">
        <v>1</v>
      </c>
      <c r="L97">
        <v>0</v>
      </c>
      <c r="M97">
        <v>0</v>
      </c>
      <c r="N97">
        <v>1</v>
      </c>
    </row>
    <row r="98" spans="1:14">
      <c r="A98" s="14" t="s">
        <v>30</v>
      </c>
      <c r="B98" s="14" t="s">
        <v>22</v>
      </c>
      <c r="C98" s="14" t="s">
        <v>16</v>
      </c>
      <c r="D98" s="11">
        <v>45744</v>
      </c>
      <c r="E98" s="14">
        <v>29</v>
      </c>
      <c r="F98" s="14" t="s">
        <v>9</v>
      </c>
      <c r="G98" s="14" t="s">
        <v>5</v>
      </c>
      <c r="H98" s="14">
        <v>10</v>
      </c>
      <c r="I98" s="14" t="s">
        <v>4</v>
      </c>
      <c r="J98" t="s">
        <v>111</v>
      </c>
      <c r="K98">
        <v>1</v>
      </c>
      <c r="L98">
        <v>0</v>
      </c>
      <c r="M98">
        <v>0</v>
      </c>
      <c r="N98">
        <v>1</v>
      </c>
    </row>
    <row r="99" spans="1:14">
      <c r="A99" s="14" t="s">
        <v>30</v>
      </c>
      <c r="B99" s="14" t="s">
        <v>22</v>
      </c>
      <c r="C99" s="14" t="s">
        <v>16</v>
      </c>
      <c r="D99" s="11">
        <v>45744</v>
      </c>
      <c r="E99" s="14">
        <v>29</v>
      </c>
      <c r="F99" s="14" t="s">
        <v>9</v>
      </c>
      <c r="G99" s="14" t="s">
        <v>4</v>
      </c>
      <c r="H99" s="14">
        <v>5</v>
      </c>
      <c r="I99" s="14" t="s">
        <v>5</v>
      </c>
      <c r="J99" t="s">
        <v>110</v>
      </c>
      <c r="K99">
        <v>0</v>
      </c>
      <c r="L99">
        <v>1</v>
      </c>
      <c r="M99">
        <v>0</v>
      </c>
      <c r="N99">
        <v>1</v>
      </c>
    </row>
    <row r="100" spans="1:14">
      <c r="A100" s="14" t="s">
        <v>30</v>
      </c>
      <c r="B100" s="14" t="s">
        <v>22</v>
      </c>
      <c r="C100" s="14" t="s">
        <v>16</v>
      </c>
      <c r="D100" s="11">
        <v>45747</v>
      </c>
      <c r="E100" s="14">
        <v>30</v>
      </c>
      <c r="F100" s="14" t="s">
        <v>9</v>
      </c>
      <c r="G100" s="14" t="s">
        <v>5</v>
      </c>
      <c r="H100" s="14">
        <v>2</v>
      </c>
      <c r="I100" s="14" t="s">
        <v>4</v>
      </c>
      <c r="J100" t="s">
        <v>110</v>
      </c>
      <c r="K100">
        <v>0</v>
      </c>
      <c r="L100">
        <v>1</v>
      </c>
      <c r="M100">
        <v>0</v>
      </c>
      <c r="N100">
        <v>1</v>
      </c>
    </row>
    <row r="101" spans="1:14">
      <c r="A101" s="14" t="s">
        <v>30</v>
      </c>
      <c r="B101" s="14" t="s">
        <v>22</v>
      </c>
      <c r="C101" s="14" t="s">
        <v>16</v>
      </c>
      <c r="D101" s="11">
        <v>45747</v>
      </c>
      <c r="E101" s="14">
        <v>30</v>
      </c>
      <c r="F101" s="14" t="s">
        <v>9</v>
      </c>
      <c r="G101" s="14" t="s">
        <v>4</v>
      </c>
      <c r="H101" s="14">
        <v>7</v>
      </c>
      <c r="I101" s="14" t="s">
        <v>5</v>
      </c>
      <c r="J101" t="s">
        <v>111</v>
      </c>
      <c r="K101">
        <v>1</v>
      </c>
      <c r="L101">
        <v>0</v>
      </c>
      <c r="M101">
        <v>0</v>
      </c>
      <c r="N101">
        <v>1</v>
      </c>
    </row>
    <row r="102" spans="1:14">
      <c r="A102" s="14" t="s">
        <v>30</v>
      </c>
      <c r="B102" s="14" t="s">
        <v>22</v>
      </c>
      <c r="C102" s="14" t="s">
        <v>16</v>
      </c>
      <c r="D102" s="11">
        <v>45748</v>
      </c>
      <c r="E102" s="14">
        <v>31</v>
      </c>
      <c r="F102" s="14" t="s">
        <v>11</v>
      </c>
      <c r="G102" s="14" t="s">
        <v>5</v>
      </c>
      <c r="H102" s="14">
        <v>5</v>
      </c>
      <c r="I102" s="14" t="s">
        <v>4</v>
      </c>
      <c r="J102" t="s">
        <v>110</v>
      </c>
      <c r="K102">
        <v>0</v>
      </c>
      <c r="L102">
        <v>1</v>
      </c>
      <c r="M102">
        <v>0</v>
      </c>
      <c r="N102">
        <v>1</v>
      </c>
    </row>
    <row r="103" spans="1:14">
      <c r="A103" s="14" t="s">
        <v>30</v>
      </c>
      <c r="B103" s="14" t="s">
        <v>22</v>
      </c>
      <c r="C103" s="14" t="s">
        <v>16</v>
      </c>
      <c r="D103" s="11">
        <v>45748</v>
      </c>
      <c r="E103" s="14">
        <v>31</v>
      </c>
      <c r="F103" s="14" t="s">
        <v>11</v>
      </c>
      <c r="G103" s="14" t="s">
        <v>4</v>
      </c>
      <c r="H103" s="14">
        <v>6</v>
      </c>
      <c r="I103" s="14" t="s">
        <v>5</v>
      </c>
      <c r="J103" t="s">
        <v>111</v>
      </c>
      <c r="K103">
        <v>1</v>
      </c>
      <c r="L103">
        <v>0</v>
      </c>
      <c r="M103">
        <v>0</v>
      </c>
      <c r="N103">
        <v>1</v>
      </c>
    </row>
    <row r="104" spans="1:14">
      <c r="A104" s="14" t="s">
        <v>30</v>
      </c>
      <c r="B104" s="14" t="s">
        <v>21</v>
      </c>
      <c r="C104" s="14" t="s">
        <v>16</v>
      </c>
      <c r="D104" s="11">
        <v>45749</v>
      </c>
      <c r="E104" s="14">
        <v>32</v>
      </c>
      <c r="F104" s="14" t="s">
        <v>9</v>
      </c>
      <c r="G104" s="14" t="s">
        <v>5</v>
      </c>
      <c r="H104" s="14">
        <v>5</v>
      </c>
      <c r="I104" s="14" t="s">
        <v>4</v>
      </c>
      <c r="J104" t="s">
        <v>111</v>
      </c>
      <c r="K104">
        <v>1</v>
      </c>
      <c r="L104">
        <v>0</v>
      </c>
      <c r="M104">
        <v>0</v>
      </c>
      <c r="N104">
        <v>1</v>
      </c>
    </row>
    <row r="105" spans="1:14">
      <c r="A105" s="14" t="s">
        <v>30</v>
      </c>
      <c r="B105" s="14" t="s">
        <v>21</v>
      </c>
      <c r="C105" s="14" t="s">
        <v>16</v>
      </c>
      <c r="D105" s="11">
        <v>45749</v>
      </c>
      <c r="E105" s="14">
        <v>32</v>
      </c>
      <c r="F105" s="14" t="s">
        <v>9</v>
      </c>
      <c r="G105" s="14" t="s">
        <v>4</v>
      </c>
      <c r="H105" s="14">
        <v>4</v>
      </c>
      <c r="I105" s="14" t="s">
        <v>5</v>
      </c>
      <c r="J105" t="s">
        <v>110</v>
      </c>
      <c r="K105">
        <v>0</v>
      </c>
      <c r="L105">
        <v>1</v>
      </c>
      <c r="M105">
        <v>0</v>
      </c>
      <c r="N105">
        <v>1</v>
      </c>
    </row>
    <row r="106" spans="1:14">
      <c r="A106" s="14" t="s">
        <v>30</v>
      </c>
      <c r="B106" s="14" t="s">
        <v>21</v>
      </c>
      <c r="C106" s="14" t="s">
        <v>16</v>
      </c>
      <c r="D106" s="11">
        <v>45749</v>
      </c>
      <c r="E106" s="14">
        <v>33</v>
      </c>
      <c r="F106" s="14" t="s">
        <v>9</v>
      </c>
      <c r="G106" s="14" t="s">
        <v>6</v>
      </c>
      <c r="H106" s="14">
        <v>2</v>
      </c>
      <c r="I106" s="14" t="s">
        <v>5</v>
      </c>
      <c r="J106" t="s">
        <v>110</v>
      </c>
      <c r="K106">
        <v>0</v>
      </c>
      <c r="L106">
        <v>1</v>
      </c>
      <c r="M106">
        <v>0</v>
      </c>
      <c r="N106">
        <v>1</v>
      </c>
    </row>
    <row r="107" spans="1:14">
      <c r="A107" s="14" t="s">
        <v>30</v>
      </c>
      <c r="B107" s="14" t="s">
        <v>21</v>
      </c>
      <c r="C107" s="14" t="s">
        <v>16</v>
      </c>
      <c r="D107" s="11">
        <v>45749</v>
      </c>
      <c r="E107" s="14">
        <v>33</v>
      </c>
      <c r="F107" s="14" t="s">
        <v>9</v>
      </c>
      <c r="G107" s="14" t="s">
        <v>6</v>
      </c>
      <c r="H107" s="14">
        <v>2</v>
      </c>
      <c r="I107" s="14" t="s">
        <v>4</v>
      </c>
      <c r="J107" t="s">
        <v>110</v>
      </c>
      <c r="K107">
        <v>0</v>
      </c>
      <c r="L107">
        <v>1</v>
      </c>
      <c r="M107">
        <v>0</v>
      </c>
      <c r="N107">
        <v>1</v>
      </c>
    </row>
    <row r="108" spans="1:14">
      <c r="A108" s="14" t="s">
        <v>30</v>
      </c>
      <c r="B108" s="14" t="s">
        <v>21</v>
      </c>
      <c r="C108" s="14" t="s">
        <v>16</v>
      </c>
      <c r="D108" s="11">
        <v>45749</v>
      </c>
      <c r="E108" s="14">
        <v>33</v>
      </c>
      <c r="F108" s="14" t="s">
        <v>9</v>
      </c>
      <c r="G108" s="14" t="s">
        <v>5</v>
      </c>
      <c r="H108" s="14">
        <v>5</v>
      </c>
      <c r="I108" s="14" t="s">
        <v>6</v>
      </c>
      <c r="J108" t="s">
        <v>111</v>
      </c>
      <c r="K108">
        <v>1</v>
      </c>
      <c r="L108">
        <v>0</v>
      </c>
      <c r="M108">
        <v>0</v>
      </c>
      <c r="N108">
        <v>1</v>
      </c>
    </row>
    <row r="109" spans="1:14">
      <c r="A109" s="14" t="s">
        <v>30</v>
      </c>
      <c r="B109" s="14" t="s">
        <v>21</v>
      </c>
      <c r="C109" s="14" t="s">
        <v>16</v>
      </c>
      <c r="D109" s="11">
        <v>45749</v>
      </c>
      <c r="E109" s="14">
        <v>33</v>
      </c>
      <c r="F109" s="14" t="s">
        <v>9</v>
      </c>
      <c r="G109" s="14" t="s">
        <v>5</v>
      </c>
      <c r="H109" s="14">
        <v>5</v>
      </c>
      <c r="I109" s="14" t="s">
        <v>4</v>
      </c>
      <c r="J109" t="s">
        <v>111</v>
      </c>
      <c r="K109">
        <v>1</v>
      </c>
      <c r="L109">
        <v>0</v>
      </c>
      <c r="M109">
        <v>0</v>
      </c>
      <c r="N109">
        <v>1</v>
      </c>
    </row>
    <row r="110" spans="1:14">
      <c r="A110" s="14" t="s">
        <v>30</v>
      </c>
      <c r="B110" s="14" t="s">
        <v>21</v>
      </c>
      <c r="C110" s="14" t="s">
        <v>16</v>
      </c>
      <c r="D110" s="11">
        <v>45749</v>
      </c>
      <c r="E110" s="14">
        <v>33</v>
      </c>
      <c r="F110" s="14" t="s">
        <v>9</v>
      </c>
      <c r="G110" s="14" t="s">
        <v>4</v>
      </c>
      <c r="H110" s="14">
        <v>4</v>
      </c>
      <c r="I110" s="14" t="s">
        <v>6</v>
      </c>
      <c r="J110" t="s">
        <v>111</v>
      </c>
      <c r="K110">
        <v>1</v>
      </c>
      <c r="L110">
        <v>0</v>
      </c>
      <c r="M110">
        <v>0</v>
      </c>
      <c r="N110">
        <v>1</v>
      </c>
    </row>
    <row r="111" spans="1:14">
      <c r="A111" s="14" t="s">
        <v>30</v>
      </c>
      <c r="B111" s="14" t="s">
        <v>21</v>
      </c>
      <c r="C111" s="14" t="s">
        <v>16</v>
      </c>
      <c r="D111" s="11">
        <v>45749</v>
      </c>
      <c r="E111" s="14">
        <v>33</v>
      </c>
      <c r="F111" s="14" t="s">
        <v>9</v>
      </c>
      <c r="G111" s="14" t="s">
        <v>4</v>
      </c>
      <c r="H111" s="14">
        <v>4</v>
      </c>
      <c r="I111" s="14" t="s">
        <v>5</v>
      </c>
      <c r="J111" t="s">
        <v>110</v>
      </c>
      <c r="K111">
        <v>0</v>
      </c>
      <c r="L111">
        <v>1</v>
      </c>
      <c r="M111">
        <v>0</v>
      </c>
      <c r="N111">
        <v>1</v>
      </c>
    </row>
    <row r="112" spans="1:14">
      <c r="A112" s="14" t="s">
        <v>30</v>
      </c>
      <c r="B112" s="14" t="s">
        <v>23</v>
      </c>
      <c r="C112" s="14" t="s">
        <v>16</v>
      </c>
      <c r="D112" s="11">
        <v>45750</v>
      </c>
      <c r="E112" s="14">
        <v>34</v>
      </c>
      <c r="F112" s="14" t="s">
        <v>15</v>
      </c>
      <c r="G112" s="14" t="s">
        <v>4</v>
      </c>
      <c r="H112" s="14">
        <v>8</v>
      </c>
      <c r="I112" s="14" t="s">
        <v>6</v>
      </c>
      <c r="J112" t="s">
        <v>111</v>
      </c>
      <c r="K112">
        <v>1</v>
      </c>
      <c r="L112">
        <v>0</v>
      </c>
      <c r="M112">
        <v>0</v>
      </c>
      <c r="N112">
        <v>1</v>
      </c>
    </row>
    <row r="113" spans="1:14">
      <c r="A113" s="14" t="s">
        <v>30</v>
      </c>
      <c r="B113" s="14" t="s">
        <v>23</v>
      </c>
      <c r="C113" s="14" t="s">
        <v>16</v>
      </c>
      <c r="D113" s="11">
        <v>45750</v>
      </c>
      <c r="E113" s="14">
        <v>34</v>
      </c>
      <c r="F113" s="14" t="s">
        <v>15</v>
      </c>
      <c r="G113" s="14" t="s">
        <v>4</v>
      </c>
      <c r="H113" s="14">
        <v>8</v>
      </c>
      <c r="I113" s="14" t="s">
        <v>5</v>
      </c>
      <c r="J113" t="s">
        <v>111</v>
      </c>
      <c r="K113">
        <v>1</v>
      </c>
      <c r="L113">
        <v>0</v>
      </c>
      <c r="M113">
        <v>0</v>
      </c>
      <c r="N113">
        <v>1</v>
      </c>
    </row>
    <row r="114" spans="1:14">
      <c r="A114" s="14" t="s">
        <v>30</v>
      </c>
      <c r="B114" s="14" t="s">
        <v>23</v>
      </c>
      <c r="C114" s="14" t="s">
        <v>16</v>
      </c>
      <c r="D114" s="11">
        <v>45750</v>
      </c>
      <c r="E114" s="14">
        <v>34</v>
      </c>
      <c r="F114" s="14" t="s">
        <v>15</v>
      </c>
      <c r="G114" s="14" t="s">
        <v>5</v>
      </c>
      <c r="H114" s="14">
        <v>1</v>
      </c>
      <c r="I114" s="14" t="s">
        <v>6</v>
      </c>
      <c r="J114" t="s">
        <v>109</v>
      </c>
      <c r="K114">
        <v>0</v>
      </c>
      <c r="L114">
        <v>0</v>
      </c>
      <c r="M114">
        <v>1</v>
      </c>
      <c r="N114">
        <v>1</v>
      </c>
    </row>
    <row r="115" spans="1:14">
      <c r="A115" s="14" t="s">
        <v>30</v>
      </c>
      <c r="B115" s="14" t="s">
        <v>23</v>
      </c>
      <c r="C115" s="14" t="s">
        <v>16</v>
      </c>
      <c r="D115" s="11">
        <v>45750</v>
      </c>
      <c r="E115" s="14">
        <v>34</v>
      </c>
      <c r="F115" s="14" t="s">
        <v>15</v>
      </c>
      <c r="G115" s="14" t="s">
        <v>6</v>
      </c>
      <c r="H115" s="14">
        <v>1</v>
      </c>
      <c r="I115" s="14" t="s">
        <v>4</v>
      </c>
      <c r="J115" t="s">
        <v>110</v>
      </c>
      <c r="K115">
        <v>0</v>
      </c>
      <c r="L115">
        <v>1</v>
      </c>
      <c r="M115">
        <v>0</v>
      </c>
      <c r="N115">
        <v>1</v>
      </c>
    </row>
    <row r="116" spans="1:14">
      <c r="A116" s="14" t="s">
        <v>30</v>
      </c>
      <c r="B116" s="14" t="s">
        <v>23</v>
      </c>
      <c r="C116" s="14" t="s">
        <v>16</v>
      </c>
      <c r="D116" s="11">
        <v>45750</v>
      </c>
      <c r="E116" s="14">
        <v>34</v>
      </c>
      <c r="F116" s="14" t="s">
        <v>15</v>
      </c>
      <c r="G116" s="14" t="s">
        <v>5</v>
      </c>
      <c r="H116" s="14">
        <v>1</v>
      </c>
      <c r="I116" s="14" t="s">
        <v>4</v>
      </c>
      <c r="J116" t="s">
        <v>110</v>
      </c>
      <c r="K116">
        <v>0</v>
      </c>
      <c r="L116">
        <v>1</v>
      </c>
      <c r="M116">
        <v>0</v>
      </c>
      <c r="N116">
        <v>1</v>
      </c>
    </row>
    <row r="117" spans="1:14">
      <c r="A117" s="14" t="s">
        <v>30</v>
      </c>
      <c r="B117" s="14" t="s">
        <v>23</v>
      </c>
      <c r="C117" s="14" t="s">
        <v>16</v>
      </c>
      <c r="D117" s="11">
        <v>45750</v>
      </c>
      <c r="E117" s="14">
        <v>34</v>
      </c>
      <c r="F117" s="14" t="s">
        <v>15</v>
      </c>
      <c r="G117" s="14" t="s">
        <v>6</v>
      </c>
      <c r="H117" s="14">
        <v>1</v>
      </c>
      <c r="I117" s="14" t="s">
        <v>5</v>
      </c>
      <c r="J117" t="s">
        <v>109</v>
      </c>
      <c r="K117">
        <v>0</v>
      </c>
      <c r="L117">
        <v>0</v>
      </c>
      <c r="M117">
        <v>1</v>
      </c>
      <c r="N117">
        <v>1</v>
      </c>
    </row>
    <row r="118" spans="1:14">
      <c r="A118" s="14" t="s">
        <v>30</v>
      </c>
      <c r="B118" s="14" t="s">
        <v>22</v>
      </c>
      <c r="C118" s="14" t="s">
        <v>16</v>
      </c>
      <c r="D118" s="11">
        <v>45751</v>
      </c>
      <c r="E118" s="14">
        <v>35</v>
      </c>
      <c r="F118" s="14" t="s">
        <v>11</v>
      </c>
      <c r="G118" s="14" t="s">
        <v>5</v>
      </c>
      <c r="H118" s="14">
        <v>2</v>
      </c>
      <c r="I118" s="14" t="s">
        <v>4</v>
      </c>
      <c r="J118" t="s">
        <v>110</v>
      </c>
      <c r="K118">
        <v>0</v>
      </c>
      <c r="L118">
        <v>1</v>
      </c>
      <c r="M118">
        <v>0</v>
      </c>
      <c r="N118">
        <v>1</v>
      </c>
    </row>
    <row r="119" spans="1:14">
      <c r="A119" s="14" t="s">
        <v>30</v>
      </c>
      <c r="B119" s="14" t="s">
        <v>22</v>
      </c>
      <c r="C119" s="14" t="s">
        <v>16</v>
      </c>
      <c r="D119" s="11">
        <v>45751</v>
      </c>
      <c r="E119" s="14">
        <v>35</v>
      </c>
      <c r="F119" s="14" t="s">
        <v>11</v>
      </c>
      <c r="G119" s="14" t="s">
        <v>4</v>
      </c>
      <c r="H119" s="14">
        <v>8</v>
      </c>
      <c r="I119" s="14" t="s">
        <v>5</v>
      </c>
      <c r="J119" t="s">
        <v>111</v>
      </c>
      <c r="K119">
        <v>1</v>
      </c>
      <c r="L119">
        <v>0</v>
      </c>
      <c r="M119">
        <v>0</v>
      </c>
      <c r="N119">
        <v>1</v>
      </c>
    </row>
    <row r="120" spans="1:14">
      <c r="A120" s="14" t="s">
        <v>30</v>
      </c>
      <c r="B120" s="14" t="s">
        <v>21</v>
      </c>
      <c r="C120" s="14" t="s">
        <v>16</v>
      </c>
      <c r="D120" s="11">
        <v>45754</v>
      </c>
      <c r="E120" s="14">
        <v>36</v>
      </c>
      <c r="F120" s="14" t="s">
        <v>15</v>
      </c>
      <c r="G120" s="14" t="s">
        <v>6</v>
      </c>
      <c r="H120" s="14">
        <v>0</v>
      </c>
      <c r="I120" s="14" t="s">
        <v>5</v>
      </c>
      <c r="J120" t="s">
        <v>110</v>
      </c>
      <c r="K120">
        <v>0</v>
      </c>
      <c r="L120">
        <v>1</v>
      </c>
      <c r="M120">
        <v>0</v>
      </c>
      <c r="N120">
        <v>1</v>
      </c>
    </row>
    <row r="121" spans="1:14">
      <c r="A121" s="14" t="s">
        <v>30</v>
      </c>
      <c r="B121" s="14" t="s">
        <v>21</v>
      </c>
      <c r="C121" s="14" t="s">
        <v>16</v>
      </c>
      <c r="D121" s="11">
        <v>45754</v>
      </c>
      <c r="E121" s="14">
        <v>36</v>
      </c>
      <c r="F121" s="14" t="s">
        <v>15</v>
      </c>
      <c r="G121" s="14" t="s">
        <v>4</v>
      </c>
      <c r="H121" s="14">
        <v>1</v>
      </c>
      <c r="I121" s="14" t="s">
        <v>5</v>
      </c>
      <c r="J121" t="s">
        <v>110</v>
      </c>
      <c r="K121">
        <v>0</v>
      </c>
      <c r="L121">
        <v>1</v>
      </c>
      <c r="M121">
        <v>0</v>
      </c>
      <c r="N121">
        <v>1</v>
      </c>
    </row>
    <row r="122" spans="1:14">
      <c r="A122" s="14" t="s">
        <v>30</v>
      </c>
      <c r="B122" s="14" t="s">
        <v>21</v>
      </c>
      <c r="C122" s="14" t="s">
        <v>16</v>
      </c>
      <c r="D122" s="11">
        <v>45754</v>
      </c>
      <c r="E122" s="14">
        <v>36</v>
      </c>
      <c r="F122" s="14" t="s">
        <v>15</v>
      </c>
      <c r="G122" s="14" t="s">
        <v>4</v>
      </c>
      <c r="H122" s="14">
        <v>1</v>
      </c>
      <c r="I122" s="14" t="s">
        <v>6</v>
      </c>
      <c r="J122" t="s">
        <v>111</v>
      </c>
      <c r="K122">
        <v>1</v>
      </c>
      <c r="L122">
        <v>0</v>
      </c>
      <c r="M122">
        <v>0</v>
      </c>
      <c r="N122">
        <v>1</v>
      </c>
    </row>
    <row r="123" spans="1:14">
      <c r="A123" s="14" t="s">
        <v>30</v>
      </c>
      <c r="B123" s="14" t="s">
        <v>21</v>
      </c>
      <c r="C123" s="14" t="s">
        <v>16</v>
      </c>
      <c r="D123" s="11">
        <v>45754</v>
      </c>
      <c r="E123" s="14">
        <v>36</v>
      </c>
      <c r="F123" s="14" t="s">
        <v>15</v>
      </c>
      <c r="G123" s="14" t="s">
        <v>5</v>
      </c>
      <c r="H123" s="14">
        <v>2</v>
      </c>
      <c r="I123" s="14" t="s">
        <v>4</v>
      </c>
      <c r="J123" t="s">
        <v>111</v>
      </c>
      <c r="K123">
        <v>1</v>
      </c>
      <c r="L123">
        <v>0</v>
      </c>
      <c r="M123">
        <v>0</v>
      </c>
      <c r="N123">
        <v>1</v>
      </c>
    </row>
    <row r="124" spans="1:14">
      <c r="A124" s="14" t="s">
        <v>30</v>
      </c>
      <c r="B124" s="14" t="s">
        <v>21</v>
      </c>
      <c r="C124" s="14" t="s">
        <v>16</v>
      </c>
      <c r="D124" s="11">
        <v>45754</v>
      </c>
      <c r="E124" s="14">
        <v>36</v>
      </c>
      <c r="F124" s="14" t="s">
        <v>15</v>
      </c>
      <c r="G124" s="14" t="s">
        <v>5</v>
      </c>
      <c r="H124" s="14">
        <v>2</v>
      </c>
      <c r="I124" s="14" t="s">
        <v>6</v>
      </c>
      <c r="J124" t="s">
        <v>111</v>
      </c>
      <c r="K124">
        <v>1</v>
      </c>
      <c r="L124">
        <v>0</v>
      </c>
      <c r="M124">
        <v>0</v>
      </c>
      <c r="N124">
        <v>1</v>
      </c>
    </row>
    <row r="125" spans="1:14">
      <c r="A125" s="14" t="s">
        <v>30</v>
      </c>
      <c r="B125" s="14" t="s">
        <v>21</v>
      </c>
      <c r="C125" s="14" t="s">
        <v>16</v>
      </c>
      <c r="D125" s="11">
        <v>45754</v>
      </c>
      <c r="E125" s="14">
        <v>36</v>
      </c>
      <c r="F125" s="14" t="s">
        <v>15</v>
      </c>
      <c r="G125" s="14" t="s">
        <v>6</v>
      </c>
      <c r="H125" s="14">
        <v>0</v>
      </c>
      <c r="I125" s="14" t="s">
        <v>4</v>
      </c>
      <c r="J125" t="s">
        <v>110</v>
      </c>
      <c r="K125">
        <v>0</v>
      </c>
      <c r="L125">
        <v>1</v>
      </c>
      <c r="M125">
        <v>0</v>
      </c>
      <c r="N125">
        <v>1</v>
      </c>
    </row>
    <row r="126" spans="1:14">
      <c r="A126" s="14" t="s">
        <v>30</v>
      </c>
      <c r="B126" s="14" t="s">
        <v>22</v>
      </c>
      <c r="C126" s="14" t="s">
        <v>16</v>
      </c>
      <c r="D126" s="11">
        <v>45754</v>
      </c>
      <c r="E126" s="14">
        <v>37</v>
      </c>
      <c r="F126" s="14" t="s">
        <v>9</v>
      </c>
      <c r="G126" s="14" t="s">
        <v>4</v>
      </c>
      <c r="H126" s="14">
        <v>8</v>
      </c>
      <c r="I126" s="14" t="s">
        <v>5</v>
      </c>
      <c r="J126" t="s">
        <v>111</v>
      </c>
      <c r="K126">
        <v>1</v>
      </c>
      <c r="L126">
        <v>0</v>
      </c>
      <c r="M126">
        <v>0</v>
      </c>
      <c r="N126">
        <v>1</v>
      </c>
    </row>
    <row r="127" spans="1:14">
      <c r="A127" s="14" t="s">
        <v>30</v>
      </c>
      <c r="B127" s="14" t="s">
        <v>22</v>
      </c>
      <c r="C127" s="14" t="s">
        <v>16</v>
      </c>
      <c r="D127" s="11">
        <v>45754</v>
      </c>
      <c r="E127" s="14">
        <v>37</v>
      </c>
      <c r="F127" s="14" t="s">
        <v>9</v>
      </c>
      <c r="G127" s="14" t="s">
        <v>5</v>
      </c>
      <c r="H127" s="14">
        <v>6</v>
      </c>
      <c r="I127" s="14" t="s">
        <v>4</v>
      </c>
      <c r="J127" t="s">
        <v>110</v>
      </c>
      <c r="K127">
        <v>0</v>
      </c>
      <c r="L127">
        <v>1</v>
      </c>
      <c r="M127">
        <v>0</v>
      </c>
      <c r="N127">
        <v>1</v>
      </c>
    </row>
    <row r="128" spans="1:14">
      <c r="A128" s="14" t="s">
        <v>30</v>
      </c>
      <c r="B128" s="14" t="s">
        <v>23</v>
      </c>
      <c r="C128" s="14" t="s">
        <v>16</v>
      </c>
      <c r="D128" s="11">
        <v>45755</v>
      </c>
      <c r="E128" s="14">
        <v>38</v>
      </c>
      <c r="F128" s="14" t="s">
        <v>13</v>
      </c>
      <c r="G128" s="14" t="s">
        <v>4</v>
      </c>
      <c r="H128" s="14">
        <v>1</v>
      </c>
      <c r="I128" s="14" t="s">
        <v>7</v>
      </c>
      <c r="J128" t="s">
        <v>110</v>
      </c>
      <c r="K128">
        <v>0</v>
      </c>
      <c r="L128">
        <v>1</v>
      </c>
      <c r="M128">
        <v>0</v>
      </c>
      <c r="N128">
        <v>1</v>
      </c>
    </row>
    <row r="129" spans="1:14">
      <c r="A129" s="14" t="s">
        <v>30</v>
      </c>
      <c r="B129" s="14" t="s">
        <v>23</v>
      </c>
      <c r="C129" s="14" t="s">
        <v>16</v>
      </c>
      <c r="D129" s="11">
        <v>45755</v>
      </c>
      <c r="E129" s="14">
        <v>38</v>
      </c>
      <c r="F129" s="14" t="s">
        <v>13</v>
      </c>
      <c r="G129" s="14" t="s">
        <v>4</v>
      </c>
      <c r="H129" s="14">
        <v>1</v>
      </c>
      <c r="I129" s="14" t="s">
        <v>5</v>
      </c>
      <c r="J129" t="s">
        <v>110</v>
      </c>
      <c r="K129">
        <v>0</v>
      </c>
      <c r="L129">
        <v>1</v>
      </c>
      <c r="M129">
        <v>0</v>
      </c>
      <c r="N129">
        <v>1</v>
      </c>
    </row>
    <row r="130" spans="1:14">
      <c r="A130" s="14" t="s">
        <v>30</v>
      </c>
      <c r="B130" s="14" t="s">
        <v>23</v>
      </c>
      <c r="C130" s="14" t="s">
        <v>16</v>
      </c>
      <c r="D130" s="11">
        <v>45755</v>
      </c>
      <c r="E130" s="14">
        <v>38</v>
      </c>
      <c r="F130" s="14" t="s">
        <v>13</v>
      </c>
      <c r="G130" s="14" t="s">
        <v>5</v>
      </c>
      <c r="H130" s="14">
        <v>4</v>
      </c>
      <c r="I130" s="14" t="s">
        <v>7</v>
      </c>
      <c r="J130" t="s">
        <v>110</v>
      </c>
      <c r="K130">
        <v>0</v>
      </c>
      <c r="L130">
        <v>1</v>
      </c>
      <c r="M130">
        <v>0</v>
      </c>
      <c r="N130">
        <v>1</v>
      </c>
    </row>
    <row r="131" spans="1:14">
      <c r="A131" s="14" t="s">
        <v>30</v>
      </c>
      <c r="B131" s="14" t="s">
        <v>23</v>
      </c>
      <c r="C131" s="14" t="s">
        <v>16</v>
      </c>
      <c r="D131" s="11">
        <v>45755</v>
      </c>
      <c r="E131" s="14">
        <v>38</v>
      </c>
      <c r="F131" s="14" t="s">
        <v>13</v>
      </c>
      <c r="G131" s="14" t="s">
        <v>5</v>
      </c>
      <c r="H131" s="14">
        <v>4</v>
      </c>
      <c r="I131" s="14" t="s">
        <v>4</v>
      </c>
      <c r="J131" t="s">
        <v>111</v>
      </c>
      <c r="K131">
        <v>1</v>
      </c>
      <c r="L131">
        <v>0</v>
      </c>
      <c r="M131">
        <v>0</v>
      </c>
      <c r="N131">
        <v>1</v>
      </c>
    </row>
    <row r="132" spans="1:14">
      <c r="A132" s="14" t="s">
        <v>30</v>
      </c>
      <c r="B132" s="14" t="s">
        <v>23</v>
      </c>
      <c r="C132" s="14" t="s">
        <v>16</v>
      </c>
      <c r="D132" s="11">
        <v>45755</v>
      </c>
      <c r="E132" s="14">
        <v>38</v>
      </c>
      <c r="F132" s="14" t="s">
        <v>13</v>
      </c>
      <c r="G132" s="14" t="s">
        <v>7</v>
      </c>
      <c r="H132" s="14">
        <v>9</v>
      </c>
      <c r="I132" s="14" t="s">
        <v>5</v>
      </c>
      <c r="J132" t="s">
        <v>111</v>
      </c>
      <c r="K132">
        <v>1</v>
      </c>
      <c r="L132">
        <v>0</v>
      </c>
      <c r="M132">
        <v>0</v>
      </c>
      <c r="N132">
        <v>1</v>
      </c>
    </row>
    <row r="133" spans="1:14">
      <c r="A133" s="14" t="s">
        <v>30</v>
      </c>
      <c r="B133" s="14" t="s">
        <v>23</v>
      </c>
      <c r="C133" s="14" t="s">
        <v>16</v>
      </c>
      <c r="D133" s="11">
        <v>45755</v>
      </c>
      <c r="E133" s="14">
        <v>38</v>
      </c>
      <c r="F133" s="14" t="s">
        <v>13</v>
      </c>
      <c r="G133" s="14" t="s">
        <v>7</v>
      </c>
      <c r="H133" s="14">
        <v>9</v>
      </c>
      <c r="I133" s="14" t="s">
        <v>4</v>
      </c>
      <c r="J133" t="s">
        <v>111</v>
      </c>
      <c r="K133">
        <v>1</v>
      </c>
      <c r="L133">
        <v>0</v>
      </c>
      <c r="M133">
        <v>0</v>
      </c>
      <c r="N133">
        <v>1</v>
      </c>
    </row>
    <row r="134" spans="1:14">
      <c r="A134" s="14" t="s">
        <v>30</v>
      </c>
      <c r="B134" s="14" t="s">
        <v>22</v>
      </c>
      <c r="C134" s="14" t="s">
        <v>16</v>
      </c>
      <c r="D134" s="11">
        <v>45756</v>
      </c>
      <c r="E134" s="14">
        <v>39</v>
      </c>
      <c r="F134" s="14" t="s">
        <v>11</v>
      </c>
      <c r="G134" s="14" t="s">
        <v>5</v>
      </c>
      <c r="H134" s="14">
        <v>6</v>
      </c>
      <c r="I134" s="14" t="s">
        <v>4</v>
      </c>
      <c r="J134" t="s">
        <v>110</v>
      </c>
      <c r="K134">
        <v>0</v>
      </c>
      <c r="L134">
        <v>1</v>
      </c>
      <c r="M134">
        <v>0</v>
      </c>
      <c r="N134">
        <v>1</v>
      </c>
    </row>
    <row r="135" spans="1:14">
      <c r="A135" s="14" t="s">
        <v>30</v>
      </c>
      <c r="B135" s="14" t="s">
        <v>22</v>
      </c>
      <c r="C135" s="14" t="s">
        <v>16</v>
      </c>
      <c r="D135" s="11">
        <v>45756</v>
      </c>
      <c r="E135" s="14">
        <v>39</v>
      </c>
      <c r="F135" s="14" t="s">
        <v>11</v>
      </c>
      <c r="G135" s="14" t="s">
        <v>4</v>
      </c>
      <c r="H135" s="14">
        <v>15</v>
      </c>
      <c r="I135" s="14" t="s">
        <v>5</v>
      </c>
      <c r="J135" t="s">
        <v>111</v>
      </c>
      <c r="K135">
        <v>1</v>
      </c>
      <c r="L135">
        <v>0</v>
      </c>
      <c r="M135">
        <v>0</v>
      </c>
      <c r="N135">
        <v>1</v>
      </c>
    </row>
    <row r="136" spans="1:14">
      <c r="A136" s="14" t="s">
        <v>30</v>
      </c>
      <c r="B136" s="14" t="s">
        <v>21</v>
      </c>
      <c r="C136" s="14" t="s">
        <v>16</v>
      </c>
      <c r="D136" s="11">
        <v>45756</v>
      </c>
      <c r="E136" s="14">
        <v>40</v>
      </c>
      <c r="F136" s="14" t="s">
        <v>11</v>
      </c>
      <c r="G136" s="14" t="s">
        <v>5</v>
      </c>
      <c r="H136" s="14">
        <v>6</v>
      </c>
      <c r="I136" s="14" t="s">
        <v>4</v>
      </c>
      <c r="J136" t="s">
        <v>110</v>
      </c>
      <c r="K136">
        <v>0</v>
      </c>
      <c r="L136">
        <v>1</v>
      </c>
      <c r="M136">
        <v>0</v>
      </c>
      <c r="N136">
        <v>1</v>
      </c>
    </row>
    <row r="137" spans="1:14">
      <c r="A137" s="14" t="s">
        <v>30</v>
      </c>
      <c r="B137" s="14" t="s">
        <v>21</v>
      </c>
      <c r="C137" s="14" t="s">
        <v>16</v>
      </c>
      <c r="D137" s="11">
        <v>45756</v>
      </c>
      <c r="E137" s="14">
        <v>40</v>
      </c>
      <c r="F137" s="14" t="s">
        <v>11</v>
      </c>
      <c r="G137" s="14" t="s">
        <v>4</v>
      </c>
      <c r="H137" s="14">
        <v>8</v>
      </c>
      <c r="I137" s="14" t="s">
        <v>5</v>
      </c>
      <c r="J137" t="s">
        <v>111</v>
      </c>
      <c r="K137">
        <v>1</v>
      </c>
      <c r="L137">
        <v>0</v>
      </c>
      <c r="M137">
        <v>0</v>
      </c>
      <c r="N137">
        <v>1</v>
      </c>
    </row>
    <row r="138" spans="1:14">
      <c r="A138" s="14" t="s">
        <v>30</v>
      </c>
      <c r="B138" s="14" t="s">
        <v>23</v>
      </c>
      <c r="C138" s="14" t="s">
        <v>16</v>
      </c>
      <c r="D138" s="11">
        <v>45756</v>
      </c>
      <c r="E138" s="14">
        <v>41</v>
      </c>
      <c r="F138" s="14" t="s">
        <v>11</v>
      </c>
      <c r="G138" s="14" t="s">
        <v>4</v>
      </c>
      <c r="H138" s="14">
        <v>4</v>
      </c>
      <c r="I138" s="14" t="s">
        <v>5</v>
      </c>
      <c r="J138" t="s">
        <v>111</v>
      </c>
      <c r="K138">
        <v>1</v>
      </c>
      <c r="L138">
        <v>0</v>
      </c>
      <c r="M138">
        <v>0</v>
      </c>
      <c r="N138">
        <v>1</v>
      </c>
    </row>
    <row r="139" spans="1:14">
      <c r="A139" s="14" t="s">
        <v>30</v>
      </c>
      <c r="B139" s="14" t="s">
        <v>23</v>
      </c>
      <c r="C139" s="14" t="s">
        <v>16</v>
      </c>
      <c r="D139" s="11">
        <v>45756</v>
      </c>
      <c r="E139" s="14">
        <v>41</v>
      </c>
      <c r="F139" s="14" t="s">
        <v>11</v>
      </c>
      <c r="G139" s="14" t="s">
        <v>5</v>
      </c>
      <c r="H139" s="14">
        <v>2</v>
      </c>
      <c r="I139" s="14" t="s">
        <v>4</v>
      </c>
      <c r="J139" t="s">
        <v>110</v>
      </c>
      <c r="K139">
        <v>0</v>
      </c>
      <c r="L139">
        <v>1</v>
      </c>
      <c r="M139">
        <v>0</v>
      </c>
      <c r="N139">
        <v>1</v>
      </c>
    </row>
    <row r="140" spans="1:14">
      <c r="A140" s="14" t="s">
        <v>30</v>
      </c>
      <c r="B140" s="14" t="s">
        <v>21</v>
      </c>
      <c r="C140" s="14" t="s">
        <v>16</v>
      </c>
      <c r="D140" s="11">
        <v>45757</v>
      </c>
      <c r="E140" s="14">
        <v>42</v>
      </c>
      <c r="F140" s="14" t="s">
        <v>9</v>
      </c>
      <c r="G140" s="14" t="s">
        <v>4</v>
      </c>
      <c r="H140" s="14">
        <v>5</v>
      </c>
      <c r="I140" s="14" t="s">
        <v>5</v>
      </c>
      <c r="J140" t="s">
        <v>110</v>
      </c>
      <c r="K140">
        <v>0</v>
      </c>
      <c r="L140">
        <v>1</v>
      </c>
      <c r="M140">
        <v>0</v>
      </c>
      <c r="N140">
        <v>1</v>
      </c>
    </row>
    <row r="141" spans="1:14">
      <c r="A141" s="14" t="s">
        <v>30</v>
      </c>
      <c r="B141" s="14" t="s">
        <v>21</v>
      </c>
      <c r="C141" s="14" t="s">
        <v>16</v>
      </c>
      <c r="D141" s="11">
        <v>45757</v>
      </c>
      <c r="E141" s="14">
        <v>42</v>
      </c>
      <c r="F141" s="14" t="s">
        <v>9</v>
      </c>
      <c r="G141" s="14" t="s">
        <v>5</v>
      </c>
      <c r="H141" s="14">
        <v>6</v>
      </c>
      <c r="I141" s="14" t="s">
        <v>4</v>
      </c>
      <c r="J141" t="s">
        <v>111</v>
      </c>
      <c r="K141">
        <v>1</v>
      </c>
      <c r="L141">
        <v>0</v>
      </c>
      <c r="M141">
        <v>0</v>
      </c>
      <c r="N141">
        <v>1</v>
      </c>
    </row>
    <row r="142" spans="1:14">
      <c r="A142" s="14" t="s">
        <v>30</v>
      </c>
      <c r="B142" s="14" t="s">
        <v>22</v>
      </c>
      <c r="C142" s="14" t="s">
        <v>16</v>
      </c>
      <c r="D142" s="11">
        <v>45761</v>
      </c>
      <c r="E142" s="14">
        <v>43</v>
      </c>
      <c r="F142" s="14" t="s">
        <v>15</v>
      </c>
      <c r="G142" s="14" t="s">
        <v>5</v>
      </c>
      <c r="H142" s="14">
        <v>7</v>
      </c>
      <c r="I142" s="14" t="s">
        <v>7</v>
      </c>
      <c r="J142" t="s">
        <v>111</v>
      </c>
      <c r="K142">
        <v>1</v>
      </c>
      <c r="L142">
        <v>0</v>
      </c>
      <c r="M142">
        <v>0</v>
      </c>
      <c r="N142">
        <v>1</v>
      </c>
    </row>
    <row r="143" spans="1:14">
      <c r="A143" s="14" t="s">
        <v>30</v>
      </c>
      <c r="B143" s="14" t="s">
        <v>22</v>
      </c>
      <c r="C143" s="14" t="s">
        <v>16</v>
      </c>
      <c r="D143" s="11">
        <v>45761</v>
      </c>
      <c r="E143" s="14">
        <v>43</v>
      </c>
      <c r="F143" s="14" t="s">
        <v>15</v>
      </c>
      <c r="G143" s="14" t="s">
        <v>4</v>
      </c>
      <c r="H143" s="14">
        <v>8</v>
      </c>
      <c r="I143" s="14" t="s">
        <v>5</v>
      </c>
      <c r="J143" t="s">
        <v>111</v>
      </c>
      <c r="K143">
        <v>1</v>
      </c>
      <c r="L143">
        <v>0</v>
      </c>
      <c r="M143">
        <v>0</v>
      </c>
      <c r="N143">
        <v>1</v>
      </c>
    </row>
    <row r="144" spans="1:14">
      <c r="A144" s="14" t="s">
        <v>30</v>
      </c>
      <c r="B144" s="14" t="s">
        <v>22</v>
      </c>
      <c r="C144" s="14" t="s">
        <v>16</v>
      </c>
      <c r="D144" s="11">
        <v>45761</v>
      </c>
      <c r="E144" s="14">
        <v>43</v>
      </c>
      <c r="F144" s="14" t="s">
        <v>15</v>
      </c>
      <c r="G144" s="14" t="s">
        <v>4</v>
      </c>
      <c r="H144" s="14">
        <v>8</v>
      </c>
      <c r="I144" s="14" t="s">
        <v>7</v>
      </c>
      <c r="J144" t="s">
        <v>111</v>
      </c>
      <c r="K144">
        <v>1</v>
      </c>
      <c r="L144">
        <v>0</v>
      </c>
      <c r="M144">
        <v>0</v>
      </c>
      <c r="N144">
        <v>1</v>
      </c>
    </row>
    <row r="145" spans="1:14">
      <c r="A145" s="14" t="s">
        <v>30</v>
      </c>
      <c r="B145" s="14" t="s">
        <v>22</v>
      </c>
      <c r="C145" s="14" t="s">
        <v>16</v>
      </c>
      <c r="D145" s="11">
        <v>45761</v>
      </c>
      <c r="E145" s="14">
        <v>43</v>
      </c>
      <c r="F145" s="14" t="s">
        <v>15</v>
      </c>
      <c r="G145" s="14" t="s">
        <v>7</v>
      </c>
      <c r="H145" s="14">
        <v>4</v>
      </c>
      <c r="I145" s="14" t="s">
        <v>4</v>
      </c>
      <c r="J145" t="s">
        <v>110</v>
      </c>
      <c r="K145">
        <v>0</v>
      </c>
      <c r="L145">
        <v>1</v>
      </c>
      <c r="M145">
        <v>0</v>
      </c>
      <c r="N145">
        <v>1</v>
      </c>
    </row>
    <row r="146" spans="1:14">
      <c r="A146" s="14" t="s">
        <v>30</v>
      </c>
      <c r="B146" s="14" t="s">
        <v>22</v>
      </c>
      <c r="C146" s="14" t="s">
        <v>16</v>
      </c>
      <c r="D146" s="11">
        <v>45761</v>
      </c>
      <c r="E146" s="14">
        <v>43</v>
      </c>
      <c r="F146" s="14" t="s">
        <v>15</v>
      </c>
      <c r="G146" s="14" t="s">
        <v>7</v>
      </c>
      <c r="H146" s="14">
        <v>4</v>
      </c>
      <c r="I146" s="14" t="s">
        <v>5</v>
      </c>
      <c r="J146" t="s">
        <v>110</v>
      </c>
      <c r="K146">
        <v>0</v>
      </c>
      <c r="L146">
        <v>1</v>
      </c>
      <c r="M146">
        <v>0</v>
      </c>
      <c r="N146">
        <v>1</v>
      </c>
    </row>
    <row r="147" spans="1:14">
      <c r="A147" s="14" t="s">
        <v>30</v>
      </c>
      <c r="B147" s="14" t="s">
        <v>22</v>
      </c>
      <c r="C147" s="14" t="s">
        <v>16</v>
      </c>
      <c r="D147" s="11">
        <v>45761</v>
      </c>
      <c r="E147" s="14">
        <v>43</v>
      </c>
      <c r="F147" s="14" t="s">
        <v>15</v>
      </c>
      <c r="G147" s="14" t="s">
        <v>5</v>
      </c>
      <c r="H147" s="14">
        <v>7</v>
      </c>
      <c r="I147" s="14" t="s">
        <v>4</v>
      </c>
      <c r="J147" t="s">
        <v>110</v>
      </c>
      <c r="K147">
        <v>0</v>
      </c>
      <c r="L147">
        <v>1</v>
      </c>
      <c r="M147">
        <v>0</v>
      </c>
      <c r="N147">
        <v>1</v>
      </c>
    </row>
    <row r="148" spans="1:14">
      <c r="A148" s="14" t="s">
        <v>30</v>
      </c>
      <c r="B148" s="14" t="s">
        <v>22</v>
      </c>
      <c r="C148" s="14" t="s">
        <v>16</v>
      </c>
      <c r="D148" s="11">
        <v>45762</v>
      </c>
      <c r="E148" s="14">
        <v>44</v>
      </c>
      <c r="F148" s="14" t="s">
        <v>28</v>
      </c>
      <c r="G148" s="14" t="s">
        <v>27</v>
      </c>
      <c r="H148" s="14">
        <v>2</v>
      </c>
      <c r="I148" s="14" t="s">
        <v>5</v>
      </c>
      <c r="J148" t="s">
        <v>110</v>
      </c>
      <c r="K148">
        <v>0</v>
      </c>
      <c r="L148">
        <v>1</v>
      </c>
      <c r="M148">
        <v>0</v>
      </c>
      <c r="N148">
        <v>1</v>
      </c>
    </row>
    <row r="149" spans="1:14">
      <c r="A149" s="14" t="s">
        <v>30</v>
      </c>
      <c r="B149" s="14" t="s">
        <v>22</v>
      </c>
      <c r="C149" s="14" t="s">
        <v>16</v>
      </c>
      <c r="D149" s="11">
        <v>45762</v>
      </c>
      <c r="E149" s="14">
        <v>44</v>
      </c>
      <c r="F149" s="14" t="s">
        <v>28</v>
      </c>
      <c r="G149" s="14" t="s">
        <v>4</v>
      </c>
      <c r="H149" s="14">
        <v>7</v>
      </c>
      <c r="I149" s="14" t="s">
        <v>5</v>
      </c>
      <c r="J149" t="s">
        <v>111</v>
      </c>
      <c r="K149">
        <v>1</v>
      </c>
      <c r="L149">
        <v>0</v>
      </c>
      <c r="M149">
        <v>0</v>
      </c>
      <c r="N149">
        <v>1</v>
      </c>
    </row>
    <row r="150" spans="1:14">
      <c r="A150" s="14" t="s">
        <v>30</v>
      </c>
      <c r="B150" s="14" t="s">
        <v>22</v>
      </c>
      <c r="C150" s="14" t="s">
        <v>16</v>
      </c>
      <c r="D150" s="11">
        <v>45762</v>
      </c>
      <c r="E150" s="14">
        <v>44</v>
      </c>
      <c r="F150" s="14" t="s">
        <v>28</v>
      </c>
      <c r="G150" s="14" t="s">
        <v>4</v>
      </c>
      <c r="H150" s="14">
        <v>7</v>
      </c>
      <c r="I150" s="14" t="s">
        <v>27</v>
      </c>
      <c r="J150" t="s">
        <v>111</v>
      </c>
      <c r="K150">
        <v>1</v>
      </c>
      <c r="L150">
        <v>0</v>
      </c>
      <c r="M150">
        <v>0</v>
      </c>
      <c r="N150">
        <v>1</v>
      </c>
    </row>
    <row r="151" spans="1:14">
      <c r="A151" s="14" t="s">
        <v>30</v>
      </c>
      <c r="B151" s="14" t="s">
        <v>22</v>
      </c>
      <c r="C151" s="14" t="s">
        <v>16</v>
      </c>
      <c r="D151" s="11">
        <v>45762</v>
      </c>
      <c r="E151" s="14">
        <v>44</v>
      </c>
      <c r="F151" s="14" t="s">
        <v>28</v>
      </c>
      <c r="G151" s="14" t="s">
        <v>5</v>
      </c>
      <c r="H151" s="14">
        <v>5</v>
      </c>
      <c r="I151" s="14" t="s">
        <v>4</v>
      </c>
      <c r="J151" t="s">
        <v>110</v>
      </c>
      <c r="K151">
        <v>0</v>
      </c>
      <c r="L151">
        <v>1</v>
      </c>
      <c r="M151">
        <v>0</v>
      </c>
      <c r="N151">
        <v>1</v>
      </c>
    </row>
    <row r="152" spans="1:14">
      <c r="A152" s="14" t="s">
        <v>30</v>
      </c>
      <c r="B152" s="14" t="s">
        <v>22</v>
      </c>
      <c r="C152" s="14" t="s">
        <v>16</v>
      </c>
      <c r="D152" s="11">
        <v>45762</v>
      </c>
      <c r="E152" s="14">
        <v>44</v>
      </c>
      <c r="F152" s="14" t="s">
        <v>28</v>
      </c>
      <c r="G152" s="14" t="s">
        <v>5</v>
      </c>
      <c r="H152" s="14">
        <v>5</v>
      </c>
      <c r="I152" s="14" t="s">
        <v>27</v>
      </c>
      <c r="J152" t="s">
        <v>111</v>
      </c>
      <c r="K152">
        <v>1</v>
      </c>
      <c r="L152">
        <v>0</v>
      </c>
      <c r="M152">
        <v>0</v>
      </c>
      <c r="N152">
        <v>1</v>
      </c>
    </row>
    <row r="153" spans="1:14">
      <c r="A153" s="14" t="s">
        <v>30</v>
      </c>
      <c r="B153" s="14" t="s">
        <v>22</v>
      </c>
      <c r="C153" s="14" t="s">
        <v>16</v>
      </c>
      <c r="D153" s="11">
        <v>45762</v>
      </c>
      <c r="E153" s="14">
        <v>44</v>
      </c>
      <c r="F153" s="14" t="s">
        <v>28</v>
      </c>
      <c r="G153" s="14" t="s">
        <v>27</v>
      </c>
      <c r="H153" s="14">
        <v>2</v>
      </c>
      <c r="I153" s="14" t="s">
        <v>4</v>
      </c>
      <c r="J153" t="s">
        <v>110</v>
      </c>
      <c r="K153">
        <v>0</v>
      </c>
      <c r="L153">
        <v>1</v>
      </c>
      <c r="M153">
        <v>0</v>
      </c>
      <c r="N153">
        <v>1</v>
      </c>
    </row>
    <row r="154" spans="1:14">
      <c r="A154" s="14" t="s">
        <v>31</v>
      </c>
      <c r="B154" s="14" t="s">
        <v>22</v>
      </c>
      <c r="C154" s="14" t="s">
        <v>16</v>
      </c>
      <c r="D154" s="11">
        <v>45762</v>
      </c>
      <c r="E154" s="14">
        <v>45</v>
      </c>
      <c r="F154" s="14" t="s">
        <v>9</v>
      </c>
      <c r="G154" s="14" t="s">
        <v>4</v>
      </c>
      <c r="H154" s="14">
        <v>7</v>
      </c>
      <c r="I154" s="14" t="s">
        <v>5</v>
      </c>
      <c r="J154" t="s">
        <v>111</v>
      </c>
      <c r="K154">
        <v>1</v>
      </c>
      <c r="L154">
        <v>0</v>
      </c>
      <c r="M154">
        <v>0</v>
      </c>
      <c r="N154">
        <v>1</v>
      </c>
    </row>
    <row r="155" spans="1:14">
      <c r="A155" s="14" t="s">
        <v>31</v>
      </c>
      <c r="B155" s="14" t="s">
        <v>22</v>
      </c>
      <c r="C155" s="14" t="s">
        <v>16</v>
      </c>
      <c r="D155" s="11">
        <v>45762</v>
      </c>
      <c r="E155" s="14">
        <v>45</v>
      </c>
      <c r="F155" s="14" t="s">
        <v>9</v>
      </c>
      <c r="G155" s="14" t="s">
        <v>4</v>
      </c>
      <c r="H155" s="14">
        <v>7</v>
      </c>
      <c r="I155" s="14" t="s">
        <v>7</v>
      </c>
      <c r="J155" t="s">
        <v>111</v>
      </c>
      <c r="K155">
        <v>1</v>
      </c>
      <c r="L155">
        <v>0</v>
      </c>
      <c r="M155">
        <v>0</v>
      </c>
      <c r="N155">
        <v>1</v>
      </c>
    </row>
    <row r="156" spans="1:14">
      <c r="A156" s="14" t="s">
        <v>31</v>
      </c>
      <c r="B156" s="14" t="s">
        <v>22</v>
      </c>
      <c r="C156" s="14" t="s">
        <v>16</v>
      </c>
      <c r="D156" s="11">
        <v>45762</v>
      </c>
      <c r="E156" s="14">
        <v>45</v>
      </c>
      <c r="F156" s="14" t="s">
        <v>9</v>
      </c>
      <c r="G156" s="14" t="s">
        <v>7</v>
      </c>
      <c r="H156" s="14">
        <v>0</v>
      </c>
      <c r="I156" s="14" t="s">
        <v>4</v>
      </c>
      <c r="J156" t="s">
        <v>110</v>
      </c>
      <c r="K156">
        <v>0</v>
      </c>
      <c r="L156">
        <v>1</v>
      </c>
      <c r="M156">
        <v>0</v>
      </c>
      <c r="N156">
        <v>1</v>
      </c>
    </row>
    <row r="157" spans="1:14">
      <c r="A157" s="14" t="s">
        <v>31</v>
      </c>
      <c r="B157" s="14" t="s">
        <v>22</v>
      </c>
      <c r="C157" s="14" t="s">
        <v>16</v>
      </c>
      <c r="D157" s="11">
        <v>45762</v>
      </c>
      <c r="E157" s="14">
        <v>45</v>
      </c>
      <c r="F157" s="14" t="s">
        <v>9</v>
      </c>
      <c r="G157" s="14" t="s">
        <v>7</v>
      </c>
      <c r="H157" s="14">
        <v>0</v>
      </c>
      <c r="I157" s="14" t="s">
        <v>5</v>
      </c>
      <c r="J157" t="s">
        <v>110</v>
      </c>
      <c r="K157">
        <v>0</v>
      </c>
      <c r="L157">
        <v>1</v>
      </c>
      <c r="M157">
        <v>0</v>
      </c>
      <c r="N157">
        <v>1</v>
      </c>
    </row>
    <row r="158" spans="1:14">
      <c r="A158" s="14" t="s">
        <v>31</v>
      </c>
      <c r="B158" s="14" t="s">
        <v>22</v>
      </c>
      <c r="C158" s="14" t="s">
        <v>16</v>
      </c>
      <c r="D158" s="11">
        <v>45762</v>
      </c>
      <c r="E158" s="14">
        <v>45</v>
      </c>
      <c r="F158" s="14" t="s">
        <v>9</v>
      </c>
      <c r="G158" s="14" t="s">
        <v>5</v>
      </c>
      <c r="H158" s="14">
        <v>1</v>
      </c>
      <c r="I158" s="14" t="s">
        <v>4</v>
      </c>
      <c r="J158" t="s">
        <v>110</v>
      </c>
      <c r="K158">
        <v>0</v>
      </c>
      <c r="L158">
        <v>1</v>
      </c>
      <c r="M158">
        <v>0</v>
      </c>
      <c r="N158">
        <v>1</v>
      </c>
    </row>
    <row r="159" spans="1:14">
      <c r="A159" s="14" t="s">
        <v>31</v>
      </c>
      <c r="B159" s="14" t="s">
        <v>22</v>
      </c>
      <c r="C159" s="14" t="s">
        <v>16</v>
      </c>
      <c r="D159" s="11">
        <v>45762</v>
      </c>
      <c r="E159" s="14">
        <v>45</v>
      </c>
      <c r="F159" s="14" t="s">
        <v>9</v>
      </c>
      <c r="G159" s="14" t="s">
        <v>5</v>
      </c>
      <c r="H159" s="14">
        <v>1</v>
      </c>
      <c r="I159" s="14" t="s">
        <v>7</v>
      </c>
      <c r="J159" t="s">
        <v>111</v>
      </c>
      <c r="K159">
        <v>1</v>
      </c>
      <c r="L159">
        <v>0</v>
      </c>
      <c r="M159">
        <v>0</v>
      </c>
      <c r="N159">
        <v>1</v>
      </c>
    </row>
    <row r="160" spans="1:14">
      <c r="A160" s="14" t="s">
        <v>30</v>
      </c>
      <c r="B160" s="14" t="s">
        <v>21</v>
      </c>
      <c r="C160" s="14" t="s">
        <v>16</v>
      </c>
      <c r="D160" s="11">
        <v>45762</v>
      </c>
      <c r="E160" s="14">
        <v>46</v>
      </c>
      <c r="F160" s="14" t="s">
        <v>11</v>
      </c>
      <c r="G160" s="14" t="s">
        <v>4</v>
      </c>
      <c r="H160" s="14">
        <v>10</v>
      </c>
      <c r="I160" s="14" t="s">
        <v>5</v>
      </c>
      <c r="J160" t="s">
        <v>111</v>
      </c>
      <c r="K160">
        <v>1</v>
      </c>
      <c r="L160">
        <v>0</v>
      </c>
      <c r="M160">
        <v>0</v>
      </c>
      <c r="N160">
        <v>1</v>
      </c>
    </row>
    <row r="161" spans="1:14">
      <c r="A161" s="14" t="s">
        <v>30</v>
      </c>
      <c r="B161" s="14" t="s">
        <v>21</v>
      </c>
      <c r="C161" s="14" t="s">
        <v>16</v>
      </c>
      <c r="D161" s="11">
        <v>45762</v>
      </c>
      <c r="E161" s="14">
        <v>46</v>
      </c>
      <c r="F161" s="14" t="s">
        <v>11</v>
      </c>
      <c r="G161" s="14" t="s">
        <v>5</v>
      </c>
      <c r="H161" s="14">
        <v>2</v>
      </c>
      <c r="I161" s="14" t="s">
        <v>4</v>
      </c>
      <c r="J161" t="s">
        <v>110</v>
      </c>
      <c r="K161">
        <v>0</v>
      </c>
      <c r="L161">
        <v>1</v>
      </c>
      <c r="M161">
        <v>0</v>
      </c>
      <c r="N161">
        <v>1</v>
      </c>
    </row>
    <row r="162" spans="1:14">
      <c r="A162" s="14" t="s">
        <v>30</v>
      </c>
      <c r="B162" s="14" t="s">
        <v>22</v>
      </c>
      <c r="C162" s="14" t="s">
        <v>16</v>
      </c>
      <c r="D162" s="11">
        <v>45762</v>
      </c>
      <c r="E162" s="14">
        <v>47</v>
      </c>
      <c r="F162" s="14" t="s">
        <v>32</v>
      </c>
      <c r="G162" s="14" t="s">
        <v>7</v>
      </c>
      <c r="H162" s="14">
        <v>1</v>
      </c>
      <c r="I162" s="14" t="s">
        <v>5</v>
      </c>
      <c r="J162" t="s">
        <v>110</v>
      </c>
      <c r="K162">
        <v>0</v>
      </c>
      <c r="L162">
        <v>1</v>
      </c>
      <c r="M162">
        <v>0</v>
      </c>
      <c r="N162">
        <v>1</v>
      </c>
    </row>
    <row r="163" spans="1:14">
      <c r="A163" s="14" t="s">
        <v>30</v>
      </c>
      <c r="B163" s="14" t="s">
        <v>22</v>
      </c>
      <c r="C163" s="14" t="s">
        <v>16</v>
      </c>
      <c r="D163" s="11">
        <v>45762</v>
      </c>
      <c r="E163" s="14">
        <v>47</v>
      </c>
      <c r="F163" s="14" t="s">
        <v>32</v>
      </c>
      <c r="G163" s="14" t="s">
        <v>5</v>
      </c>
      <c r="H163" s="14">
        <v>3</v>
      </c>
      <c r="I163" s="14" t="s">
        <v>7</v>
      </c>
      <c r="J163" t="s">
        <v>111</v>
      </c>
      <c r="K163">
        <v>1</v>
      </c>
      <c r="L163">
        <v>0</v>
      </c>
      <c r="M163">
        <v>0</v>
      </c>
      <c r="N163">
        <v>1</v>
      </c>
    </row>
    <row r="164" spans="1:14">
      <c r="A164" s="14" t="s">
        <v>30</v>
      </c>
      <c r="B164" s="14" t="s">
        <v>23</v>
      </c>
      <c r="C164" s="14" t="s">
        <v>16</v>
      </c>
      <c r="D164" s="11">
        <v>45763</v>
      </c>
      <c r="E164" s="14">
        <v>48</v>
      </c>
      <c r="F164" s="14" t="s">
        <v>9</v>
      </c>
      <c r="G164" s="14" t="s">
        <v>5</v>
      </c>
      <c r="H164" s="14">
        <v>4</v>
      </c>
      <c r="I164" s="14" t="s">
        <v>4</v>
      </c>
      <c r="J164" t="s">
        <v>111</v>
      </c>
      <c r="K164">
        <v>1</v>
      </c>
      <c r="L164">
        <v>0</v>
      </c>
      <c r="M164">
        <v>0</v>
      </c>
      <c r="N164">
        <v>1</v>
      </c>
    </row>
    <row r="165" spans="1:14">
      <c r="A165" s="14" t="s">
        <v>30</v>
      </c>
      <c r="B165" s="14" t="s">
        <v>23</v>
      </c>
      <c r="C165" s="14" t="s">
        <v>16</v>
      </c>
      <c r="D165" s="11">
        <v>45763</v>
      </c>
      <c r="E165" s="14">
        <v>48</v>
      </c>
      <c r="F165" s="14" t="s">
        <v>9</v>
      </c>
      <c r="G165" s="14" t="s">
        <v>4</v>
      </c>
      <c r="H165" s="14">
        <v>3</v>
      </c>
      <c r="I165" s="14" t="s">
        <v>5</v>
      </c>
      <c r="J165" t="s">
        <v>110</v>
      </c>
      <c r="K165">
        <v>0</v>
      </c>
      <c r="L165">
        <v>1</v>
      </c>
      <c r="M165">
        <v>0</v>
      </c>
      <c r="N165">
        <v>1</v>
      </c>
    </row>
    <row r="166" spans="1:14">
      <c r="A166" s="14" t="s">
        <v>30</v>
      </c>
      <c r="B166" s="14" t="s">
        <v>21</v>
      </c>
      <c r="C166" s="14" t="s">
        <v>16</v>
      </c>
      <c r="D166" s="11">
        <v>45763</v>
      </c>
      <c r="E166" s="14">
        <v>49</v>
      </c>
      <c r="F166" s="14" t="s">
        <v>11</v>
      </c>
      <c r="G166" s="14" t="s">
        <v>4</v>
      </c>
      <c r="H166" s="14">
        <v>7</v>
      </c>
      <c r="I166" s="14" t="s">
        <v>5</v>
      </c>
      <c r="J166" t="s">
        <v>111</v>
      </c>
      <c r="K166">
        <v>1</v>
      </c>
      <c r="L166">
        <v>0</v>
      </c>
      <c r="M166">
        <v>0</v>
      </c>
      <c r="N166">
        <v>1</v>
      </c>
    </row>
    <row r="167" spans="1:14">
      <c r="A167" s="14" t="s">
        <v>30</v>
      </c>
      <c r="B167" s="14" t="s">
        <v>21</v>
      </c>
      <c r="C167" s="14" t="s">
        <v>16</v>
      </c>
      <c r="D167" s="11">
        <v>45763</v>
      </c>
      <c r="E167" s="14">
        <v>49</v>
      </c>
      <c r="F167" s="14" t="s">
        <v>11</v>
      </c>
      <c r="G167" s="14" t="s">
        <v>5</v>
      </c>
      <c r="H167" s="14">
        <v>4</v>
      </c>
      <c r="I167" s="14" t="s">
        <v>4</v>
      </c>
      <c r="J167" t="s">
        <v>110</v>
      </c>
      <c r="K167">
        <v>0</v>
      </c>
      <c r="L167">
        <v>1</v>
      </c>
      <c r="M167">
        <v>0</v>
      </c>
      <c r="N167">
        <v>1</v>
      </c>
    </row>
    <row r="168" spans="1:14">
      <c r="A168" s="14" t="s">
        <v>30</v>
      </c>
      <c r="B168" s="14" t="s">
        <v>22</v>
      </c>
      <c r="C168" s="14" t="s">
        <v>16</v>
      </c>
      <c r="D168" s="11">
        <v>45763</v>
      </c>
      <c r="E168" s="14">
        <v>50</v>
      </c>
      <c r="F168" s="14" t="s">
        <v>11</v>
      </c>
      <c r="G168" s="14" t="s">
        <v>4</v>
      </c>
      <c r="H168" s="14">
        <v>3</v>
      </c>
      <c r="I168" s="14" t="s">
        <v>5</v>
      </c>
      <c r="J168" t="s">
        <v>110</v>
      </c>
      <c r="K168">
        <v>0</v>
      </c>
      <c r="L168">
        <v>1</v>
      </c>
      <c r="M168">
        <v>0</v>
      </c>
      <c r="N168">
        <v>1</v>
      </c>
    </row>
    <row r="169" spans="1:14">
      <c r="A169" s="14" t="s">
        <v>30</v>
      </c>
      <c r="B169" s="14" t="s">
        <v>22</v>
      </c>
      <c r="C169" s="14" t="s">
        <v>16</v>
      </c>
      <c r="D169" s="11">
        <v>45763</v>
      </c>
      <c r="E169" s="14">
        <v>50</v>
      </c>
      <c r="F169" s="14" t="s">
        <v>11</v>
      </c>
      <c r="G169" s="14" t="s">
        <v>5</v>
      </c>
      <c r="H169" s="14">
        <v>5</v>
      </c>
      <c r="I169" s="14" t="s">
        <v>4</v>
      </c>
      <c r="J169" t="s">
        <v>111</v>
      </c>
      <c r="K169">
        <v>1</v>
      </c>
      <c r="L169">
        <v>0</v>
      </c>
      <c r="M169">
        <v>0</v>
      </c>
      <c r="N169">
        <v>1</v>
      </c>
    </row>
    <row r="170" spans="1:14">
      <c r="A170" s="14" t="s">
        <v>30</v>
      </c>
      <c r="B170" s="14" t="s">
        <v>22</v>
      </c>
      <c r="C170" s="14" t="s">
        <v>16</v>
      </c>
      <c r="D170" s="11">
        <v>45763</v>
      </c>
      <c r="E170" s="14">
        <v>51</v>
      </c>
      <c r="F170" s="14" t="s">
        <v>9</v>
      </c>
      <c r="G170" s="14" t="s">
        <v>5</v>
      </c>
      <c r="H170" s="14">
        <v>7</v>
      </c>
      <c r="I170" s="14" t="s">
        <v>4</v>
      </c>
      <c r="J170" t="s">
        <v>111</v>
      </c>
      <c r="K170">
        <v>1</v>
      </c>
      <c r="L170">
        <v>0</v>
      </c>
      <c r="M170">
        <v>0</v>
      </c>
      <c r="N170">
        <v>1</v>
      </c>
    </row>
    <row r="171" spans="1:14">
      <c r="A171" s="14" t="s">
        <v>30</v>
      </c>
      <c r="B171" s="14" t="s">
        <v>22</v>
      </c>
      <c r="C171" s="14" t="s">
        <v>16</v>
      </c>
      <c r="D171" s="11">
        <v>45763</v>
      </c>
      <c r="E171" s="14">
        <v>51</v>
      </c>
      <c r="F171" s="14" t="s">
        <v>9</v>
      </c>
      <c r="G171" s="14" t="s">
        <v>4</v>
      </c>
      <c r="H171" s="14">
        <v>6</v>
      </c>
      <c r="I171" s="14" t="s">
        <v>5</v>
      </c>
      <c r="J171" t="s">
        <v>110</v>
      </c>
      <c r="K171">
        <v>0</v>
      </c>
      <c r="L171">
        <v>1</v>
      </c>
      <c r="M171">
        <v>0</v>
      </c>
      <c r="N171">
        <v>1</v>
      </c>
    </row>
    <row r="172" spans="1:14">
      <c r="A172" s="14" t="s">
        <v>30</v>
      </c>
      <c r="B172" s="14" t="s">
        <v>22</v>
      </c>
      <c r="C172" s="14" t="s">
        <v>16</v>
      </c>
      <c r="D172" s="11">
        <v>45763</v>
      </c>
      <c r="E172" s="14">
        <v>52</v>
      </c>
      <c r="F172" s="14" t="s">
        <v>11</v>
      </c>
      <c r="G172" s="14" t="s">
        <v>5</v>
      </c>
      <c r="H172" s="14">
        <v>5</v>
      </c>
      <c r="I172" s="14" t="s">
        <v>4</v>
      </c>
      <c r="J172" t="s">
        <v>110</v>
      </c>
      <c r="K172">
        <v>0</v>
      </c>
      <c r="L172">
        <v>1</v>
      </c>
      <c r="M172">
        <v>0</v>
      </c>
      <c r="N172">
        <v>1</v>
      </c>
    </row>
    <row r="173" spans="1:14">
      <c r="A173" s="14" t="s">
        <v>30</v>
      </c>
      <c r="B173" s="14" t="s">
        <v>22</v>
      </c>
      <c r="C173" s="14" t="s">
        <v>16</v>
      </c>
      <c r="D173" s="11">
        <v>45763</v>
      </c>
      <c r="E173" s="14">
        <v>52</v>
      </c>
      <c r="F173" s="14" t="s">
        <v>11</v>
      </c>
      <c r="G173" s="14" t="s">
        <v>4</v>
      </c>
      <c r="H173" s="14">
        <v>10</v>
      </c>
      <c r="I173" s="14" t="s">
        <v>5</v>
      </c>
      <c r="J173" t="s">
        <v>111</v>
      </c>
      <c r="K173">
        <v>1</v>
      </c>
      <c r="L173">
        <v>0</v>
      </c>
      <c r="M173">
        <v>0</v>
      </c>
      <c r="N173">
        <v>1</v>
      </c>
    </row>
    <row r="174" spans="1:14">
      <c r="A174" s="14" t="s">
        <v>30</v>
      </c>
      <c r="B174" s="14" t="s">
        <v>22</v>
      </c>
      <c r="C174" s="14" t="s">
        <v>16</v>
      </c>
      <c r="D174" s="11">
        <v>45764</v>
      </c>
      <c r="E174" s="14">
        <v>53</v>
      </c>
      <c r="F174" s="14" t="s">
        <v>11</v>
      </c>
      <c r="G174" s="14" t="s">
        <v>5</v>
      </c>
      <c r="H174" s="14">
        <v>0</v>
      </c>
      <c r="I174" s="14" t="s">
        <v>4</v>
      </c>
      <c r="J174" t="s">
        <v>110</v>
      </c>
      <c r="K174">
        <v>0</v>
      </c>
      <c r="L174">
        <v>1</v>
      </c>
      <c r="M174">
        <v>0</v>
      </c>
      <c r="N174">
        <v>1</v>
      </c>
    </row>
    <row r="175" spans="1:14">
      <c r="A175" s="14" t="s">
        <v>30</v>
      </c>
      <c r="B175" s="14" t="s">
        <v>22</v>
      </c>
      <c r="C175" s="14" t="s">
        <v>16</v>
      </c>
      <c r="D175" s="11">
        <v>45764</v>
      </c>
      <c r="E175" s="14">
        <v>53</v>
      </c>
      <c r="F175" s="14" t="s">
        <v>11</v>
      </c>
      <c r="G175" s="14" t="s">
        <v>4</v>
      </c>
      <c r="H175" s="14">
        <v>10</v>
      </c>
      <c r="I175" s="14" t="s">
        <v>5</v>
      </c>
      <c r="J175" t="s">
        <v>111</v>
      </c>
      <c r="K175">
        <v>1</v>
      </c>
      <c r="L175">
        <v>0</v>
      </c>
      <c r="M175">
        <v>0</v>
      </c>
      <c r="N175">
        <v>1</v>
      </c>
    </row>
    <row r="176" spans="1:14">
      <c r="A176" s="14" t="s">
        <v>30</v>
      </c>
      <c r="B176" s="14" t="s">
        <v>23</v>
      </c>
      <c r="C176" s="14" t="s">
        <v>16</v>
      </c>
      <c r="D176" s="11">
        <v>45764</v>
      </c>
      <c r="E176" s="14">
        <v>54</v>
      </c>
      <c r="F176" s="14" t="s">
        <v>33</v>
      </c>
      <c r="G176" s="14" t="s">
        <v>6</v>
      </c>
      <c r="H176" s="14">
        <v>0</v>
      </c>
      <c r="I176" s="14" t="s">
        <v>7</v>
      </c>
      <c r="J176" t="s">
        <v>110</v>
      </c>
      <c r="K176">
        <v>0</v>
      </c>
      <c r="L176">
        <v>1</v>
      </c>
      <c r="M176">
        <v>0</v>
      </c>
      <c r="N176">
        <v>1</v>
      </c>
    </row>
    <row r="177" spans="1:14">
      <c r="A177" s="14" t="s">
        <v>30</v>
      </c>
      <c r="B177" s="14" t="s">
        <v>23</v>
      </c>
      <c r="C177" s="14" t="s">
        <v>16</v>
      </c>
      <c r="D177" s="11">
        <v>45764</v>
      </c>
      <c r="E177" s="14">
        <v>54</v>
      </c>
      <c r="F177" s="14" t="s">
        <v>33</v>
      </c>
      <c r="G177" s="14" t="s">
        <v>34</v>
      </c>
      <c r="H177" s="14">
        <v>1</v>
      </c>
      <c r="I177" s="14" t="s">
        <v>5</v>
      </c>
      <c r="J177" t="s">
        <v>110</v>
      </c>
      <c r="K177">
        <v>0</v>
      </c>
      <c r="L177">
        <v>1</v>
      </c>
      <c r="M177">
        <v>0</v>
      </c>
      <c r="N177">
        <v>1</v>
      </c>
    </row>
    <row r="178" spans="1:14">
      <c r="A178" s="14" t="s">
        <v>30</v>
      </c>
      <c r="B178" s="14" t="s">
        <v>23</v>
      </c>
      <c r="C178" s="14" t="s">
        <v>16</v>
      </c>
      <c r="D178" s="11">
        <v>45764</v>
      </c>
      <c r="E178" s="14">
        <v>54</v>
      </c>
      <c r="F178" s="14" t="s">
        <v>33</v>
      </c>
      <c r="G178" s="14" t="s">
        <v>34</v>
      </c>
      <c r="H178" s="14">
        <v>1</v>
      </c>
      <c r="I178" s="14" t="s">
        <v>4</v>
      </c>
      <c r="J178" t="s">
        <v>110</v>
      </c>
      <c r="K178">
        <v>0</v>
      </c>
      <c r="L178">
        <v>1</v>
      </c>
      <c r="M178">
        <v>0</v>
      </c>
      <c r="N178">
        <v>1</v>
      </c>
    </row>
    <row r="179" spans="1:14">
      <c r="A179" s="14" t="s">
        <v>30</v>
      </c>
      <c r="B179" s="14" t="s">
        <v>23</v>
      </c>
      <c r="C179" s="14" t="s">
        <v>16</v>
      </c>
      <c r="D179" s="11">
        <v>45764</v>
      </c>
      <c r="E179" s="14">
        <v>54</v>
      </c>
      <c r="F179" s="14" t="s">
        <v>33</v>
      </c>
      <c r="G179" s="14" t="s">
        <v>5</v>
      </c>
      <c r="H179" s="14">
        <v>3</v>
      </c>
      <c r="I179" s="14" t="s">
        <v>34</v>
      </c>
      <c r="J179" t="s">
        <v>111</v>
      </c>
      <c r="K179">
        <v>1</v>
      </c>
      <c r="L179">
        <v>0</v>
      </c>
      <c r="M179">
        <v>0</v>
      </c>
      <c r="N179">
        <v>1</v>
      </c>
    </row>
    <row r="180" spans="1:14">
      <c r="A180" s="14" t="s">
        <v>30</v>
      </c>
      <c r="B180" s="14" t="s">
        <v>23</v>
      </c>
      <c r="C180" s="14" t="s">
        <v>16</v>
      </c>
      <c r="D180" s="11">
        <v>45764</v>
      </c>
      <c r="E180" s="14">
        <v>54</v>
      </c>
      <c r="F180" s="14" t="s">
        <v>33</v>
      </c>
      <c r="G180" s="14" t="s">
        <v>5</v>
      </c>
      <c r="H180" s="14">
        <v>3</v>
      </c>
      <c r="I180" s="14" t="s">
        <v>7</v>
      </c>
      <c r="J180" t="s">
        <v>109</v>
      </c>
      <c r="K180">
        <v>0</v>
      </c>
      <c r="L180">
        <v>0</v>
      </c>
      <c r="M180">
        <v>1</v>
      </c>
      <c r="N180">
        <v>1</v>
      </c>
    </row>
    <row r="181" spans="1:14">
      <c r="A181" s="14" t="s">
        <v>30</v>
      </c>
      <c r="B181" s="14" t="s">
        <v>23</v>
      </c>
      <c r="C181" s="14" t="s">
        <v>16</v>
      </c>
      <c r="D181" s="11">
        <v>45764</v>
      </c>
      <c r="E181" s="14">
        <v>54</v>
      </c>
      <c r="F181" s="14" t="s">
        <v>33</v>
      </c>
      <c r="G181" s="14" t="s">
        <v>5</v>
      </c>
      <c r="H181" s="14">
        <v>3</v>
      </c>
      <c r="I181" s="14" t="s">
        <v>6</v>
      </c>
      <c r="J181" t="s">
        <v>111</v>
      </c>
      <c r="K181">
        <v>1</v>
      </c>
      <c r="L181">
        <v>0</v>
      </c>
      <c r="M181">
        <v>0</v>
      </c>
      <c r="N181">
        <v>1</v>
      </c>
    </row>
    <row r="182" spans="1:14">
      <c r="A182" s="14" t="s">
        <v>30</v>
      </c>
      <c r="B182" s="14" t="s">
        <v>23</v>
      </c>
      <c r="C182" s="14" t="s">
        <v>16</v>
      </c>
      <c r="D182" s="11">
        <v>45764</v>
      </c>
      <c r="E182" s="14">
        <v>54</v>
      </c>
      <c r="F182" s="14" t="s">
        <v>33</v>
      </c>
      <c r="G182" s="14" t="s">
        <v>7</v>
      </c>
      <c r="H182" s="14">
        <v>3</v>
      </c>
      <c r="I182" s="14" t="s">
        <v>5</v>
      </c>
      <c r="J182" t="s">
        <v>109</v>
      </c>
      <c r="K182">
        <v>0</v>
      </c>
      <c r="L182">
        <v>0</v>
      </c>
      <c r="M182">
        <v>1</v>
      </c>
      <c r="N182">
        <v>1</v>
      </c>
    </row>
    <row r="183" spans="1:14">
      <c r="A183" s="14" t="s">
        <v>30</v>
      </c>
      <c r="B183" s="14" t="s">
        <v>23</v>
      </c>
      <c r="C183" s="14" t="s">
        <v>16</v>
      </c>
      <c r="D183" s="11">
        <v>45764</v>
      </c>
      <c r="E183" s="14">
        <v>54</v>
      </c>
      <c r="F183" s="14" t="s">
        <v>33</v>
      </c>
      <c r="G183" s="14" t="s">
        <v>7</v>
      </c>
      <c r="H183" s="14">
        <v>3</v>
      </c>
      <c r="I183" s="14" t="s">
        <v>34</v>
      </c>
      <c r="J183" t="s">
        <v>111</v>
      </c>
      <c r="K183">
        <v>1</v>
      </c>
      <c r="L183">
        <v>0</v>
      </c>
      <c r="M183">
        <v>0</v>
      </c>
      <c r="N183">
        <v>1</v>
      </c>
    </row>
    <row r="184" spans="1:14">
      <c r="A184" s="14" t="s">
        <v>30</v>
      </c>
      <c r="B184" s="14" t="s">
        <v>23</v>
      </c>
      <c r="C184" s="14" t="s">
        <v>16</v>
      </c>
      <c r="D184" s="11">
        <v>45764</v>
      </c>
      <c r="E184" s="14">
        <v>54</v>
      </c>
      <c r="F184" s="14" t="s">
        <v>33</v>
      </c>
      <c r="G184" s="14" t="s">
        <v>7</v>
      </c>
      <c r="H184" s="14">
        <v>3</v>
      </c>
      <c r="I184" s="14" t="s">
        <v>6</v>
      </c>
      <c r="J184" t="s">
        <v>111</v>
      </c>
      <c r="K184">
        <v>1</v>
      </c>
      <c r="L184">
        <v>0</v>
      </c>
      <c r="M184">
        <v>0</v>
      </c>
      <c r="N184">
        <v>1</v>
      </c>
    </row>
    <row r="185" spans="1:14">
      <c r="A185" s="14" t="s">
        <v>30</v>
      </c>
      <c r="B185" s="14" t="s">
        <v>23</v>
      </c>
      <c r="C185" s="14" t="s">
        <v>16</v>
      </c>
      <c r="D185" s="11">
        <v>45764</v>
      </c>
      <c r="E185" s="14">
        <v>54</v>
      </c>
      <c r="F185" s="14" t="s">
        <v>33</v>
      </c>
      <c r="G185" s="14" t="s">
        <v>34</v>
      </c>
      <c r="H185" s="14">
        <v>1</v>
      </c>
      <c r="I185" s="14" t="s">
        <v>6</v>
      </c>
      <c r="J185" t="s">
        <v>111</v>
      </c>
      <c r="K185">
        <v>1</v>
      </c>
      <c r="L185">
        <v>0</v>
      </c>
      <c r="M185">
        <v>0</v>
      </c>
      <c r="N185">
        <v>1</v>
      </c>
    </row>
    <row r="186" spans="1:14">
      <c r="A186" s="14" t="s">
        <v>30</v>
      </c>
      <c r="B186" s="14" t="s">
        <v>23</v>
      </c>
      <c r="C186" s="14" t="s">
        <v>16</v>
      </c>
      <c r="D186" s="11">
        <v>45764</v>
      </c>
      <c r="E186" s="14">
        <v>54</v>
      </c>
      <c r="F186" s="14" t="s">
        <v>33</v>
      </c>
      <c r="G186" s="14" t="s">
        <v>7</v>
      </c>
      <c r="H186" s="14">
        <v>3</v>
      </c>
      <c r="I186" s="14" t="s">
        <v>4</v>
      </c>
      <c r="J186" t="s">
        <v>110</v>
      </c>
      <c r="K186">
        <v>0</v>
      </c>
      <c r="L186">
        <v>1</v>
      </c>
      <c r="M186">
        <v>0</v>
      </c>
      <c r="N186">
        <v>1</v>
      </c>
    </row>
    <row r="187" spans="1:14">
      <c r="A187" s="14" t="s">
        <v>30</v>
      </c>
      <c r="B187" s="14" t="s">
        <v>23</v>
      </c>
      <c r="C187" s="14" t="s">
        <v>16</v>
      </c>
      <c r="D187" s="11">
        <v>45764</v>
      </c>
      <c r="E187" s="14">
        <v>54</v>
      </c>
      <c r="F187" s="14" t="s">
        <v>33</v>
      </c>
      <c r="G187" s="14" t="s">
        <v>4</v>
      </c>
      <c r="H187" s="14">
        <v>6</v>
      </c>
      <c r="I187" s="14" t="s">
        <v>34</v>
      </c>
      <c r="J187" t="s">
        <v>111</v>
      </c>
      <c r="K187">
        <v>1</v>
      </c>
      <c r="L187">
        <v>0</v>
      </c>
      <c r="M187">
        <v>0</v>
      </c>
      <c r="N187">
        <v>1</v>
      </c>
    </row>
    <row r="188" spans="1:14">
      <c r="A188" s="14" t="s">
        <v>30</v>
      </c>
      <c r="B188" s="14" t="s">
        <v>23</v>
      </c>
      <c r="C188" s="14" t="s">
        <v>16</v>
      </c>
      <c r="D188" s="11">
        <v>45764</v>
      </c>
      <c r="E188" s="14">
        <v>54</v>
      </c>
      <c r="F188" s="14" t="s">
        <v>33</v>
      </c>
      <c r="G188" s="14" t="s">
        <v>5</v>
      </c>
      <c r="H188" s="14">
        <v>3</v>
      </c>
      <c r="I188" s="14" t="s">
        <v>4</v>
      </c>
      <c r="J188" t="s">
        <v>110</v>
      </c>
      <c r="K188">
        <v>0</v>
      </c>
      <c r="L188">
        <v>1</v>
      </c>
      <c r="M188">
        <v>0</v>
      </c>
      <c r="N188">
        <v>1</v>
      </c>
    </row>
    <row r="189" spans="1:14">
      <c r="A189" s="14" t="s">
        <v>30</v>
      </c>
      <c r="B189" s="14" t="s">
        <v>23</v>
      </c>
      <c r="C189" s="14" t="s">
        <v>16</v>
      </c>
      <c r="D189" s="11">
        <v>45764</v>
      </c>
      <c r="E189" s="14">
        <v>54</v>
      </c>
      <c r="F189" s="14" t="s">
        <v>33</v>
      </c>
      <c r="G189" s="14" t="s">
        <v>34</v>
      </c>
      <c r="H189" s="14">
        <v>1</v>
      </c>
      <c r="I189" s="14" t="s">
        <v>7</v>
      </c>
      <c r="J189" t="s">
        <v>110</v>
      </c>
      <c r="K189">
        <v>0</v>
      </c>
      <c r="L189">
        <v>1</v>
      </c>
      <c r="M189">
        <v>0</v>
      </c>
      <c r="N189">
        <v>1</v>
      </c>
    </row>
    <row r="190" spans="1:14">
      <c r="A190" s="14" t="s">
        <v>30</v>
      </c>
      <c r="B190" s="14" t="s">
        <v>23</v>
      </c>
      <c r="C190" s="14" t="s">
        <v>16</v>
      </c>
      <c r="D190" s="11">
        <v>45764</v>
      </c>
      <c r="E190" s="14">
        <v>54</v>
      </c>
      <c r="F190" s="14" t="s">
        <v>33</v>
      </c>
      <c r="G190" s="14" t="s">
        <v>4</v>
      </c>
      <c r="H190" s="14">
        <v>6</v>
      </c>
      <c r="I190" s="14" t="s">
        <v>6</v>
      </c>
      <c r="J190" t="s">
        <v>111</v>
      </c>
      <c r="K190">
        <v>1</v>
      </c>
      <c r="L190">
        <v>0</v>
      </c>
      <c r="M190">
        <v>0</v>
      </c>
      <c r="N190">
        <v>1</v>
      </c>
    </row>
    <row r="191" spans="1:14">
      <c r="A191" s="14" t="s">
        <v>30</v>
      </c>
      <c r="B191" s="14" t="s">
        <v>23</v>
      </c>
      <c r="C191" s="14" t="s">
        <v>16</v>
      </c>
      <c r="D191" s="11">
        <v>45764</v>
      </c>
      <c r="E191" s="14">
        <v>54</v>
      </c>
      <c r="F191" s="14" t="s">
        <v>33</v>
      </c>
      <c r="G191" s="14" t="s">
        <v>6</v>
      </c>
      <c r="H191" s="14">
        <v>0</v>
      </c>
      <c r="I191" s="14" t="s">
        <v>5</v>
      </c>
      <c r="J191" t="s">
        <v>110</v>
      </c>
      <c r="K191">
        <v>0</v>
      </c>
      <c r="L191">
        <v>1</v>
      </c>
      <c r="M191">
        <v>0</v>
      </c>
      <c r="N191">
        <v>1</v>
      </c>
    </row>
    <row r="192" spans="1:14">
      <c r="A192" s="14" t="s">
        <v>30</v>
      </c>
      <c r="B192" s="14" t="s">
        <v>23</v>
      </c>
      <c r="C192" s="14" t="s">
        <v>16</v>
      </c>
      <c r="D192" s="11">
        <v>45764</v>
      </c>
      <c r="E192" s="14">
        <v>54</v>
      </c>
      <c r="F192" s="14" t="s">
        <v>33</v>
      </c>
      <c r="G192" s="14" t="s">
        <v>6</v>
      </c>
      <c r="H192" s="14">
        <v>0</v>
      </c>
      <c r="I192" s="14" t="s">
        <v>34</v>
      </c>
      <c r="J192" t="s">
        <v>110</v>
      </c>
      <c r="K192">
        <v>0</v>
      </c>
      <c r="L192">
        <v>1</v>
      </c>
      <c r="M192">
        <v>0</v>
      </c>
      <c r="N192">
        <v>1</v>
      </c>
    </row>
    <row r="193" spans="1:14">
      <c r="A193" s="14" t="s">
        <v>30</v>
      </c>
      <c r="B193" s="14" t="s">
        <v>23</v>
      </c>
      <c r="C193" s="14" t="s">
        <v>16</v>
      </c>
      <c r="D193" s="11">
        <v>45764</v>
      </c>
      <c r="E193" s="14">
        <v>54</v>
      </c>
      <c r="F193" s="14" t="s">
        <v>33</v>
      </c>
      <c r="G193" s="14" t="s">
        <v>4</v>
      </c>
      <c r="H193" s="14">
        <v>6</v>
      </c>
      <c r="I193" s="14" t="s">
        <v>5</v>
      </c>
      <c r="J193" t="s">
        <v>111</v>
      </c>
      <c r="K193">
        <v>1</v>
      </c>
      <c r="L193">
        <v>0</v>
      </c>
      <c r="M193">
        <v>0</v>
      </c>
      <c r="N193">
        <v>1</v>
      </c>
    </row>
    <row r="194" spans="1:14">
      <c r="A194" s="14" t="s">
        <v>30</v>
      </c>
      <c r="B194" s="14" t="s">
        <v>23</v>
      </c>
      <c r="C194" s="14" t="s">
        <v>16</v>
      </c>
      <c r="D194" s="11">
        <v>45764</v>
      </c>
      <c r="E194" s="14">
        <v>54</v>
      </c>
      <c r="F194" s="14" t="s">
        <v>33</v>
      </c>
      <c r="G194" s="14" t="s">
        <v>4</v>
      </c>
      <c r="H194" s="14">
        <v>6</v>
      </c>
      <c r="I194" s="14" t="s">
        <v>7</v>
      </c>
      <c r="J194" t="s">
        <v>111</v>
      </c>
      <c r="K194">
        <v>1</v>
      </c>
      <c r="L194">
        <v>0</v>
      </c>
      <c r="M194">
        <v>0</v>
      </c>
      <c r="N194">
        <v>1</v>
      </c>
    </row>
    <row r="195" spans="1:14">
      <c r="A195" s="14" t="s">
        <v>30</v>
      </c>
      <c r="B195" s="14" t="s">
        <v>23</v>
      </c>
      <c r="C195" s="14" t="s">
        <v>16</v>
      </c>
      <c r="D195" s="11">
        <v>45764</v>
      </c>
      <c r="E195" s="14">
        <v>54</v>
      </c>
      <c r="F195" s="14" t="s">
        <v>33</v>
      </c>
      <c r="G195" s="14" t="s">
        <v>6</v>
      </c>
      <c r="H195" s="14">
        <v>0</v>
      </c>
      <c r="I195" s="14" t="s">
        <v>4</v>
      </c>
      <c r="J195" t="s">
        <v>110</v>
      </c>
      <c r="K195">
        <v>0</v>
      </c>
      <c r="L195">
        <v>1</v>
      </c>
      <c r="M195">
        <v>0</v>
      </c>
      <c r="N195">
        <v>1</v>
      </c>
    </row>
    <row r="196" spans="1:14">
      <c r="A196" s="14" t="s">
        <v>30</v>
      </c>
      <c r="B196" s="14" t="s">
        <v>22</v>
      </c>
      <c r="C196" s="14" t="s">
        <v>16</v>
      </c>
      <c r="D196" s="11">
        <v>45765</v>
      </c>
      <c r="E196" s="14">
        <v>55</v>
      </c>
      <c r="F196" s="14" t="s">
        <v>11</v>
      </c>
      <c r="G196" s="14" t="s">
        <v>5</v>
      </c>
      <c r="H196" s="14">
        <v>7</v>
      </c>
      <c r="I196" s="14" t="s">
        <v>4</v>
      </c>
      <c r="J196" t="s">
        <v>110</v>
      </c>
      <c r="K196">
        <v>0</v>
      </c>
      <c r="L196">
        <v>1</v>
      </c>
      <c r="M196">
        <v>0</v>
      </c>
      <c r="N196">
        <v>1</v>
      </c>
    </row>
    <row r="197" spans="1:14">
      <c r="A197" s="14" t="s">
        <v>30</v>
      </c>
      <c r="B197" s="14" t="s">
        <v>22</v>
      </c>
      <c r="C197" s="14" t="s">
        <v>16</v>
      </c>
      <c r="D197" s="11">
        <v>45765</v>
      </c>
      <c r="E197" s="14">
        <v>55</v>
      </c>
      <c r="F197" s="14" t="s">
        <v>11</v>
      </c>
      <c r="G197" s="14" t="s">
        <v>4</v>
      </c>
      <c r="H197" s="14">
        <v>9</v>
      </c>
      <c r="I197" s="14" t="s">
        <v>5</v>
      </c>
      <c r="J197" t="s">
        <v>111</v>
      </c>
      <c r="K197">
        <v>1</v>
      </c>
      <c r="L197">
        <v>0</v>
      </c>
      <c r="M197">
        <v>0</v>
      </c>
      <c r="N197">
        <v>1</v>
      </c>
    </row>
    <row r="198" spans="1:14">
      <c r="A198" s="14" t="s">
        <v>30</v>
      </c>
      <c r="B198" s="14" t="s">
        <v>21</v>
      </c>
      <c r="C198" s="14" t="s">
        <v>16</v>
      </c>
      <c r="D198" s="11">
        <v>45765</v>
      </c>
      <c r="E198" s="14">
        <v>56</v>
      </c>
      <c r="F198" s="14" t="s">
        <v>11</v>
      </c>
      <c r="G198" s="14" t="s">
        <v>4</v>
      </c>
      <c r="H198" s="14">
        <v>10</v>
      </c>
      <c r="I198" s="14" t="s">
        <v>5</v>
      </c>
      <c r="J198" t="s">
        <v>111</v>
      </c>
      <c r="K198">
        <v>1</v>
      </c>
      <c r="L198">
        <v>0</v>
      </c>
      <c r="M198">
        <v>0</v>
      </c>
      <c r="N198">
        <v>1</v>
      </c>
    </row>
    <row r="199" spans="1:14">
      <c r="A199" s="14" t="s">
        <v>30</v>
      </c>
      <c r="B199" s="14" t="s">
        <v>21</v>
      </c>
      <c r="C199" s="14" t="s">
        <v>16</v>
      </c>
      <c r="D199" s="11">
        <v>45765</v>
      </c>
      <c r="E199" s="14">
        <v>56</v>
      </c>
      <c r="F199" s="14" t="s">
        <v>11</v>
      </c>
      <c r="G199" s="14" t="s">
        <v>5</v>
      </c>
      <c r="H199" s="14">
        <v>3</v>
      </c>
      <c r="I199" s="14" t="s">
        <v>4</v>
      </c>
      <c r="J199" t="s">
        <v>110</v>
      </c>
      <c r="K199">
        <v>0</v>
      </c>
      <c r="L199">
        <v>1</v>
      </c>
      <c r="M199">
        <v>0</v>
      </c>
      <c r="N199">
        <v>1</v>
      </c>
    </row>
    <row r="200" spans="1:14">
      <c r="A200" s="14" t="s">
        <v>30</v>
      </c>
      <c r="B200" s="14" t="s">
        <v>22</v>
      </c>
      <c r="C200" s="14" t="s">
        <v>16</v>
      </c>
      <c r="D200" s="11">
        <v>45768</v>
      </c>
      <c r="E200" s="14">
        <v>57</v>
      </c>
      <c r="F200" s="14" t="s">
        <v>35</v>
      </c>
      <c r="G200" s="14" t="s">
        <v>36</v>
      </c>
      <c r="H200" s="14">
        <v>0</v>
      </c>
      <c r="I200" s="14" t="s">
        <v>5</v>
      </c>
      <c r="J200" t="s">
        <v>110</v>
      </c>
      <c r="K200">
        <v>0</v>
      </c>
      <c r="L200">
        <v>1</v>
      </c>
      <c r="M200">
        <v>0</v>
      </c>
      <c r="N200">
        <v>1</v>
      </c>
    </row>
    <row r="201" spans="1:14">
      <c r="A201" s="14" t="s">
        <v>30</v>
      </c>
      <c r="B201" s="14" t="s">
        <v>22</v>
      </c>
      <c r="C201" s="14" t="s">
        <v>16</v>
      </c>
      <c r="D201" s="11">
        <v>45768</v>
      </c>
      <c r="E201" s="14">
        <v>57</v>
      </c>
      <c r="F201" s="14" t="s">
        <v>35</v>
      </c>
      <c r="G201" s="14" t="s">
        <v>36</v>
      </c>
      <c r="H201" s="14">
        <v>0</v>
      </c>
      <c r="I201" s="14" t="s">
        <v>4</v>
      </c>
      <c r="J201" t="s">
        <v>110</v>
      </c>
      <c r="K201">
        <v>0</v>
      </c>
      <c r="L201">
        <v>1</v>
      </c>
      <c r="M201">
        <v>0</v>
      </c>
      <c r="N201">
        <v>1</v>
      </c>
    </row>
    <row r="202" spans="1:14">
      <c r="A202" s="14" t="s">
        <v>30</v>
      </c>
      <c r="B202" s="14" t="s">
        <v>22</v>
      </c>
      <c r="C202" s="14" t="s">
        <v>16</v>
      </c>
      <c r="D202" s="11">
        <v>45768</v>
      </c>
      <c r="E202" s="14">
        <v>57</v>
      </c>
      <c r="F202" s="14" t="s">
        <v>35</v>
      </c>
      <c r="G202" s="14" t="s">
        <v>5</v>
      </c>
      <c r="H202" s="14">
        <v>7</v>
      </c>
      <c r="I202" s="14" t="s">
        <v>36</v>
      </c>
      <c r="J202" t="s">
        <v>111</v>
      </c>
      <c r="K202">
        <v>1</v>
      </c>
      <c r="L202">
        <v>0</v>
      </c>
      <c r="M202">
        <v>0</v>
      </c>
      <c r="N202">
        <v>1</v>
      </c>
    </row>
    <row r="203" spans="1:14">
      <c r="A203" s="14" t="s">
        <v>30</v>
      </c>
      <c r="B203" s="14" t="s">
        <v>22</v>
      </c>
      <c r="C203" s="14" t="s">
        <v>16</v>
      </c>
      <c r="D203" s="11">
        <v>45768</v>
      </c>
      <c r="E203" s="14">
        <v>57</v>
      </c>
      <c r="F203" s="14" t="s">
        <v>35</v>
      </c>
      <c r="G203" s="14" t="s">
        <v>4</v>
      </c>
      <c r="H203" s="14">
        <v>5</v>
      </c>
      <c r="I203" s="14" t="s">
        <v>36</v>
      </c>
      <c r="J203" t="s">
        <v>111</v>
      </c>
      <c r="K203">
        <v>1</v>
      </c>
      <c r="L203">
        <v>0</v>
      </c>
      <c r="M203">
        <v>0</v>
      </c>
      <c r="N203">
        <v>1</v>
      </c>
    </row>
    <row r="204" spans="1:14">
      <c r="A204" s="14" t="s">
        <v>30</v>
      </c>
      <c r="B204" s="14" t="s">
        <v>22</v>
      </c>
      <c r="C204" s="14" t="s">
        <v>16</v>
      </c>
      <c r="D204" s="11">
        <v>45768</v>
      </c>
      <c r="E204" s="14">
        <v>57</v>
      </c>
      <c r="F204" s="14" t="s">
        <v>35</v>
      </c>
      <c r="G204" s="14" t="s">
        <v>4</v>
      </c>
      <c r="H204" s="14">
        <v>5</v>
      </c>
      <c r="I204" s="14" t="s">
        <v>5</v>
      </c>
      <c r="J204" t="s">
        <v>110</v>
      </c>
      <c r="K204">
        <v>0</v>
      </c>
      <c r="L204">
        <v>1</v>
      </c>
      <c r="M204">
        <v>0</v>
      </c>
      <c r="N204">
        <v>1</v>
      </c>
    </row>
    <row r="205" spans="1:14">
      <c r="A205" s="14" t="s">
        <v>30</v>
      </c>
      <c r="B205" s="14" t="s">
        <v>22</v>
      </c>
      <c r="C205" s="14" t="s">
        <v>16</v>
      </c>
      <c r="D205" s="11">
        <v>45768</v>
      </c>
      <c r="E205" s="14">
        <v>57</v>
      </c>
      <c r="F205" s="14" t="s">
        <v>35</v>
      </c>
      <c r="G205" s="14" t="s">
        <v>5</v>
      </c>
      <c r="H205" s="14">
        <v>7</v>
      </c>
      <c r="I205" s="14" t="s">
        <v>4</v>
      </c>
      <c r="J205" t="s">
        <v>111</v>
      </c>
      <c r="K205">
        <v>1</v>
      </c>
      <c r="L205">
        <v>0</v>
      </c>
      <c r="M205">
        <v>0</v>
      </c>
      <c r="N205">
        <v>1</v>
      </c>
    </row>
    <row r="206" spans="1:14">
      <c r="A206" s="14" t="s">
        <v>30</v>
      </c>
      <c r="B206" s="14" t="s">
        <v>21</v>
      </c>
      <c r="C206" s="14" t="s">
        <v>16</v>
      </c>
      <c r="D206" s="11">
        <v>45768</v>
      </c>
      <c r="E206" s="14">
        <v>58</v>
      </c>
      <c r="F206" s="14" t="s">
        <v>37</v>
      </c>
      <c r="G206" s="14" t="s">
        <v>36</v>
      </c>
      <c r="H206" s="14">
        <v>4</v>
      </c>
      <c r="I206" s="14" t="s">
        <v>5</v>
      </c>
      <c r="J206" t="s">
        <v>111</v>
      </c>
      <c r="K206">
        <v>1</v>
      </c>
      <c r="L206">
        <v>0</v>
      </c>
      <c r="M206">
        <v>0</v>
      </c>
      <c r="N206">
        <v>1</v>
      </c>
    </row>
    <row r="207" spans="1:14">
      <c r="A207" s="14" t="s">
        <v>30</v>
      </c>
      <c r="B207" s="14" t="s">
        <v>21</v>
      </c>
      <c r="C207" s="14" t="s">
        <v>16</v>
      </c>
      <c r="D207" s="11">
        <v>45768</v>
      </c>
      <c r="E207" s="14">
        <v>58</v>
      </c>
      <c r="F207" s="14" t="s">
        <v>37</v>
      </c>
      <c r="G207" s="14" t="s">
        <v>36</v>
      </c>
      <c r="H207" s="14">
        <v>4</v>
      </c>
      <c r="I207" s="14" t="s">
        <v>4</v>
      </c>
      <c r="J207" t="s">
        <v>110</v>
      </c>
      <c r="K207">
        <v>0</v>
      </c>
      <c r="L207">
        <v>1</v>
      </c>
      <c r="M207">
        <v>0</v>
      </c>
      <c r="N207">
        <v>1</v>
      </c>
    </row>
    <row r="208" spans="1:14">
      <c r="A208" s="14" t="s">
        <v>30</v>
      </c>
      <c r="B208" s="14" t="s">
        <v>21</v>
      </c>
      <c r="C208" s="14" t="s">
        <v>16</v>
      </c>
      <c r="D208" s="11">
        <v>45768</v>
      </c>
      <c r="E208" s="14">
        <v>58</v>
      </c>
      <c r="F208" s="14" t="s">
        <v>37</v>
      </c>
      <c r="G208" s="14" t="s">
        <v>5</v>
      </c>
      <c r="H208" s="14">
        <v>3</v>
      </c>
      <c r="I208" s="14" t="s">
        <v>36</v>
      </c>
      <c r="J208" t="s">
        <v>110</v>
      </c>
      <c r="K208">
        <v>0</v>
      </c>
      <c r="L208">
        <v>1</v>
      </c>
      <c r="M208">
        <v>0</v>
      </c>
      <c r="N208">
        <v>1</v>
      </c>
    </row>
    <row r="209" spans="1:14">
      <c r="A209" s="14" t="s">
        <v>30</v>
      </c>
      <c r="B209" s="14" t="s">
        <v>21</v>
      </c>
      <c r="C209" s="14" t="s">
        <v>16</v>
      </c>
      <c r="D209" s="11">
        <v>45768</v>
      </c>
      <c r="E209" s="14">
        <v>58</v>
      </c>
      <c r="F209" s="14" t="s">
        <v>37</v>
      </c>
      <c r="G209" s="14" t="s">
        <v>5</v>
      </c>
      <c r="H209" s="14">
        <v>3</v>
      </c>
      <c r="I209" s="14" t="s">
        <v>4</v>
      </c>
      <c r="J209" t="s">
        <v>110</v>
      </c>
      <c r="K209">
        <v>0</v>
      </c>
      <c r="L209">
        <v>1</v>
      </c>
      <c r="M209">
        <v>0</v>
      </c>
      <c r="N209">
        <v>1</v>
      </c>
    </row>
    <row r="210" spans="1:14">
      <c r="A210" s="14" t="s">
        <v>30</v>
      </c>
      <c r="B210" s="14" t="s">
        <v>21</v>
      </c>
      <c r="C210" s="14" t="s">
        <v>16</v>
      </c>
      <c r="D210" s="11">
        <v>45768</v>
      </c>
      <c r="E210" s="14">
        <v>58</v>
      </c>
      <c r="F210" s="14" t="s">
        <v>37</v>
      </c>
      <c r="G210" s="14" t="s">
        <v>4</v>
      </c>
      <c r="H210" s="14">
        <v>9</v>
      </c>
      <c r="I210" s="14" t="s">
        <v>5</v>
      </c>
      <c r="J210" t="s">
        <v>111</v>
      </c>
      <c r="K210">
        <v>1</v>
      </c>
      <c r="L210">
        <v>0</v>
      </c>
      <c r="M210">
        <v>0</v>
      </c>
      <c r="N210">
        <v>1</v>
      </c>
    </row>
    <row r="211" spans="1:14">
      <c r="A211" s="14" t="s">
        <v>30</v>
      </c>
      <c r="B211" s="14" t="s">
        <v>21</v>
      </c>
      <c r="C211" s="14" t="s">
        <v>16</v>
      </c>
      <c r="D211" s="11">
        <v>45768</v>
      </c>
      <c r="E211" s="14">
        <v>58</v>
      </c>
      <c r="F211" s="14" t="s">
        <v>37</v>
      </c>
      <c r="G211" s="14" t="s">
        <v>4</v>
      </c>
      <c r="H211" s="14">
        <v>9</v>
      </c>
      <c r="I211" s="14" t="s">
        <v>36</v>
      </c>
      <c r="J211" t="s">
        <v>111</v>
      </c>
      <c r="K211">
        <v>1</v>
      </c>
      <c r="L211">
        <v>0</v>
      </c>
      <c r="M211">
        <v>0</v>
      </c>
      <c r="N211">
        <v>1</v>
      </c>
    </row>
    <row r="212" spans="1:14">
      <c r="A212" s="14" t="s">
        <v>30</v>
      </c>
      <c r="B212" s="14" t="s">
        <v>23</v>
      </c>
      <c r="C212" s="14" t="s">
        <v>16</v>
      </c>
      <c r="D212" s="11">
        <v>45768</v>
      </c>
      <c r="E212" s="14">
        <v>59</v>
      </c>
      <c r="F212" s="14" t="s">
        <v>11</v>
      </c>
      <c r="G212" s="14" t="s">
        <v>5</v>
      </c>
      <c r="H212" s="14">
        <v>1</v>
      </c>
      <c r="I212" s="14" t="s">
        <v>4</v>
      </c>
      <c r="J212" t="s">
        <v>110</v>
      </c>
      <c r="K212">
        <v>0</v>
      </c>
      <c r="L212">
        <v>1</v>
      </c>
      <c r="M212">
        <v>0</v>
      </c>
      <c r="N212">
        <v>1</v>
      </c>
    </row>
    <row r="213" spans="1:14">
      <c r="A213" s="14" t="s">
        <v>30</v>
      </c>
      <c r="B213" s="14" t="s">
        <v>23</v>
      </c>
      <c r="C213" s="14" t="s">
        <v>16</v>
      </c>
      <c r="D213" s="11">
        <v>45768</v>
      </c>
      <c r="E213" s="14">
        <v>59</v>
      </c>
      <c r="F213" s="14" t="s">
        <v>11</v>
      </c>
      <c r="G213" s="14" t="s">
        <v>4</v>
      </c>
      <c r="H213" s="14">
        <v>12</v>
      </c>
      <c r="I213" s="14" t="s">
        <v>5</v>
      </c>
      <c r="J213" t="s">
        <v>111</v>
      </c>
      <c r="K213">
        <v>1</v>
      </c>
      <c r="L213">
        <v>0</v>
      </c>
      <c r="M213">
        <v>0</v>
      </c>
      <c r="N213">
        <v>1</v>
      </c>
    </row>
    <row r="214" spans="1:14">
      <c r="A214" s="14" t="s">
        <v>30</v>
      </c>
      <c r="B214" s="14" t="s">
        <v>22</v>
      </c>
      <c r="C214" s="14" t="s">
        <v>16</v>
      </c>
      <c r="D214" s="11">
        <v>45769</v>
      </c>
      <c r="E214" s="14">
        <v>60</v>
      </c>
      <c r="F214" s="14" t="s">
        <v>9</v>
      </c>
      <c r="G214" s="14" t="s">
        <v>5</v>
      </c>
      <c r="H214" s="14">
        <v>12</v>
      </c>
      <c r="I214" s="14" t="s">
        <v>4</v>
      </c>
      <c r="J214" t="s">
        <v>111</v>
      </c>
      <c r="K214">
        <v>1</v>
      </c>
      <c r="L214">
        <v>0</v>
      </c>
      <c r="M214">
        <v>0</v>
      </c>
      <c r="N214">
        <v>1</v>
      </c>
    </row>
    <row r="215" spans="1:14">
      <c r="A215" s="14" t="s">
        <v>30</v>
      </c>
      <c r="B215" s="14" t="s">
        <v>22</v>
      </c>
      <c r="C215" s="14" t="s">
        <v>16</v>
      </c>
      <c r="D215" s="11">
        <v>45769</v>
      </c>
      <c r="E215" s="14">
        <v>60</v>
      </c>
      <c r="F215" s="14" t="s">
        <v>9</v>
      </c>
      <c r="G215" s="14" t="s">
        <v>4</v>
      </c>
      <c r="H215" s="14">
        <v>5</v>
      </c>
      <c r="I215" s="14" t="s">
        <v>5</v>
      </c>
      <c r="J215" t="s">
        <v>110</v>
      </c>
      <c r="K215">
        <v>0</v>
      </c>
      <c r="L215">
        <v>1</v>
      </c>
      <c r="M215">
        <v>0</v>
      </c>
      <c r="N215">
        <v>1</v>
      </c>
    </row>
    <row r="216" spans="1:14">
      <c r="A216" s="14" t="s">
        <v>30</v>
      </c>
      <c r="B216" s="14" t="s">
        <v>21</v>
      </c>
      <c r="C216" s="14" t="s">
        <v>16</v>
      </c>
      <c r="D216" s="11">
        <v>45769</v>
      </c>
      <c r="E216" s="14">
        <v>61</v>
      </c>
      <c r="F216" s="14" t="s">
        <v>11</v>
      </c>
      <c r="G216" s="14" t="s">
        <v>5</v>
      </c>
      <c r="H216" s="14">
        <v>2</v>
      </c>
      <c r="I216" s="14" t="s">
        <v>4</v>
      </c>
      <c r="J216" t="s">
        <v>110</v>
      </c>
      <c r="K216">
        <v>0</v>
      </c>
      <c r="L216">
        <v>1</v>
      </c>
      <c r="M216">
        <v>0</v>
      </c>
      <c r="N216">
        <v>1</v>
      </c>
    </row>
    <row r="217" spans="1:14">
      <c r="A217" s="14" t="s">
        <v>30</v>
      </c>
      <c r="B217" s="14" t="s">
        <v>21</v>
      </c>
      <c r="C217" s="14" t="s">
        <v>16</v>
      </c>
      <c r="D217" s="11">
        <v>45769</v>
      </c>
      <c r="E217" s="14">
        <v>61</v>
      </c>
      <c r="F217" s="14" t="s">
        <v>11</v>
      </c>
      <c r="G217" s="14" t="s">
        <v>4</v>
      </c>
      <c r="H217" s="14">
        <v>13</v>
      </c>
      <c r="I217" s="14" t="s">
        <v>5</v>
      </c>
      <c r="J217" t="s">
        <v>111</v>
      </c>
      <c r="K217">
        <v>1</v>
      </c>
      <c r="L217">
        <v>0</v>
      </c>
      <c r="M217">
        <v>0</v>
      </c>
      <c r="N217">
        <v>1</v>
      </c>
    </row>
    <row r="218" spans="1:14">
      <c r="A218" s="14" t="s">
        <v>30</v>
      </c>
      <c r="B218" s="14" t="s">
        <v>23</v>
      </c>
      <c r="C218" s="14" t="s">
        <v>16</v>
      </c>
      <c r="D218" s="11">
        <v>45769</v>
      </c>
      <c r="E218" s="14">
        <v>62</v>
      </c>
      <c r="F218" s="14" t="s">
        <v>39</v>
      </c>
      <c r="G218" s="14" t="s">
        <v>7</v>
      </c>
      <c r="H218" s="14">
        <v>1</v>
      </c>
      <c r="I218" s="14" t="s">
        <v>4</v>
      </c>
      <c r="J218" t="s">
        <v>110</v>
      </c>
      <c r="K218">
        <v>0</v>
      </c>
      <c r="L218">
        <v>1</v>
      </c>
      <c r="M218">
        <v>0</v>
      </c>
      <c r="N218">
        <v>1</v>
      </c>
    </row>
    <row r="219" spans="1:14">
      <c r="A219" s="14" t="s">
        <v>30</v>
      </c>
      <c r="B219" s="14" t="s">
        <v>23</v>
      </c>
      <c r="C219" s="14" t="s">
        <v>16</v>
      </c>
      <c r="D219" s="11">
        <v>45769</v>
      </c>
      <c r="E219" s="14">
        <v>62</v>
      </c>
      <c r="F219" s="14" t="s">
        <v>39</v>
      </c>
      <c r="G219" s="14" t="s">
        <v>4</v>
      </c>
      <c r="H219" s="14">
        <v>8</v>
      </c>
      <c r="I219" s="14" t="s">
        <v>7</v>
      </c>
      <c r="J219" t="s">
        <v>111</v>
      </c>
      <c r="K219">
        <v>1</v>
      </c>
      <c r="L219">
        <v>0</v>
      </c>
      <c r="M219">
        <v>0</v>
      </c>
      <c r="N219">
        <v>1</v>
      </c>
    </row>
    <row r="220" spans="1:14">
      <c r="A220" s="14" t="s">
        <v>30</v>
      </c>
      <c r="B220" s="14" t="s">
        <v>23</v>
      </c>
      <c r="C220" s="14" t="s">
        <v>16</v>
      </c>
      <c r="D220" s="11">
        <v>45769</v>
      </c>
      <c r="E220" s="14">
        <v>62</v>
      </c>
      <c r="F220" s="14" t="s">
        <v>39</v>
      </c>
      <c r="G220" s="14" t="s">
        <v>5</v>
      </c>
      <c r="H220" s="14">
        <v>2</v>
      </c>
      <c r="I220" s="14" t="s">
        <v>4</v>
      </c>
      <c r="J220" t="s">
        <v>110</v>
      </c>
      <c r="K220">
        <v>0</v>
      </c>
      <c r="L220">
        <v>1</v>
      </c>
      <c r="M220">
        <v>0</v>
      </c>
      <c r="N220">
        <v>1</v>
      </c>
    </row>
    <row r="221" spans="1:14">
      <c r="A221" s="14" t="s">
        <v>30</v>
      </c>
      <c r="B221" s="14" t="s">
        <v>23</v>
      </c>
      <c r="C221" s="14" t="s">
        <v>16</v>
      </c>
      <c r="D221" s="11">
        <v>45769</v>
      </c>
      <c r="E221" s="14">
        <v>62</v>
      </c>
      <c r="F221" s="14" t="s">
        <v>39</v>
      </c>
      <c r="G221" s="14" t="s">
        <v>5</v>
      </c>
      <c r="H221" s="14">
        <v>2</v>
      </c>
      <c r="I221" s="14" t="s">
        <v>7</v>
      </c>
      <c r="J221" t="s">
        <v>111</v>
      </c>
      <c r="K221">
        <v>1</v>
      </c>
      <c r="L221">
        <v>0</v>
      </c>
      <c r="M221">
        <v>0</v>
      </c>
      <c r="N221">
        <v>1</v>
      </c>
    </row>
    <row r="222" spans="1:14">
      <c r="A222" s="14" t="s">
        <v>30</v>
      </c>
      <c r="B222" s="14" t="s">
        <v>23</v>
      </c>
      <c r="C222" s="14" t="s">
        <v>16</v>
      </c>
      <c r="D222" s="11">
        <v>45769</v>
      </c>
      <c r="E222" s="14">
        <v>62</v>
      </c>
      <c r="F222" s="14" t="s">
        <v>39</v>
      </c>
      <c r="G222" s="14" t="s">
        <v>4</v>
      </c>
      <c r="H222" s="14">
        <v>8</v>
      </c>
      <c r="I222" s="14" t="s">
        <v>5</v>
      </c>
      <c r="J222" t="s">
        <v>111</v>
      </c>
      <c r="K222">
        <v>1</v>
      </c>
      <c r="L222">
        <v>0</v>
      </c>
      <c r="M222">
        <v>0</v>
      </c>
      <c r="N222">
        <v>1</v>
      </c>
    </row>
    <row r="223" spans="1:14">
      <c r="A223" s="14" t="s">
        <v>30</v>
      </c>
      <c r="B223" s="14" t="s">
        <v>23</v>
      </c>
      <c r="C223" s="14" t="s">
        <v>16</v>
      </c>
      <c r="D223" s="11">
        <v>45769</v>
      </c>
      <c r="E223" s="14">
        <v>62</v>
      </c>
      <c r="F223" s="14" t="s">
        <v>39</v>
      </c>
      <c r="G223" s="14" t="s">
        <v>7</v>
      </c>
      <c r="H223" s="14">
        <v>1</v>
      </c>
      <c r="I223" s="14" t="s">
        <v>5</v>
      </c>
      <c r="J223" t="s">
        <v>110</v>
      </c>
      <c r="K223">
        <v>0</v>
      </c>
      <c r="L223">
        <v>1</v>
      </c>
      <c r="M223">
        <v>0</v>
      </c>
      <c r="N223">
        <v>1</v>
      </c>
    </row>
    <row r="224" spans="1:14">
      <c r="A224" s="14" t="s">
        <v>30</v>
      </c>
      <c r="B224" s="14" t="s">
        <v>22</v>
      </c>
      <c r="C224" s="14" t="s">
        <v>16</v>
      </c>
      <c r="D224" s="11">
        <v>45770</v>
      </c>
      <c r="E224" s="14">
        <v>63</v>
      </c>
      <c r="F224" s="14" t="s">
        <v>11</v>
      </c>
      <c r="G224" s="14" t="s">
        <v>4</v>
      </c>
      <c r="H224" s="14">
        <v>9</v>
      </c>
      <c r="I224" s="14" t="s">
        <v>5</v>
      </c>
      <c r="J224" t="s">
        <v>111</v>
      </c>
      <c r="K224">
        <v>1</v>
      </c>
      <c r="L224">
        <v>0</v>
      </c>
      <c r="M224">
        <v>0</v>
      </c>
      <c r="N224">
        <v>1</v>
      </c>
    </row>
    <row r="225" spans="1:14">
      <c r="A225" s="14" t="s">
        <v>30</v>
      </c>
      <c r="B225" s="14" t="s">
        <v>22</v>
      </c>
      <c r="C225" s="14" t="s">
        <v>16</v>
      </c>
      <c r="D225" s="11">
        <v>45770</v>
      </c>
      <c r="E225" s="14">
        <v>63</v>
      </c>
      <c r="F225" s="14" t="s">
        <v>11</v>
      </c>
      <c r="G225" s="14" t="s">
        <v>5</v>
      </c>
      <c r="H225" s="14">
        <v>4</v>
      </c>
      <c r="I225" s="14" t="s">
        <v>4</v>
      </c>
      <c r="J225" t="s">
        <v>110</v>
      </c>
      <c r="K225">
        <v>0</v>
      </c>
      <c r="L225">
        <v>1</v>
      </c>
      <c r="M225">
        <v>0</v>
      </c>
      <c r="N225">
        <v>1</v>
      </c>
    </row>
    <row r="226" spans="1:14">
      <c r="A226" s="14" t="s">
        <v>30</v>
      </c>
      <c r="B226" s="14" t="s">
        <v>22</v>
      </c>
      <c r="C226" s="14" t="s">
        <v>16</v>
      </c>
      <c r="D226" s="11">
        <v>45770</v>
      </c>
      <c r="E226" s="14">
        <v>64</v>
      </c>
      <c r="F226" s="14" t="s">
        <v>40</v>
      </c>
      <c r="G226" s="14" t="s">
        <v>6</v>
      </c>
      <c r="H226" s="14">
        <v>7</v>
      </c>
      <c r="I226" s="14" t="s">
        <v>5</v>
      </c>
      <c r="J226" t="s">
        <v>110</v>
      </c>
      <c r="K226">
        <v>0</v>
      </c>
      <c r="L226">
        <v>1</v>
      </c>
      <c r="M226">
        <v>0</v>
      </c>
      <c r="N226">
        <v>1</v>
      </c>
    </row>
    <row r="227" spans="1:14">
      <c r="A227" s="14" t="s">
        <v>30</v>
      </c>
      <c r="B227" s="14" t="s">
        <v>22</v>
      </c>
      <c r="C227" s="14" t="s">
        <v>16</v>
      </c>
      <c r="D227" s="11">
        <v>45770</v>
      </c>
      <c r="E227" s="14">
        <v>64</v>
      </c>
      <c r="F227" s="14" t="s">
        <v>40</v>
      </c>
      <c r="G227" s="14" t="s">
        <v>5</v>
      </c>
      <c r="H227" s="14">
        <v>9</v>
      </c>
      <c r="I227" s="14" t="s">
        <v>6</v>
      </c>
      <c r="J227" t="s">
        <v>111</v>
      </c>
      <c r="K227">
        <v>1</v>
      </c>
      <c r="L227">
        <v>0</v>
      </c>
      <c r="M227">
        <v>0</v>
      </c>
      <c r="N227">
        <v>1</v>
      </c>
    </row>
    <row r="228" spans="1:14">
      <c r="A228" s="14" t="s">
        <v>30</v>
      </c>
      <c r="B228" s="14" t="s">
        <v>22</v>
      </c>
      <c r="C228" s="14" t="s">
        <v>16</v>
      </c>
      <c r="D228" s="11">
        <v>45770</v>
      </c>
      <c r="E228" s="14">
        <v>65</v>
      </c>
      <c r="F228" s="14" t="s">
        <v>12</v>
      </c>
      <c r="G228" s="14" t="s">
        <v>7</v>
      </c>
      <c r="H228" s="14">
        <v>4</v>
      </c>
      <c r="I228" s="14" t="s">
        <v>5</v>
      </c>
      <c r="J228" t="s">
        <v>111</v>
      </c>
      <c r="K228">
        <v>1</v>
      </c>
      <c r="L228">
        <v>0</v>
      </c>
      <c r="M228">
        <v>0</v>
      </c>
      <c r="N228">
        <v>1</v>
      </c>
    </row>
    <row r="229" spans="1:14">
      <c r="A229" s="14" t="s">
        <v>30</v>
      </c>
      <c r="B229" s="14" t="s">
        <v>22</v>
      </c>
      <c r="C229" s="14" t="s">
        <v>16</v>
      </c>
      <c r="D229" s="11">
        <v>45770</v>
      </c>
      <c r="E229" s="14">
        <v>65</v>
      </c>
      <c r="F229" s="14" t="s">
        <v>12</v>
      </c>
      <c r="G229" s="14" t="s">
        <v>7</v>
      </c>
      <c r="H229" s="14">
        <v>4</v>
      </c>
      <c r="I229" s="14" t="s">
        <v>4</v>
      </c>
      <c r="J229" t="s">
        <v>110</v>
      </c>
      <c r="K229">
        <v>0</v>
      </c>
      <c r="L229">
        <v>1</v>
      </c>
      <c r="M229">
        <v>0</v>
      </c>
      <c r="N229">
        <v>1</v>
      </c>
    </row>
    <row r="230" spans="1:14">
      <c r="A230" s="14" t="s">
        <v>30</v>
      </c>
      <c r="B230" s="14" t="s">
        <v>22</v>
      </c>
      <c r="C230" s="14" t="s">
        <v>16</v>
      </c>
      <c r="D230" s="11">
        <v>45770</v>
      </c>
      <c r="E230" s="14">
        <v>65</v>
      </c>
      <c r="F230" s="14" t="s">
        <v>12</v>
      </c>
      <c r="G230" s="14" t="s">
        <v>4</v>
      </c>
      <c r="H230" s="14">
        <v>7</v>
      </c>
      <c r="I230" s="14" t="s">
        <v>7</v>
      </c>
      <c r="J230" t="s">
        <v>111</v>
      </c>
      <c r="K230">
        <v>1</v>
      </c>
      <c r="L230">
        <v>0</v>
      </c>
      <c r="M230">
        <v>0</v>
      </c>
      <c r="N230">
        <v>1</v>
      </c>
    </row>
    <row r="231" spans="1:14">
      <c r="A231" s="14" t="s">
        <v>30</v>
      </c>
      <c r="B231" s="14" t="s">
        <v>22</v>
      </c>
      <c r="C231" s="14" t="s">
        <v>16</v>
      </c>
      <c r="D231" s="11">
        <v>45770</v>
      </c>
      <c r="E231" s="14">
        <v>65</v>
      </c>
      <c r="F231" s="14" t="s">
        <v>12</v>
      </c>
      <c r="G231" s="14" t="s">
        <v>4</v>
      </c>
      <c r="H231" s="14">
        <v>7</v>
      </c>
      <c r="I231" s="14" t="s">
        <v>5</v>
      </c>
      <c r="J231" t="s">
        <v>111</v>
      </c>
      <c r="K231">
        <v>1</v>
      </c>
      <c r="L231">
        <v>0</v>
      </c>
      <c r="M231">
        <v>0</v>
      </c>
      <c r="N231">
        <v>1</v>
      </c>
    </row>
    <row r="232" spans="1:14">
      <c r="A232" s="14" t="s">
        <v>30</v>
      </c>
      <c r="B232" s="14" t="s">
        <v>22</v>
      </c>
      <c r="C232" s="14" t="s">
        <v>16</v>
      </c>
      <c r="D232" s="11">
        <v>45770</v>
      </c>
      <c r="E232" s="14">
        <v>65</v>
      </c>
      <c r="F232" s="14" t="s">
        <v>12</v>
      </c>
      <c r="G232" s="14" t="s">
        <v>5</v>
      </c>
      <c r="H232" s="14">
        <v>3</v>
      </c>
      <c r="I232" s="14" t="s">
        <v>4</v>
      </c>
      <c r="J232" t="s">
        <v>110</v>
      </c>
      <c r="K232">
        <v>0</v>
      </c>
      <c r="L232">
        <v>1</v>
      </c>
      <c r="M232">
        <v>0</v>
      </c>
      <c r="N232">
        <v>1</v>
      </c>
    </row>
    <row r="233" spans="1:14">
      <c r="A233" s="14" t="s">
        <v>30</v>
      </c>
      <c r="B233" s="14" t="s">
        <v>22</v>
      </c>
      <c r="C233" s="14" t="s">
        <v>16</v>
      </c>
      <c r="D233" s="11">
        <v>45770</v>
      </c>
      <c r="E233" s="14">
        <v>65</v>
      </c>
      <c r="F233" s="14" t="s">
        <v>12</v>
      </c>
      <c r="G233" s="14" t="s">
        <v>5</v>
      </c>
      <c r="H233" s="14">
        <v>3</v>
      </c>
      <c r="I233" s="14" t="s">
        <v>7</v>
      </c>
      <c r="J233" t="s">
        <v>110</v>
      </c>
      <c r="K233">
        <v>0</v>
      </c>
      <c r="L233">
        <v>1</v>
      </c>
      <c r="M233">
        <v>0</v>
      </c>
      <c r="N233">
        <v>1</v>
      </c>
    </row>
    <row r="234" spans="1:14">
      <c r="A234" s="14" t="s">
        <v>30</v>
      </c>
      <c r="B234" s="14" t="s">
        <v>23</v>
      </c>
      <c r="C234" s="14" t="s">
        <v>16</v>
      </c>
      <c r="D234" s="11">
        <v>45771</v>
      </c>
      <c r="E234" s="14">
        <v>66</v>
      </c>
      <c r="F234" s="14" t="s">
        <v>9</v>
      </c>
      <c r="G234" s="14" t="s">
        <v>5</v>
      </c>
      <c r="H234" s="14">
        <v>3</v>
      </c>
      <c r="I234" s="14" t="s">
        <v>4</v>
      </c>
      <c r="J234" t="s">
        <v>110</v>
      </c>
      <c r="K234">
        <v>0</v>
      </c>
      <c r="L234">
        <v>1</v>
      </c>
      <c r="M234">
        <v>0</v>
      </c>
      <c r="N234">
        <v>1</v>
      </c>
    </row>
    <row r="235" spans="1:14">
      <c r="A235" s="14" t="s">
        <v>30</v>
      </c>
      <c r="B235" s="14" t="s">
        <v>23</v>
      </c>
      <c r="C235" s="14" t="s">
        <v>16</v>
      </c>
      <c r="D235" s="11">
        <v>45771</v>
      </c>
      <c r="E235" s="14">
        <v>66</v>
      </c>
      <c r="F235" s="14" t="s">
        <v>9</v>
      </c>
      <c r="G235" s="14" t="s">
        <v>4</v>
      </c>
      <c r="H235" s="14">
        <v>6</v>
      </c>
      <c r="I235" s="14" t="s">
        <v>5</v>
      </c>
      <c r="J235" t="s">
        <v>111</v>
      </c>
      <c r="K235">
        <v>1</v>
      </c>
      <c r="L235">
        <v>0</v>
      </c>
      <c r="M235">
        <v>0</v>
      </c>
      <c r="N235">
        <v>1</v>
      </c>
    </row>
    <row r="236" spans="1:14">
      <c r="A236" s="14" t="s">
        <v>30</v>
      </c>
      <c r="B236" s="14" t="s">
        <v>21</v>
      </c>
      <c r="C236" s="14" t="s">
        <v>16</v>
      </c>
      <c r="D236" s="11">
        <v>45771</v>
      </c>
      <c r="E236" s="14">
        <v>67</v>
      </c>
      <c r="F236" s="14" t="s">
        <v>11</v>
      </c>
      <c r="G236" s="14" t="s">
        <v>4</v>
      </c>
      <c r="H236" s="14">
        <v>11</v>
      </c>
      <c r="I236" s="14" t="s">
        <v>5</v>
      </c>
      <c r="J236" t="s">
        <v>111</v>
      </c>
      <c r="K236">
        <v>1</v>
      </c>
      <c r="L236">
        <v>0</v>
      </c>
      <c r="M236">
        <v>0</v>
      </c>
      <c r="N236">
        <v>1</v>
      </c>
    </row>
    <row r="237" spans="1:14">
      <c r="A237" s="14" t="s">
        <v>30</v>
      </c>
      <c r="B237" s="14" t="s">
        <v>21</v>
      </c>
      <c r="C237" s="14" t="s">
        <v>16</v>
      </c>
      <c r="D237" s="11">
        <v>45771</v>
      </c>
      <c r="E237" s="14">
        <v>67</v>
      </c>
      <c r="F237" s="14" t="s">
        <v>11</v>
      </c>
      <c r="G237" s="14" t="s">
        <v>5</v>
      </c>
      <c r="H237" s="14">
        <v>3</v>
      </c>
      <c r="I237" s="14" t="s">
        <v>4</v>
      </c>
      <c r="J237" t="s">
        <v>110</v>
      </c>
      <c r="K237">
        <v>0</v>
      </c>
      <c r="L237">
        <v>1</v>
      </c>
      <c r="M237">
        <v>0</v>
      </c>
      <c r="N237">
        <v>1</v>
      </c>
    </row>
    <row r="238" spans="1:14">
      <c r="A238" s="14" t="s">
        <v>30</v>
      </c>
      <c r="B238" s="14" t="s">
        <v>22</v>
      </c>
      <c r="C238" s="14" t="s">
        <v>16</v>
      </c>
      <c r="D238" s="11">
        <v>45771</v>
      </c>
      <c r="E238" s="14">
        <v>68</v>
      </c>
      <c r="F238" s="14" t="s">
        <v>15</v>
      </c>
      <c r="G238" s="14" t="s">
        <v>4</v>
      </c>
      <c r="H238" s="14">
        <v>10</v>
      </c>
      <c r="I238" s="14" t="s">
        <v>5</v>
      </c>
      <c r="J238" t="s">
        <v>111</v>
      </c>
      <c r="K238">
        <v>1</v>
      </c>
      <c r="L238">
        <v>0</v>
      </c>
      <c r="M238">
        <v>0</v>
      </c>
      <c r="N238">
        <v>1</v>
      </c>
    </row>
    <row r="239" spans="1:14">
      <c r="A239" s="14" t="s">
        <v>30</v>
      </c>
      <c r="B239" s="14" t="s">
        <v>22</v>
      </c>
      <c r="C239" s="14" t="s">
        <v>16</v>
      </c>
      <c r="D239" s="11">
        <v>45771</v>
      </c>
      <c r="E239" s="14">
        <v>68</v>
      </c>
      <c r="F239" s="14" t="s">
        <v>15</v>
      </c>
      <c r="G239" s="14" t="s">
        <v>6</v>
      </c>
      <c r="H239" s="14">
        <v>4</v>
      </c>
      <c r="I239" s="14" t="s">
        <v>5</v>
      </c>
      <c r="J239" t="s">
        <v>111</v>
      </c>
      <c r="K239">
        <v>1</v>
      </c>
      <c r="L239">
        <v>0</v>
      </c>
      <c r="M239">
        <v>0</v>
      </c>
      <c r="N239">
        <v>1</v>
      </c>
    </row>
    <row r="240" spans="1:14">
      <c r="A240" s="14" t="s">
        <v>30</v>
      </c>
      <c r="B240" s="14" t="s">
        <v>22</v>
      </c>
      <c r="C240" s="14" t="s">
        <v>16</v>
      </c>
      <c r="D240" s="11">
        <v>45771</v>
      </c>
      <c r="E240" s="14">
        <v>68</v>
      </c>
      <c r="F240" s="14" t="s">
        <v>15</v>
      </c>
      <c r="G240" s="14" t="s">
        <v>6</v>
      </c>
      <c r="H240" s="14">
        <v>4</v>
      </c>
      <c r="I240" s="14" t="s">
        <v>4</v>
      </c>
      <c r="J240" t="s">
        <v>110</v>
      </c>
      <c r="K240">
        <v>0</v>
      </c>
      <c r="L240">
        <v>1</v>
      </c>
      <c r="M240">
        <v>0</v>
      </c>
      <c r="N240">
        <v>1</v>
      </c>
    </row>
    <row r="241" spans="1:14">
      <c r="A241" s="14" t="s">
        <v>30</v>
      </c>
      <c r="B241" s="14" t="s">
        <v>22</v>
      </c>
      <c r="C241" s="14" t="s">
        <v>16</v>
      </c>
      <c r="D241" s="11">
        <v>45771</v>
      </c>
      <c r="E241" s="14">
        <v>68</v>
      </c>
      <c r="F241" s="14" t="s">
        <v>15</v>
      </c>
      <c r="G241" s="14" t="s">
        <v>4</v>
      </c>
      <c r="H241" s="14">
        <v>10</v>
      </c>
      <c r="I241" s="14" t="s">
        <v>6</v>
      </c>
      <c r="J241" t="s">
        <v>111</v>
      </c>
      <c r="K241">
        <v>1</v>
      </c>
      <c r="L241">
        <v>0</v>
      </c>
      <c r="M241">
        <v>0</v>
      </c>
      <c r="N241">
        <v>1</v>
      </c>
    </row>
    <row r="242" spans="1:14">
      <c r="A242" s="14" t="s">
        <v>30</v>
      </c>
      <c r="B242" s="14" t="s">
        <v>22</v>
      </c>
      <c r="C242" s="14" t="s">
        <v>16</v>
      </c>
      <c r="D242" s="11">
        <v>45771</v>
      </c>
      <c r="E242" s="14">
        <v>68</v>
      </c>
      <c r="F242" s="14" t="s">
        <v>15</v>
      </c>
      <c r="G242" s="14" t="s">
        <v>5</v>
      </c>
      <c r="H242" s="14">
        <v>1</v>
      </c>
      <c r="I242" s="14" t="s">
        <v>6</v>
      </c>
      <c r="J242" t="s">
        <v>110</v>
      </c>
      <c r="K242">
        <v>0</v>
      </c>
      <c r="L242">
        <v>1</v>
      </c>
      <c r="M242">
        <v>0</v>
      </c>
      <c r="N242">
        <v>1</v>
      </c>
    </row>
    <row r="243" spans="1:14">
      <c r="A243" s="14" t="s">
        <v>30</v>
      </c>
      <c r="B243" s="14" t="s">
        <v>22</v>
      </c>
      <c r="C243" s="14" t="s">
        <v>16</v>
      </c>
      <c r="D243" s="11">
        <v>45771</v>
      </c>
      <c r="E243" s="14">
        <v>68</v>
      </c>
      <c r="F243" s="14" t="s">
        <v>15</v>
      </c>
      <c r="G243" s="14" t="s">
        <v>5</v>
      </c>
      <c r="H243" s="14">
        <v>1</v>
      </c>
      <c r="I243" s="14" t="s">
        <v>4</v>
      </c>
      <c r="J243" t="s">
        <v>110</v>
      </c>
      <c r="K243">
        <v>0</v>
      </c>
      <c r="L243">
        <v>1</v>
      </c>
      <c r="M243">
        <v>0</v>
      </c>
      <c r="N243">
        <v>1</v>
      </c>
    </row>
    <row r="244" spans="1:14">
      <c r="A244" s="14" t="s">
        <v>30</v>
      </c>
      <c r="B244" s="14" t="s">
        <v>22</v>
      </c>
      <c r="C244" s="14" t="s">
        <v>16</v>
      </c>
      <c r="D244" s="11">
        <v>45771</v>
      </c>
      <c r="E244" s="14">
        <v>69</v>
      </c>
      <c r="F244" s="14" t="s">
        <v>8</v>
      </c>
      <c r="G244" s="14" t="s">
        <v>4</v>
      </c>
      <c r="H244" s="14">
        <v>11</v>
      </c>
      <c r="I244" s="14" t="s">
        <v>5</v>
      </c>
      <c r="J244" t="s">
        <v>111</v>
      </c>
      <c r="K244">
        <v>1</v>
      </c>
      <c r="L244">
        <v>0</v>
      </c>
      <c r="M244">
        <v>0</v>
      </c>
      <c r="N244">
        <v>1</v>
      </c>
    </row>
    <row r="245" spans="1:14">
      <c r="A245" s="14" t="s">
        <v>30</v>
      </c>
      <c r="B245" s="14" t="s">
        <v>22</v>
      </c>
      <c r="C245" s="14" t="s">
        <v>16</v>
      </c>
      <c r="D245" s="11">
        <v>45771</v>
      </c>
      <c r="E245" s="14">
        <v>69</v>
      </c>
      <c r="F245" s="14" t="s">
        <v>8</v>
      </c>
      <c r="G245" s="14" t="s">
        <v>4</v>
      </c>
      <c r="H245" s="14">
        <v>11</v>
      </c>
      <c r="I245" s="14" t="s">
        <v>6</v>
      </c>
      <c r="J245" t="s">
        <v>111</v>
      </c>
      <c r="K245">
        <v>1</v>
      </c>
      <c r="L245">
        <v>0</v>
      </c>
      <c r="M245">
        <v>0</v>
      </c>
      <c r="N245">
        <v>1</v>
      </c>
    </row>
    <row r="246" spans="1:14">
      <c r="A246" s="14" t="s">
        <v>30</v>
      </c>
      <c r="B246" s="14" t="s">
        <v>22</v>
      </c>
      <c r="C246" s="14" t="s">
        <v>16</v>
      </c>
      <c r="D246" s="11">
        <v>45771</v>
      </c>
      <c r="E246" s="14">
        <v>69</v>
      </c>
      <c r="F246" s="14" t="s">
        <v>8</v>
      </c>
      <c r="G246" s="14" t="s">
        <v>5</v>
      </c>
      <c r="H246" s="14">
        <v>5</v>
      </c>
      <c r="I246" s="14" t="s">
        <v>4</v>
      </c>
      <c r="J246" t="s">
        <v>110</v>
      </c>
      <c r="K246">
        <v>0</v>
      </c>
      <c r="L246">
        <v>1</v>
      </c>
      <c r="M246">
        <v>0</v>
      </c>
      <c r="N246">
        <v>1</v>
      </c>
    </row>
    <row r="247" spans="1:14">
      <c r="A247" s="14" t="s">
        <v>30</v>
      </c>
      <c r="B247" s="14" t="s">
        <v>22</v>
      </c>
      <c r="C247" s="14" t="s">
        <v>16</v>
      </c>
      <c r="D247" s="11">
        <v>45771</v>
      </c>
      <c r="E247" s="14">
        <v>69</v>
      </c>
      <c r="F247" s="14" t="s">
        <v>8</v>
      </c>
      <c r="G247" s="14" t="s">
        <v>6</v>
      </c>
      <c r="H247" s="14">
        <v>4</v>
      </c>
      <c r="I247" s="14" t="s">
        <v>4</v>
      </c>
      <c r="J247" t="s">
        <v>110</v>
      </c>
      <c r="K247">
        <v>0</v>
      </c>
      <c r="L247">
        <v>1</v>
      </c>
      <c r="M247">
        <v>0</v>
      </c>
      <c r="N247">
        <v>1</v>
      </c>
    </row>
    <row r="248" spans="1:14">
      <c r="A248" s="14" t="s">
        <v>30</v>
      </c>
      <c r="B248" s="14" t="s">
        <v>22</v>
      </c>
      <c r="C248" s="14" t="s">
        <v>16</v>
      </c>
      <c r="D248" s="11">
        <v>45771</v>
      </c>
      <c r="E248" s="14">
        <v>69</v>
      </c>
      <c r="F248" s="14" t="s">
        <v>8</v>
      </c>
      <c r="G248" s="14" t="s">
        <v>6</v>
      </c>
      <c r="H248" s="14">
        <v>4</v>
      </c>
      <c r="I248" s="14" t="s">
        <v>5</v>
      </c>
      <c r="J248" t="s">
        <v>110</v>
      </c>
      <c r="K248">
        <v>0</v>
      </c>
      <c r="L248">
        <v>1</v>
      </c>
      <c r="M248">
        <v>0</v>
      </c>
      <c r="N248">
        <v>1</v>
      </c>
    </row>
    <row r="249" spans="1:14">
      <c r="A249" s="14" t="s">
        <v>30</v>
      </c>
      <c r="B249" s="14" t="s">
        <v>22</v>
      </c>
      <c r="C249" s="14" t="s">
        <v>16</v>
      </c>
      <c r="D249" s="11">
        <v>45771</v>
      </c>
      <c r="E249" s="14">
        <v>69</v>
      </c>
      <c r="F249" s="14" t="s">
        <v>8</v>
      </c>
      <c r="G249" s="14" t="s">
        <v>5</v>
      </c>
      <c r="H249" s="14">
        <v>5</v>
      </c>
      <c r="I249" s="14" t="s">
        <v>6</v>
      </c>
      <c r="J249" t="s">
        <v>111</v>
      </c>
      <c r="K249">
        <v>1</v>
      </c>
      <c r="L249">
        <v>0</v>
      </c>
      <c r="M249">
        <v>0</v>
      </c>
      <c r="N249">
        <v>1</v>
      </c>
    </row>
    <row r="250" spans="1:14">
      <c r="A250" s="14" t="s">
        <v>30</v>
      </c>
      <c r="B250" s="14" t="s">
        <v>22</v>
      </c>
      <c r="C250" s="14" t="s">
        <v>16</v>
      </c>
      <c r="D250" s="11">
        <v>45772</v>
      </c>
      <c r="E250" s="14">
        <v>70</v>
      </c>
      <c r="F250" s="14" t="s">
        <v>9</v>
      </c>
      <c r="G250" s="14" t="s">
        <v>4</v>
      </c>
      <c r="H250" s="14">
        <v>9</v>
      </c>
      <c r="I250" s="14" t="s">
        <v>5</v>
      </c>
      <c r="J250" t="s">
        <v>111</v>
      </c>
      <c r="K250">
        <v>1</v>
      </c>
      <c r="L250">
        <v>0</v>
      </c>
      <c r="M250">
        <v>0</v>
      </c>
      <c r="N250">
        <v>1</v>
      </c>
    </row>
    <row r="251" spans="1:14">
      <c r="A251" s="14" t="s">
        <v>30</v>
      </c>
      <c r="B251" s="14" t="s">
        <v>22</v>
      </c>
      <c r="C251" s="14" t="s">
        <v>16</v>
      </c>
      <c r="D251" s="11">
        <v>45772</v>
      </c>
      <c r="E251" s="14">
        <v>70</v>
      </c>
      <c r="F251" s="14" t="s">
        <v>9</v>
      </c>
      <c r="G251" s="14" t="s">
        <v>5</v>
      </c>
      <c r="H251" s="14">
        <v>7</v>
      </c>
      <c r="I251" s="14" t="s">
        <v>4</v>
      </c>
      <c r="J251" t="s">
        <v>110</v>
      </c>
      <c r="K251">
        <v>0</v>
      </c>
      <c r="L251">
        <v>1</v>
      </c>
      <c r="M251">
        <v>0</v>
      </c>
      <c r="N251">
        <v>1</v>
      </c>
    </row>
    <row r="252" spans="1:14">
      <c r="A252" s="14" t="s">
        <v>30</v>
      </c>
      <c r="B252" s="14" t="s">
        <v>21</v>
      </c>
      <c r="C252" s="14" t="s">
        <v>16</v>
      </c>
      <c r="D252" s="11">
        <v>45772</v>
      </c>
      <c r="E252" s="14">
        <v>71</v>
      </c>
      <c r="F252" s="14" t="s">
        <v>11</v>
      </c>
      <c r="G252" s="14" t="s">
        <v>5</v>
      </c>
      <c r="H252" s="14">
        <v>8</v>
      </c>
      <c r="I252" s="14" t="s">
        <v>4</v>
      </c>
      <c r="J252" t="s">
        <v>110</v>
      </c>
      <c r="K252">
        <v>0</v>
      </c>
      <c r="L252">
        <v>1</v>
      </c>
      <c r="M252">
        <v>0</v>
      </c>
      <c r="N252">
        <v>1</v>
      </c>
    </row>
    <row r="253" spans="1:14">
      <c r="A253" s="14" t="s">
        <v>30</v>
      </c>
      <c r="B253" s="14" t="s">
        <v>21</v>
      </c>
      <c r="C253" s="14" t="s">
        <v>16</v>
      </c>
      <c r="D253" s="11">
        <v>45772</v>
      </c>
      <c r="E253" s="14">
        <v>71</v>
      </c>
      <c r="F253" s="14" t="s">
        <v>11</v>
      </c>
      <c r="G253" s="14" t="s">
        <v>4</v>
      </c>
      <c r="H253" s="14">
        <v>13</v>
      </c>
      <c r="I253" s="14" t="s">
        <v>5</v>
      </c>
      <c r="J253" t="s">
        <v>111</v>
      </c>
      <c r="K253">
        <v>1</v>
      </c>
      <c r="L253">
        <v>0</v>
      </c>
      <c r="M253">
        <v>0</v>
      </c>
      <c r="N253">
        <v>1</v>
      </c>
    </row>
    <row r="254" spans="1:14">
      <c r="A254" s="14" t="s">
        <v>30</v>
      </c>
      <c r="B254" s="14" t="s">
        <v>22</v>
      </c>
      <c r="C254" s="14" t="s">
        <v>16</v>
      </c>
      <c r="D254" s="11">
        <v>45775</v>
      </c>
      <c r="E254" s="14">
        <v>72</v>
      </c>
      <c r="F254" s="14" t="s">
        <v>12</v>
      </c>
      <c r="G254" s="14" t="s">
        <v>4</v>
      </c>
      <c r="H254" s="14">
        <v>4</v>
      </c>
      <c r="I254" s="14" t="s">
        <v>7</v>
      </c>
      <c r="J254" t="s">
        <v>111</v>
      </c>
      <c r="K254">
        <v>1</v>
      </c>
      <c r="L254">
        <v>0</v>
      </c>
      <c r="M254">
        <v>0</v>
      </c>
      <c r="N254">
        <v>1</v>
      </c>
    </row>
    <row r="255" spans="1:14">
      <c r="A255" s="14" t="s">
        <v>30</v>
      </c>
      <c r="B255" s="14" t="s">
        <v>22</v>
      </c>
      <c r="C255" s="14" t="s">
        <v>16</v>
      </c>
      <c r="D255" s="11">
        <v>45775</v>
      </c>
      <c r="E255" s="14">
        <v>72</v>
      </c>
      <c r="F255" s="14" t="s">
        <v>12</v>
      </c>
      <c r="G255" s="14" t="s">
        <v>5</v>
      </c>
      <c r="H255" s="14">
        <v>1</v>
      </c>
      <c r="I255" s="14" t="s">
        <v>7</v>
      </c>
      <c r="J255" t="s">
        <v>111</v>
      </c>
      <c r="K255">
        <v>1</v>
      </c>
      <c r="L255">
        <v>0</v>
      </c>
      <c r="M255">
        <v>0</v>
      </c>
      <c r="N255">
        <v>1</v>
      </c>
    </row>
    <row r="256" spans="1:14">
      <c r="A256" s="14" t="s">
        <v>30</v>
      </c>
      <c r="B256" s="14" t="s">
        <v>22</v>
      </c>
      <c r="C256" s="14" t="s">
        <v>16</v>
      </c>
      <c r="D256" s="11">
        <v>45775</v>
      </c>
      <c r="E256" s="14">
        <v>72</v>
      </c>
      <c r="F256" s="14" t="s">
        <v>12</v>
      </c>
      <c r="G256" s="14" t="s">
        <v>5</v>
      </c>
      <c r="H256" s="14">
        <v>1</v>
      </c>
      <c r="I256" s="14" t="s">
        <v>4</v>
      </c>
      <c r="J256" t="s">
        <v>110</v>
      </c>
      <c r="K256">
        <v>0</v>
      </c>
      <c r="L256">
        <v>1</v>
      </c>
      <c r="M256">
        <v>0</v>
      </c>
      <c r="N256">
        <v>1</v>
      </c>
    </row>
    <row r="257" spans="1:14">
      <c r="A257" s="14" t="s">
        <v>30</v>
      </c>
      <c r="B257" s="14" t="s">
        <v>22</v>
      </c>
      <c r="C257" s="14" t="s">
        <v>16</v>
      </c>
      <c r="D257" s="11">
        <v>45775</v>
      </c>
      <c r="E257" s="14">
        <v>72</v>
      </c>
      <c r="F257" s="14" t="s">
        <v>12</v>
      </c>
      <c r="G257" s="14" t="s">
        <v>4</v>
      </c>
      <c r="H257" s="14">
        <v>4</v>
      </c>
      <c r="I257" s="14" t="s">
        <v>5</v>
      </c>
      <c r="J257" t="s">
        <v>111</v>
      </c>
      <c r="K257">
        <v>1</v>
      </c>
      <c r="L257">
        <v>0</v>
      </c>
      <c r="M257">
        <v>0</v>
      </c>
      <c r="N257">
        <v>1</v>
      </c>
    </row>
    <row r="258" spans="1:14">
      <c r="A258" s="14" t="s">
        <v>30</v>
      </c>
      <c r="B258" s="14" t="s">
        <v>22</v>
      </c>
      <c r="C258" s="14" t="s">
        <v>16</v>
      </c>
      <c r="D258" s="11">
        <v>45775</v>
      </c>
      <c r="E258" s="14">
        <v>72</v>
      </c>
      <c r="F258" s="14" t="s">
        <v>12</v>
      </c>
      <c r="G258" s="14" t="s">
        <v>7</v>
      </c>
      <c r="H258" s="14">
        <v>0</v>
      </c>
      <c r="I258" s="14" t="s">
        <v>5</v>
      </c>
      <c r="J258" t="s">
        <v>110</v>
      </c>
      <c r="K258">
        <v>0</v>
      </c>
      <c r="L258">
        <v>1</v>
      </c>
      <c r="M258">
        <v>0</v>
      </c>
      <c r="N258">
        <v>1</v>
      </c>
    </row>
    <row r="259" spans="1:14">
      <c r="A259" s="14" t="s">
        <v>30</v>
      </c>
      <c r="B259" s="14" t="s">
        <v>22</v>
      </c>
      <c r="C259" s="14" t="s">
        <v>16</v>
      </c>
      <c r="D259" s="11">
        <v>45775</v>
      </c>
      <c r="E259" s="14">
        <v>72</v>
      </c>
      <c r="F259" s="14" t="s">
        <v>12</v>
      </c>
      <c r="G259" s="14" t="s">
        <v>7</v>
      </c>
      <c r="H259" s="14">
        <v>0</v>
      </c>
      <c r="I259" s="14" t="s">
        <v>4</v>
      </c>
      <c r="J259" t="s">
        <v>110</v>
      </c>
      <c r="K259">
        <v>0</v>
      </c>
      <c r="L259">
        <v>1</v>
      </c>
      <c r="M259">
        <v>0</v>
      </c>
      <c r="N259">
        <v>1</v>
      </c>
    </row>
    <row r="260" spans="1:14">
      <c r="A260" s="14" t="s">
        <v>30</v>
      </c>
      <c r="B260" s="14" t="s">
        <v>21</v>
      </c>
      <c r="C260" s="14" t="s">
        <v>16</v>
      </c>
      <c r="D260" s="11">
        <v>45775</v>
      </c>
      <c r="E260" s="14">
        <v>73</v>
      </c>
      <c r="F260" s="14" t="s">
        <v>9</v>
      </c>
      <c r="G260" s="14" t="s">
        <v>5</v>
      </c>
      <c r="H260" s="14">
        <v>10</v>
      </c>
      <c r="I260" s="14" t="s">
        <v>4</v>
      </c>
      <c r="J260" t="s">
        <v>111</v>
      </c>
      <c r="K260">
        <v>1</v>
      </c>
      <c r="L260">
        <v>0</v>
      </c>
      <c r="M260">
        <v>0</v>
      </c>
      <c r="N260">
        <v>1</v>
      </c>
    </row>
    <row r="261" spans="1:14">
      <c r="A261" s="14" t="s">
        <v>30</v>
      </c>
      <c r="B261" s="14" t="s">
        <v>21</v>
      </c>
      <c r="C261" s="14" t="s">
        <v>16</v>
      </c>
      <c r="D261" s="11">
        <v>45775</v>
      </c>
      <c r="E261" s="14">
        <v>73</v>
      </c>
      <c r="F261" s="14" t="s">
        <v>9</v>
      </c>
      <c r="G261" s="14" t="s">
        <v>4</v>
      </c>
      <c r="H261" s="14">
        <v>2</v>
      </c>
      <c r="I261" s="14" t="s">
        <v>5</v>
      </c>
      <c r="J261" t="s">
        <v>110</v>
      </c>
      <c r="K261">
        <v>0</v>
      </c>
      <c r="L261">
        <v>1</v>
      </c>
      <c r="M261">
        <v>0</v>
      </c>
      <c r="N261">
        <v>1</v>
      </c>
    </row>
    <row r="262" spans="1:14">
      <c r="A262" s="14" t="s">
        <v>30</v>
      </c>
      <c r="B262" s="14" t="s">
        <v>23</v>
      </c>
      <c r="C262" s="14" t="s">
        <v>16</v>
      </c>
      <c r="D262" s="11">
        <v>45775</v>
      </c>
      <c r="E262" s="14">
        <v>74</v>
      </c>
      <c r="F262" s="14" t="s">
        <v>39</v>
      </c>
      <c r="G262" s="14" t="s">
        <v>4</v>
      </c>
      <c r="H262" s="14">
        <v>7</v>
      </c>
      <c r="I262" s="14" t="s">
        <v>7</v>
      </c>
      <c r="J262" t="s">
        <v>111</v>
      </c>
      <c r="K262">
        <v>1</v>
      </c>
      <c r="L262">
        <v>0</v>
      </c>
      <c r="M262">
        <v>0</v>
      </c>
      <c r="N262">
        <v>1</v>
      </c>
    </row>
    <row r="263" spans="1:14">
      <c r="A263" s="14" t="s">
        <v>30</v>
      </c>
      <c r="B263" s="14" t="s">
        <v>23</v>
      </c>
      <c r="C263" s="14" t="s">
        <v>16</v>
      </c>
      <c r="D263" s="11">
        <v>45775</v>
      </c>
      <c r="E263" s="14">
        <v>74</v>
      </c>
      <c r="F263" s="14" t="s">
        <v>39</v>
      </c>
      <c r="G263" s="14" t="s">
        <v>7</v>
      </c>
      <c r="H263" s="14">
        <v>3</v>
      </c>
      <c r="I263" s="14" t="s">
        <v>4</v>
      </c>
      <c r="J263" t="s">
        <v>110</v>
      </c>
      <c r="K263">
        <v>0</v>
      </c>
      <c r="L263">
        <v>1</v>
      </c>
      <c r="M263">
        <v>0</v>
      </c>
      <c r="N263">
        <v>1</v>
      </c>
    </row>
    <row r="264" spans="1:14">
      <c r="A264" s="14" t="s">
        <v>30</v>
      </c>
      <c r="B264" s="14" t="s">
        <v>23</v>
      </c>
      <c r="C264" s="14" t="s">
        <v>16</v>
      </c>
      <c r="D264" s="11">
        <v>45775</v>
      </c>
      <c r="E264" s="14">
        <v>74</v>
      </c>
      <c r="F264" s="14" t="s">
        <v>39</v>
      </c>
      <c r="G264" s="14" t="s">
        <v>5</v>
      </c>
      <c r="H264" s="14">
        <v>1</v>
      </c>
      <c r="I264" s="14" t="s">
        <v>4</v>
      </c>
      <c r="J264" t="s">
        <v>110</v>
      </c>
      <c r="K264">
        <v>0</v>
      </c>
      <c r="L264">
        <v>1</v>
      </c>
      <c r="M264">
        <v>0</v>
      </c>
      <c r="N264">
        <v>1</v>
      </c>
    </row>
    <row r="265" spans="1:14">
      <c r="A265" s="14" t="s">
        <v>30</v>
      </c>
      <c r="B265" s="14" t="s">
        <v>23</v>
      </c>
      <c r="C265" s="14" t="s">
        <v>16</v>
      </c>
      <c r="D265" s="11">
        <v>45775</v>
      </c>
      <c r="E265" s="14">
        <v>74</v>
      </c>
      <c r="F265" s="14" t="s">
        <v>39</v>
      </c>
      <c r="G265" s="14" t="s">
        <v>5</v>
      </c>
      <c r="H265" s="14">
        <v>1</v>
      </c>
      <c r="I265" s="14" t="s">
        <v>7</v>
      </c>
      <c r="J265" t="s">
        <v>110</v>
      </c>
      <c r="K265">
        <v>0</v>
      </c>
      <c r="L265">
        <v>1</v>
      </c>
      <c r="M265">
        <v>0</v>
      </c>
      <c r="N265">
        <v>1</v>
      </c>
    </row>
    <row r="266" spans="1:14">
      <c r="A266" s="14" t="s">
        <v>30</v>
      </c>
      <c r="B266" s="14" t="s">
        <v>23</v>
      </c>
      <c r="C266" s="14" t="s">
        <v>16</v>
      </c>
      <c r="D266" s="11">
        <v>45775</v>
      </c>
      <c r="E266" s="14">
        <v>74</v>
      </c>
      <c r="F266" s="14" t="s">
        <v>39</v>
      </c>
      <c r="G266" s="14" t="s">
        <v>4</v>
      </c>
      <c r="H266" s="14">
        <v>7</v>
      </c>
      <c r="I266" s="14" t="s">
        <v>5</v>
      </c>
      <c r="J266" t="s">
        <v>111</v>
      </c>
      <c r="K266">
        <v>1</v>
      </c>
      <c r="L266">
        <v>0</v>
      </c>
      <c r="M266">
        <v>0</v>
      </c>
      <c r="N266">
        <v>1</v>
      </c>
    </row>
    <row r="267" spans="1:14">
      <c r="A267" s="14" t="s">
        <v>30</v>
      </c>
      <c r="B267" s="14" t="s">
        <v>23</v>
      </c>
      <c r="C267" s="14" t="s">
        <v>16</v>
      </c>
      <c r="D267" s="11">
        <v>45775</v>
      </c>
      <c r="E267" s="14">
        <v>74</v>
      </c>
      <c r="F267" s="14" t="s">
        <v>39</v>
      </c>
      <c r="G267" s="14" t="s">
        <v>7</v>
      </c>
      <c r="H267" s="14">
        <v>3</v>
      </c>
      <c r="I267" s="14" t="s">
        <v>5</v>
      </c>
      <c r="J267" t="s">
        <v>111</v>
      </c>
      <c r="K267">
        <v>1</v>
      </c>
      <c r="L267">
        <v>0</v>
      </c>
      <c r="M267">
        <v>0</v>
      </c>
      <c r="N267">
        <v>1</v>
      </c>
    </row>
    <row r="268" spans="1:14">
      <c r="A268" s="14" t="s">
        <v>30</v>
      </c>
      <c r="B268" s="14" t="s">
        <v>22</v>
      </c>
      <c r="C268" s="14" t="s">
        <v>16</v>
      </c>
      <c r="D268" s="11">
        <v>45775</v>
      </c>
      <c r="E268" s="14">
        <v>75</v>
      </c>
      <c r="F268" s="14" t="s">
        <v>11</v>
      </c>
      <c r="G268" s="14" t="s">
        <v>4</v>
      </c>
      <c r="H268" s="14">
        <v>10</v>
      </c>
      <c r="I268" s="14" t="s">
        <v>5</v>
      </c>
      <c r="J268" t="s">
        <v>111</v>
      </c>
      <c r="K268">
        <v>1</v>
      </c>
      <c r="L268">
        <v>0</v>
      </c>
      <c r="M268">
        <v>0</v>
      </c>
      <c r="N268">
        <v>1</v>
      </c>
    </row>
    <row r="269" spans="1:14">
      <c r="A269" s="14" t="s">
        <v>30</v>
      </c>
      <c r="B269" s="14" t="s">
        <v>22</v>
      </c>
      <c r="C269" s="14" t="s">
        <v>16</v>
      </c>
      <c r="D269" s="11">
        <v>45775</v>
      </c>
      <c r="E269" s="14">
        <v>75</v>
      </c>
      <c r="F269" s="14" t="s">
        <v>11</v>
      </c>
      <c r="G269" s="14" t="s">
        <v>5</v>
      </c>
      <c r="H269" s="14">
        <v>8</v>
      </c>
      <c r="I269" s="14" t="s">
        <v>4</v>
      </c>
      <c r="J269" t="s">
        <v>110</v>
      </c>
      <c r="K269">
        <v>0</v>
      </c>
      <c r="L269">
        <v>1</v>
      </c>
      <c r="M269">
        <v>0</v>
      </c>
      <c r="N269">
        <v>1</v>
      </c>
    </row>
    <row r="270" spans="1:14">
      <c r="A270" s="14" t="s">
        <v>30</v>
      </c>
      <c r="B270" s="14" t="s">
        <v>22</v>
      </c>
      <c r="C270" s="14" t="s">
        <v>16</v>
      </c>
      <c r="D270" s="11">
        <v>45776</v>
      </c>
      <c r="E270" s="14">
        <v>76</v>
      </c>
      <c r="F270" s="14" t="s">
        <v>9</v>
      </c>
      <c r="G270" s="14" t="s">
        <v>4</v>
      </c>
      <c r="H270" s="14">
        <v>5</v>
      </c>
      <c r="I270" s="14" t="s">
        <v>5</v>
      </c>
      <c r="J270" t="s">
        <v>111</v>
      </c>
      <c r="K270">
        <v>1</v>
      </c>
      <c r="L270">
        <v>0</v>
      </c>
      <c r="M270">
        <v>0</v>
      </c>
      <c r="N270">
        <v>1</v>
      </c>
    </row>
    <row r="271" spans="1:14">
      <c r="A271" s="14" t="s">
        <v>30</v>
      </c>
      <c r="B271" s="14" t="s">
        <v>22</v>
      </c>
      <c r="C271" s="14" t="s">
        <v>16</v>
      </c>
      <c r="D271" s="11">
        <v>45776</v>
      </c>
      <c r="E271" s="14">
        <v>76</v>
      </c>
      <c r="F271" s="14" t="s">
        <v>9</v>
      </c>
      <c r="G271" s="14" t="s">
        <v>5</v>
      </c>
      <c r="H271" s="14">
        <v>0</v>
      </c>
      <c r="I271" s="14" t="s">
        <v>4</v>
      </c>
      <c r="J271" t="s">
        <v>110</v>
      </c>
      <c r="K271">
        <v>0</v>
      </c>
      <c r="L271">
        <v>1</v>
      </c>
      <c r="M271">
        <v>0</v>
      </c>
      <c r="N271">
        <v>1</v>
      </c>
    </row>
    <row r="272" spans="1:14">
      <c r="A272" s="14" t="s">
        <v>30</v>
      </c>
      <c r="B272" s="14" t="s">
        <v>22</v>
      </c>
      <c r="C272" s="14" t="s">
        <v>16</v>
      </c>
      <c r="D272" s="11">
        <v>45776</v>
      </c>
      <c r="E272" s="14">
        <v>77</v>
      </c>
      <c r="F272" s="14" t="s">
        <v>74</v>
      </c>
      <c r="G272" s="14" t="s">
        <v>6</v>
      </c>
      <c r="H272" s="14">
        <v>8</v>
      </c>
      <c r="I272" s="14" t="s">
        <v>5</v>
      </c>
      <c r="J272" t="s">
        <v>111</v>
      </c>
      <c r="K272">
        <v>1</v>
      </c>
      <c r="L272">
        <v>0</v>
      </c>
      <c r="M272">
        <v>0</v>
      </c>
      <c r="N272">
        <v>1</v>
      </c>
    </row>
    <row r="273" spans="1:14">
      <c r="A273" s="14" t="s">
        <v>30</v>
      </c>
      <c r="B273" s="14" t="s">
        <v>22</v>
      </c>
      <c r="C273" s="14" t="s">
        <v>16</v>
      </c>
      <c r="D273" s="11">
        <v>45776</v>
      </c>
      <c r="E273" s="14">
        <v>77</v>
      </c>
      <c r="F273" s="14" t="s">
        <v>74</v>
      </c>
      <c r="G273" s="14" t="s">
        <v>6</v>
      </c>
      <c r="H273" s="14">
        <v>8</v>
      </c>
      <c r="I273" s="14" t="s">
        <v>4</v>
      </c>
      <c r="J273" t="s">
        <v>111</v>
      </c>
      <c r="K273">
        <v>1</v>
      </c>
      <c r="L273">
        <v>0</v>
      </c>
      <c r="M273">
        <v>0</v>
      </c>
      <c r="N273">
        <v>1</v>
      </c>
    </row>
    <row r="274" spans="1:14">
      <c r="A274" s="14" t="s">
        <v>30</v>
      </c>
      <c r="B274" s="14" t="s">
        <v>22</v>
      </c>
      <c r="C274" s="14" t="s">
        <v>16</v>
      </c>
      <c r="D274" s="11">
        <v>45776</v>
      </c>
      <c r="E274" s="14">
        <v>77</v>
      </c>
      <c r="F274" s="14" t="s">
        <v>74</v>
      </c>
      <c r="G274" s="14" t="s">
        <v>5</v>
      </c>
      <c r="H274" s="14">
        <v>5</v>
      </c>
      <c r="I274" s="14" t="s">
        <v>6</v>
      </c>
      <c r="J274" t="s">
        <v>110</v>
      </c>
      <c r="K274">
        <v>0</v>
      </c>
      <c r="L274">
        <v>1</v>
      </c>
      <c r="M274">
        <v>0</v>
      </c>
      <c r="N274">
        <v>1</v>
      </c>
    </row>
    <row r="275" spans="1:14">
      <c r="A275" s="14" t="s">
        <v>30</v>
      </c>
      <c r="B275" s="14" t="s">
        <v>22</v>
      </c>
      <c r="C275" s="14" t="s">
        <v>16</v>
      </c>
      <c r="D275" s="11">
        <v>45776</v>
      </c>
      <c r="E275" s="14">
        <v>77</v>
      </c>
      <c r="F275" s="14" t="s">
        <v>74</v>
      </c>
      <c r="G275" s="14" t="s">
        <v>4</v>
      </c>
      <c r="H275" s="14">
        <v>1</v>
      </c>
      <c r="I275" s="14" t="s">
        <v>6</v>
      </c>
      <c r="J275" t="s">
        <v>110</v>
      </c>
      <c r="K275">
        <v>0</v>
      </c>
      <c r="L275">
        <v>1</v>
      </c>
      <c r="M275">
        <v>0</v>
      </c>
      <c r="N275">
        <v>1</v>
      </c>
    </row>
    <row r="276" spans="1:14">
      <c r="A276" s="14" t="s">
        <v>30</v>
      </c>
      <c r="B276" s="14" t="s">
        <v>22</v>
      </c>
      <c r="C276" s="14" t="s">
        <v>16</v>
      </c>
      <c r="D276" s="11">
        <v>45776</v>
      </c>
      <c r="E276" s="14">
        <v>77</v>
      </c>
      <c r="F276" s="14" t="s">
        <v>74</v>
      </c>
      <c r="G276" s="14" t="s">
        <v>5</v>
      </c>
      <c r="H276" s="14">
        <v>5</v>
      </c>
      <c r="I276" s="14" t="s">
        <v>4</v>
      </c>
      <c r="J276" t="s">
        <v>111</v>
      </c>
      <c r="K276">
        <v>1</v>
      </c>
      <c r="L276">
        <v>0</v>
      </c>
      <c r="M276">
        <v>0</v>
      </c>
      <c r="N276">
        <v>1</v>
      </c>
    </row>
    <row r="277" spans="1:14">
      <c r="A277" s="14" t="s">
        <v>30</v>
      </c>
      <c r="B277" s="14" t="s">
        <v>22</v>
      </c>
      <c r="C277" s="14" t="s">
        <v>16</v>
      </c>
      <c r="D277" s="11">
        <v>45776</v>
      </c>
      <c r="E277" s="14">
        <v>77</v>
      </c>
      <c r="F277" s="14" t="s">
        <v>74</v>
      </c>
      <c r="G277" s="14" t="s">
        <v>4</v>
      </c>
      <c r="H277" s="14">
        <v>1</v>
      </c>
      <c r="I277" s="14" t="s">
        <v>5</v>
      </c>
      <c r="J277" t="s">
        <v>110</v>
      </c>
      <c r="K277">
        <v>0</v>
      </c>
      <c r="L277">
        <v>1</v>
      </c>
      <c r="M277">
        <v>0</v>
      </c>
      <c r="N277">
        <v>1</v>
      </c>
    </row>
    <row r="278" spans="1:14">
      <c r="A278" s="14" t="s">
        <v>30</v>
      </c>
      <c r="B278" s="14" t="s">
        <v>22</v>
      </c>
      <c r="C278" s="14" t="s">
        <v>16</v>
      </c>
      <c r="D278" s="11">
        <v>45776</v>
      </c>
      <c r="E278" s="14">
        <v>78</v>
      </c>
      <c r="F278" s="14" t="s">
        <v>75</v>
      </c>
      <c r="G278" s="14" t="s">
        <v>7</v>
      </c>
      <c r="H278" s="14">
        <v>4</v>
      </c>
      <c r="I278" s="14" t="s">
        <v>4</v>
      </c>
      <c r="J278" t="s">
        <v>110</v>
      </c>
      <c r="K278">
        <v>0</v>
      </c>
      <c r="L278">
        <v>1</v>
      </c>
      <c r="M278">
        <v>0</v>
      </c>
      <c r="N278">
        <v>1</v>
      </c>
    </row>
    <row r="279" spans="1:14">
      <c r="A279" s="14" t="s">
        <v>30</v>
      </c>
      <c r="B279" s="14" t="s">
        <v>22</v>
      </c>
      <c r="C279" s="14" t="s">
        <v>16</v>
      </c>
      <c r="D279" s="11">
        <v>45776</v>
      </c>
      <c r="E279" s="14">
        <v>78</v>
      </c>
      <c r="F279" s="14" t="s">
        <v>75</v>
      </c>
      <c r="G279" s="14" t="s">
        <v>4</v>
      </c>
      <c r="H279" s="14">
        <v>9</v>
      </c>
      <c r="I279" s="14" t="s">
        <v>7</v>
      </c>
      <c r="J279" t="s">
        <v>111</v>
      </c>
      <c r="K279">
        <v>1</v>
      </c>
      <c r="L279">
        <v>0</v>
      </c>
      <c r="M279">
        <v>0</v>
      </c>
      <c r="N279">
        <v>1</v>
      </c>
    </row>
    <row r="280" spans="1:14">
      <c r="A280" s="14" t="s">
        <v>30</v>
      </c>
      <c r="B280" s="14" t="s">
        <v>22</v>
      </c>
      <c r="C280" s="14" t="s">
        <v>16</v>
      </c>
      <c r="D280" s="11">
        <v>45776</v>
      </c>
      <c r="E280" s="14">
        <v>79</v>
      </c>
      <c r="F280" s="14" t="s">
        <v>76</v>
      </c>
      <c r="G280" s="14" t="s">
        <v>4</v>
      </c>
      <c r="H280" s="14">
        <v>7</v>
      </c>
      <c r="I280" s="14" t="s">
        <v>6</v>
      </c>
      <c r="J280" t="s">
        <v>111</v>
      </c>
      <c r="K280">
        <v>1</v>
      </c>
      <c r="L280">
        <v>0</v>
      </c>
      <c r="M280">
        <v>0</v>
      </c>
      <c r="N280">
        <v>1</v>
      </c>
    </row>
    <row r="281" spans="1:14">
      <c r="A281" s="14" t="s">
        <v>30</v>
      </c>
      <c r="B281" s="14" t="s">
        <v>22</v>
      </c>
      <c r="C281" s="14" t="s">
        <v>16</v>
      </c>
      <c r="D281" s="11">
        <v>45776</v>
      </c>
      <c r="E281" s="14">
        <v>79</v>
      </c>
      <c r="F281" s="14" t="s">
        <v>76</v>
      </c>
      <c r="G281" s="14" t="s">
        <v>6</v>
      </c>
      <c r="H281" s="14">
        <v>1</v>
      </c>
      <c r="I281" s="14" t="s">
        <v>7</v>
      </c>
      <c r="J281" t="s">
        <v>110</v>
      </c>
      <c r="K281">
        <v>0</v>
      </c>
      <c r="L281">
        <v>1</v>
      </c>
      <c r="M281">
        <v>0</v>
      </c>
      <c r="N281">
        <v>1</v>
      </c>
    </row>
    <row r="282" spans="1:14">
      <c r="A282" s="14" t="s">
        <v>30</v>
      </c>
      <c r="B282" s="14" t="s">
        <v>22</v>
      </c>
      <c r="C282" s="14" t="s">
        <v>16</v>
      </c>
      <c r="D282" s="11">
        <v>45776</v>
      </c>
      <c r="E282" s="14">
        <v>79</v>
      </c>
      <c r="F282" s="14" t="s">
        <v>76</v>
      </c>
      <c r="G282" s="14" t="s">
        <v>4</v>
      </c>
      <c r="H282" s="14">
        <v>7</v>
      </c>
      <c r="I282" s="14" t="s">
        <v>5</v>
      </c>
      <c r="J282" t="s">
        <v>111</v>
      </c>
      <c r="K282">
        <v>1</v>
      </c>
      <c r="L282">
        <v>0</v>
      </c>
      <c r="M282">
        <v>0</v>
      </c>
      <c r="N282">
        <v>1</v>
      </c>
    </row>
    <row r="283" spans="1:14">
      <c r="A283" s="14" t="s">
        <v>30</v>
      </c>
      <c r="B283" s="14" t="s">
        <v>22</v>
      </c>
      <c r="C283" s="14" t="s">
        <v>16</v>
      </c>
      <c r="D283" s="11">
        <v>45776</v>
      </c>
      <c r="E283" s="14">
        <v>79</v>
      </c>
      <c r="F283" s="14" t="s">
        <v>76</v>
      </c>
      <c r="G283" s="14" t="s">
        <v>6</v>
      </c>
      <c r="H283" s="14">
        <v>1</v>
      </c>
      <c r="I283" s="14" t="s">
        <v>4</v>
      </c>
      <c r="J283" t="s">
        <v>110</v>
      </c>
      <c r="K283">
        <v>0</v>
      </c>
      <c r="L283">
        <v>1</v>
      </c>
      <c r="M283">
        <v>0</v>
      </c>
      <c r="N283">
        <v>1</v>
      </c>
    </row>
    <row r="284" spans="1:14">
      <c r="A284" s="14" t="s">
        <v>30</v>
      </c>
      <c r="B284" s="14" t="s">
        <v>22</v>
      </c>
      <c r="C284" s="14" t="s">
        <v>16</v>
      </c>
      <c r="D284" s="11">
        <v>45776</v>
      </c>
      <c r="E284" s="14">
        <v>79</v>
      </c>
      <c r="F284" s="14" t="s">
        <v>76</v>
      </c>
      <c r="G284" s="14" t="s">
        <v>5</v>
      </c>
      <c r="H284" s="14">
        <v>1</v>
      </c>
      <c r="I284" s="14" t="s">
        <v>6</v>
      </c>
      <c r="J284" t="s">
        <v>109</v>
      </c>
      <c r="K284">
        <v>0</v>
      </c>
      <c r="L284">
        <v>0</v>
      </c>
      <c r="M284">
        <v>1</v>
      </c>
      <c r="N284">
        <v>1</v>
      </c>
    </row>
    <row r="285" spans="1:14">
      <c r="A285" s="14" t="s">
        <v>30</v>
      </c>
      <c r="B285" s="14" t="s">
        <v>22</v>
      </c>
      <c r="C285" s="14" t="s">
        <v>16</v>
      </c>
      <c r="D285" s="11">
        <v>45776</v>
      </c>
      <c r="E285" s="14">
        <v>79</v>
      </c>
      <c r="F285" s="14" t="s">
        <v>76</v>
      </c>
      <c r="G285" s="14" t="s">
        <v>6</v>
      </c>
      <c r="H285" s="14">
        <v>1</v>
      </c>
      <c r="I285" s="14" t="s">
        <v>5</v>
      </c>
      <c r="J285" t="s">
        <v>109</v>
      </c>
      <c r="K285">
        <v>0</v>
      </c>
      <c r="L285">
        <v>0</v>
      </c>
      <c r="M285">
        <v>1</v>
      </c>
      <c r="N285">
        <v>1</v>
      </c>
    </row>
    <row r="286" spans="1:14">
      <c r="A286" s="14" t="s">
        <v>30</v>
      </c>
      <c r="B286" s="14" t="s">
        <v>22</v>
      </c>
      <c r="C286" s="14" t="s">
        <v>16</v>
      </c>
      <c r="D286" s="11">
        <v>45776</v>
      </c>
      <c r="E286" s="14">
        <v>79</v>
      </c>
      <c r="F286" s="14" t="s">
        <v>76</v>
      </c>
      <c r="G286" s="14" t="s">
        <v>7</v>
      </c>
      <c r="H286" s="14">
        <v>5</v>
      </c>
      <c r="I286" s="14" t="s">
        <v>6</v>
      </c>
      <c r="J286" t="s">
        <v>111</v>
      </c>
      <c r="K286">
        <v>1</v>
      </c>
      <c r="L286">
        <v>0</v>
      </c>
      <c r="M286">
        <v>0</v>
      </c>
      <c r="N286">
        <v>1</v>
      </c>
    </row>
    <row r="287" spans="1:14">
      <c r="A287" s="14" t="s">
        <v>30</v>
      </c>
      <c r="B287" s="14" t="s">
        <v>22</v>
      </c>
      <c r="C287" s="14" t="s">
        <v>16</v>
      </c>
      <c r="D287" s="11">
        <v>45776</v>
      </c>
      <c r="E287" s="14">
        <v>79</v>
      </c>
      <c r="F287" s="14" t="s">
        <v>76</v>
      </c>
      <c r="G287" s="14" t="s">
        <v>7</v>
      </c>
      <c r="H287" s="14">
        <v>5</v>
      </c>
      <c r="I287" s="14" t="s">
        <v>5</v>
      </c>
      <c r="J287" t="s">
        <v>111</v>
      </c>
      <c r="K287">
        <v>1</v>
      </c>
      <c r="L287">
        <v>0</v>
      </c>
      <c r="M287">
        <v>0</v>
      </c>
      <c r="N287">
        <v>1</v>
      </c>
    </row>
    <row r="288" spans="1:14">
      <c r="A288" s="14" t="s">
        <v>30</v>
      </c>
      <c r="B288" s="14" t="s">
        <v>22</v>
      </c>
      <c r="C288" s="14" t="s">
        <v>16</v>
      </c>
      <c r="D288" s="11">
        <v>45776</v>
      </c>
      <c r="E288" s="14">
        <v>79</v>
      </c>
      <c r="F288" s="14" t="s">
        <v>76</v>
      </c>
      <c r="G288" s="14" t="s">
        <v>7</v>
      </c>
      <c r="H288" s="14">
        <v>5</v>
      </c>
      <c r="I288" s="14" t="s">
        <v>4</v>
      </c>
      <c r="J288" t="s">
        <v>110</v>
      </c>
      <c r="K288">
        <v>0</v>
      </c>
      <c r="L288">
        <v>1</v>
      </c>
      <c r="M288">
        <v>0</v>
      </c>
      <c r="N288">
        <v>1</v>
      </c>
    </row>
    <row r="289" spans="1:14">
      <c r="A289" s="14" t="s">
        <v>30</v>
      </c>
      <c r="B289" s="14" t="s">
        <v>22</v>
      </c>
      <c r="C289" s="14" t="s">
        <v>16</v>
      </c>
      <c r="D289" s="11">
        <v>45776</v>
      </c>
      <c r="E289" s="14">
        <v>79</v>
      </c>
      <c r="F289" s="14" t="s">
        <v>76</v>
      </c>
      <c r="G289" s="14" t="s">
        <v>4</v>
      </c>
      <c r="H289" s="14">
        <v>7</v>
      </c>
      <c r="I289" s="14" t="s">
        <v>7</v>
      </c>
      <c r="J289" t="s">
        <v>111</v>
      </c>
      <c r="K289">
        <v>1</v>
      </c>
      <c r="L289">
        <v>0</v>
      </c>
      <c r="M289">
        <v>0</v>
      </c>
      <c r="N289">
        <v>1</v>
      </c>
    </row>
    <row r="290" spans="1:14">
      <c r="A290" s="14" t="s">
        <v>30</v>
      </c>
      <c r="B290" s="14" t="s">
        <v>22</v>
      </c>
      <c r="C290" s="14" t="s">
        <v>16</v>
      </c>
      <c r="D290" s="11">
        <v>45776</v>
      </c>
      <c r="E290" s="14">
        <v>79</v>
      </c>
      <c r="F290" s="14" t="s">
        <v>76</v>
      </c>
      <c r="G290" s="14" t="s">
        <v>5</v>
      </c>
      <c r="H290" s="14">
        <v>1</v>
      </c>
      <c r="I290" s="14" t="s">
        <v>4</v>
      </c>
      <c r="J290" t="s">
        <v>110</v>
      </c>
      <c r="K290">
        <v>0</v>
      </c>
      <c r="L290">
        <v>1</v>
      </c>
      <c r="M290">
        <v>0</v>
      </c>
      <c r="N290">
        <v>1</v>
      </c>
    </row>
    <row r="291" spans="1:14">
      <c r="A291" s="14" t="s">
        <v>30</v>
      </c>
      <c r="B291" s="14" t="s">
        <v>22</v>
      </c>
      <c r="C291" s="14" t="s">
        <v>16</v>
      </c>
      <c r="D291" s="11">
        <v>45776</v>
      </c>
      <c r="E291" s="14">
        <v>79</v>
      </c>
      <c r="F291" s="14" t="s">
        <v>76</v>
      </c>
      <c r="G291" s="14" t="s">
        <v>5</v>
      </c>
      <c r="H291" s="14">
        <v>1</v>
      </c>
      <c r="I291" s="14" t="s">
        <v>7</v>
      </c>
      <c r="J291" t="s">
        <v>110</v>
      </c>
      <c r="K291">
        <v>0</v>
      </c>
      <c r="L291">
        <v>1</v>
      </c>
      <c r="M291">
        <v>0</v>
      </c>
      <c r="N291">
        <v>1</v>
      </c>
    </row>
    <row r="292" spans="1:14">
      <c r="A292" s="14" t="s">
        <v>30</v>
      </c>
      <c r="B292" s="14" t="s">
        <v>22</v>
      </c>
      <c r="C292" s="14" t="s">
        <v>16</v>
      </c>
      <c r="D292" s="11">
        <v>45777</v>
      </c>
      <c r="E292" s="14">
        <v>80</v>
      </c>
      <c r="F292" s="14" t="s">
        <v>8</v>
      </c>
      <c r="G292" s="14" t="s">
        <v>4</v>
      </c>
      <c r="H292" s="14">
        <v>12</v>
      </c>
      <c r="I292" s="14" t="s">
        <v>5</v>
      </c>
      <c r="J292" t="s">
        <v>111</v>
      </c>
      <c r="K292">
        <v>1</v>
      </c>
      <c r="L292">
        <v>0</v>
      </c>
      <c r="M292">
        <v>0</v>
      </c>
      <c r="N292">
        <v>1</v>
      </c>
    </row>
    <row r="293" spans="1:14">
      <c r="A293" s="14" t="s">
        <v>30</v>
      </c>
      <c r="B293" s="14" t="s">
        <v>22</v>
      </c>
      <c r="C293" s="14" t="s">
        <v>16</v>
      </c>
      <c r="D293" s="11">
        <v>45777</v>
      </c>
      <c r="E293" s="14">
        <v>80</v>
      </c>
      <c r="F293" s="14" t="s">
        <v>8</v>
      </c>
      <c r="G293" s="14" t="s">
        <v>4</v>
      </c>
      <c r="H293" s="14">
        <v>12</v>
      </c>
      <c r="I293" s="14" t="s">
        <v>6</v>
      </c>
      <c r="J293" t="s">
        <v>111</v>
      </c>
      <c r="K293">
        <v>1</v>
      </c>
      <c r="L293">
        <v>0</v>
      </c>
      <c r="M293">
        <v>0</v>
      </c>
      <c r="N293">
        <v>1</v>
      </c>
    </row>
    <row r="294" spans="1:14">
      <c r="A294" s="14" t="s">
        <v>30</v>
      </c>
      <c r="B294" s="14" t="s">
        <v>22</v>
      </c>
      <c r="C294" s="14" t="s">
        <v>16</v>
      </c>
      <c r="D294" s="11">
        <v>45777</v>
      </c>
      <c r="E294" s="14">
        <v>80</v>
      </c>
      <c r="F294" s="14" t="s">
        <v>8</v>
      </c>
      <c r="G294" s="14" t="s">
        <v>5</v>
      </c>
      <c r="H294" s="14">
        <v>3</v>
      </c>
      <c r="I294" s="14" t="s">
        <v>4</v>
      </c>
      <c r="J294" t="s">
        <v>110</v>
      </c>
      <c r="K294">
        <v>0</v>
      </c>
      <c r="L294">
        <v>1</v>
      </c>
      <c r="M294">
        <v>0</v>
      </c>
      <c r="N294">
        <v>1</v>
      </c>
    </row>
    <row r="295" spans="1:14">
      <c r="A295" s="14" t="s">
        <v>30</v>
      </c>
      <c r="B295" s="14" t="s">
        <v>22</v>
      </c>
      <c r="C295" s="14" t="s">
        <v>16</v>
      </c>
      <c r="D295" s="11">
        <v>45777</v>
      </c>
      <c r="E295" s="14">
        <v>80</v>
      </c>
      <c r="F295" s="14" t="s">
        <v>8</v>
      </c>
      <c r="G295" s="14" t="s">
        <v>5</v>
      </c>
      <c r="H295" s="14">
        <v>3</v>
      </c>
      <c r="I295" s="14" t="s">
        <v>6</v>
      </c>
      <c r="J295" t="s">
        <v>110</v>
      </c>
      <c r="K295">
        <v>0</v>
      </c>
      <c r="L295">
        <v>1</v>
      </c>
      <c r="M295">
        <v>0</v>
      </c>
      <c r="N295">
        <v>1</v>
      </c>
    </row>
    <row r="296" spans="1:14">
      <c r="A296" s="14" t="s">
        <v>30</v>
      </c>
      <c r="B296" s="14" t="s">
        <v>22</v>
      </c>
      <c r="C296" s="14" t="s">
        <v>16</v>
      </c>
      <c r="D296" s="11">
        <v>45777</v>
      </c>
      <c r="E296" s="14">
        <v>80</v>
      </c>
      <c r="F296" s="14" t="s">
        <v>8</v>
      </c>
      <c r="G296" s="14" t="s">
        <v>6</v>
      </c>
      <c r="H296" s="14">
        <v>4</v>
      </c>
      <c r="I296" s="14" t="s">
        <v>4</v>
      </c>
      <c r="J296" t="s">
        <v>110</v>
      </c>
      <c r="K296">
        <v>0</v>
      </c>
      <c r="L296">
        <v>1</v>
      </c>
      <c r="M296">
        <v>0</v>
      </c>
      <c r="N296">
        <v>1</v>
      </c>
    </row>
    <row r="297" spans="1:14">
      <c r="A297" s="14" t="s">
        <v>30</v>
      </c>
      <c r="B297" s="14" t="s">
        <v>22</v>
      </c>
      <c r="C297" s="14" t="s">
        <v>16</v>
      </c>
      <c r="D297" s="11">
        <v>45777</v>
      </c>
      <c r="E297" s="14">
        <v>80</v>
      </c>
      <c r="F297" s="14" t="s">
        <v>8</v>
      </c>
      <c r="G297" s="14" t="s">
        <v>6</v>
      </c>
      <c r="H297" s="14">
        <v>4</v>
      </c>
      <c r="I297" s="14" t="s">
        <v>5</v>
      </c>
      <c r="J297" t="s">
        <v>111</v>
      </c>
      <c r="K297">
        <v>1</v>
      </c>
      <c r="L297">
        <v>0</v>
      </c>
      <c r="M297">
        <v>0</v>
      </c>
      <c r="N297">
        <v>1</v>
      </c>
    </row>
    <row r="298" spans="1:14">
      <c r="A298" s="14" t="s">
        <v>30</v>
      </c>
      <c r="B298" s="14" t="s">
        <v>21</v>
      </c>
      <c r="C298" s="14" t="s">
        <v>16</v>
      </c>
      <c r="D298" s="11">
        <v>45777</v>
      </c>
      <c r="E298" s="14">
        <v>81</v>
      </c>
      <c r="F298" s="14" t="s">
        <v>11</v>
      </c>
      <c r="G298" s="14" t="s">
        <v>5</v>
      </c>
      <c r="H298" s="14">
        <v>0</v>
      </c>
      <c r="I298" s="14" t="s">
        <v>4</v>
      </c>
      <c r="J298" t="s">
        <v>110</v>
      </c>
      <c r="K298">
        <v>0</v>
      </c>
      <c r="L298">
        <v>1</v>
      </c>
      <c r="M298">
        <v>0</v>
      </c>
      <c r="N298">
        <v>1</v>
      </c>
    </row>
    <row r="299" spans="1:14">
      <c r="A299" s="14" t="s">
        <v>30</v>
      </c>
      <c r="B299" s="14" t="s">
        <v>21</v>
      </c>
      <c r="C299" s="14" t="s">
        <v>16</v>
      </c>
      <c r="D299" s="11">
        <v>45777</v>
      </c>
      <c r="E299" s="14">
        <v>81</v>
      </c>
      <c r="F299" s="14" t="s">
        <v>11</v>
      </c>
      <c r="G299" s="14" t="s">
        <v>4</v>
      </c>
      <c r="H299" s="14">
        <v>6</v>
      </c>
      <c r="I299" s="14" t="s">
        <v>5</v>
      </c>
      <c r="J299" t="s">
        <v>111</v>
      </c>
      <c r="K299">
        <v>1</v>
      </c>
      <c r="L299">
        <v>0</v>
      </c>
      <c r="M299">
        <v>0</v>
      </c>
      <c r="N299">
        <v>1</v>
      </c>
    </row>
    <row r="300" spans="1:14">
      <c r="A300" s="14" t="s">
        <v>30</v>
      </c>
      <c r="B300" s="14" t="s">
        <v>23</v>
      </c>
      <c r="C300" s="14" t="s">
        <v>16</v>
      </c>
      <c r="D300" s="11">
        <v>45777</v>
      </c>
      <c r="E300" s="14">
        <v>82</v>
      </c>
      <c r="F300" s="14" t="s">
        <v>79</v>
      </c>
      <c r="G300" s="14" t="s">
        <v>4</v>
      </c>
      <c r="H300" s="14">
        <v>12</v>
      </c>
      <c r="I300" s="14" t="s">
        <v>5</v>
      </c>
      <c r="J300" t="s">
        <v>111</v>
      </c>
      <c r="K300">
        <v>1</v>
      </c>
      <c r="L300">
        <v>0</v>
      </c>
      <c r="M300">
        <v>0</v>
      </c>
      <c r="N300">
        <v>1</v>
      </c>
    </row>
    <row r="301" spans="1:14">
      <c r="A301" s="14" t="s">
        <v>30</v>
      </c>
      <c r="B301" s="14" t="s">
        <v>23</v>
      </c>
      <c r="C301" s="14" t="s">
        <v>16</v>
      </c>
      <c r="D301" s="11">
        <v>45777</v>
      </c>
      <c r="E301" s="14">
        <v>82</v>
      </c>
      <c r="F301" s="14" t="s">
        <v>79</v>
      </c>
      <c r="G301" s="14" t="s">
        <v>4</v>
      </c>
      <c r="H301" s="14">
        <v>12</v>
      </c>
      <c r="I301" s="14" t="s">
        <v>7</v>
      </c>
      <c r="J301" t="s">
        <v>111</v>
      </c>
      <c r="K301">
        <v>1</v>
      </c>
      <c r="L301">
        <v>0</v>
      </c>
      <c r="M301">
        <v>0</v>
      </c>
      <c r="N301">
        <v>1</v>
      </c>
    </row>
    <row r="302" spans="1:14">
      <c r="A302" s="14" t="s">
        <v>30</v>
      </c>
      <c r="B302" s="14" t="s">
        <v>23</v>
      </c>
      <c r="C302" s="14" t="s">
        <v>16</v>
      </c>
      <c r="D302" s="11">
        <v>45777</v>
      </c>
      <c r="E302" s="14">
        <v>82</v>
      </c>
      <c r="F302" s="14" t="s">
        <v>79</v>
      </c>
      <c r="G302" s="14" t="s">
        <v>7</v>
      </c>
      <c r="H302" s="14">
        <v>2</v>
      </c>
      <c r="I302" s="14" t="s">
        <v>4</v>
      </c>
      <c r="J302" t="s">
        <v>110</v>
      </c>
      <c r="K302">
        <v>0</v>
      </c>
      <c r="L302">
        <v>1</v>
      </c>
      <c r="M302">
        <v>0</v>
      </c>
      <c r="N302">
        <v>1</v>
      </c>
    </row>
    <row r="303" spans="1:14">
      <c r="A303" s="14" t="s">
        <v>30</v>
      </c>
      <c r="B303" s="14" t="s">
        <v>23</v>
      </c>
      <c r="C303" s="14" t="s">
        <v>16</v>
      </c>
      <c r="D303" s="11">
        <v>45777</v>
      </c>
      <c r="E303" s="14">
        <v>82</v>
      </c>
      <c r="F303" s="14" t="s">
        <v>79</v>
      </c>
      <c r="G303" s="14" t="s">
        <v>7</v>
      </c>
      <c r="H303" s="14">
        <v>2</v>
      </c>
      <c r="I303" s="14" t="s">
        <v>5</v>
      </c>
      <c r="J303" t="s">
        <v>110</v>
      </c>
      <c r="K303">
        <v>0</v>
      </c>
      <c r="L303">
        <v>1</v>
      </c>
      <c r="M303">
        <v>0</v>
      </c>
      <c r="N303">
        <v>1</v>
      </c>
    </row>
    <row r="304" spans="1:14">
      <c r="A304" s="14" t="s">
        <v>30</v>
      </c>
      <c r="B304" s="14" t="s">
        <v>23</v>
      </c>
      <c r="C304" s="14" t="s">
        <v>16</v>
      </c>
      <c r="D304" s="11">
        <v>45777</v>
      </c>
      <c r="E304" s="14">
        <v>82</v>
      </c>
      <c r="F304" s="14" t="s">
        <v>79</v>
      </c>
      <c r="G304" s="14" t="s">
        <v>5</v>
      </c>
      <c r="H304" s="14">
        <v>5</v>
      </c>
      <c r="I304" s="14" t="s">
        <v>7</v>
      </c>
      <c r="J304" t="s">
        <v>111</v>
      </c>
      <c r="K304">
        <v>1</v>
      </c>
      <c r="L304">
        <v>0</v>
      </c>
      <c r="M304">
        <v>0</v>
      </c>
      <c r="N304">
        <v>1</v>
      </c>
    </row>
    <row r="305" spans="1:14">
      <c r="A305" s="14" t="s">
        <v>30</v>
      </c>
      <c r="B305" s="14" t="s">
        <v>23</v>
      </c>
      <c r="C305" s="14" t="s">
        <v>16</v>
      </c>
      <c r="D305" s="11">
        <v>45777</v>
      </c>
      <c r="E305" s="14">
        <v>82</v>
      </c>
      <c r="F305" s="14" t="s">
        <v>79</v>
      </c>
      <c r="G305" s="14" t="s">
        <v>5</v>
      </c>
      <c r="H305" s="14">
        <v>5</v>
      </c>
      <c r="I305" s="14" t="s">
        <v>4</v>
      </c>
      <c r="J305" t="s">
        <v>110</v>
      </c>
      <c r="K305">
        <v>0</v>
      </c>
      <c r="L305">
        <v>1</v>
      </c>
      <c r="M305">
        <v>0</v>
      </c>
      <c r="N305">
        <v>1</v>
      </c>
    </row>
    <row r="306" spans="1:14">
      <c r="A306" s="14" t="s">
        <v>30</v>
      </c>
      <c r="B306" s="14" t="s">
        <v>22</v>
      </c>
      <c r="C306" s="14" t="s">
        <v>16</v>
      </c>
      <c r="D306" s="11">
        <v>45777</v>
      </c>
      <c r="E306" s="14">
        <v>83</v>
      </c>
      <c r="F306" s="14" t="s">
        <v>11</v>
      </c>
      <c r="G306" s="14" t="s">
        <v>4</v>
      </c>
      <c r="H306" s="14">
        <v>12</v>
      </c>
      <c r="I306" s="14" t="s">
        <v>5</v>
      </c>
      <c r="J306" t="s">
        <v>111</v>
      </c>
      <c r="K306">
        <v>1</v>
      </c>
      <c r="L306">
        <v>0</v>
      </c>
      <c r="M306">
        <v>0</v>
      </c>
      <c r="N306">
        <v>1</v>
      </c>
    </row>
    <row r="307" spans="1:14">
      <c r="A307" s="14" t="s">
        <v>30</v>
      </c>
      <c r="B307" s="14" t="s">
        <v>22</v>
      </c>
      <c r="C307" s="14" t="s">
        <v>16</v>
      </c>
      <c r="D307" s="11">
        <v>45777</v>
      </c>
      <c r="E307" s="14">
        <v>83</v>
      </c>
      <c r="F307" s="14" t="s">
        <v>11</v>
      </c>
      <c r="G307" s="14" t="s">
        <v>5</v>
      </c>
      <c r="H307" s="14">
        <v>5</v>
      </c>
      <c r="I307" s="14" t="s">
        <v>4</v>
      </c>
      <c r="J307" t="s">
        <v>110</v>
      </c>
      <c r="K307">
        <v>0</v>
      </c>
      <c r="L307">
        <v>1</v>
      </c>
      <c r="M307">
        <v>0</v>
      </c>
      <c r="N307">
        <v>1</v>
      </c>
    </row>
    <row r="308" spans="1:14">
      <c r="A308" s="14" t="s">
        <v>30</v>
      </c>
      <c r="B308" s="14" t="s">
        <v>22</v>
      </c>
      <c r="C308" s="14" t="s">
        <v>16</v>
      </c>
      <c r="D308" s="11">
        <v>45778</v>
      </c>
      <c r="E308" s="14">
        <v>84</v>
      </c>
      <c r="F308" s="14" t="s">
        <v>9</v>
      </c>
      <c r="G308" s="14" t="s">
        <v>5</v>
      </c>
      <c r="H308" s="14">
        <v>5</v>
      </c>
      <c r="I308" s="14" t="s">
        <v>4</v>
      </c>
      <c r="J308" t="s">
        <v>110</v>
      </c>
      <c r="K308">
        <v>0</v>
      </c>
      <c r="L308">
        <v>1</v>
      </c>
      <c r="M308">
        <v>0</v>
      </c>
      <c r="N308">
        <v>1</v>
      </c>
    </row>
    <row r="309" spans="1:14">
      <c r="A309" s="14" t="s">
        <v>30</v>
      </c>
      <c r="B309" s="14" t="s">
        <v>22</v>
      </c>
      <c r="C309" s="14" t="s">
        <v>16</v>
      </c>
      <c r="D309" s="11">
        <v>45778</v>
      </c>
      <c r="E309" s="14">
        <v>84</v>
      </c>
      <c r="F309" s="14" t="s">
        <v>9</v>
      </c>
      <c r="G309" s="14" t="s">
        <v>4</v>
      </c>
      <c r="H309" s="14">
        <v>10</v>
      </c>
      <c r="I309" s="14" t="s">
        <v>5</v>
      </c>
      <c r="J309" t="s">
        <v>111</v>
      </c>
      <c r="K309">
        <v>1</v>
      </c>
      <c r="L309">
        <v>0</v>
      </c>
      <c r="M309">
        <v>0</v>
      </c>
      <c r="N309">
        <v>1</v>
      </c>
    </row>
    <row r="310" spans="1:14">
      <c r="A310" s="14" t="s">
        <v>30</v>
      </c>
      <c r="B310" s="14" t="s">
        <v>21</v>
      </c>
      <c r="C310" s="14" t="s">
        <v>16</v>
      </c>
      <c r="D310" s="11">
        <v>45778</v>
      </c>
      <c r="E310" s="14">
        <v>85</v>
      </c>
      <c r="F310" s="14" t="s">
        <v>9</v>
      </c>
      <c r="G310" s="14" t="s">
        <v>5</v>
      </c>
      <c r="H310" s="14">
        <v>6</v>
      </c>
      <c r="I310" s="14" t="s">
        <v>4</v>
      </c>
      <c r="J310" t="s">
        <v>110</v>
      </c>
      <c r="K310">
        <v>0</v>
      </c>
      <c r="L310">
        <v>1</v>
      </c>
      <c r="M310">
        <v>0</v>
      </c>
      <c r="N310">
        <v>1</v>
      </c>
    </row>
    <row r="311" spans="1:14">
      <c r="A311" s="14" t="s">
        <v>30</v>
      </c>
      <c r="B311" s="14" t="s">
        <v>21</v>
      </c>
      <c r="C311" s="14" t="s">
        <v>16</v>
      </c>
      <c r="D311" s="11">
        <v>45778</v>
      </c>
      <c r="E311" s="14">
        <v>85</v>
      </c>
      <c r="F311" s="14" t="s">
        <v>9</v>
      </c>
      <c r="G311" s="14" t="s">
        <v>4</v>
      </c>
      <c r="H311" s="14">
        <v>10</v>
      </c>
      <c r="I311" s="14" t="s">
        <v>5</v>
      </c>
      <c r="J311" t="s">
        <v>111</v>
      </c>
      <c r="K311">
        <v>1</v>
      </c>
      <c r="L311">
        <v>0</v>
      </c>
      <c r="M311">
        <v>0</v>
      </c>
      <c r="N311">
        <v>1</v>
      </c>
    </row>
    <row r="312" spans="1:14">
      <c r="A312" s="14" t="s">
        <v>30</v>
      </c>
      <c r="B312" s="14" t="s">
        <v>23</v>
      </c>
      <c r="C312" s="14" t="s">
        <v>16</v>
      </c>
      <c r="D312" s="11">
        <v>45778</v>
      </c>
      <c r="E312" s="14">
        <v>86</v>
      </c>
      <c r="F312" s="14" t="s">
        <v>11</v>
      </c>
      <c r="G312" s="14" t="s">
        <v>5</v>
      </c>
      <c r="H312" s="14">
        <v>4</v>
      </c>
      <c r="I312" s="14" t="s">
        <v>4</v>
      </c>
      <c r="J312" t="s">
        <v>110</v>
      </c>
      <c r="K312">
        <v>0</v>
      </c>
      <c r="L312">
        <v>1</v>
      </c>
      <c r="M312">
        <v>0</v>
      </c>
      <c r="N312">
        <v>1</v>
      </c>
    </row>
    <row r="313" spans="1:14">
      <c r="A313" s="14" t="s">
        <v>30</v>
      </c>
      <c r="B313" s="14" t="s">
        <v>23</v>
      </c>
      <c r="C313" s="14" t="s">
        <v>16</v>
      </c>
      <c r="D313" s="11">
        <v>45778</v>
      </c>
      <c r="E313" s="14">
        <v>86</v>
      </c>
      <c r="F313" s="14" t="s">
        <v>11</v>
      </c>
      <c r="G313" s="14" t="s">
        <v>4</v>
      </c>
      <c r="H313" s="14">
        <v>8</v>
      </c>
      <c r="I313" s="14" t="s">
        <v>5</v>
      </c>
      <c r="J313" t="s">
        <v>111</v>
      </c>
      <c r="K313">
        <v>1</v>
      </c>
      <c r="L313">
        <v>0</v>
      </c>
      <c r="M313">
        <v>0</v>
      </c>
      <c r="N313">
        <v>1</v>
      </c>
    </row>
    <row r="314" spans="1:14">
      <c r="A314" s="14" t="s">
        <v>30</v>
      </c>
      <c r="B314" s="14" t="s">
        <v>23</v>
      </c>
      <c r="C314" s="14" t="s">
        <v>16</v>
      </c>
      <c r="D314" s="11">
        <v>45778</v>
      </c>
      <c r="E314" s="14">
        <v>87</v>
      </c>
      <c r="F314" s="14" t="s">
        <v>9</v>
      </c>
      <c r="G314" s="14" t="s">
        <v>5</v>
      </c>
      <c r="H314" s="14">
        <v>3</v>
      </c>
      <c r="I314" s="14" t="s">
        <v>4</v>
      </c>
      <c r="J314" t="s">
        <v>110</v>
      </c>
      <c r="K314">
        <v>0</v>
      </c>
      <c r="L314">
        <v>1</v>
      </c>
      <c r="M314">
        <v>0</v>
      </c>
      <c r="N314">
        <v>1</v>
      </c>
    </row>
    <row r="315" spans="1:14">
      <c r="A315" s="14" t="s">
        <v>30</v>
      </c>
      <c r="B315" s="14" t="s">
        <v>23</v>
      </c>
      <c r="C315" s="14" t="s">
        <v>16</v>
      </c>
      <c r="D315" s="11">
        <v>45778</v>
      </c>
      <c r="E315" s="14">
        <v>87</v>
      </c>
      <c r="F315" s="14" t="s">
        <v>9</v>
      </c>
      <c r="G315" s="14" t="s">
        <v>4</v>
      </c>
      <c r="H315" s="14">
        <v>4</v>
      </c>
      <c r="I315" s="14" t="s">
        <v>5</v>
      </c>
      <c r="J315" t="s">
        <v>111</v>
      </c>
      <c r="K315">
        <v>1</v>
      </c>
      <c r="L315">
        <v>0</v>
      </c>
      <c r="M315">
        <v>0</v>
      </c>
      <c r="N315">
        <v>1</v>
      </c>
    </row>
    <row r="316" spans="1:14">
      <c r="A316" s="14" t="s">
        <v>30</v>
      </c>
      <c r="B316" s="14" t="s">
        <v>22</v>
      </c>
      <c r="C316" s="14" t="s">
        <v>16</v>
      </c>
      <c r="D316" s="11">
        <v>45779</v>
      </c>
      <c r="E316" s="14">
        <v>88</v>
      </c>
      <c r="F316" s="14" t="s">
        <v>11</v>
      </c>
      <c r="G316" s="14" t="s">
        <v>4</v>
      </c>
      <c r="H316" s="14">
        <v>9</v>
      </c>
      <c r="I316" s="14" t="s">
        <v>5</v>
      </c>
      <c r="J316" t="s">
        <v>111</v>
      </c>
      <c r="K316">
        <v>1</v>
      </c>
      <c r="L316">
        <v>0</v>
      </c>
      <c r="M316">
        <v>0</v>
      </c>
      <c r="N316">
        <v>1</v>
      </c>
    </row>
    <row r="317" spans="1:14">
      <c r="A317" s="14" t="s">
        <v>30</v>
      </c>
      <c r="B317" s="14" t="s">
        <v>22</v>
      </c>
      <c r="C317" s="14" t="s">
        <v>16</v>
      </c>
      <c r="D317" s="11">
        <v>45779</v>
      </c>
      <c r="E317" s="14">
        <v>88</v>
      </c>
      <c r="F317" s="14" t="s">
        <v>11</v>
      </c>
      <c r="G317" s="14" t="s">
        <v>5</v>
      </c>
      <c r="H317" s="14">
        <v>8</v>
      </c>
      <c r="I317" s="14" t="s">
        <v>4</v>
      </c>
      <c r="J317" t="s">
        <v>110</v>
      </c>
      <c r="K317">
        <v>0</v>
      </c>
      <c r="L317">
        <v>1</v>
      </c>
      <c r="M317">
        <v>0</v>
      </c>
      <c r="N317">
        <v>1</v>
      </c>
    </row>
    <row r="318" spans="1:14">
      <c r="A318" s="14" t="s">
        <v>30</v>
      </c>
      <c r="B318" s="14" t="s">
        <v>21</v>
      </c>
      <c r="C318" s="14" t="s">
        <v>16</v>
      </c>
      <c r="D318" s="11">
        <v>45779</v>
      </c>
      <c r="E318" s="14">
        <v>89</v>
      </c>
      <c r="F318" s="14" t="s">
        <v>86</v>
      </c>
      <c r="G318" s="14" t="s">
        <v>5</v>
      </c>
      <c r="H318" s="14">
        <v>4</v>
      </c>
      <c r="I318" s="14" t="s">
        <v>4</v>
      </c>
      <c r="J318" t="s">
        <v>111</v>
      </c>
      <c r="K318">
        <v>1</v>
      </c>
      <c r="L318">
        <v>0</v>
      </c>
      <c r="M318">
        <v>0</v>
      </c>
      <c r="N318">
        <v>1</v>
      </c>
    </row>
    <row r="319" spans="1:14">
      <c r="A319" s="14" t="s">
        <v>30</v>
      </c>
      <c r="B319" s="14" t="s">
        <v>21</v>
      </c>
      <c r="C319" s="14" t="s">
        <v>16</v>
      </c>
      <c r="D319" s="11">
        <v>45779</v>
      </c>
      <c r="E319" s="14">
        <v>89</v>
      </c>
      <c r="F319" s="14" t="s">
        <v>86</v>
      </c>
      <c r="G319" s="14" t="s">
        <v>27</v>
      </c>
      <c r="H319" s="14">
        <v>2</v>
      </c>
      <c r="I319" s="14" t="s">
        <v>5</v>
      </c>
      <c r="J319" t="s">
        <v>110</v>
      </c>
      <c r="K319">
        <v>0</v>
      </c>
      <c r="L319">
        <v>1</v>
      </c>
      <c r="M319">
        <v>0</v>
      </c>
      <c r="N319">
        <v>1</v>
      </c>
    </row>
    <row r="320" spans="1:14">
      <c r="A320" s="14" t="s">
        <v>30</v>
      </c>
      <c r="B320" s="14" t="s">
        <v>21</v>
      </c>
      <c r="C320" s="14" t="s">
        <v>16</v>
      </c>
      <c r="D320" s="11">
        <v>45779</v>
      </c>
      <c r="E320" s="14">
        <v>89</v>
      </c>
      <c r="F320" s="14" t="s">
        <v>86</v>
      </c>
      <c r="G320" s="14" t="s">
        <v>5</v>
      </c>
      <c r="H320" s="14">
        <v>4</v>
      </c>
      <c r="I320" s="14" t="s">
        <v>27</v>
      </c>
      <c r="J320" t="s">
        <v>111</v>
      </c>
      <c r="K320">
        <v>1</v>
      </c>
      <c r="L320">
        <v>0</v>
      </c>
      <c r="M320">
        <v>0</v>
      </c>
      <c r="N320">
        <v>1</v>
      </c>
    </row>
    <row r="321" spans="1:14">
      <c r="A321" s="14" t="s">
        <v>30</v>
      </c>
      <c r="B321" s="14" t="s">
        <v>21</v>
      </c>
      <c r="C321" s="14" t="s">
        <v>16</v>
      </c>
      <c r="D321" s="11">
        <v>45779</v>
      </c>
      <c r="E321" s="14">
        <v>89</v>
      </c>
      <c r="F321" s="14" t="s">
        <v>86</v>
      </c>
      <c r="G321" s="14" t="s">
        <v>27</v>
      </c>
      <c r="H321" s="14">
        <v>2</v>
      </c>
      <c r="I321" s="14" t="s">
        <v>4</v>
      </c>
      <c r="J321" t="s">
        <v>109</v>
      </c>
      <c r="K321">
        <v>0</v>
      </c>
      <c r="L321">
        <v>0</v>
      </c>
      <c r="M321">
        <v>1</v>
      </c>
      <c r="N321">
        <v>1</v>
      </c>
    </row>
    <row r="322" spans="1:14">
      <c r="A322" s="14" t="s">
        <v>30</v>
      </c>
      <c r="B322" s="14" t="s">
        <v>21</v>
      </c>
      <c r="C322" s="14" t="s">
        <v>16</v>
      </c>
      <c r="D322" s="11">
        <v>45779</v>
      </c>
      <c r="E322" s="14">
        <v>89</v>
      </c>
      <c r="F322" s="14" t="s">
        <v>86</v>
      </c>
      <c r="G322" s="14" t="s">
        <v>4</v>
      </c>
      <c r="H322" s="14">
        <v>2</v>
      </c>
      <c r="I322" s="14" t="s">
        <v>5</v>
      </c>
      <c r="J322" t="s">
        <v>110</v>
      </c>
      <c r="K322">
        <v>0</v>
      </c>
      <c r="L322">
        <v>1</v>
      </c>
      <c r="M322">
        <v>0</v>
      </c>
      <c r="N322">
        <v>1</v>
      </c>
    </row>
    <row r="323" spans="1:14">
      <c r="A323" s="14" t="s">
        <v>30</v>
      </c>
      <c r="B323" s="14" t="s">
        <v>21</v>
      </c>
      <c r="C323" s="14" t="s">
        <v>16</v>
      </c>
      <c r="D323" s="11">
        <v>45779</v>
      </c>
      <c r="E323" s="14">
        <v>89</v>
      </c>
      <c r="F323" s="14" t="s">
        <v>86</v>
      </c>
      <c r="G323" s="14" t="s">
        <v>4</v>
      </c>
      <c r="H323" s="14">
        <v>2</v>
      </c>
      <c r="I323" s="14" t="s">
        <v>27</v>
      </c>
      <c r="J323" t="s">
        <v>109</v>
      </c>
      <c r="K323">
        <v>0</v>
      </c>
      <c r="L323">
        <v>0</v>
      </c>
      <c r="M323">
        <v>1</v>
      </c>
      <c r="N323">
        <v>1</v>
      </c>
    </row>
    <row r="324" spans="1:14">
      <c r="A324" s="14" t="s">
        <v>30</v>
      </c>
      <c r="B324" s="14" t="s">
        <v>22</v>
      </c>
      <c r="C324" s="14" t="s">
        <v>16</v>
      </c>
      <c r="D324" s="11">
        <v>45782</v>
      </c>
      <c r="E324" s="14">
        <v>90</v>
      </c>
      <c r="F324" s="14" t="s">
        <v>9</v>
      </c>
      <c r="G324" s="14" t="s">
        <v>4</v>
      </c>
      <c r="H324" s="14">
        <v>2</v>
      </c>
      <c r="I324" s="14" t="s">
        <v>5</v>
      </c>
      <c r="J324" t="s">
        <v>111</v>
      </c>
      <c r="K324">
        <v>1</v>
      </c>
      <c r="L324">
        <v>0</v>
      </c>
      <c r="M324">
        <v>0</v>
      </c>
      <c r="N324">
        <v>1</v>
      </c>
    </row>
    <row r="325" spans="1:14">
      <c r="A325" s="14" t="s">
        <v>30</v>
      </c>
      <c r="B325" s="14" t="s">
        <v>22</v>
      </c>
      <c r="C325" s="14" t="s">
        <v>16</v>
      </c>
      <c r="D325" s="11">
        <v>45782</v>
      </c>
      <c r="E325" s="14">
        <v>90</v>
      </c>
      <c r="F325" s="14" t="s">
        <v>9</v>
      </c>
      <c r="G325" s="14" t="s">
        <v>5</v>
      </c>
      <c r="H325" s="14">
        <v>1</v>
      </c>
      <c r="I325" s="14" t="s">
        <v>4</v>
      </c>
      <c r="J325" t="s">
        <v>110</v>
      </c>
      <c r="K325">
        <v>0</v>
      </c>
      <c r="L325">
        <v>1</v>
      </c>
      <c r="M325">
        <v>0</v>
      </c>
      <c r="N325">
        <v>1</v>
      </c>
    </row>
    <row r="326" spans="1:14">
      <c r="A326" s="14" t="s">
        <v>30</v>
      </c>
      <c r="B326" s="14" t="s">
        <v>22</v>
      </c>
      <c r="C326" s="14" t="s">
        <v>16</v>
      </c>
      <c r="D326" s="11">
        <v>45782</v>
      </c>
      <c r="E326" s="14">
        <v>91</v>
      </c>
      <c r="F326" s="14" t="s">
        <v>9</v>
      </c>
      <c r="G326" s="14" t="s">
        <v>4</v>
      </c>
      <c r="H326" s="14">
        <v>7</v>
      </c>
      <c r="I326" s="14" t="s">
        <v>5</v>
      </c>
      <c r="J326" t="s">
        <v>110</v>
      </c>
      <c r="K326">
        <v>0</v>
      </c>
      <c r="L326">
        <v>1</v>
      </c>
      <c r="M326">
        <v>0</v>
      </c>
      <c r="N326">
        <v>1</v>
      </c>
    </row>
    <row r="327" spans="1:14">
      <c r="A327" s="14" t="s">
        <v>30</v>
      </c>
      <c r="B327" s="14" t="s">
        <v>22</v>
      </c>
      <c r="C327" s="14" t="s">
        <v>16</v>
      </c>
      <c r="D327" s="11">
        <v>45782</v>
      </c>
      <c r="E327" s="14">
        <v>91</v>
      </c>
      <c r="F327" s="14" t="s">
        <v>9</v>
      </c>
      <c r="G327" s="14" t="s">
        <v>5</v>
      </c>
      <c r="H327" s="14">
        <v>11</v>
      </c>
      <c r="I327" s="14" t="s">
        <v>4</v>
      </c>
      <c r="J327" t="s">
        <v>111</v>
      </c>
      <c r="K327">
        <v>1</v>
      </c>
      <c r="L327">
        <v>0</v>
      </c>
      <c r="M327">
        <v>0</v>
      </c>
      <c r="N327">
        <v>1</v>
      </c>
    </row>
    <row r="328" spans="1:14">
      <c r="A328" s="14" t="s">
        <v>30</v>
      </c>
      <c r="B328" s="14" t="s">
        <v>22</v>
      </c>
      <c r="C328" s="14" t="s">
        <v>16</v>
      </c>
      <c r="D328" s="11">
        <v>45783</v>
      </c>
      <c r="E328" s="14">
        <v>92</v>
      </c>
      <c r="F328" s="14" t="s">
        <v>11</v>
      </c>
      <c r="G328" s="14" t="s">
        <v>5</v>
      </c>
      <c r="H328" s="14">
        <v>3</v>
      </c>
      <c r="I328" s="14" t="s">
        <v>4</v>
      </c>
      <c r="J328" t="s">
        <v>110</v>
      </c>
      <c r="K328">
        <v>0</v>
      </c>
      <c r="L328">
        <v>1</v>
      </c>
      <c r="M328">
        <v>0</v>
      </c>
      <c r="N328">
        <v>1</v>
      </c>
    </row>
    <row r="329" spans="1:14">
      <c r="A329" s="14" t="s">
        <v>30</v>
      </c>
      <c r="B329" s="14" t="s">
        <v>22</v>
      </c>
      <c r="C329" s="14" t="s">
        <v>16</v>
      </c>
      <c r="D329" s="11">
        <v>45783</v>
      </c>
      <c r="E329" s="14">
        <v>92</v>
      </c>
      <c r="F329" s="14" t="s">
        <v>11</v>
      </c>
      <c r="G329" s="14" t="s">
        <v>4</v>
      </c>
      <c r="H329" s="14">
        <v>7</v>
      </c>
      <c r="I329" s="14" t="s">
        <v>5</v>
      </c>
      <c r="J329" t="s">
        <v>111</v>
      </c>
      <c r="K329">
        <v>1</v>
      </c>
      <c r="L329">
        <v>0</v>
      </c>
      <c r="M329">
        <v>0</v>
      </c>
      <c r="N329">
        <v>1</v>
      </c>
    </row>
    <row r="330" spans="1:14">
      <c r="A330" s="14" t="s">
        <v>30</v>
      </c>
      <c r="B330" s="14" t="s">
        <v>22</v>
      </c>
      <c r="C330" s="14" t="s">
        <v>16</v>
      </c>
      <c r="D330" s="11">
        <v>45784</v>
      </c>
      <c r="E330" s="14">
        <v>93</v>
      </c>
      <c r="F330" s="14" t="s">
        <v>11</v>
      </c>
      <c r="G330" s="14" t="s">
        <v>5</v>
      </c>
      <c r="H330" s="14">
        <v>1</v>
      </c>
      <c r="I330" s="14" t="s">
        <v>4</v>
      </c>
      <c r="J330" t="s">
        <v>110</v>
      </c>
      <c r="K330">
        <v>0</v>
      </c>
      <c r="L330">
        <v>1</v>
      </c>
      <c r="M330">
        <v>0</v>
      </c>
      <c r="N330">
        <v>1</v>
      </c>
    </row>
    <row r="331" spans="1:14">
      <c r="A331" s="14" t="s">
        <v>30</v>
      </c>
      <c r="B331" s="14" t="s">
        <v>22</v>
      </c>
      <c r="C331" s="14" t="s">
        <v>16</v>
      </c>
      <c r="D331" s="11">
        <v>45784</v>
      </c>
      <c r="E331" s="14">
        <v>93</v>
      </c>
      <c r="F331" s="14" t="s">
        <v>11</v>
      </c>
      <c r="G331" s="14" t="s">
        <v>4</v>
      </c>
      <c r="H331" s="14">
        <v>14</v>
      </c>
      <c r="I331" s="14" t="s">
        <v>5</v>
      </c>
      <c r="J331" t="s">
        <v>111</v>
      </c>
      <c r="K331">
        <v>1</v>
      </c>
      <c r="L331">
        <v>0</v>
      </c>
      <c r="M331">
        <v>0</v>
      </c>
      <c r="N331">
        <v>1</v>
      </c>
    </row>
    <row r="332" spans="1:14">
      <c r="A332" s="14" t="s">
        <v>30</v>
      </c>
      <c r="B332" s="14" t="s">
        <v>21</v>
      </c>
      <c r="C332" s="14" t="s">
        <v>16</v>
      </c>
      <c r="D332" s="11">
        <v>45784</v>
      </c>
      <c r="E332" s="14">
        <v>94</v>
      </c>
      <c r="F332" s="14" t="s">
        <v>9</v>
      </c>
      <c r="G332" s="14" t="s">
        <v>4</v>
      </c>
      <c r="H332" s="14">
        <v>7</v>
      </c>
      <c r="I332" s="14" t="s">
        <v>5</v>
      </c>
      <c r="J332" t="s">
        <v>110</v>
      </c>
      <c r="K332">
        <v>0</v>
      </c>
      <c r="L332">
        <v>1</v>
      </c>
      <c r="M332">
        <v>0</v>
      </c>
      <c r="N332">
        <v>1</v>
      </c>
    </row>
    <row r="333" spans="1:14">
      <c r="A333" s="14" t="s">
        <v>30</v>
      </c>
      <c r="B333" s="14" t="s">
        <v>21</v>
      </c>
      <c r="C333" s="14" t="s">
        <v>16</v>
      </c>
      <c r="D333" s="11">
        <v>45784</v>
      </c>
      <c r="E333" s="14">
        <v>94</v>
      </c>
      <c r="F333" s="14" t="s">
        <v>9</v>
      </c>
      <c r="G333" s="14" t="s">
        <v>5</v>
      </c>
      <c r="H333" s="14">
        <v>8</v>
      </c>
      <c r="I333" s="14" t="s">
        <v>4</v>
      </c>
      <c r="J333" t="s">
        <v>111</v>
      </c>
      <c r="K333">
        <v>1</v>
      </c>
      <c r="L333">
        <v>0</v>
      </c>
      <c r="M333">
        <v>0</v>
      </c>
      <c r="N333">
        <v>1</v>
      </c>
    </row>
    <row r="334" spans="1:14">
      <c r="A334" s="14" t="s">
        <v>30</v>
      </c>
      <c r="B334" s="14" t="s">
        <v>23</v>
      </c>
      <c r="C334" s="14" t="s">
        <v>16</v>
      </c>
      <c r="D334" s="11">
        <v>45784</v>
      </c>
      <c r="E334" s="14">
        <v>95</v>
      </c>
      <c r="F334" s="14" t="s">
        <v>9</v>
      </c>
      <c r="G334" s="14" t="s">
        <v>5</v>
      </c>
      <c r="H334" s="14">
        <v>1</v>
      </c>
      <c r="I334" s="14" t="s">
        <v>4</v>
      </c>
      <c r="J334" t="s">
        <v>110</v>
      </c>
      <c r="K334">
        <v>0</v>
      </c>
      <c r="L334">
        <v>1</v>
      </c>
      <c r="M334">
        <v>0</v>
      </c>
      <c r="N334">
        <v>1</v>
      </c>
    </row>
    <row r="335" spans="1:14">
      <c r="A335" s="14" t="s">
        <v>30</v>
      </c>
      <c r="B335" s="14" t="s">
        <v>23</v>
      </c>
      <c r="C335" s="14" t="s">
        <v>16</v>
      </c>
      <c r="D335" s="11">
        <v>45784</v>
      </c>
      <c r="E335" s="14">
        <v>95</v>
      </c>
      <c r="F335" s="14" t="s">
        <v>9</v>
      </c>
      <c r="G335" s="14" t="s">
        <v>4</v>
      </c>
      <c r="H335" s="14">
        <v>2</v>
      </c>
      <c r="I335" s="14" t="s">
        <v>5</v>
      </c>
      <c r="J335" t="s">
        <v>111</v>
      </c>
      <c r="K335">
        <v>1</v>
      </c>
      <c r="L335">
        <v>0</v>
      </c>
      <c r="M335">
        <v>0</v>
      </c>
      <c r="N335">
        <v>1</v>
      </c>
    </row>
    <row r="336" spans="1:14">
      <c r="A336" s="14" t="s">
        <v>30</v>
      </c>
      <c r="B336" s="14" t="s">
        <v>22</v>
      </c>
      <c r="C336" s="14" t="s">
        <v>16</v>
      </c>
      <c r="D336" s="11">
        <v>45790</v>
      </c>
      <c r="E336" s="14">
        <v>96</v>
      </c>
      <c r="F336" s="14" t="s">
        <v>9</v>
      </c>
      <c r="G336" s="14" t="s">
        <v>4</v>
      </c>
      <c r="H336" s="14">
        <v>5</v>
      </c>
      <c r="I336" s="14" t="s">
        <v>5</v>
      </c>
      <c r="J336" t="s">
        <v>111</v>
      </c>
      <c r="K336">
        <v>1</v>
      </c>
      <c r="L336">
        <v>0</v>
      </c>
      <c r="M336">
        <v>0</v>
      </c>
      <c r="N336">
        <v>1</v>
      </c>
    </row>
    <row r="337" spans="1:14">
      <c r="A337" s="14" t="s">
        <v>30</v>
      </c>
      <c r="B337" s="14" t="s">
        <v>22</v>
      </c>
      <c r="C337" s="14" t="s">
        <v>16</v>
      </c>
      <c r="D337" s="11">
        <v>45790</v>
      </c>
      <c r="E337" s="14">
        <v>96</v>
      </c>
      <c r="F337" s="14" t="s">
        <v>9</v>
      </c>
      <c r="G337" s="14" t="s">
        <v>5</v>
      </c>
      <c r="H337" s="14">
        <v>3</v>
      </c>
      <c r="I337" s="14" t="s">
        <v>4</v>
      </c>
      <c r="J337" t="s">
        <v>110</v>
      </c>
      <c r="K337">
        <v>0</v>
      </c>
      <c r="L337">
        <v>1</v>
      </c>
      <c r="M337">
        <v>0</v>
      </c>
      <c r="N337">
        <v>1</v>
      </c>
    </row>
    <row r="338" spans="1:14">
      <c r="A338" s="14" t="s">
        <v>30</v>
      </c>
      <c r="B338" s="14" t="s">
        <v>22</v>
      </c>
      <c r="C338" s="14" t="s">
        <v>16</v>
      </c>
      <c r="D338" s="11">
        <v>45790</v>
      </c>
      <c r="E338" s="14">
        <v>97</v>
      </c>
      <c r="F338" s="14" t="s">
        <v>11</v>
      </c>
      <c r="G338" s="14" t="s">
        <v>4</v>
      </c>
      <c r="H338" s="14">
        <v>6</v>
      </c>
      <c r="I338" s="14" t="s">
        <v>5</v>
      </c>
      <c r="J338" t="s">
        <v>111</v>
      </c>
      <c r="K338">
        <v>1</v>
      </c>
      <c r="L338">
        <v>0</v>
      </c>
      <c r="M338">
        <v>0</v>
      </c>
      <c r="N338">
        <v>1</v>
      </c>
    </row>
    <row r="339" spans="1:14">
      <c r="A339" s="14" t="s">
        <v>30</v>
      </c>
      <c r="B339" s="14" t="s">
        <v>22</v>
      </c>
      <c r="C339" s="14" t="s">
        <v>16</v>
      </c>
      <c r="D339" s="11">
        <v>45790</v>
      </c>
      <c r="E339" s="14">
        <v>97</v>
      </c>
      <c r="F339" s="14" t="s">
        <v>11</v>
      </c>
      <c r="G339" s="14" t="s">
        <v>5</v>
      </c>
      <c r="H339" s="14">
        <v>5</v>
      </c>
      <c r="I339" s="14" t="s">
        <v>4</v>
      </c>
      <c r="J339" t="s">
        <v>110</v>
      </c>
      <c r="K339">
        <v>0</v>
      </c>
      <c r="L339">
        <v>1</v>
      </c>
      <c r="M339">
        <v>0</v>
      </c>
      <c r="N339">
        <v>1</v>
      </c>
    </row>
    <row r="340" spans="1:14">
      <c r="A340" s="14" t="s">
        <v>30</v>
      </c>
      <c r="B340" s="14" t="s">
        <v>22</v>
      </c>
      <c r="C340" s="14" t="s">
        <v>16</v>
      </c>
      <c r="D340" s="11">
        <v>45791</v>
      </c>
      <c r="E340" s="14">
        <v>98</v>
      </c>
      <c r="F340" s="14" t="s">
        <v>8</v>
      </c>
      <c r="G340" s="14" t="s">
        <v>4</v>
      </c>
      <c r="H340" s="14">
        <v>11</v>
      </c>
      <c r="I340" s="14" t="s">
        <v>5</v>
      </c>
      <c r="J340" t="s">
        <v>111</v>
      </c>
      <c r="K340">
        <v>1</v>
      </c>
      <c r="L340">
        <v>0</v>
      </c>
      <c r="M340">
        <v>0</v>
      </c>
      <c r="N340">
        <v>1</v>
      </c>
    </row>
    <row r="341" spans="1:14">
      <c r="A341" s="14" t="s">
        <v>30</v>
      </c>
      <c r="B341" s="14" t="s">
        <v>22</v>
      </c>
      <c r="C341" s="14" t="s">
        <v>16</v>
      </c>
      <c r="D341" s="11">
        <v>45791</v>
      </c>
      <c r="E341" s="14">
        <v>98</v>
      </c>
      <c r="F341" s="14" t="s">
        <v>8</v>
      </c>
      <c r="G341" s="14" t="s">
        <v>4</v>
      </c>
      <c r="H341" s="14">
        <v>11</v>
      </c>
      <c r="I341" s="14" t="s">
        <v>6</v>
      </c>
      <c r="J341" t="s">
        <v>111</v>
      </c>
      <c r="K341">
        <v>1</v>
      </c>
      <c r="L341">
        <v>0</v>
      </c>
      <c r="M341">
        <v>0</v>
      </c>
      <c r="N341">
        <v>1</v>
      </c>
    </row>
    <row r="342" spans="1:14">
      <c r="A342" s="14" t="s">
        <v>30</v>
      </c>
      <c r="B342" s="14" t="s">
        <v>22</v>
      </c>
      <c r="C342" s="14" t="s">
        <v>16</v>
      </c>
      <c r="D342" s="11">
        <v>45791</v>
      </c>
      <c r="E342" s="14">
        <v>98</v>
      </c>
      <c r="F342" s="14" t="s">
        <v>8</v>
      </c>
      <c r="G342" s="14" t="s">
        <v>5</v>
      </c>
      <c r="H342" s="14">
        <v>2</v>
      </c>
      <c r="I342" s="14" t="s">
        <v>4</v>
      </c>
      <c r="J342" t="s">
        <v>110</v>
      </c>
      <c r="K342">
        <v>0</v>
      </c>
      <c r="L342">
        <v>1</v>
      </c>
      <c r="M342">
        <v>0</v>
      </c>
      <c r="N342">
        <v>1</v>
      </c>
    </row>
    <row r="343" spans="1:14">
      <c r="A343" s="14" t="s">
        <v>30</v>
      </c>
      <c r="B343" s="14" t="s">
        <v>22</v>
      </c>
      <c r="C343" s="14" t="s">
        <v>16</v>
      </c>
      <c r="D343" s="11">
        <v>45791</v>
      </c>
      <c r="E343" s="14">
        <v>98</v>
      </c>
      <c r="F343" s="14" t="s">
        <v>8</v>
      </c>
      <c r="G343" s="14" t="s">
        <v>5</v>
      </c>
      <c r="H343" s="14">
        <v>2</v>
      </c>
      <c r="I343" s="14" t="s">
        <v>6</v>
      </c>
      <c r="J343" t="s">
        <v>110</v>
      </c>
      <c r="K343">
        <v>0</v>
      </c>
      <c r="L343">
        <v>1</v>
      </c>
      <c r="M343">
        <v>0</v>
      </c>
      <c r="N343">
        <v>1</v>
      </c>
    </row>
    <row r="344" spans="1:14">
      <c r="A344" s="14" t="s">
        <v>30</v>
      </c>
      <c r="B344" s="14" t="s">
        <v>22</v>
      </c>
      <c r="C344" s="14" t="s">
        <v>16</v>
      </c>
      <c r="D344" s="11">
        <v>45791</v>
      </c>
      <c r="E344" s="14">
        <v>98</v>
      </c>
      <c r="F344" s="14" t="s">
        <v>8</v>
      </c>
      <c r="G344" s="14" t="s">
        <v>6</v>
      </c>
      <c r="H344" s="14">
        <v>3</v>
      </c>
      <c r="I344" s="14" t="s">
        <v>4</v>
      </c>
      <c r="J344" t="s">
        <v>110</v>
      </c>
      <c r="K344">
        <v>0</v>
      </c>
      <c r="L344">
        <v>1</v>
      </c>
      <c r="M344">
        <v>0</v>
      </c>
      <c r="N344">
        <v>1</v>
      </c>
    </row>
    <row r="345" spans="1:14">
      <c r="A345" s="14" t="s">
        <v>30</v>
      </c>
      <c r="B345" s="14" t="s">
        <v>22</v>
      </c>
      <c r="C345" s="14" t="s">
        <v>16</v>
      </c>
      <c r="D345" s="11">
        <v>45791</v>
      </c>
      <c r="E345" s="14">
        <v>98</v>
      </c>
      <c r="F345" s="14" t="s">
        <v>8</v>
      </c>
      <c r="G345" s="14" t="s">
        <v>6</v>
      </c>
      <c r="H345" s="14">
        <v>3</v>
      </c>
      <c r="I345" s="14" t="s">
        <v>5</v>
      </c>
      <c r="J345" t="s">
        <v>111</v>
      </c>
      <c r="K345">
        <v>1</v>
      </c>
      <c r="L345">
        <v>0</v>
      </c>
      <c r="M345">
        <v>0</v>
      </c>
      <c r="N345">
        <v>1</v>
      </c>
    </row>
    <row r="346" spans="1:14">
      <c r="A346" s="14" t="s">
        <v>30</v>
      </c>
      <c r="B346" s="14" t="s">
        <v>22</v>
      </c>
      <c r="C346" s="14" t="s">
        <v>16</v>
      </c>
      <c r="D346" s="11">
        <v>45791</v>
      </c>
      <c r="E346" s="14">
        <v>99</v>
      </c>
      <c r="F346" s="14" t="s">
        <v>87</v>
      </c>
      <c r="G346" s="14" t="s">
        <v>4</v>
      </c>
      <c r="H346" s="14">
        <v>3</v>
      </c>
      <c r="I346" s="14" t="s">
        <v>5</v>
      </c>
      <c r="J346" t="s">
        <v>110</v>
      </c>
      <c r="K346">
        <v>0</v>
      </c>
      <c r="L346">
        <v>1</v>
      </c>
      <c r="M346">
        <v>0</v>
      </c>
      <c r="N346">
        <v>1</v>
      </c>
    </row>
    <row r="347" spans="1:14">
      <c r="A347" s="14" t="s">
        <v>30</v>
      </c>
      <c r="B347" s="14" t="s">
        <v>22</v>
      </c>
      <c r="C347" s="14" t="s">
        <v>16</v>
      </c>
      <c r="D347" s="11">
        <v>45791</v>
      </c>
      <c r="E347" s="14">
        <v>99</v>
      </c>
      <c r="F347" s="14" t="s">
        <v>87</v>
      </c>
      <c r="G347" s="14" t="s">
        <v>4</v>
      </c>
      <c r="H347" s="14">
        <v>3</v>
      </c>
      <c r="I347" s="14" t="s">
        <v>7</v>
      </c>
      <c r="J347" t="s">
        <v>110</v>
      </c>
      <c r="K347">
        <v>0</v>
      </c>
      <c r="L347">
        <v>1</v>
      </c>
      <c r="M347">
        <v>0</v>
      </c>
      <c r="N347">
        <v>1</v>
      </c>
    </row>
    <row r="348" spans="1:14">
      <c r="A348" s="14" t="s">
        <v>30</v>
      </c>
      <c r="B348" s="14" t="s">
        <v>22</v>
      </c>
      <c r="C348" s="14" t="s">
        <v>16</v>
      </c>
      <c r="D348" s="11">
        <v>45791</v>
      </c>
      <c r="E348" s="14">
        <v>99</v>
      </c>
      <c r="F348" s="14" t="s">
        <v>87</v>
      </c>
      <c r="G348" s="14" t="s">
        <v>7</v>
      </c>
      <c r="H348" s="14">
        <v>5</v>
      </c>
      <c r="I348" s="14" t="s">
        <v>4</v>
      </c>
      <c r="J348" t="s">
        <v>111</v>
      </c>
      <c r="K348">
        <v>1</v>
      </c>
      <c r="L348">
        <v>0</v>
      </c>
      <c r="M348">
        <v>0</v>
      </c>
      <c r="N348">
        <v>1</v>
      </c>
    </row>
    <row r="349" spans="1:14">
      <c r="A349" s="14" t="s">
        <v>30</v>
      </c>
      <c r="B349" s="14" t="s">
        <v>22</v>
      </c>
      <c r="C349" s="14" t="s">
        <v>16</v>
      </c>
      <c r="D349" s="11">
        <v>45791</v>
      </c>
      <c r="E349" s="14">
        <v>99</v>
      </c>
      <c r="F349" s="14" t="s">
        <v>87</v>
      </c>
      <c r="G349" s="14" t="s">
        <v>7</v>
      </c>
      <c r="H349" s="14">
        <v>5</v>
      </c>
      <c r="I349" s="14" t="s">
        <v>5</v>
      </c>
      <c r="J349" t="s">
        <v>110</v>
      </c>
      <c r="K349">
        <v>0</v>
      </c>
      <c r="L349">
        <v>1</v>
      </c>
      <c r="M349">
        <v>0</v>
      </c>
      <c r="N349">
        <v>1</v>
      </c>
    </row>
    <row r="350" spans="1:14">
      <c r="A350" s="14" t="s">
        <v>30</v>
      </c>
      <c r="B350" s="14" t="s">
        <v>22</v>
      </c>
      <c r="C350" s="14" t="s">
        <v>16</v>
      </c>
      <c r="D350" s="11">
        <v>45791</v>
      </c>
      <c r="E350" s="14">
        <v>99</v>
      </c>
      <c r="F350" s="14" t="s">
        <v>87</v>
      </c>
      <c r="G350" s="14" t="s">
        <v>7</v>
      </c>
      <c r="H350" s="14">
        <v>5</v>
      </c>
      <c r="I350" s="14" t="s">
        <v>6</v>
      </c>
      <c r="J350" t="s">
        <v>110</v>
      </c>
      <c r="K350">
        <v>0</v>
      </c>
      <c r="L350">
        <v>1</v>
      </c>
      <c r="M350">
        <v>0</v>
      </c>
      <c r="N350">
        <v>1</v>
      </c>
    </row>
    <row r="351" spans="1:14">
      <c r="A351" s="14" t="s">
        <v>30</v>
      </c>
      <c r="B351" s="14" t="s">
        <v>22</v>
      </c>
      <c r="C351" s="14" t="s">
        <v>16</v>
      </c>
      <c r="D351" s="11">
        <v>45791</v>
      </c>
      <c r="E351" s="14">
        <v>99</v>
      </c>
      <c r="F351" s="14" t="s">
        <v>87</v>
      </c>
      <c r="G351" s="14" t="s">
        <v>5</v>
      </c>
      <c r="H351" s="14">
        <v>7</v>
      </c>
      <c r="I351" s="14" t="s">
        <v>4</v>
      </c>
      <c r="J351" t="s">
        <v>111</v>
      </c>
      <c r="K351">
        <v>1</v>
      </c>
      <c r="L351">
        <v>0</v>
      </c>
      <c r="M351">
        <v>0</v>
      </c>
      <c r="N351">
        <v>1</v>
      </c>
    </row>
    <row r="352" spans="1:14">
      <c r="A352" s="14" t="s">
        <v>30</v>
      </c>
      <c r="B352" s="14" t="s">
        <v>22</v>
      </c>
      <c r="C352" s="14" t="s">
        <v>16</v>
      </c>
      <c r="D352" s="11">
        <v>45791</v>
      </c>
      <c r="E352" s="14">
        <v>99</v>
      </c>
      <c r="F352" s="14" t="s">
        <v>87</v>
      </c>
      <c r="G352" s="14" t="s">
        <v>5</v>
      </c>
      <c r="H352" s="14">
        <v>7</v>
      </c>
      <c r="I352" s="14" t="s">
        <v>6</v>
      </c>
      <c r="J352" t="s">
        <v>110</v>
      </c>
      <c r="K352">
        <v>0</v>
      </c>
      <c r="L352">
        <v>1</v>
      </c>
      <c r="M352">
        <v>0</v>
      </c>
      <c r="N352">
        <v>1</v>
      </c>
    </row>
    <row r="353" spans="1:14">
      <c r="A353" s="14" t="s">
        <v>30</v>
      </c>
      <c r="B353" s="14" t="s">
        <v>22</v>
      </c>
      <c r="C353" s="14" t="s">
        <v>16</v>
      </c>
      <c r="D353" s="11">
        <v>45791</v>
      </c>
      <c r="E353" s="14">
        <v>99</v>
      </c>
      <c r="F353" s="14" t="s">
        <v>87</v>
      </c>
      <c r="G353" s="14" t="s">
        <v>5</v>
      </c>
      <c r="H353" s="14">
        <v>7</v>
      </c>
      <c r="I353" s="14" t="s">
        <v>7</v>
      </c>
      <c r="J353" t="s">
        <v>111</v>
      </c>
      <c r="K353">
        <v>1</v>
      </c>
      <c r="L353">
        <v>0</v>
      </c>
      <c r="M353">
        <v>0</v>
      </c>
      <c r="N353">
        <v>1</v>
      </c>
    </row>
    <row r="354" spans="1:14">
      <c r="A354" s="14" t="s">
        <v>30</v>
      </c>
      <c r="B354" s="14" t="s">
        <v>22</v>
      </c>
      <c r="C354" s="14" t="s">
        <v>16</v>
      </c>
      <c r="D354" s="11">
        <v>45791</v>
      </c>
      <c r="E354" s="14">
        <v>99</v>
      </c>
      <c r="F354" s="14" t="s">
        <v>87</v>
      </c>
      <c r="G354" s="14" t="s">
        <v>6</v>
      </c>
      <c r="H354" s="14">
        <v>9</v>
      </c>
      <c r="I354" s="14" t="s">
        <v>4</v>
      </c>
      <c r="J354" t="s">
        <v>111</v>
      </c>
      <c r="K354">
        <v>1</v>
      </c>
      <c r="L354">
        <v>0</v>
      </c>
      <c r="M354">
        <v>0</v>
      </c>
      <c r="N354">
        <v>1</v>
      </c>
    </row>
    <row r="355" spans="1:14">
      <c r="A355" s="14" t="s">
        <v>30</v>
      </c>
      <c r="B355" s="14" t="s">
        <v>22</v>
      </c>
      <c r="C355" s="14" t="s">
        <v>16</v>
      </c>
      <c r="D355" s="11">
        <v>45791</v>
      </c>
      <c r="E355" s="14">
        <v>99</v>
      </c>
      <c r="F355" s="14" t="s">
        <v>87</v>
      </c>
      <c r="G355" s="14" t="s">
        <v>6</v>
      </c>
      <c r="H355" s="14">
        <v>9</v>
      </c>
      <c r="I355" s="14" t="s">
        <v>5</v>
      </c>
      <c r="J355" t="s">
        <v>111</v>
      </c>
      <c r="K355">
        <v>1</v>
      </c>
      <c r="L355">
        <v>0</v>
      </c>
      <c r="M355">
        <v>0</v>
      </c>
      <c r="N355">
        <v>1</v>
      </c>
    </row>
    <row r="356" spans="1:14">
      <c r="A356" s="14" t="s">
        <v>30</v>
      </c>
      <c r="B356" s="14" t="s">
        <v>22</v>
      </c>
      <c r="C356" s="14" t="s">
        <v>16</v>
      </c>
      <c r="D356" s="11">
        <v>45791</v>
      </c>
      <c r="E356" s="14">
        <v>99</v>
      </c>
      <c r="F356" s="14" t="s">
        <v>87</v>
      </c>
      <c r="G356" s="14" t="s">
        <v>4</v>
      </c>
      <c r="H356" s="14">
        <v>3</v>
      </c>
      <c r="I356" s="14" t="s">
        <v>6</v>
      </c>
      <c r="J356" t="s">
        <v>110</v>
      </c>
      <c r="K356">
        <v>0</v>
      </c>
      <c r="L356">
        <v>1</v>
      </c>
      <c r="M356">
        <v>0</v>
      </c>
      <c r="N356">
        <v>1</v>
      </c>
    </row>
    <row r="357" spans="1:14">
      <c r="A357" s="14" t="s">
        <v>30</v>
      </c>
      <c r="B357" s="14" t="s">
        <v>22</v>
      </c>
      <c r="C357" s="14" t="s">
        <v>16</v>
      </c>
      <c r="D357" s="11">
        <v>45791</v>
      </c>
      <c r="E357" s="14">
        <v>99</v>
      </c>
      <c r="F357" s="14" t="s">
        <v>87</v>
      </c>
      <c r="G357" s="14" t="s">
        <v>6</v>
      </c>
      <c r="H357" s="14">
        <v>9</v>
      </c>
      <c r="I357" s="14" t="s">
        <v>7</v>
      </c>
      <c r="J357" t="s">
        <v>111</v>
      </c>
      <c r="K357">
        <v>1</v>
      </c>
      <c r="L357">
        <v>0</v>
      </c>
      <c r="M357">
        <v>0</v>
      </c>
      <c r="N357">
        <v>1</v>
      </c>
    </row>
    <row r="358" spans="1:14">
      <c r="A358" s="14" t="s">
        <v>30</v>
      </c>
      <c r="B358" s="14" t="s">
        <v>21</v>
      </c>
      <c r="C358" s="14" t="s">
        <v>16</v>
      </c>
      <c r="D358" s="11">
        <v>45791</v>
      </c>
      <c r="E358" s="14">
        <v>100</v>
      </c>
      <c r="F358" s="14" t="s">
        <v>11</v>
      </c>
      <c r="G358" s="14" t="s">
        <v>5</v>
      </c>
      <c r="H358" s="14">
        <v>7</v>
      </c>
      <c r="I358" s="14" t="s">
        <v>4</v>
      </c>
      <c r="J358" t="s">
        <v>110</v>
      </c>
      <c r="K358">
        <v>0</v>
      </c>
      <c r="L358">
        <v>1</v>
      </c>
      <c r="M358">
        <v>0</v>
      </c>
      <c r="N358">
        <v>1</v>
      </c>
    </row>
    <row r="359" spans="1:14">
      <c r="A359" s="14" t="s">
        <v>30</v>
      </c>
      <c r="B359" s="14" t="s">
        <v>21</v>
      </c>
      <c r="C359" s="14" t="s">
        <v>16</v>
      </c>
      <c r="D359" s="11">
        <v>45791</v>
      </c>
      <c r="E359" s="14">
        <v>100</v>
      </c>
      <c r="F359" s="14" t="s">
        <v>11</v>
      </c>
      <c r="G359" s="14" t="s">
        <v>4</v>
      </c>
      <c r="H359" s="14">
        <v>9</v>
      </c>
      <c r="I359" s="14" t="s">
        <v>5</v>
      </c>
      <c r="J359" t="s">
        <v>111</v>
      </c>
      <c r="K359">
        <v>1</v>
      </c>
      <c r="L359">
        <v>0</v>
      </c>
      <c r="M359">
        <v>0</v>
      </c>
      <c r="N359">
        <v>1</v>
      </c>
    </row>
    <row r="360" spans="1:14">
      <c r="A360" s="14" t="s">
        <v>30</v>
      </c>
      <c r="B360" s="14" t="s">
        <v>22</v>
      </c>
      <c r="C360" s="14" t="s">
        <v>16</v>
      </c>
      <c r="D360" s="11">
        <v>45797</v>
      </c>
      <c r="E360" s="14">
        <v>101</v>
      </c>
      <c r="F360" s="14" t="s">
        <v>88</v>
      </c>
      <c r="G360" s="14" t="s">
        <v>5</v>
      </c>
      <c r="H360" s="14">
        <v>9</v>
      </c>
      <c r="I360" s="14" t="s">
        <v>6</v>
      </c>
      <c r="J360" t="s">
        <v>111</v>
      </c>
      <c r="K360">
        <v>1</v>
      </c>
      <c r="L360">
        <v>0</v>
      </c>
      <c r="M360">
        <v>0</v>
      </c>
      <c r="N360">
        <v>1</v>
      </c>
    </row>
    <row r="361" spans="1:14">
      <c r="A361" s="14" t="s">
        <v>30</v>
      </c>
      <c r="B361" s="14" t="s">
        <v>22</v>
      </c>
      <c r="C361" s="14" t="s">
        <v>16</v>
      </c>
      <c r="D361" s="11">
        <v>45797</v>
      </c>
      <c r="E361" s="14">
        <v>101</v>
      </c>
      <c r="F361" s="14" t="s">
        <v>88</v>
      </c>
      <c r="G361" s="14" t="s">
        <v>6</v>
      </c>
      <c r="H361" s="14">
        <v>6</v>
      </c>
      <c r="I361" s="14" t="s">
        <v>5</v>
      </c>
      <c r="J361" t="s">
        <v>110</v>
      </c>
      <c r="K361">
        <v>0</v>
      </c>
      <c r="L361">
        <v>1</v>
      </c>
      <c r="M361">
        <v>0</v>
      </c>
      <c r="N361">
        <v>1</v>
      </c>
    </row>
    <row r="362" spans="1:14">
      <c r="A362" s="14" t="s">
        <v>30</v>
      </c>
      <c r="B362" s="14" t="s">
        <v>22</v>
      </c>
      <c r="C362" s="14" t="s">
        <v>16</v>
      </c>
      <c r="D362" s="11">
        <v>45797</v>
      </c>
      <c r="E362" s="14">
        <v>102</v>
      </c>
      <c r="F362" s="14" t="s">
        <v>32</v>
      </c>
      <c r="G362" s="14" t="s">
        <v>7</v>
      </c>
      <c r="H362" s="14">
        <v>1</v>
      </c>
      <c r="I362" s="14" t="s">
        <v>5</v>
      </c>
      <c r="J362" t="s">
        <v>110</v>
      </c>
      <c r="K362">
        <v>0</v>
      </c>
      <c r="L362">
        <v>1</v>
      </c>
      <c r="M362">
        <v>0</v>
      </c>
      <c r="N362">
        <v>1</v>
      </c>
    </row>
    <row r="363" spans="1:14">
      <c r="A363" s="14" t="s">
        <v>30</v>
      </c>
      <c r="B363" s="14" t="s">
        <v>22</v>
      </c>
      <c r="C363" s="14" t="s">
        <v>16</v>
      </c>
      <c r="D363" s="11">
        <v>45797</v>
      </c>
      <c r="E363" s="14">
        <v>102</v>
      </c>
      <c r="F363" s="14" t="s">
        <v>32</v>
      </c>
      <c r="G363" s="14" t="s">
        <v>5</v>
      </c>
      <c r="H363" s="14">
        <v>8</v>
      </c>
      <c r="I363" s="14" t="s">
        <v>7</v>
      </c>
      <c r="J363" t="s">
        <v>111</v>
      </c>
      <c r="K363">
        <v>1</v>
      </c>
      <c r="L363">
        <v>0</v>
      </c>
      <c r="M363">
        <v>0</v>
      </c>
      <c r="N363">
        <v>1</v>
      </c>
    </row>
    <row r="364" spans="1:14">
      <c r="A364" s="14" t="s">
        <v>30</v>
      </c>
      <c r="B364" s="14" t="s">
        <v>22</v>
      </c>
      <c r="C364" s="14" t="s">
        <v>16</v>
      </c>
      <c r="D364" s="11">
        <v>45798</v>
      </c>
      <c r="E364" s="14">
        <v>103</v>
      </c>
      <c r="F364" s="14" t="s">
        <v>88</v>
      </c>
      <c r="G364" s="14" t="s">
        <v>5</v>
      </c>
      <c r="H364" s="14">
        <v>12</v>
      </c>
      <c r="I364" s="14" t="s">
        <v>6</v>
      </c>
      <c r="J364" t="s">
        <v>111</v>
      </c>
      <c r="K364">
        <v>1</v>
      </c>
      <c r="L364">
        <v>0</v>
      </c>
      <c r="M364">
        <v>0</v>
      </c>
      <c r="N364">
        <v>1</v>
      </c>
    </row>
    <row r="365" spans="1:14">
      <c r="A365" s="14" t="s">
        <v>30</v>
      </c>
      <c r="B365" s="14" t="s">
        <v>22</v>
      </c>
      <c r="C365" s="14" t="s">
        <v>16</v>
      </c>
      <c r="D365" s="11">
        <v>45798</v>
      </c>
      <c r="E365" s="14">
        <v>103</v>
      </c>
      <c r="F365" s="14" t="s">
        <v>88</v>
      </c>
      <c r="G365" s="14" t="s">
        <v>6</v>
      </c>
      <c r="H365" s="14">
        <v>5</v>
      </c>
      <c r="I365" s="14" t="s">
        <v>5</v>
      </c>
      <c r="J365" t="s">
        <v>110</v>
      </c>
      <c r="K365">
        <v>0</v>
      </c>
      <c r="L365">
        <v>1</v>
      </c>
      <c r="M365">
        <v>0</v>
      </c>
      <c r="N365">
        <v>1</v>
      </c>
    </row>
    <row r="366" spans="1:14">
      <c r="A366" s="14" t="s">
        <v>30</v>
      </c>
      <c r="B366" s="14" t="s">
        <v>22</v>
      </c>
      <c r="C366" s="14" t="s">
        <v>16</v>
      </c>
      <c r="D366" s="11">
        <v>45799</v>
      </c>
      <c r="E366" s="14">
        <v>104</v>
      </c>
      <c r="F366" s="14" t="s">
        <v>88</v>
      </c>
      <c r="G366" s="14" t="s">
        <v>5</v>
      </c>
      <c r="H366" s="14">
        <v>4</v>
      </c>
      <c r="I366" s="14" t="s">
        <v>6</v>
      </c>
      <c r="J366" t="s">
        <v>111</v>
      </c>
      <c r="K366">
        <v>1</v>
      </c>
      <c r="L366">
        <v>0</v>
      </c>
      <c r="M366">
        <v>0</v>
      </c>
      <c r="N366">
        <v>1</v>
      </c>
    </row>
    <row r="367" spans="1:14">
      <c r="A367" s="14" t="s">
        <v>30</v>
      </c>
      <c r="B367" s="14" t="s">
        <v>22</v>
      </c>
      <c r="C367" s="14" t="s">
        <v>16</v>
      </c>
      <c r="D367" s="11">
        <v>45799</v>
      </c>
      <c r="E367" s="14">
        <v>104</v>
      </c>
      <c r="F367" s="14" t="s">
        <v>88</v>
      </c>
      <c r="G367" s="14" t="s">
        <v>6</v>
      </c>
      <c r="H367" s="14">
        <v>1</v>
      </c>
      <c r="I367" s="14" t="s">
        <v>5</v>
      </c>
      <c r="J367" t="s">
        <v>110</v>
      </c>
      <c r="K367">
        <v>0</v>
      </c>
      <c r="L367">
        <v>1</v>
      </c>
      <c r="M367">
        <v>0</v>
      </c>
      <c r="N367">
        <v>1</v>
      </c>
    </row>
    <row r="368" spans="1:14">
      <c r="A368" s="14" t="s">
        <v>30</v>
      </c>
      <c r="B368" s="14" t="s">
        <v>22</v>
      </c>
      <c r="C368" s="14" t="s">
        <v>16</v>
      </c>
      <c r="D368" s="11">
        <v>45811</v>
      </c>
      <c r="E368" s="14">
        <v>105</v>
      </c>
      <c r="F368" s="14" t="s">
        <v>88</v>
      </c>
      <c r="G368" s="14" t="s">
        <v>5</v>
      </c>
      <c r="H368" s="14">
        <v>3</v>
      </c>
      <c r="I368" s="14" t="s">
        <v>6</v>
      </c>
      <c r="J368" t="s">
        <v>111</v>
      </c>
      <c r="K368">
        <v>1</v>
      </c>
      <c r="L368">
        <v>0</v>
      </c>
      <c r="M368">
        <v>0</v>
      </c>
      <c r="N368">
        <v>1</v>
      </c>
    </row>
    <row r="369" spans="1:14">
      <c r="A369" s="14" t="s">
        <v>30</v>
      </c>
      <c r="B369" s="14" t="s">
        <v>22</v>
      </c>
      <c r="C369" s="14" t="s">
        <v>16</v>
      </c>
      <c r="D369" s="11">
        <v>45811</v>
      </c>
      <c r="E369" s="14">
        <v>105</v>
      </c>
      <c r="F369" s="14" t="s">
        <v>88</v>
      </c>
      <c r="G369" s="14" t="s">
        <v>6</v>
      </c>
      <c r="H369" s="14">
        <v>1</v>
      </c>
      <c r="I369" s="14" t="s">
        <v>5</v>
      </c>
      <c r="J369" t="s">
        <v>110</v>
      </c>
      <c r="K369">
        <v>0</v>
      </c>
      <c r="L369">
        <v>1</v>
      </c>
      <c r="M369">
        <v>0</v>
      </c>
      <c r="N369">
        <v>1</v>
      </c>
    </row>
    <row r="370" spans="1:14">
      <c r="A370" s="14" t="s">
        <v>30</v>
      </c>
      <c r="B370" s="14" t="s">
        <v>22</v>
      </c>
      <c r="C370" s="14" t="s">
        <v>16</v>
      </c>
      <c r="D370" s="11">
        <v>45811</v>
      </c>
      <c r="E370" s="14">
        <v>106</v>
      </c>
      <c r="F370" s="14" t="s">
        <v>40</v>
      </c>
      <c r="G370" s="14" t="s">
        <v>5</v>
      </c>
      <c r="H370" s="14">
        <v>3</v>
      </c>
      <c r="I370" s="14" t="s">
        <v>6</v>
      </c>
      <c r="J370" t="s">
        <v>111</v>
      </c>
      <c r="K370">
        <v>1</v>
      </c>
      <c r="L370">
        <v>0</v>
      </c>
      <c r="M370">
        <v>0</v>
      </c>
      <c r="N370">
        <v>1</v>
      </c>
    </row>
    <row r="371" spans="1:14">
      <c r="A371" s="14" t="s">
        <v>30</v>
      </c>
      <c r="B371" s="14" t="s">
        <v>22</v>
      </c>
      <c r="C371" s="14" t="s">
        <v>16</v>
      </c>
      <c r="D371" s="11">
        <v>45811</v>
      </c>
      <c r="E371" s="14">
        <v>106</v>
      </c>
      <c r="F371" s="14" t="s">
        <v>40</v>
      </c>
      <c r="G371" s="14" t="s">
        <v>6</v>
      </c>
      <c r="H371" s="14">
        <v>2</v>
      </c>
      <c r="I371" s="14" t="s">
        <v>5</v>
      </c>
      <c r="J371" t="s">
        <v>110</v>
      </c>
      <c r="K371">
        <v>0</v>
      </c>
      <c r="L371">
        <v>1</v>
      </c>
      <c r="M371">
        <v>0</v>
      </c>
      <c r="N371">
        <v>1</v>
      </c>
    </row>
    <row r="372" spans="1:14">
      <c r="A372" s="14" t="s">
        <v>30</v>
      </c>
      <c r="B372" s="14" t="s">
        <v>22</v>
      </c>
      <c r="C372" s="14" t="s">
        <v>16</v>
      </c>
      <c r="D372" s="11">
        <v>45818</v>
      </c>
      <c r="E372" s="14">
        <v>107</v>
      </c>
      <c r="F372" s="14" t="s">
        <v>11</v>
      </c>
      <c r="G372" s="14" t="s">
        <v>4</v>
      </c>
      <c r="H372" s="14">
        <v>6</v>
      </c>
      <c r="I372" s="14" t="s">
        <v>5</v>
      </c>
      <c r="J372" t="s">
        <v>111</v>
      </c>
      <c r="K372">
        <v>1</v>
      </c>
      <c r="L372">
        <v>0</v>
      </c>
      <c r="M372">
        <v>0</v>
      </c>
      <c r="N372">
        <v>1</v>
      </c>
    </row>
    <row r="373" spans="1:14">
      <c r="A373" s="14" t="s">
        <v>30</v>
      </c>
      <c r="B373" s="14" t="s">
        <v>22</v>
      </c>
      <c r="C373" s="14" t="s">
        <v>16</v>
      </c>
      <c r="D373" s="11">
        <v>45818</v>
      </c>
      <c r="E373" s="14">
        <v>107</v>
      </c>
      <c r="F373" s="14" t="s">
        <v>11</v>
      </c>
      <c r="G373" s="14" t="s">
        <v>5</v>
      </c>
      <c r="H373" s="14">
        <v>5</v>
      </c>
      <c r="I373" s="14" t="s">
        <v>4</v>
      </c>
      <c r="J373" t="s">
        <v>110</v>
      </c>
      <c r="K373">
        <v>0</v>
      </c>
      <c r="L373">
        <v>1</v>
      </c>
      <c r="M373">
        <v>0</v>
      </c>
      <c r="N373">
        <v>1</v>
      </c>
    </row>
    <row r="374" spans="1:14">
      <c r="A374" s="14" t="s">
        <v>30</v>
      </c>
      <c r="B374" s="14" t="s">
        <v>22</v>
      </c>
      <c r="C374" s="14" t="s">
        <v>16</v>
      </c>
      <c r="D374" s="11">
        <v>45819</v>
      </c>
      <c r="E374" s="14">
        <v>108</v>
      </c>
      <c r="F374" s="14" t="s">
        <v>9</v>
      </c>
      <c r="G374" s="14" t="s">
        <v>4</v>
      </c>
      <c r="H374" s="14">
        <v>8</v>
      </c>
      <c r="I374" s="14" t="s">
        <v>5</v>
      </c>
      <c r="J374" t="s">
        <v>111</v>
      </c>
      <c r="K374">
        <v>1</v>
      </c>
      <c r="L374">
        <v>0</v>
      </c>
      <c r="M374">
        <v>0</v>
      </c>
      <c r="N374">
        <v>1</v>
      </c>
    </row>
    <row r="375" spans="1:14">
      <c r="A375" s="14" t="s">
        <v>30</v>
      </c>
      <c r="B375" s="14" t="s">
        <v>22</v>
      </c>
      <c r="C375" s="14" t="s">
        <v>16</v>
      </c>
      <c r="D375" s="11">
        <v>45819</v>
      </c>
      <c r="E375" s="14">
        <v>108</v>
      </c>
      <c r="F375" s="14" t="s">
        <v>9</v>
      </c>
      <c r="G375" s="14" t="s">
        <v>5</v>
      </c>
      <c r="H375" s="14">
        <v>6</v>
      </c>
      <c r="I375" s="14" t="s">
        <v>4</v>
      </c>
      <c r="J375" t="s">
        <v>110</v>
      </c>
      <c r="K375">
        <v>0</v>
      </c>
      <c r="L375">
        <v>1</v>
      </c>
      <c r="M375">
        <v>0</v>
      </c>
      <c r="N375">
        <v>1</v>
      </c>
    </row>
    <row r="376" spans="1:14">
      <c r="A376" s="14" t="s">
        <v>30</v>
      </c>
      <c r="B376" s="14" t="s">
        <v>22</v>
      </c>
      <c r="C376" s="14" t="s">
        <v>16</v>
      </c>
      <c r="D376" s="11">
        <v>45820</v>
      </c>
      <c r="E376" s="14">
        <v>109</v>
      </c>
      <c r="F376" s="14" t="s">
        <v>11</v>
      </c>
      <c r="G376" s="14" t="s">
        <v>5</v>
      </c>
      <c r="H376" s="14">
        <v>8</v>
      </c>
      <c r="I376" s="14" t="s">
        <v>4</v>
      </c>
      <c r="J376" t="s">
        <v>111</v>
      </c>
      <c r="K376">
        <v>1</v>
      </c>
      <c r="L376">
        <v>0</v>
      </c>
      <c r="M376">
        <v>0</v>
      </c>
      <c r="N376">
        <v>1</v>
      </c>
    </row>
    <row r="377" spans="1:14">
      <c r="A377" s="14" t="s">
        <v>30</v>
      </c>
      <c r="B377" s="14" t="s">
        <v>22</v>
      </c>
      <c r="C377" s="14" t="s">
        <v>16</v>
      </c>
      <c r="D377" s="11">
        <v>45820</v>
      </c>
      <c r="E377" s="14">
        <v>109</v>
      </c>
      <c r="F377" s="14" t="s">
        <v>11</v>
      </c>
      <c r="G377" s="14" t="s">
        <v>4</v>
      </c>
      <c r="H377" s="14">
        <v>5</v>
      </c>
      <c r="I377" s="14" t="s">
        <v>5</v>
      </c>
      <c r="J377" t="s">
        <v>110</v>
      </c>
      <c r="K377">
        <v>0</v>
      </c>
      <c r="L377">
        <v>1</v>
      </c>
      <c r="M377">
        <v>0</v>
      </c>
      <c r="N377">
        <v>1</v>
      </c>
    </row>
    <row r="378" spans="1:14">
      <c r="A378" s="14" t="s">
        <v>30</v>
      </c>
      <c r="B378" s="14" t="s">
        <v>22</v>
      </c>
      <c r="C378" s="14" t="s">
        <v>16</v>
      </c>
      <c r="D378" s="11">
        <v>45821</v>
      </c>
      <c r="E378" s="14">
        <v>110</v>
      </c>
      <c r="F378" s="14" t="s">
        <v>11</v>
      </c>
      <c r="G378" s="14" t="s">
        <v>5</v>
      </c>
      <c r="H378" s="14">
        <v>3</v>
      </c>
      <c r="I378" s="14" t="s">
        <v>4</v>
      </c>
      <c r="J378" t="s">
        <v>110</v>
      </c>
      <c r="K378">
        <v>0</v>
      </c>
      <c r="L378">
        <v>1</v>
      </c>
      <c r="M378">
        <v>0</v>
      </c>
      <c r="N378">
        <v>1</v>
      </c>
    </row>
    <row r="379" spans="1:14">
      <c r="A379" s="14" t="s">
        <v>30</v>
      </c>
      <c r="B379" s="14" t="s">
        <v>22</v>
      </c>
      <c r="C379" s="14" t="s">
        <v>16</v>
      </c>
      <c r="D379" s="11">
        <v>45821</v>
      </c>
      <c r="E379" s="14">
        <v>110</v>
      </c>
      <c r="F379" s="14" t="s">
        <v>11</v>
      </c>
      <c r="G379" s="14" t="s">
        <v>4</v>
      </c>
      <c r="H379" s="14">
        <v>5</v>
      </c>
      <c r="I379" s="14" t="s">
        <v>5</v>
      </c>
      <c r="J379" t="s">
        <v>111</v>
      </c>
      <c r="K379">
        <v>1</v>
      </c>
      <c r="L379">
        <v>0</v>
      </c>
      <c r="M379">
        <v>0</v>
      </c>
      <c r="N379">
        <v>1</v>
      </c>
    </row>
    <row r="380" spans="1:14">
      <c r="A380" s="14" t="s">
        <v>30</v>
      </c>
      <c r="B380" s="14" t="s">
        <v>22</v>
      </c>
      <c r="C380" s="14" t="s">
        <v>16</v>
      </c>
      <c r="D380" s="11">
        <v>45824</v>
      </c>
      <c r="E380" s="14">
        <v>111</v>
      </c>
      <c r="F380" s="14" t="s">
        <v>9</v>
      </c>
      <c r="G380" s="14" t="s">
        <v>4</v>
      </c>
      <c r="H380" s="14">
        <v>7</v>
      </c>
      <c r="I380" s="14" t="s">
        <v>5</v>
      </c>
      <c r="J380" t="s">
        <v>111</v>
      </c>
      <c r="K380">
        <v>1</v>
      </c>
      <c r="L380">
        <v>0</v>
      </c>
      <c r="M380">
        <v>0</v>
      </c>
      <c r="N380">
        <v>1</v>
      </c>
    </row>
    <row r="381" spans="1:14">
      <c r="A381" s="14" t="s">
        <v>30</v>
      </c>
      <c r="B381" s="14" t="s">
        <v>22</v>
      </c>
      <c r="C381" s="14" t="s">
        <v>16</v>
      </c>
      <c r="D381" s="11">
        <v>45824</v>
      </c>
      <c r="E381" s="14">
        <v>111</v>
      </c>
      <c r="F381" s="14" t="s">
        <v>9</v>
      </c>
      <c r="G381" s="14" t="s">
        <v>5</v>
      </c>
      <c r="H381" s="14">
        <v>4</v>
      </c>
      <c r="I381" s="14" t="s">
        <v>4</v>
      </c>
      <c r="J381" t="s">
        <v>110</v>
      </c>
      <c r="K381">
        <v>0</v>
      </c>
      <c r="L381">
        <v>1</v>
      </c>
      <c r="M381">
        <v>0</v>
      </c>
      <c r="N381">
        <v>1</v>
      </c>
    </row>
    <row r="382" spans="1:14">
      <c r="A382" s="14" t="s">
        <v>30</v>
      </c>
      <c r="B382" s="14" t="s">
        <v>22</v>
      </c>
      <c r="C382" s="14" t="s">
        <v>16</v>
      </c>
      <c r="D382" s="11">
        <v>45824</v>
      </c>
      <c r="E382" s="14">
        <v>112</v>
      </c>
      <c r="F382" s="14" t="s">
        <v>76</v>
      </c>
      <c r="G382" s="14" t="s">
        <v>5</v>
      </c>
      <c r="H382" s="14">
        <v>1</v>
      </c>
      <c r="I382" s="14" t="s">
        <v>4</v>
      </c>
      <c r="J382" t="s">
        <v>110</v>
      </c>
      <c r="K382">
        <v>0</v>
      </c>
      <c r="L382">
        <v>1</v>
      </c>
      <c r="M382">
        <v>0</v>
      </c>
      <c r="N382">
        <v>1</v>
      </c>
    </row>
    <row r="383" spans="1:14">
      <c r="A383" s="14" t="s">
        <v>30</v>
      </c>
      <c r="B383" s="14" t="s">
        <v>22</v>
      </c>
      <c r="C383" s="14" t="s">
        <v>16</v>
      </c>
      <c r="D383" s="11">
        <v>45824</v>
      </c>
      <c r="E383" s="14">
        <v>112</v>
      </c>
      <c r="F383" s="14" t="s">
        <v>76</v>
      </c>
      <c r="G383" s="14" t="s">
        <v>5</v>
      </c>
      <c r="H383" s="14">
        <v>1</v>
      </c>
      <c r="I383" s="14" t="s">
        <v>6</v>
      </c>
      <c r="J383" t="s">
        <v>110</v>
      </c>
      <c r="K383">
        <v>0</v>
      </c>
      <c r="L383">
        <v>1</v>
      </c>
      <c r="M383">
        <v>0</v>
      </c>
      <c r="N383">
        <v>1</v>
      </c>
    </row>
    <row r="384" spans="1:14">
      <c r="A384" s="14" t="s">
        <v>30</v>
      </c>
      <c r="B384" s="14" t="s">
        <v>22</v>
      </c>
      <c r="C384" s="14" t="s">
        <v>16</v>
      </c>
      <c r="D384" s="11">
        <v>45824</v>
      </c>
      <c r="E384" s="14">
        <v>112</v>
      </c>
      <c r="F384" s="14" t="s">
        <v>76</v>
      </c>
      <c r="G384" s="14" t="s">
        <v>5</v>
      </c>
      <c r="H384" s="14">
        <v>1</v>
      </c>
      <c r="I384" s="14" t="s">
        <v>7</v>
      </c>
      <c r="J384" t="s">
        <v>110</v>
      </c>
      <c r="K384">
        <v>0</v>
      </c>
      <c r="L384">
        <v>1</v>
      </c>
      <c r="M384">
        <v>0</v>
      </c>
      <c r="N384">
        <v>1</v>
      </c>
    </row>
    <row r="385" spans="1:14">
      <c r="A385" s="14" t="s">
        <v>30</v>
      </c>
      <c r="B385" s="14" t="s">
        <v>22</v>
      </c>
      <c r="C385" s="14" t="s">
        <v>16</v>
      </c>
      <c r="D385" s="11">
        <v>45824</v>
      </c>
      <c r="E385" s="14">
        <v>112</v>
      </c>
      <c r="F385" s="14" t="s">
        <v>76</v>
      </c>
      <c r="G385" s="14" t="s">
        <v>6</v>
      </c>
      <c r="H385" s="14">
        <v>4</v>
      </c>
      <c r="I385" s="14" t="s">
        <v>4</v>
      </c>
      <c r="J385" t="s">
        <v>111</v>
      </c>
      <c r="K385">
        <v>1</v>
      </c>
      <c r="L385">
        <v>0</v>
      </c>
      <c r="M385">
        <v>0</v>
      </c>
      <c r="N385">
        <v>1</v>
      </c>
    </row>
    <row r="386" spans="1:14">
      <c r="A386" s="14" t="s">
        <v>30</v>
      </c>
      <c r="B386" s="14" t="s">
        <v>22</v>
      </c>
      <c r="C386" s="14" t="s">
        <v>16</v>
      </c>
      <c r="D386" s="11">
        <v>45824</v>
      </c>
      <c r="E386" s="14">
        <v>112</v>
      </c>
      <c r="F386" s="14" t="s">
        <v>76</v>
      </c>
      <c r="G386" s="14" t="s">
        <v>6</v>
      </c>
      <c r="H386" s="14">
        <v>4</v>
      </c>
      <c r="I386" s="14" t="s">
        <v>5</v>
      </c>
      <c r="J386" t="s">
        <v>111</v>
      </c>
      <c r="K386">
        <v>1</v>
      </c>
      <c r="L386">
        <v>0</v>
      </c>
      <c r="M386">
        <v>0</v>
      </c>
      <c r="N386">
        <v>1</v>
      </c>
    </row>
    <row r="387" spans="1:14">
      <c r="A387" s="14" t="s">
        <v>30</v>
      </c>
      <c r="B387" s="14" t="s">
        <v>22</v>
      </c>
      <c r="C387" s="14" t="s">
        <v>16</v>
      </c>
      <c r="D387" s="11">
        <v>45824</v>
      </c>
      <c r="E387" s="14">
        <v>112</v>
      </c>
      <c r="F387" s="14" t="s">
        <v>76</v>
      </c>
      <c r="G387" s="14" t="s">
        <v>6</v>
      </c>
      <c r="H387" s="14">
        <v>4</v>
      </c>
      <c r="I387" s="14" t="s">
        <v>7</v>
      </c>
      <c r="J387" t="s">
        <v>110</v>
      </c>
      <c r="K387">
        <v>0</v>
      </c>
      <c r="L387">
        <v>1</v>
      </c>
      <c r="M387">
        <v>0</v>
      </c>
      <c r="N387">
        <v>1</v>
      </c>
    </row>
    <row r="388" spans="1:14">
      <c r="A388" s="14" t="s">
        <v>30</v>
      </c>
      <c r="B388" s="14" t="s">
        <v>22</v>
      </c>
      <c r="C388" s="14" t="s">
        <v>16</v>
      </c>
      <c r="D388" s="11">
        <v>45824</v>
      </c>
      <c r="E388" s="14">
        <v>112</v>
      </c>
      <c r="F388" s="14" t="s">
        <v>76</v>
      </c>
      <c r="G388" s="14" t="s">
        <v>7</v>
      </c>
      <c r="H388" s="14">
        <v>6</v>
      </c>
      <c r="I388" s="14" t="s">
        <v>6</v>
      </c>
      <c r="J388" t="s">
        <v>111</v>
      </c>
      <c r="K388">
        <v>1</v>
      </c>
      <c r="L388">
        <v>0</v>
      </c>
      <c r="M388">
        <v>0</v>
      </c>
      <c r="N388">
        <v>1</v>
      </c>
    </row>
    <row r="389" spans="1:14">
      <c r="A389" s="14" t="s">
        <v>30</v>
      </c>
      <c r="B389" s="14" t="s">
        <v>22</v>
      </c>
      <c r="C389" s="14" t="s">
        <v>16</v>
      </c>
      <c r="D389" s="11">
        <v>45824</v>
      </c>
      <c r="E389" s="14">
        <v>112</v>
      </c>
      <c r="F389" s="14" t="s">
        <v>76</v>
      </c>
      <c r="G389" s="14" t="s">
        <v>7</v>
      </c>
      <c r="H389" s="14">
        <v>6</v>
      </c>
      <c r="I389" s="14" t="s">
        <v>4</v>
      </c>
      <c r="J389" t="s">
        <v>111</v>
      </c>
      <c r="K389">
        <v>1</v>
      </c>
      <c r="L389">
        <v>0</v>
      </c>
      <c r="M389">
        <v>0</v>
      </c>
      <c r="N389">
        <v>1</v>
      </c>
    </row>
    <row r="390" spans="1:14">
      <c r="A390" s="14" t="s">
        <v>30</v>
      </c>
      <c r="B390" s="14" t="s">
        <v>22</v>
      </c>
      <c r="C390" s="14" t="s">
        <v>16</v>
      </c>
      <c r="D390" s="11">
        <v>45824</v>
      </c>
      <c r="E390" s="14">
        <v>112</v>
      </c>
      <c r="F390" s="14" t="s">
        <v>76</v>
      </c>
      <c r="G390" s="14" t="s">
        <v>4</v>
      </c>
      <c r="H390" s="14">
        <v>3</v>
      </c>
      <c r="I390" s="14" t="s">
        <v>7</v>
      </c>
      <c r="J390" t="s">
        <v>110</v>
      </c>
      <c r="K390">
        <v>0</v>
      </c>
      <c r="L390">
        <v>1</v>
      </c>
      <c r="M390">
        <v>0</v>
      </c>
      <c r="N390">
        <v>1</v>
      </c>
    </row>
    <row r="391" spans="1:14">
      <c r="A391" s="14" t="s">
        <v>30</v>
      </c>
      <c r="B391" s="14" t="s">
        <v>22</v>
      </c>
      <c r="C391" s="14" t="s">
        <v>16</v>
      </c>
      <c r="D391" s="11">
        <v>45824</v>
      </c>
      <c r="E391" s="14">
        <v>112</v>
      </c>
      <c r="F391" s="14" t="s">
        <v>76</v>
      </c>
      <c r="G391" s="14" t="s">
        <v>4</v>
      </c>
      <c r="H391" s="14">
        <v>3</v>
      </c>
      <c r="I391" s="14" t="s">
        <v>6</v>
      </c>
      <c r="J391" t="s">
        <v>110</v>
      </c>
      <c r="K391">
        <v>0</v>
      </c>
      <c r="L391">
        <v>1</v>
      </c>
      <c r="M391">
        <v>0</v>
      </c>
      <c r="N391">
        <v>1</v>
      </c>
    </row>
    <row r="392" spans="1:14">
      <c r="A392" s="14" t="s">
        <v>30</v>
      </c>
      <c r="B392" s="14" t="s">
        <v>22</v>
      </c>
      <c r="C392" s="14" t="s">
        <v>16</v>
      </c>
      <c r="D392" s="11">
        <v>45824</v>
      </c>
      <c r="E392" s="14">
        <v>112</v>
      </c>
      <c r="F392" s="14" t="s">
        <v>76</v>
      </c>
      <c r="G392" s="14" t="s">
        <v>4</v>
      </c>
      <c r="H392" s="14">
        <v>3</v>
      </c>
      <c r="I392" s="14" t="s">
        <v>5</v>
      </c>
      <c r="J392" t="s">
        <v>111</v>
      </c>
      <c r="K392">
        <v>1</v>
      </c>
      <c r="L392">
        <v>0</v>
      </c>
      <c r="M392">
        <v>0</v>
      </c>
      <c r="N392">
        <v>1</v>
      </c>
    </row>
    <row r="393" spans="1:14">
      <c r="A393" s="14" t="s">
        <v>30</v>
      </c>
      <c r="B393" s="14" t="s">
        <v>22</v>
      </c>
      <c r="C393" s="14" t="s">
        <v>16</v>
      </c>
      <c r="D393" s="11">
        <v>45824</v>
      </c>
      <c r="E393" s="14">
        <v>112</v>
      </c>
      <c r="F393" s="14" t="s">
        <v>76</v>
      </c>
      <c r="G393" s="14" t="s">
        <v>7</v>
      </c>
      <c r="H393" s="14">
        <v>6</v>
      </c>
      <c r="I393" s="14" t="s">
        <v>5</v>
      </c>
      <c r="J393" t="s">
        <v>111</v>
      </c>
      <c r="K393">
        <v>1</v>
      </c>
      <c r="L393">
        <v>0</v>
      </c>
      <c r="M393">
        <v>0</v>
      </c>
      <c r="N393">
        <v>1</v>
      </c>
    </row>
    <row r="394" spans="1:14">
      <c r="A394" s="14" t="s">
        <v>30</v>
      </c>
      <c r="B394" s="14" t="s">
        <v>22</v>
      </c>
      <c r="C394" s="14" t="s">
        <v>16</v>
      </c>
      <c r="D394" s="11">
        <v>45825</v>
      </c>
      <c r="E394" s="14">
        <v>113</v>
      </c>
      <c r="F394" s="14" t="s">
        <v>11</v>
      </c>
      <c r="G394" s="14" t="s">
        <v>5</v>
      </c>
      <c r="H394" s="14">
        <v>7</v>
      </c>
      <c r="I394" s="14" t="s">
        <v>4</v>
      </c>
      <c r="J394" t="s">
        <v>110</v>
      </c>
      <c r="K394">
        <v>0</v>
      </c>
      <c r="L394">
        <v>1</v>
      </c>
      <c r="M394">
        <v>0</v>
      </c>
      <c r="N394">
        <v>1</v>
      </c>
    </row>
    <row r="395" spans="1:14">
      <c r="A395" s="14" t="s">
        <v>30</v>
      </c>
      <c r="B395" s="14" t="s">
        <v>22</v>
      </c>
      <c r="C395" s="14" t="s">
        <v>16</v>
      </c>
      <c r="D395" s="11">
        <v>45825</v>
      </c>
      <c r="E395" s="14">
        <v>113</v>
      </c>
      <c r="F395" s="14" t="s">
        <v>11</v>
      </c>
      <c r="G395" s="14" t="s">
        <v>4</v>
      </c>
      <c r="H395" s="14">
        <v>12</v>
      </c>
      <c r="I395" s="14" t="s">
        <v>5</v>
      </c>
      <c r="J395" t="s">
        <v>111</v>
      </c>
      <c r="K395">
        <v>1</v>
      </c>
      <c r="L395">
        <v>0</v>
      </c>
      <c r="M395">
        <v>0</v>
      </c>
      <c r="N395">
        <v>1</v>
      </c>
    </row>
    <row r="396" spans="1:14">
      <c r="A396" s="14" t="s">
        <v>30</v>
      </c>
      <c r="B396" s="14" t="s">
        <v>22</v>
      </c>
      <c r="C396" s="14" t="s">
        <v>16</v>
      </c>
      <c r="D396" s="11">
        <v>45825</v>
      </c>
      <c r="E396" s="14">
        <v>114</v>
      </c>
      <c r="F396" s="14" t="s">
        <v>8</v>
      </c>
      <c r="G396" s="14" t="s">
        <v>6</v>
      </c>
      <c r="H396" s="14">
        <v>1</v>
      </c>
      <c r="I396" s="14" t="s">
        <v>4</v>
      </c>
      <c r="J396" t="s">
        <v>111</v>
      </c>
      <c r="K396">
        <v>1</v>
      </c>
      <c r="L396">
        <v>0</v>
      </c>
      <c r="M396">
        <v>0</v>
      </c>
      <c r="N396">
        <v>1</v>
      </c>
    </row>
    <row r="397" spans="1:14">
      <c r="A397" s="14" t="s">
        <v>30</v>
      </c>
      <c r="B397" s="14" t="s">
        <v>22</v>
      </c>
      <c r="C397" s="14" t="s">
        <v>16</v>
      </c>
      <c r="D397" s="11">
        <v>45825</v>
      </c>
      <c r="E397" s="14">
        <v>114</v>
      </c>
      <c r="F397" s="14" t="s">
        <v>8</v>
      </c>
      <c r="G397" s="14" t="s">
        <v>4</v>
      </c>
      <c r="H397" s="14">
        <v>0</v>
      </c>
      <c r="I397" s="14" t="s">
        <v>5</v>
      </c>
      <c r="J397" t="s">
        <v>110</v>
      </c>
      <c r="K397">
        <v>0</v>
      </c>
      <c r="L397">
        <v>1</v>
      </c>
      <c r="M397">
        <v>0</v>
      </c>
      <c r="N397">
        <v>1</v>
      </c>
    </row>
    <row r="398" spans="1:14">
      <c r="A398" s="14" t="s">
        <v>30</v>
      </c>
      <c r="B398" s="14" t="s">
        <v>22</v>
      </c>
      <c r="C398" s="14" t="s">
        <v>16</v>
      </c>
      <c r="D398" s="11">
        <v>45825</v>
      </c>
      <c r="E398" s="14">
        <v>114</v>
      </c>
      <c r="F398" s="14" t="s">
        <v>8</v>
      </c>
      <c r="G398" s="14" t="s">
        <v>4</v>
      </c>
      <c r="H398" s="14">
        <v>0</v>
      </c>
      <c r="I398" s="14" t="s">
        <v>6</v>
      </c>
      <c r="J398" t="s">
        <v>110</v>
      </c>
      <c r="K398">
        <v>0</v>
      </c>
      <c r="L398">
        <v>1</v>
      </c>
      <c r="M398">
        <v>0</v>
      </c>
      <c r="N398">
        <v>1</v>
      </c>
    </row>
    <row r="399" spans="1:14">
      <c r="A399" s="14" t="s">
        <v>30</v>
      </c>
      <c r="B399" s="14" t="s">
        <v>22</v>
      </c>
      <c r="C399" s="14" t="s">
        <v>16</v>
      </c>
      <c r="D399" s="11">
        <v>45825</v>
      </c>
      <c r="E399" s="14">
        <v>114</v>
      </c>
      <c r="F399" s="14" t="s">
        <v>8</v>
      </c>
      <c r="G399" s="14" t="s">
        <v>5</v>
      </c>
      <c r="H399" s="14">
        <v>11</v>
      </c>
      <c r="I399" s="14" t="s">
        <v>4</v>
      </c>
      <c r="J399" t="s">
        <v>111</v>
      </c>
      <c r="K399">
        <v>1</v>
      </c>
      <c r="L399">
        <v>0</v>
      </c>
      <c r="M399">
        <v>0</v>
      </c>
      <c r="N399">
        <v>1</v>
      </c>
    </row>
    <row r="400" spans="1:14">
      <c r="A400" s="14" t="s">
        <v>30</v>
      </c>
      <c r="B400" s="14" t="s">
        <v>22</v>
      </c>
      <c r="C400" s="14" t="s">
        <v>16</v>
      </c>
      <c r="D400" s="11">
        <v>45825</v>
      </c>
      <c r="E400" s="14">
        <v>114</v>
      </c>
      <c r="F400" s="14" t="s">
        <v>8</v>
      </c>
      <c r="G400" s="14" t="s">
        <v>5</v>
      </c>
      <c r="H400" s="14">
        <v>11</v>
      </c>
      <c r="I400" s="14" t="s">
        <v>6</v>
      </c>
      <c r="J400" t="s">
        <v>111</v>
      </c>
      <c r="K400">
        <v>1</v>
      </c>
      <c r="L400">
        <v>0</v>
      </c>
      <c r="M400">
        <v>0</v>
      </c>
      <c r="N400">
        <v>1</v>
      </c>
    </row>
    <row r="401" spans="1:14">
      <c r="A401" s="14" t="s">
        <v>30</v>
      </c>
      <c r="B401" s="14" t="s">
        <v>22</v>
      </c>
      <c r="C401" s="14" t="s">
        <v>16</v>
      </c>
      <c r="D401" s="11">
        <v>45825</v>
      </c>
      <c r="E401" s="14">
        <v>114</v>
      </c>
      <c r="F401" s="14" t="s">
        <v>8</v>
      </c>
      <c r="G401" s="14" t="s">
        <v>6</v>
      </c>
      <c r="H401" s="14">
        <v>1</v>
      </c>
      <c r="I401" s="14" t="s">
        <v>5</v>
      </c>
      <c r="J401" t="s">
        <v>110</v>
      </c>
      <c r="K401">
        <v>0</v>
      </c>
      <c r="L401">
        <v>1</v>
      </c>
      <c r="M401">
        <v>0</v>
      </c>
      <c r="N401">
        <v>1</v>
      </c>
    </row>
    <row r="402" spans="1:14">
      <c r="A402" s="14" t="s">
        <v>30</v>
      </c>
      <c r="B402" s="14" t="s">
        <v>21</v>
      </c>
      <c r="C402" s="14" t="s">
        <v>16</v>
      </c>
      <c r="D402" s="11">
        <v>45825</v>
      </c>
      <c r="E402" s="14">
        <v>115</v>
      </c>
      <c r="F402" s="14" t="s">
        <v>8</v>
      </c>
      <c r="G402" s="14" t="s">
        <v>5</v>
      </c>
      <c r="H402" s="14">
        <v>10</v>
      </c>
      <c r="I402" s="14" t="s">
        <v>6</v>
      </c>
      <c r="J402" t="s">
        <v>111</v>
      </c>
      <c r="K402">
        <v>1</v>
      </c>
      <c r="L402">
        <v>0</v>
      </c>
      <c r="M402">
        <v>0</v>
      </c>
      <c r="N402">
        <v>1</v>
      </c>
    </row>
    <row r="403" spans="1:14">
      <c r="A403" s="14" t="s">
        <v>30</v>
      </c>
      <c r="B403" s="14" t="s">
        <v>21</v>
      </c>
      <c r="C403" s="14" t="s">
        <v>16</v>
      </c>
      <c r="D403" s="11">
        <v>45825</v>
      </c>
      <c r="E403" s="14">
        <v>115</v>
      </c>
      <c r="F403" s="14" t="s">
        <v>8</v>
      </c>
      <c r="G403" s="14" t="s">
        <v>4</v>
      </c>
      <c r="H403" s="14">
        <v>14</v>
      </c>
      <c r="I403" s="14" t="s">
        <v>6</v>
      </c>
      <c r="J403" t="s">
        <v>111</v>
      </c>
      <c r="K403">
        <v>1</v>
      </c>
      <c r="L403">
        <v>0</v>
      </c>
      <c r="M403">
        <v>0</v>
      </c>
      <c r="N403">
        <v>1</v>
      </c>
    </row>
    <row r="404" spans="1:14">
      <c r="A404" s="14" t="s">
        <v>30</v>
      </c>
      <c r="B404" s="14" t="s">
        <v>21</v>
      </c>
      <c r="C404" s="14" t="s">
        <v>16</v>
      </c>
      <c r="D404" s="11">
        <v>45825</v>
      </c>
      <c r="E404" s="14">
        <v>115</v>
      </c>
      <c r="F404" s="14" t="s">
        <v>8</v>
      </c>
      <c r="G404" s="14" t="s">
        <v>6</v>
      </c>
      <c r="H404" s="14">
        <v>2</v>
      </c>
      <c r="I404" s="14" t="s">
        <v>4</v>
      </c>
      <c r="J404" t="s">
        <v>110</v>
      </c>
      <c r="K404">
        <v>0</v>
      </c>
      <c r="L404">
        <v>1</v>
      </c>
      <c r="M404">
        <v>0</v>
      </c>
      <c r="N404">
        <v>1</v>
      </c>
    </row>
    <row r="405" spans="1:14">
      <c r="A405" s="14" t="s">
        <v>30</v>
      </c>
      <c r="B405" s="14" t="s">
        <v>21</v>
      </c>
      <c r="C405" s="14" t="s">
        <v>16</v>
      </c>
      <c r="D405" s="11">
        <v>45825</v>
      </c>
      <c r="E405" s="14">
        <v>115</v>
      </c>
      <c r="F405" s="14" t="s">
        <v>8</v>
      </c>
      <c r="G405" s="14" t="s">
        <v>4</v>
      </c>
      <c r="H405" s="14">
        <v>14</v>
      </c>
      <c r="I405" s="14" t="s">
        <v>5</v>
      </c>
      <c r="J405" t="s">
        <v>111</v>
      </c>
      <c r="K405">
        <v>1</v>
      </c>
      <c r="L405">
        <v>0</v>
      </c>
      <c r="M405">
        <v>0</v>
      </c>
      <c r="N405">
        <v>1</v>
      </c>
    </row>
    <row r="406" spans="1:14">
      <c r="A406" s="14" t="s">
        <v>30</v>
      </c>
      <c r="B406" s="14" t="s">
        <v>21</v>
      </c>
      <c r="C406" s="14" t="s">
        <v>16</v>
      </c>
      <c r="D406" s="11">
        <v>45825</v>
      </c>
      <c r="E406" s="14">
        <v>115</v>
      </c>
      <c r="F406" s="14" t="s">
        <v>8</v>
      </c>
      <c r="G406" s="14" t="s">
        <v>6</v>
      </c>
      <c r="H406" s="14">
        <v>2</v>
      </c>
      <c r="I406" s="14" t="s">
        <v>5</v>
      </c>
      <c r="J406" t="s">
        <v>110</v>
      </c>
      <c r="K406">
        <v>0</v>
      </c>
      <c r="L406">
        <v>1</v>
      </c>
      <c r="M406">
        <v>0</v>
      </c>
      <c r="N406">
        <v>1</v>
      </c>
    </row>
    <row r="407" spans="1:14">
      <c r="A407" s="14" t="s">
        <v>30</v>
      </c>
      <c r="B407" s="14" t="s">
        <v>21</v>
      </c>
      <c r="C407" s="14" t="s">
        <v>16</v>
      </c>
      <c r="D407" s="11">
        <v>45825</v>
      </c>
      <c r="E407" s="14">
        <v>115</v>
      </c>
      <c r="F407" s="14" t="s">
        <v>8</v>
      </c>
      <c r="G407" s="14" t="s">
        <v>5</v>
      </c>
      <c r="H407" s="14">
        <v>10</v>
      </c>
      <c r="I407" s="14" t="s">
        <v>4</v>
      </c>
      <c r="J407" t="s">
        <v>110</v>
      </c>
      <c r="K407">
        <v>0</v>
      </c>
      <c r="L407">
        <v>1</v>
      </c>
      <c r="M407">
        <v>0</v>
      </c>
      <c r="N407">
        <v>1</v>
      </c>
    </row>
    <row r="408" spans="1:14">
      <c r="A408" s="14" t="s">
        <v>30</v>
      </c>
      <c r="B408" s="14" t="s">
        <v>22</v>
      </c>
      <c r="C408" s="14" t="s">
        <v>16</v>
      </c>
      <c r="D408" s="11">
        <v>45826</v>
      </c>
      <c r="E408" s="14">
        <v>116</v>
      </c>
      <c r="F408" s="14" t="s">
        <v>9</v>
      </c>
      <c r="G408" s="14" t="s">
        <v>5</v>
      </c>
      <c r="H408" s="14">
        <v>10</v>
      </c>
      <c r="I408" s="14" t="s">
        <v>4</v>
      </c>
      <c r="J408" t="s">
        <v>111</v>
      </c>
      <c r="K408">
        <v>1</v>
      </c>
      <c r="L408">
        <v>0</v>
      </c>
      <c r="M408">
        <v>0</v>
      </c>
      <c r="N408">
        <v>1</v>
      </c>
    </row>
    <row r="409" spans="1:14">
      <c r="A409" s="14" t="s">
        <v>30</v>
      </c>
      <c r="B409" s="14" t="s">
        <v>22</v>
      </c>
      <c r="C409" s="14" t="s">
        <v>16</v>
      </c>
      <c r="D409" s="11">
        <v>45826</v>
      </c>
      <c r="E409" s="14">
        <v>116</v>
      </c>
      <c r="F409" s="14" t="s">
        <v>9</v>
      </c>
      <c r="G409" s="14" t="s">
        <v>4</v>
      </c>
      <c r="H409" s="14">
        <v>7</v>
      </c>
      <c r="I409" s="14" t="s">
        <v>5</v>
      </c>
      <c r="J409" t="s">
        <v>110</v>
      </c>
      <c r="K409">
        <v>0</v>
      </c>
      <c r="L409">
        <v>1</v>
      </c>
      <c r="M409">
        <v>0</v>
      </c>
      <c r="N409">
        <v>1</v>
      </c>
    </row>
    <row r="410" spans="1:14">
      <c r="A410" s="14" t="s">
        <v>30</v>
      </c>
      <c r="B410" s="14" t="s">
        <v>23</v>
      </c>
      <c r="C410" s="14" t="s">
        <v>16</v>
      </c>
      <c r="D410" s="11">
        <v>45826</v>
      </c>
      <c r="E410" s="14">
        <v>117</v>
      </c>
      <c r="F410" s="14" t="s">
        <v>11</v>
      </c>
      <c r="G410" s="14" t="s">
        <v>4</v>
      </c>
      <c r="H410" s="14">
        <v>14</v>
      </c>
      <c r="I410" s="14" t="s">
        <v>5</v>
      </c>
      <c r="J410" t="s">
        <v>111</v>
      </c>
      <c r="K410">
        <v>1</v>
      </c>
      <c r="L410">
        <v>0</v>
      </c>
      <c r="M410">
        <v>0</v>
      </c>
      <c r="N410">
        <v>1</v>
      </c>
    </row>
    <row r="411" spans="1:14">
      <c r="A411" s="14" t="s">
        <v>30</v>
      </c>
      <c r="B411" s="14" t="s">
        <v>23</v>
      </c>
      <c r="C411" s="14" t="s">
        <v>16</v>
      </c>
      <c r="D411" s="11">
        <v>45826</v>
      </c>
      <c r="E411" s="14">
        <v>117</v>
      </c>
      <c r="F411" s="14" t="s">
        <v>11</v>
      </c>
      <c r="G411" s="14" t="s">
        <v>5</v>
      </c>
      <c r="H411" s="14">
        <v>2</v>
      </c>
      <c r="I411" s="14" t="s">
        <v>4</v>
      </c>
      <c r="J411" t="s">
        <v>110</v>
      </c>
      <c r="K411">
        <v>0</v>
      </c>
      <c r="L411">
        <v>1</v>
      </c>
      <c r="M411">
        <v>0</v>
      </c>
      <c r="N411">
        <v>1</v>
      </c>
    </row>
    <row r="412" spans="1:14">
      <c r="A412" s="14" t="s">
        <v>30</v>
      </c>
      <c r="B412" s="14" t="s">
        <v>21</v>
      </c>
      <c r="C412" s="14" t="s">
        <v>16</v>
      </c>
      <c r="D412" s="11">
        <v>45826</v>
      </c>
      <c r="E412" s="14">
        <v>118</v>
      </c>
      <c r="F412" s="14" t="s">
        <v>9</v>
      </c>
      <c r="G412" s="14" t="s">
        <v>5</v>
      </c>
      <c r="H412" s="14">
        <v>5</v>
      </c>
      <c r="I412" s="14" t="s">
        <v>4</v>
      </c>
      <c r="J412" t="s">
        <v>110</v>
      </c>
      <c r="K412">
        <v>0</v>
      </c>
      <c r="L412">
        <v>1</v>
      </c>
      <c r="M412">
        <v>0</v>
      </c>
      <c r="N412">
        <v>1</v>
      </c>
    </row>
    <row r="413" spans="1:14">
      <c r="A413" s="14" t="s">
        <v>30</v>
      </c>
      <c r="B413" s="14" t="s">
        <v>21</v>
      </c>
      <c r="C413" s="14" t="s">
        <v>16</v>
      </c>
      <c r="D413" s="11">
        <v>45826</v>
      </c>
      <c r="E413" s="14">
        <v>118</v>
      </c>
      <c r="F413" s="14" t="s">
        <v>9</v>
      </c>
      <c r="G413" s="14" t="s">
        <v>4</v>
      </c>
      <c r="H413" s="14">
        <v>9</v>
      </c>
      <c r="I413" s="14" t="s">
        <v>5</v>
      </c>
      <c r="J413" t="s">
        <v>111</v>
      </c>
      <c r="K413">
        <v>1</v>
      </c>
      <c r="L413">
        <v>0</v>
      </c>
      <c r="M413">
        <v>0</v>
      </c>
      <c r="N413">
        <v>1</v>
      </c>
    </row>
    <row r="414" spans="1:14">
      <c r="A414" s="14" t="s">
        <v>30</v>
      </c>
      <c r="B414" s="14" t="s">
        <v>22</v>
      </c>
      <c r="C414" s="14" t="s">
        <v>16</v>
      </c>
      <c r="D414" s="11">
        <v>45827</v>
      </c>
      <c r="E414" s="14">
        <v>119</v>
      </c>
      <c r="F414" s="14" t="s">
        <v>9</v>
      </c>
      <c r="G414" s="14" t="s">
        <v>5</v>
      </c>
      <c r="H414" s="14">
        <v>13</v>
      </c>
      <c r="I414" s="14" t="s">
        <v>4</v>
      </c>
      <c r="J414" t="s">
        <v>111</v>
      </c>
      <c r="K414">
        <v>1</v>
      </c>
      <c r="L414">
        <v>0</v>
      </c>
      <c r="M414">
        <v>0</v>
      </c>
      <c r="N414">
        <v>1</v>
      </c>
    </row>
    <row r="415" spans="1:14">
      <c r="A415" s="14" t="s">
        <v>30</v>
      </c>
      <c r="B415" s="14" t="s">
        <v>22</v>
      </c>
      <c r="C415" s="14" t="s">
        <v>16</v>
      </c>
      <c r="D415" s="11">
        <v>45827</v>
      </c>
      <c r="E415" s="14">
        <v>119</v>
      </c>
      <c r="F415" s="14" t="s">
        <v>9</v>
      </c>
      <c r="G415" s="14" t="s">
        <v>4</v>
      </c>
      <c r="H415" s="14">
        <v>8</v>
      </c>
      <c r="I415" s="14" t="s">
        <v>5</v>
      </c>
      <c r="J415" t="s">
        <v>110</v>
      </c>
      <c r="K415">
        <v>0</v>
      </c>
      <c r="L415">
        <v>1</v>
      </c>
      <c r="M415">
        <v>0</v>
      </c>
      <c r="N415">
        <v>1</v>
      </c>
    </row>
    <row r="416" spans="1:14">
      <c r="A416" s="14" t="s">
        <v>30</v>
      </c>
      <c r="B416" s="14" t="s">
        <v>22</v>
      </c>
      <c r="C416" s="14" t="s">
        <v>16</v>
      </c>
      <c r="D416" s="11">
        <v>45827</v>
      </c>
      <c r="E416" s="14">
        <v>120</v>
      </c>
      <c r="F416" s="14" t="s">
        <v>11</v>
      </c>
      <c r="G416" s="14" t="s">
        <v>5</v>
      </c>
      <c r="H416" s="14">
        <v>8</v>
      </c>
      <c r="I416" s="14" t="s">
        <v>4</v>
      </c>
      <c r="J416" t="s">
        <v>110</v>
      </c>
      <c r="K416">
        <v>0</v>
      </c>
      <c r="L416">
        <v>1</v>
      </c>
      <c r="M416">
        <v>0</v>
      </c>
      <c r="N416">
        <v>1</v>
      </c>
    </row>
    <row r="417" spans="1:14">
      <c r="A417" s="14" t="s">
        <v>30</v>
      </c>
      <c r="B417" s="14" t="s">
        <v>22</v>
      </c>
      <c r="C417" s="14" t="s">
        <v>16</v>
      </c>
      <c r="D417" s="11">
        <v>45827</v>
      </c>
      <c r="E417" s="14">
        <v>120</v>
      </c>
      <c r="F417" s="14" t="s">
        <v>11</v>
      </c>
      <c r="G417" s="14" t="s">
        <v>4</v>
      </c>
      <c r="H417" s="14">
        <v>12</v>
      </c>
      <c r="I417" s="14" t="s">
        <v>5</v>
      </c>
      <c r="J417" t="s">
        <v>111</v>
      </c>
      <c r="K417">
        <v>1</v>
      </c>
      <c r="L417">
        <v>0</v>
      </c>
      <c r="M417">
        <v>0</v>
      </c>
      <c r="N417">
        <v>1</v>
      </c>
    </row>
    <row r="418" spans="1:14">
      <c r="A418" s="14" t="s">
        <v>30</v>
      </c>
      <c r="B418" s="14" t="s">
        <v>22</v>
      </c>
      <c r="C418" s="14" t="s">
        <v>16</v>
      </c>
      <c r="D418" s="11">
        <v>45828</v>
      </c>
      <c r="E418" s="14">
        <v>121</v>
      </c>
      <c r="F418" s="14" t="s">
        <v>9</v>
      </c>
      <c r="G418" s="14" t="s">
        <v>5</v>
      </c>
      <c r="H418" s="14">
        <v>6</v>
      </c>
      <c r="I418" s="14" t="s">
        <v>4</v>
      </c>
      <c r="J418" t="s">
        <v>110</v>
      </c>
      <c r="K418">
        <v>0</v>
      </c>
      <c r="L418">
        <v>1</v>
      </c>
      <c r="M418">
        <v>0</v>
      </c>
      <c r="N418">
        <v>1</v>
      </c>
    </row>
    <row r="419" spans="1:14">
      <c r="A419" s="14" t="s">
        <v>30</v>
      </c>
      <c r="B419" s="14" t="s">
        <v>22</v>
      </c>
      <c r="C419" s="14" t="s">
        <v>16</v>
      </c>
      <c r="D419" s="11">
        <v>45828</v>
      </c>
      <c r="E419" s="14">
        <v>121</v>
      </c>
      <c r="F419" s="14" t="s">
        <v>9</v>
      </c>
      <c r="G419" s="14" t="s">
        <v>4</v>
      </c>
      <c r="H419" s="14">
        <v>10</v>
      </c>
      <c r="I419" s="14" t="s">
        <v>5</v>
      </c>
      <c r="J419" t="s">
        <v>111</v>
      </c>
      <c r="K419">
        <v>1</v>
      </c>
      <c r="L419">
        <v>0</v>
      </c>
      <c r="M419">
        <v>0</v>
      </c>
      <c r="N419">
        <v>1</v>
      </c>
    </row>
    <row r="420" spans="1:14">
      <c r="A420" s="14" t="s">
        <v>30</v>
      </c>
      <c r="B420" s="14" t="s">
        <v>21</v>
      </c>
      <c r="C420" s="14" t="s">
        <v>16</v>
      </c>
      <c r="D420" s="11">
        <v>45828</v>
      </c>
      <c r="E420" s="14">
        <v>122</v>
      </c>
      <c r="F420" s="14" t="s">
        <v>11</v>
      </c>
      <c r="G420" s="14" t="s">
        <v>4</v>
      </c>
      <c r="H420" s="14">
        <v>7</v>
      </c>
      <c r="I420" s="14" t="s">
        <v>5</v>
      </c>
      <c r="J420" t="s">
        <v>110</v>
      </c>
      <c r="K420">
        <v>0</v>
      </c>
      <c r="L420">
        <v>1</v>
      </c>
      <c r="M420">
        <v>0</v>
      </c>
      <c r="N420">
        <v>1</v>
      </c>
    </row>
    <row r="421" spans="1:14">
      <c r="A421" s="14" t="s">
        <v>30</v>
      </c>
      <c r="B421" s="14" t="s">
        <v>21</v>
      </c>
      <c r="C421" s="14" t="s">
        <v>16</v>
      </c>
      <c r="D421" s="11">
        <v>45828</v>
      </c>
      <c r="E421" s="14">
        <v>122</v>
      </c>
      <c r="F421" s="14" t="s">
        <v>11</v>
      </c>
      <c r="G421" s="14" t="s">
        <v>5</v>
      </c>
      <c r="H421" s="14">
        <v>11</v>
      </c>
      <c r="I421" s="14" t="s">
        <v>4</v>
      </c>
      <c r="J421" t="s">
        <v>111</v>
      </c>
      <c r="K421">
        <v>1</v>
      </c>
      <c r="L421">
        <v>0</v>
      </c>
      <c r="M421">
        <v>0</v>
      </c>
      <c r="N421">
        <v>1</v>
      </c>
    </row>
    <row r="422" spans="1:14">
      <c r="A422" s="14" t="s">
        <v>30</v>
      </c>
      <c r="B422" s="14" t="s">
        <v>23</v>
      </c>
      <c r="C422" s="14" t="s">
        <v>16</v>
      </c>
      <c r="D422" s="11">
        <v>45828</v>
      </c>
      <c r="E422" s="14">
        <v>123</v>
      </c>
      <c r="F422" s="14" t="s">
        <v>9</v>
      </c>
      <c r="G422" s="14" t="s">
        <v>4</v>
      </c>
      <c r="H422" s="14">
        <v>11</v>
      </c>
      <c r="I422" s="14" t="s">
        <v>5</v>
      </c>
      <c r="J422" t="s">
        <v>111</v>
      </c>
      <c r="K422">
        <v>1</v>
      </c>
      <c r="L422">
        <v>0</v>
      </c>
      <c r="M422">
        <v>0</v>
      </c>
      <c r="N422">
        <v>1</v>
      </c>
    </row>
    <row r="423" spans="1:14">
      <c r="A423" s="14" t="s">
        <v>30</v>
      </c>
      <c r="B423" s="14" t="s">
        <v>23</v>
      </c>
      <c r="C423" s="14" t="s">
        <v>16</v>
      </c>
      <c r="D423" s="11">
        <v>45828</v>
      </c>
      <c r="E423" s="14">
        <v>123</v>
      </c>
      <c r="F423" s="14" t="s">
        <v>9</v>
      </c>
      <c r="G423" s="14" t="s">
        <v>5</v>
      </c>
      <c r="H423" s="14">
        <v>3</v>
      </c>
      <c r="I423" s="14" t="s">
        <v>4</v>
      </c>
      <c r="J423" t="s">
        <v>110</v>
      </c>
      <c r="K423">
        <v>0</v>
      </c>
      <c r="L423">
        <v>1</v>
      </c>
      <c r="M423">
        <v>0</v>
      </c>
      <c r="N423">
        <v>1</v>
      </c>
    </row>
    <row r="424" spans="1:14">
      <c r="A424" s="14" t="s">
        <v>30</v>
      </c>
      <c r="B424" s="14" t="s">
        <v>22</v>
      </c>
      <c r="C424" s="14" t="s">
        <v>16</v>
      </c>
      <c r="D424" s="11">
        <v>45831</v>
      </c>
      <c r="E424" s="14">
        <v>124</v>
      </c>
      <c r="F424" s="14" t="s">
        <v>99</v>
      </c>
      <c r="G424" s="14" t="s">
        <v>100</v>
      </c>
      <c r="H424" s="14">
        <v>2</v>
      </c>
      <c r="I424" s="14" t="s">
        <v>5</v>
      </c>
      <c r="J424" t="s">
        <v>110</v>
      </c>
      <c r="K424">
        <v>0</v>
      </c>
      <c r="L424">
        <v>1</v>
      </c>
      <c r="M424">
        <v>0</v>
      </c>
      <c r="N424">
        <v>1</v>
      </c>
    </row>
    <row r="425" spans="1:14">
      <c r="A425" s="14" t="s">
        <v>30</v>
      </c>
      <c r="B425" s="14" t="s">
        <v>22</v>
      </c>
      <c r="C425" s="14" t="s">
        <v>16</v>
      </c>
      <c r="D425" s="11">
        <v>45831</v>
      </c>
      <c r="E425" s="14">
        <v>124</v>
      </c>
      <c r="F425" s="14" t="s">
        <v>99</v>
      </c>
      <c r="G425" s="14" t="s">
        <v>5</v>
      </c>
      <c r="H425" s="14">
        <v>12</v>
      </c>
      <c r="I425" s="14" t="s">
        <v>100</v>
      </c>
      <c r="J425" t="s">
        <v>111</v>
      </c>
      <c r="K425">
        <v>1</v>
      </c>
      <c r="L425">
        <v>0</v>
      </c>
      <c r="M425">
        <v>0</v>
      </c>
      <c r="N425">
        <v>1</v>
      </c>
    </row>
    <row r="426" spans="1:14">
      <c r="A426" s="14" t="s">
        <v>30</v>
      </c>
      <c r="B426" s="14" t="s">
        <v>22</v>
      </c>
      <c r="C426" s="14" t="s">
        <v>16</v>
      </c>
      <c r="D426" s="11">
        <v>45831</v>
      </c>
      <c r="E426" s="14">
        <v>125</v>
      </c>
      <c r="F426" s="14" t="s">
        <v>11</v>
      </c>
      <c r="G426" s="14" t="s">
        <v>4</v>
      </c>
      <c r="H426" s="14">
        <v>9</v>
      </c>
      <c r="I426" s="14" t="s">
        <v>5</v>
      </c>
      <c r="J426" t="s">
        <v>110</v>
      </c>
      <c r="K426">
        <v>0</v>
      </c>
      <c r="L426">
        <v>1</v>
      </c>
      <c r="M426">
        <v>0</v>
      </c>
      <c r="N426">
        <v>1</v>
      </c>
    </row>
    <row r="427" spans="1:14">
      <c r="A427" s="14" t="s">
        <v>30</v>
      </c>
      <c r="B427" s="14" t="s">
        <v>22</v>
      </c>
      <c r="C427" s="14" t="s">
        <v>16</v>
      </c>
      <c r="D427" s="11">
        <v>45831</v>
      </c>
      <c r="E427" s="14">
        <v>125</v>
      </c>
      <c r="F427" s="14" t="s">
        <v>11</v>
      </c>
      <c r="G427" s="14" t="s">
        <v>5</v>
      </c>
      <c r="H427" s="14">
        <v>10</v>
      </c>
      <c r="I427" s="14" t="s">
        <v>4</v>
      </c>
      <c r="J427" t="s">
        <v>111</v>
      </c>
      <c r="K427">
        <v>1</v>
      </c>
      <c r="L427">
        <v>0</v>
      </c>
      <c r="M427">
        <v>0</v>
      </c>
      <c r="N427">
        <v>1</v>
      </c>
    </row>
    <row r="428" spans="1:14">
      <c r="A428" s="14" t="s">
        <v>30</v>
      </c>
      <c r="B428" s="14" t="s">
        <v>22</v>
      </c>
      <c r="C428" s="14" t="s">
        <v>16</v>
      </c>
      <c r="D428" s="11">
        <v>45832</v>
      </c>
      <c r="E428" s="14">
        <v>126</v>
      </c>
      <c r="F428" s="14" t="s">
        <v>9</v>
      </c>
      <c r="G428" s="14" t="s">
        <v>4</v>
      </c>
      <c r="H428" s="14">
        <v>9</v>
      </c>
      <c r="I428" s="14" t="s">
        <v>5</v>
      </c>
      <c r="J428" t="s">
        <v>111</v>
      </c>
      <c r="K428">
        <v>1</v>
      </c>
      <c r="L428">
        <v>0</v>
      </c>
      <c r="M428">
        <v>0</v>
      </c>
      <c r="N428">
        <v>1</v>
      </c>
    </row>
    <row r="429" spans="1:14">
      <c r="A429" s="14" t="s">
        <v>30</v>
      </c>
      <c r="B429" s="14" t="s">
        <v>22</v>
      </c>
      <c r="C429" s="14" t="s">
        <v>16</v>
      </c>
      <c r="D429" s="11">
        <v>45832</v>
      </c>
      <c r="E429" s="14">
        <v>126</v>
      </c>
      <c r="F429" s="14" t="s">
        <v>9</v>
      </c>
      <c r="G429" s="14" t="s">
        <v>5</v>
      </c>
      <c r="H429" s="14">
        <v>5</v>
      </c>
      <c r="I429" s="14" t="s">
        <v>4</v>
      </c>
      <c r="J429" t="s">
        <v>110</v>
      </c>
      <c r="K429">
        <v>0</v>
      </c>
      <c r="L429">
        <v>1</v>
      </c>
      <c r="M429">
        <v>0</v>
      </c>
      <c r="N429">
        <v>1</v>
      </c>
    </row>
    <row r="430" spans="1:14">
      <c r="A430" s="14" t="s">
        <v>30</v>
      </c>
      <c r="B430" s="14" t="s">
        <v>22</v>
      </c>
      <c r="C430" s="14" t="s">
        <v>16</v>
      </c>
      <c r="D430" s="11">
        <v>45832</v>
      </c>
      <c r="E430" s="14">
        <v>127</v>
      </c>
      <c r="F430" s="14" t="s">
        <v>106</v>
      </c>
      <c r="G430" s="14" t="s">
        <v>4</v>
      </c>
      <c r="H430" s="14">
        <v>2</v>
      </c>
      <c r="I430" s="14" t="s">
        <v>5</v>
      </c>
      <c r="J430" t="s">
        <v>110</v>
      </c>
      <c r="K430">
        <v>0</v>
      </c>
      <c r="L430">
        <v>1</v>
      </c>
      <c r="M430">
        <v>0</v>
      </c>
      <c r="N430">
        <v>1</v>
      </c>
    </row>
    <row r="431" spans="1:14">
      <c r="A431" s="14" t="s">
        <v>30</v>
      </c>
      <c r="B431" s="14" t="s">
        <v>22</v>
      </c>
      <c r="C431" s="14" t="s">
        <v>16</v>
      </c>
      <c r="D431" s="11">
        <v>45832</v>
      </c>
      <c r="E431" s="14">
        <v>127</v>
      </c>
      <c r="F431" s="14" t="s">
        <v>106</v>
      </c>
      <c r="G431" s="14" t="s">
        <v>4</v>
      </c>
      <c r="H431" s="14">
        <v>2</v>
      </c>
      <c r="I431" s="14" t="s">
        <v>6</v>
      </c>
      <c r="J431" t="s">
        <v>110</v>
      </c>
      <c r="K431">
        <v>0</v>
      </c>
      <c r="L431">
        <v>1</v>
      </c>
      <c r="M431">
        <v>0</v>
      </c>
      <c r="N431">
        <v>1</v>
      </c>
    </row>
    <row r="432" spans="1:14">
      <c r="A432" s="14" t="s">
        <v>30</v>
      </c>
      <c r="B432" s="14" t="s">
        <v>22</v>
      </c>
      <c r="C432" s="14" t="s">
        <v>16</v>
      </c>
      <c r="D432" s="11">
        <v>45832</v>
      </c>
      <c r="E432" s="14">
        <v>127</v>
      </c>
      <c r="F432" s="14" t="s">
        <v>106</v>
      </c>
      <c r="G432" s="14" t="s">
        <v>5</v>
      </c>
      <c r="H432" s="14">
        <v>11</v>
      </c>
      <c r="I432" s="14" t="s">
        <v>4</v>
      </c>
      <c r="J432" t="s">
        <v>111</v>
      </c>
      <c r="K432">
        <v>1</v>
      </c>
      <c r="L432">
        <v>0</v>
      </c>
      <c r="M432">
        <v>0</v>
      </c>
      <c r="N432">
        <v>1</v>
      </c>
    </row>
    <row r="433" spans="1:14">
      <c r="A433" s="14" t="s">
        <v>30</v>
      </c>
      <c r="B433" s="14" t="s">
        <v>22</v>
      </c>
      <c r="C433" s="14" t="s">
        <v>16</v>
      </c>
      <c r="D433" s="11">
        <v>45832</v>
      </c>
      <c r="E433" s="14">
        <v>127</v>
      </c>
      <c r="F433" s="14" t="s">
        <v>106</v>
      </c>
      <c r="G433" s="14" t="s">
        <v>5</v>
      </c>
      <c r="H433" s="14">
        <v>11</v>
      </c>
      <c r="I433" s="14" t="s">
        <v>6</v>
      </c>
      <c r="J433" t="s">
        <v>111</v>
      </c>
      <c r="K433">
        <v>1</v>
      </c>
      <c r="L433">
        <v>0</v>
      </c>
      <c r="M433">
        <v>0</v>
      </c>
      <c r="N433">
        <v>1</v>
      </c>
    </row>
    <row r="434" spans="1:14">
      <c r="A434" s="14" t="s">
        <v>30</v>
      </c>
      <c r="B434" s="14" t="s">
        <v>22</v>
      </c>
      <c r="C434" s="14" t="s">
        <v>16</v>
      </c>
      <c r="D434" s="11">
        <v>45832</v>
      </c>
      <c r="E434" s="14">
        <v>127</v>
      </c>
      <c r="F434" s="14" t="s">
        <v>106</v>
      </c>
      <c r="G434" s="14" t="s">
        <v>6</v>
      </c>
      <c r="H434" s="14">
        <v>4</v>
      </c>
      <c r="I434" s="14" t="s">
        <v>4</v>
      </c>
      <c r="J434" t="s">
        <v>111</v>
      </c>
      <c r="K434">
        <v>1</v>
      </c>
      <c r="L434">
        <v>0</v>
      </c>
      <c r="M434">
        <v>0</v>
      </c>
      <c r="N434">
        <v>1</v>
      </c>
    </row>
    <row r="435" spans="1:14">
      <c r="A435" s="14" t="s">
        <v>30</v>
      </c>
      <c r="B435" s="14" t="s">
        <v>22</v>
      </c>
      <c r="C435" s="14" t="s">
        <v>16</v>
      </c>
      <c r="D435" s="11">
        <v>45832</v>
      </c>
      <c r="E435" s="14">
        <v>127</v>
      </c>
      <c r="F435" s="14" t="s">
        <v>106</v>
      </c>
      <c r="G435" s="14" t="s">
        <v>6</v>
      </c>
      <c r="H435" s="14">
        <v>4</v>
      </c>
      <c r="I435" s="14" t="s">
        <v>5</v>
      </c>
      <c r="J435" t="s">
        <v>110</v>
      </c>
      <c r="K435">
        <v>0</v>
      </c>
      <c r="L435">
        <v>1</v>
      </c>
      <c r="M435">
        <v>0</v>
      </c>
      <c r="N435">
        <v>1</v>
      </c>
    </row>
    <row r="436" spans="1:14">
      <c r="A436" s="14" t="s">
        <v>30</v>
      </c>
      <c r="B436" s="14" t="s">
        <v>22</v>
      </c>
      <c r="C436" s="14" t="s">
        <v>16</v>
      </c>
      <c r="D436" s="11">
        <v>45832</v>
      </c>
      <c r="E436" s="14">
        <v>128</v>
      </c>
      <c r="F436" s="14" t="s">
        <v>9</v>
      </c>
      <c r="G436" s="14" t="s">
        <v>4</v>
      </c>
      <c r="H436" s="14">
        <v>7</v>
      </c>
      <c r="I436" s="14" t="s">
        <v>5</v>
      </c>
      <c r="J436" t="s">
        <v>111</v>
      </c>
      <c r="K436">
        <v>1</v>
      </c>
      <c r="L436">
        <v>0</v>
      </c>
      <c r="M436">
        <v>0</v>
      </c>
      <c r="N436">
        <v>1</v>
      </c>
    </row>
    <row r="437" spans="1:14">
      <c r="A437" s="14" t="s">
        <v>30</v>
      </c>
      <c r="B437" s="14" t="s">
        <v>22</v>
      </c>
      <c r="C437" s="14" t="s">
        <v>16</v>
      </c>
      <c r="D437" s="11">
        <v>45832</v>
      </c>
      <c r="E437" s="14">
        <v>128</v>
      </c>
      <c r="F437" s="14" t="s">
        <v>9</v>
      </c>
      <c r="G437" s="14" t="s">
        <v>5</v>
      </c>
      <c r="H437" s="14">
        <v>2</v>
      </c>
      <c r="I437" s="14" t="s">
        <v>4</v>
      </c>
      <c r="J437" t="s">
        <v>110</v>
      </c>
      <c r="K437">
        <v>0</v>
      </c>
      <c r="L437">
        <v>1</v>
      </c>
      <c r="M437">
        <v>0</v>
      </c>
      <c r="N437">
        <v>1</v>
      </c>
    </row>
  </sheetData>
  <phoneticPr fontId="2" type="noConversion"/>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58"/>
  <sheetViews>
    <sheetView workbookViewId="0">
      <selection activeCell="G157" sqref="G15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82</v>
      </c>
      <c r="D1" t="s">
        <v>52</v>
      </c>
      <c r="E1" t="s">
        <v>2</v>
      </c>
      <c r="F1" t="s">
        <v>91</v>
      </c>
      <c r="G1" t="s">
        <v>84</v>
      </c>
    </row>
    <row r="2" spans="1:13">
      <c r="A2" s="11">
        <v>45707</v>
      </c>
      <c r="B2">
        <v>1</v>
      </c>
      <c r="C2" t="s">
        <v>4</v>
      </c>
      <c r="D2" t="s">
        <v>5</v>
      </c>
      <c r="E2" t="s">
        <v>90</v>
      </c>
      <c r="F2">
        <v>11</v>
      </c>
      <c r="G2">
        <v>0</v>
      </c>
      <c r="K2" s="7" t="s">
        <v>2</v>
      </c>
      <c r="L2" t="s">
        <v>92</v>
      </c>
    </row>
    <row r="3" spans="1:13">
      <c r="A3" s="11">
        <v>45707</v>
      </c>
      <c r="B3">
        <v>2</v>
      </c>
      <c r="C3" t="s">
        <v>5</v>
      </c>
      <c r="D3" t="s">
        <v>5</v>
      </c>
      <c r="E3" t="s">
        <v>90</v>
      </c>
      <c r="F3">
        <v>13</v>
      </c>
      <c r="G3">
        <v>0</v>
      </c>
      <c r="K3" s="7" t="s">
        <v>82</v>
      </c>
      <c r="L3" t="s">
        <v>92</v>
      </c>
    </row>
    <row r="4" spans="1:13">
      <c r="A4" s="11">
        <v>45708</v>
      </c>
      <c r="B4">
        <v>3</v>
      </c>
      <c r="C4" t="s">
        <v>5</v>
      </c>
      <c r="D4" t="s">
        <v>5</v>
      </c>
      <c r="E4" t="s">
        <v>90</v>
      </c>
      <c r="F4">
        <v>7</v>
      </c>
      <c r="G4">
        <v>0</v>
      </c>
    </row>
    <row r="5" spans="1:13">
      <c r="A5" s="11">
        <v>45708</v>
      </c>
      <c r="B5">
        <v>4</v>
      </c>
      <c r="C5" t="s">
        <v>4</v>
      </c>
      <c r="D5" t="s">
        <v>5</v>
      </c>
      <c r="E5" t="s">
        <v>90</v>
      </c>
      <c r="F5">
        <v>4</v>
      </c>
      <c r="G5">
        <v>0</v>
      </c>
      <c r="K5" s="7" t="s">
        <v>83</v>
      </c>
      <c r="L5" t="s">
        <v>93</v>
      </c>
      <c r="M5" t="s">
        <v>85</v>
      </c>
    </row>
    <row r="6" spans="1:13">
      <c r="A6" s="11">
        <v>45708</v>
      </c>
      <c r="B6">
        <v>5</v>
      </c>
      <c r="C6" t="s">
        <v>5</v>
      </c>
      <c r="D6" t="s">
        <v>5</v>
      </c>
      <c r="E6" t="s">
        <v>90</v>
      </c>
      <c r="F6">
        <v>8</v>
      </c>
      <c r="G6">
        <v>0</v>
      </c>
      <c r="K6" s="8" t="s">
        <v>4</v>
      </c>
      <c r="L6">
        <v>2</v>
      </c>
      <c r="M6" s="12">
        <v>0</v>
      </c>
    </row>
    <row r="7" spans="1:13">
      <c r="A7" s="11">
        <v>45709</v>
      </c>
      <c r="B7">
        <v>6</v>
      </c>
      <c r="C7" t="s">
        <v>5</v>
      </c>
      <c r="D7" t="s">
        <v>5</v>
      </c>
      <c r="E7" t="s">
        <v>90</v>
      </c>
      <c r="F7">
        <v>5</v>
      </c>
      <c r="G7">
        <v>0</v>
      </c>
      <c r="K7" s="8" t="s">
        <v>5</v>
      </c>
      <c r="L7">
        <v>12</v>
      </c>
      <c r="M7" s="12">
        <v>8.3333333333333329E-2</v>
      </c>
    </row>
    <row r="8" spans="1:13">
      <c r="A8" s="11">
        <v>45712</v>
      </c>
      <c r="B8">
        <v>7</v>
      </c>
      <c r="C8" t="s">
        <v>4</v>
      </c>
      <c r="D8" t="s">
        <v>5</v>
      </c>
      <c r="E8" t="s">
        <v>90</v>
      </c>
      <c r="F8">
        <v>2</v>
      </c>
      <c r="G8">
        <v>1</v>
      </c>
      <c r="K8" s="8" t="s">
        <v>55</v>
      </c>
      <c r="L8">
        <v>14</v>
      </c>
      <c r="M8" s="12">
        <v>7.1428571428571425E-2</v>
      </c>
    </row>
    <row r="9" spans="1:13">
      <c r="A9" s="11">
        <v>45712</v>
      </c>
      <c r="B9">
        <v>8</v>
      </c>
      <c r="C9" t="s">
        <v>4</v>
      </c>
      <c r="D9" t="s">
        <v>5</v>
      </c>
      <c r="E9" t="s">
        <v>90</v>
      </c>
      <c r="F9">
        <v>4</v>
      </c>
      <c r="G9">
        <v>0</v>
      </c>
    </row>
    <row r="10" spans="1:13">
      <c r="A10" s="11">
        <v>45713</v>
      </c>
      <c r="B10">
        <v>9</v>
      </c>
      <c r="C10" t="s">
        <v>4</v>
      </c>
      <c r="D10" t="s">
        <v>5</v>
      </c>
      <c r="E10" t="s">
        <v>90</v>
      </c>
      <c r="F10">
        <v>5</v>
      </c>
      <c r="G10">
        <v>1</v>
      </c>
    </row>
    <row r="11" spans="1:13">
      <c r="A11" s="11">
        <v>45713</v>
      </c>
      <c r="B11">
        <v>10</v>
      </c>
      <c r="C11" t="s">
        <v>4</v>
      </c>
      <c r="D11" t="s">
        <v>5</v>
      </c>
      <c r="E11" t="s">
        <v>90</v>
      </c>
      <c r="F11">
        <v>5</v>
      </c>
      <c r="G11">
        <v>0</v>
      </c>
    </row>
    <row r="12" spans="1:13">
      <c r="A12" s="11">
        <v>45714</v>
      </c>
      <c r="B12">
        <v>11</v>
      </c>
      <c r="C12" t="s">
        <v>4</v>
      </c>
      <c r="D12" t="s">
        <v>5</v>
      </c>
      <c r="E12" t="s">
        <v>90</v>
      </c>
      <c r="F12">
        <v>12</v>
      </c>
      <c r="G12">
        <v>0</v>
      </c>
    </row>
    <row r="13" spans="1:13">
      <c r="A13" s="11">
        <v>45715</v>
      </c>
      <c r="B13">
        <v>12</v>
      </c>
      <c r="C13" t="s">
        <v>4</v>
      </c>
      <c r="D13" t="s">
        <v>5</v>
      </c>
      <c r="E13" t="s">
        <v>90</v>
      </c>
      <c r="F13">
        <v>9</v>
      </c>
      <c r="G13">
        <v>0</v>
      </c>
    </row>
    <row r="14" spans="1:13">
      <c r="A14" s="11">
        <v>45715</v>
      </c>
      <c r="B14">
        <v>13</v>
      </c>
      <c r="C14" t="s">
        <v>4</v>
      </c>
      <c r="D14" t="s">
        <v>5</v>
      </c>
      <c r="E14" t="s">
        <v>90</v>
      </c>
      <c r="F14">
        <v>10</v>
      </c>
      <c r="G14">
        <v>0</v>
      </c>
    </row>
    <row r="15" spans="1:13">
      <c r="A15" s="11">
        <v>45716</v>
      </c>
      <c r="B15">
        <v>14</v>
      </c>
      <c r="C15" t="s">
        <v>5</v>
      </c>
      <c r="D15" t="s">
        <v>5</v>
      </c>
      <c r="E15" t="s">
        <v>90</v>
      </c>
      <c r="F15">
        <v>6</v>
      </c>
      <c r="G15">
        <v>0</v>
      </c>
    </row>
    <row r="16" spans="1:13">
      <c r="A16" s="11">
        <v>45716</v>
      </c>
      <c r="B16">
        <v>15</v>
      </c>
      <c r="C16" t="s">
        <v>4</v>
      </c>
      <c r="D16" t="s">
        <v>5</v>
      </c>
      <c r="E16" t="s">
        <v>90</v>
      </c>
      <c r="F16">
        <v>4</v>
      </c>
      <c r="G16">
        <v>0</v>
      </c>
    </row>
    <row r="17" spans="1:7">
      <c r="A17" s="11">
        <v>45720</v>
      </c>
      <c r="B17">
        <v>16</v>
      </c>
      <c r="C17" t="s">
        <v>5</v>
      </c>
      <c r="D17" t="s">
        <v>5</v>
      </c>
      <c r="E17" t="s">
        <v>90</v>
      </c>
      <c r="F17">
        <v>8</v>
      </c>
      <c r="G17">
        <v>0</v>
      </c>
    </row>
    <row r="18" spans="1:7">
      <c r="A18" s="11">
        <v>45721</v>
      </c>
      <c r="B18">
        <v>17</v>
      </c>
      <c r="C18" t="s">
        <v>5</v>
      </c>
      <c r="D18" t="s">
        <v>5</v>
      </c>
      <c r="E18" t="s">
        <v>90</v>
      </c>
      <c r="F18">
        <v>4</v>
      </c>
      <c r="G18">
        <v>0</v>
      </c>
    </row>
    <row r="19" spans="1:7">
      <c r="A19" s="11">
        <v>45722</v>
      </c>
      <c r="B19">
        <v>18</v>
      </c>
      <c r="C19" t="s">
        <v>4</v>
      </c>
      <c r="D19" t="s">
        <v>5</v>
      </c>
      <c r="E19" t="s">
        <v>90</v>
      </c>
      <c r="F19">
        <v>8</v>
      </c>
      <c r="G19">
        <v>0</v>
      </c>
    </row>
    <row r="20" spans="1:7">
      <c r="A20" s="11">
        <v>45722</v>
      </c>
      <c r="B20">
        <v>19</v>
      </c>
      <c r="C20" t="s">
        <v>5</v>
      </c>
      <c r="D20" t="s">
        <v>4</v>
      </c>
      <c r="E20" t="s">
        <v>90</v>
      </c>
      <c r="F20">
        <v>6</v>
      </c>
      <c r="G20">
        <v>0</v>
      </c>
    </row>
    <row r="21" spans="1:7">
      <c r="A21" s="11">
        <v>45723</v>
      </c>
      <c r="B21">
        <v>20</v>
      </c>
      <c r="C21" t="s">
        <v>5</v>
      </c>
      <c r="D21" t="s">
        <v>4</v>
      </c>
      <c r="E21" t="s">
        <v>90</v>
      </c>
      <c r="F21">
        <v>0</v>
      </c>
      <c r="G21">
        <v>1</v>
      </c>
    </row>
    <row r="22" spans="1:7">
      <c r="A22" s="11">
        <v>45723</v>
      </c>
      <c r="B22">
        <v>20</v>
      </c>
      <c r="C22" t="s">
        <v>5</v>
      </c>
      <c r="D22" t="s">
        <v>5</v>
      </c>
      <c r="E22" t="s">
        <v>90</v>
      </c>
      <c r="F22">
        <v>1</v>
      </c>
      <c r="G22">
        <v>1</v>
      </c>
    </row>
    <row r="23" spans="1:7">
      <c r="A23" s="11">
        <v>45726</v>
      </c>
      <c r="B23">
        <v>21</v>
      </c>
      <c r="C23" t="s">
        <v>4</v>
      </c>
      <c r="D23" t="s">
        <v>5</v>
      </c>
      <c r="E23" t="s">
        <v>90</v>
      </c>
      <c r="F23">
        <v>5</v>
      </c>
      <c r="G23">
        <v>0</v>
      </c>
    </row>
    <row r="24" spans="1:7">
      <c r="A24" s="11">
        <v>45727</v>
      </c>
      <c r="B24">
        <v>22</v>
      </c>
      <c r="C24" t="s">
        <v>4</v>
      </c>
      <c r="D24" t="s">
        <v>5</v>
      </c>
      <c r="E24" t="s">
        <v>90</v>
      </c>
      <c r="F24">
        <v>4</v>
      </c>
      <c r="G24">
        <v>0</v>
      </c>
    </row>
    <row r="25" spans="1:7">
      <c r="A25" s="11">
        <v>45728</v>
      </c>
      <c r="B25">
        <v>23</v>
      </c>
      <c r="C25" t="s">
        <v>5</v>
      </c>
      <c r="D25" t="s">
        <v>5</v>
      </c>
      <c r="E25" t="s">
        <v>90</v>
      </c>
      <c r="F25">
        <v>3</v>
      </c>
      <c r="G25">
        <v>0</v>
      </c>
    </row>
    <row r="26" spans="1:7">
      <c r="A26" s="11">
        <v>45729</v>
      </c>
      <c r="B26">
        <v>24</v>
      </c>
      <c r="C26" t="s">
        <v>5</v>
      </c>
      <c r="D26" t="s">
        <v>5</v>
      </c>
      <c r="E26" t="s">
        <v>90</v>
      </c>
      <c r="F26">
        <v>8</v>
      </c>
      <c r="G26">
        <v>0</v>
      </c>
    </row>
    <row r="27" spans="1:7">
      <c r="A27" s="11">
        <v>45740</v>
      </c>
      <c r="B27">
        <v>25</v>
      </c>
      <c r="C27" t="s">
        <v>4</v>
      </c>
      <c r="D27" t="s">
        <v>5</v>
      </c>
      <c r="E27" t="s">
        <v>90</v>
      </c>
      <c r="F27">
        <v>4</v>
      </c>
      <c r="G27">
        <v>0</v>
      </c>
    </row>
    <row r="28" spans="1:7">
      <c r="A28" s="11">
        <v>45741</v>
      </c>
      <c r="B28">
        <v>26</v>
      </c>
      <c r="C28" t="s">
        <v>4</v>
      </c>
      <c r="D28" t="s">
        <v>5</v>
      </c>
      <c r="E28" t="s">
        <v>90</v>
      </c>
      <c r="F28">
        <v>4</v>
      </c>
      <c r="G28">
        <v>0</v>
      </c>
    </row>
    <row r="29" spans="1:7">
      <c r="A29" s="11">
        <v>45742</v>
      </c>
      <c r="B29">
        <v>27</v>
      </c>
      <c r="C29" t="s">
        <v>5</v>
      </c>
      <c r="D29" t="s">
        <v>5</v>
      </c>
      <c r="E29" t="s">
        <v>90</v>
      </c>
      <c r="F29">
        <v>6</v>
      </c>
      <c r="G29">
        <v>0</v>
      </c>
    </row>
    <row r="30" spans="1:7">
      <c r="A30" s="11">
        <v>45743</v>
      </c>
      <c r="B30">
        <v>28</v>
      </c>
      <c r="C30" t="s">
        <v>4</v>
      </c>
      <c r="D30" t="s">
        <v>5</v>
      </c>
      <c r="E30" t="s">
        <v>90</v>
      </c>
      <c r="F30">
        <v>4</v>
      </c>
      <c r="G30">
        <v>0</v>
      </c>
    </row>
    <row r="31" spans="1:7">
      <c r="A31" s="11">
        <v>45744</v>
      </c>
      <c r="B31">
        <v>29</v>
      </c>
      <c r="C31" t="s">
        <v>5</v>
      </c>
      <c r="D31" t="s">
        <v>4</v>
      </c>
      <c r="E31" t="s">
        <v>90</v>
      </c>
      <c r="F31">
        <v>8</v>
      </c>
      <c r="G31">
        <v>0</v>
      </c>
    </row>
    <row r="32" spans="1:7">
      <c r="A32" s="11">
        <v>45747</v>
      </c>
      <c r="B32">
        <v>30</v>
      </c>
      <c r="C32" t="s">
        <v>5</v>
      </c>
      <c r="D32" t="s">
        <v>5</v>
      </c>
      <c r="E32" t="s">
        <v>90</v>
      </c>
      <c r="F32">
        <v>2</v>
      </c>
      <c r="G32">
        <v>0</v>
      </c>
    </row>
    <row r="33" spans="1:7">
      <c r="A33" s="11">
        <v>45748</v>
      </c>
      <c r="B33">
        <v>31</v>
      </c>
      <c r="C33" t="s">
        <v>4</v>
      </c>
      <c r="D33" t="s">
        <v>5</v>
      </c>
      <c r="E33" t="s">
        <v>90</v>
      </c>
      <c r="F33">
        <v>4</v>
      </c>
      <c r="G33">
        <v>0</v>
      </c>
    </row>
    <row r="34" spans="1:7">
      <c r="A34" s="11">
        <v>45749</v>
      </c>
      <c r="B34">
        <v>32</v>
      </c>
      <c r="C34" t="s">
        <v>5</v>
      </c>
      <c r="D34" t="s">
        <v>4</v>
      </c>
      <c r="E34" t="s">
        <v>90</v>
      </c>
      <c r="F34">
        <v>3</v>
      </c>
      <c r="G34">
        <v>0</v>
      </c>
    </row>
    <row r="35" spans="1:7">
      <c r="A35" s="11">
        <v>45749</v>
      </c>
      <c r="B35">
        <v>33</v>
      </c>
      <c r="C35" t="s">
        <v>5</v>
      </c>
      <c r="D35" t="s">
        <v>4</v>
      </c>
      <c r="E35" t="s">
        <v>90</v>
      </c>
      <c r="F35">
        <v>1</v>
      </c>
      <c r="G35">
        <v>0</v>
      </c>
    </row>
    <row r="36" spans="1:7">
      <c r="A36" s="11">
        <v>45749</v>
      </c>
      <c r="B36">
        <v>33</v>
      </c>
      <c r="C36" t="s">
        <v>5</v>
      </c>
      <c r="D36" t="s">
        <v>5</v>
      </c>
      <c r="E36" t="s">
        <v>90</v>
      </c>
      <c r="F36">
        <v>1</v>
      </c>
      <c r="G36">
        <v>1</v>
      </c>
    </row>
    <row r="37" spans="1:7">
      <c r="A37" s="11">
        <v>45750</v>
      </c>
      <c r="B37">
        <v>34</v>
      </c>
      <c r="C37" t="s">
        <v>5</v>
      </c>
      <c r="D37" t="s">
        <v>5</v>
      </c>
      <c r="E37" t="s">
        <v>90</v>
      </c>
      <c r="F37">
        <v>5</v>
      </c>
      <c r="G37">
        <v>0</v>
      </c>
    </row>
    <row r="38" spans="1:7">
      <c r="A38" s="11">
        <v>45751</v>
      </c>
      <c r="B38">
        <v>35</v>
      </c>
      <c r="C38" t="s">
        <v>4</v>
      </c>
      <c r="D38" t="s">
        <v>5</v>
      </c>
      <c r="E38" t="s">
        <v>90</v>
      </c>
      <c r="F38">
        <v>6</v>
      </c>
      <c r="G38">
        <v>0</v>
      </c>
    </row>
    <row r="39" spans="1:7">
      <c r="A39" s="11">
        <v>45754</v>
      </c>
      <c r="B39">
        <v>36</v>
      </c>
      <c r="C39" t="s">
        <v>5</v>
      </c>
      <c r="D39" t="s">
        <v>4</v>
      </c>
      <c r="E39" t="s">
        <v>90</v>
      </c>
      <c r="F39">
        <v>1</v>
      </c>
      <c r="G39">
        <v>0</v>
      </c>
    </row>
    <row r="40" spans="1:7">
      <c r="A40" s="11">
        <v>45754</v>
      </c>
      <c r="B40">
        <v>36</v>
      </c>
      <c r="C40" t="s">
        <v>5</v>
      </c>
      <c r="D40" t="s">
        <v>5</v>
      </c>
      <c r="E40" t="s">
        <v>90</v>
      </c>
      <c r="F40">
        <v>0</v>
      </c>
      <c r="G40">
        <v>1</v>
      </c>
    </row>
    <row r="41" spans="1:7">
      <c r="A41" s="11">
        <v>45754</v>
      </c>
      <c r="B41">
        <v>37</v>
      </c>
      <c r="C41" t="s">
        <v>5</v>
      </c>
      <c r="D41" t="s">
        <v>4</v>
      </c>
      <c r="E41" t="s">
        <v>90</v>
      </c>
      <c r="F41">
        <v>3</v>
      </c>
      <c r="G41">
        <v>1</v>
      </c>
    </row>
    <row r="42" spans="1:7">
      <c r="A42" s="11">
        <v>45754</v>
      </c>
      <c r="B42">
        <v>37</v>
      </c>
      <c r="C42" t="s">
        <v>5</v>
      </c>
      <c r="D42" t="s">
        <v>5</v>
      </c>
      <c r="E42" t="s">
        <v>90</v>
      </c>
      <c r="F42">
        <v>0</v>
      </c>
      <c r="G42">
        <v>1</v>
      </c>
    </row>
    <row r="43" spans="1:7">
      <c r="A43" s="11">
        <v>45755</v>
      </c>
      <c r="B43">
        <v>38</v>
      </c>
      <c r="C43" t="s">
        <v>4</v>
      </c>
      <c r="D43" t="s">
        <v>4</v>
      </c>
      <c r="E43" t="s">
        <v>90</v>
      </c>
      <c r="F43">
        <v>3</v>
      </c>
      <c r="G43">
        <v>0</v>
      </c>
    </row>
    <row r="44" spans="1:7">
      <c r="A44" s="11">
        <v>45756</v>
      </c>
      <c r="B44">
        <v>39</v>
      </c>
      <c r="C44" t="s">
        <v>4</v>
      </c>
      <c r="D44" t="s">
        <v>5</v>
      </c>
      <c r="E44" t="s">
        <v>90</v>
      </c>
      <c r="F44">
        <v>11</v>
      </c>
      <c r="G44">
        <v>0</v>
      </c>
    </row>
    <row r="45" spans="1:7">
      <c r="A45" s="11">
        <v>45756</v>
      </c>
      <c r="B45">
        <v>40</v>
      </c>
      <c r="C45" t="s">
        <v>4</v>
      </c>
      <c r="D45" t="s">
        <v>4</v>
      </c>
      <c r="E45" t="s">
        <v>90</v>
      </c>
      <c r="F45">
        <v>3</v>
      </c>
      <c r="G45">
        <v>1</v>
      </c>
    </row>
    <row r="46" spans="1:7">
      <c r="A46" s="11">
        <v>45756</v>
      </c>
      <c r="B46">
        <v>40</v>
      </c>
      <c r="C46" t="s">
        <v>4</v>
      </c>
      <c r="D46" t="s">
        <v>5</v>
      </c>
      <c r="E46" t="s">
        <v>90</v>
      </c>
      <c r="F46">
        <v>2</v>
      </c>
      <c r="G46">
        <v>0</v>
      </c>
    </row>
    <row r="47" spans="1:7">
      <c r="A47" s="11">
        <v>45756</v>
      </c>
      <c r="B47">
        <v>41</v>
      </c>
      <c r="C47" t="s">
        <v>4</v>
      </c>
      <c r="D47" t="s">
        <v>5</v>
      </c>
      <c r="E47" t="s">
        <v>90</v>
      </c>
      <c r="F47">
        <v>2</v>
      </c>
      <c r="G47">
        <v>0</v>
      </c>
    </row>
    <row r="48" spans="1:7">
      <c r="A48" s="11">
        <v>45757</v>
      </c>
      <c r="B48">
        <v>42</v>
      </c>
      <c r="C48" t="s">
        <v>5</v>
      </c>
      <c r="D48" t="s">
        <v>4</v>
      </c>
      <c r="E48" t="s">
        <v>90</v>
      </c>
      <c r="F48">
        <v>2</v>
      </c>
      <c r="G48">
        <v>0</v>
      </c>
    </row>
    <row r="49" spans="1:7">
      <c r="A49" s="11">
        <v>45757</v>
      </c>
      <c r="B49">
        <v>42</v>
      </c>
      <c r="C49" t="s">
        <v>5</v>
      </c>
      <c r="D49" t="s">
        <v>5</v>
      </c>
      <c r="E49" t="s">
        <v>90</v>
      </c>
      <c r="F49">
        <v>1</v>
      </c>
      <c r="G49">
        <v>1</v>
      </c>
    </row>
    <row r="50" spans="1:7">
      <c r="A50" s="11">
        <v>45761</v>
      </c>
      <c r="B50">
        <v>43</v>
      </c>
      <c r="C50" t="s">
        <v>5</v>
      </c>
      <c r="D50" t="s">
        <v>4</v>
      </c>
      <c r="E50" t="s">
        <v>90</v>
      </c>
      <c r="F50">
        <v>0</v>
      </c>
      <c r="G50">
        <v>1</v>
      </c>
    </row>
    <row r="51" spans="1:7">
      <c r="A51" s="11">
        <v>45761</v>
      </c>
      <c r="B51">
        <v>43</v>
      </c>
      <c r="C51" t="s">
        <v>5</v>
      </c>
      <c r="D51" t="s">
        <v>5</v>
      </c>
      <c r="E51" t="s">
        <v>90</v>
      </c>
      <c r="F51">
        <v>4</v>
      </c>
      <c r="G51">
        <v>1</v>
      </c>
    </row>
    <row r="52" spans="1:7">
      <c r="A52" s="11">
        <v>45762</v>
      </c>
      <c r="B52">
        <v>44</v>
      </c>
      <c r="C52" t="s">
        <v>4</v>
      </c>
      <c r="D52" t="s">
        <v>4</v>
      </c>
      <c r="E52" t="s">
        <v>90</v>
      </c>
      <c r="F52">
        <v>1</v>
      </c>
      <c r="G52">
        <v>1</v>
      </c>
    </row>
    <row r="53" spans="1:7">
      <c r="A53" s="11">
        <v>45762</v>
      </c>
      <c r="B53">
        <v>44</v>
      </c>
      <c r="C53" t="s">
        <v>4</v>
      </c>
      <c r="D53" t="s">
        <v>5</v>
      </c>
      <c r="E53" t="s">
        <v>90</v>
      </c>
      <c r="F53">
        <v>5</v>
      </c>
      <c r="G53">
        <v>0</v>
      </c>
    </row>
    <row r="54" spans="1:7">
      <c r="A54" s="11">
        <v>45762</v>
      </c>
      <c r="B54">
        <v>45</v>
      </c>
      <c r="C54" t="s">
        <v>5</v>
      </c>
      <c r="D54" t="s">
        <v>5</v>
      </c>
      <c r="E54" t="s">
        <v>90</v>
      </c>
      <c r="F54">
        <v>3</v>
      </c>
      <c r="G54">
        <v>0</v>
      </c>
    </row>
    <row r="55" spans="1:7">
      <c r="A55" s="11">
        <v>45762</v>
      </c>
      <c r="B55">
        <v>46</v>
      </c>
      <c r="C55" t="s">
        <v>4</v>
      </c>
      <c r="D55" t="s">
        <v>5</v>
      </c>
      <c r="E55" t="s">
        <v>90</v>
      </c>
      <c r="F55">
        <v>9</v>
      </c>
      <c r="G55">
        <v>0</v>
      </c>
    </row>
    <row r="56" spans="1:7">
      <c r="A56" s="11">
        <v>45763</v>
      </c>
      <c r="B56">
        <v>48</v>
      </c>
      <c r="C56" t="s">
        <v>5</v>
      </c>
      <c r="D56" t="s">
        <v>4</v>
      </c>
      <c r="E56" t="s">
        <v>90</v>
      </c>
      <c r="F56">
        <v>2</v>
      </c>
      <c r="G56">
        <v>0</v>
      </c>
    </row>
    <row r="57" spans="1:7">
      <c r="A57" s="11">
        <v>45763</v>
      </c>
      <c r="B57">
        <v>49</v>
      </c>
      <c r="C57" t="s">
        <v>4</v>
      </c>
      <c r="D57" t="s">
        <v>5</v>
      </c>
      <c r="E57" t="s">
        <v>90</v>
      </c>
      <c r="F57">
        <v>6</v>
      </c>
      <c r="G57">
        <v>0</v>
      </c>
    </row>
    <row r="58" spans="1:7">
      <c r="A58" s="11">
        <v>45763</v>
      </c>
      <c r="B58">
        <v>50</v>
      </c>
      <c r="C58" t="s">
        <v>4</v>
      </c>
      <c r="D58" t="s">
        <v>4</v>
      </c>
      <c r="E58" t="s">
        <v>90</v>
      </c>
      <c r="F58">
        <v>1</v>
      </c>
      <c r="G58">
        <v>1</v>
      </c>
    </row>
    <row r="59" spans="1:7">
      <c r="A59" s="11">
        <v>45763</v>
      </c>
      <c r="B59">
        <v>50</v>
      </c>
      <c r="C59" t="s">
        <v>4</v>
      </c>
      <c r="D59" t="s">
        <v>5</v>
      </c>
      <c r="E59" t="s">
        <v>90</v>
      </c>
      <c r="F59">
        <v>2</v>
      </c>
      <c r="G59">
        <v>1</v>
      </c>
    </row>
    <row r="60" spans="1:7">
      <c r="A60" s="11">
        <v>45763</v>
      </c>
      <c r="B60">
        <v>51</v>
      </c>
      <c r="C60" t="s">
        <v>5</v>
      </c>
      <c r="D60" t="s">
        <v>4</v>
      </c>
      <c r="E60" t="s">
        <v>90</v>
      </c>
      <c r="F60">
        <v>4</v>
      </c>
      <c r="G60">
        <v>0</v>
      </c>
    </row>
    <row r="61" spans="1:7">
      <c r="A61" s="11">
        <v>45763</v>
      </c>
      <c r="B61">
        <v>51</v>
      </c>
      <c r="C61" t="s">
        <v>5</v>
      </c>
      <c r="D61" t="s">
        <v>5</v>
      </c>
      <c r="E61" t="s">
        <v>90</v>
      </c>
      <c r="F61">
        <v>1</v>
      </c>
      <c r="G61">
        <v>1</v>
      </c>
    </row>
    <row r="62" spans="1:7">
      <c r="A62" s="11">
        <v>45763</v>
      </c>
      <c r="B62">
        <v>52</v>
      </c>
      <c r="C62" t="s">
        <v>4</v>
      </c>
      <c r="D62" t="s">
        <v>5</v>
      </c>
      <c r="E62" t="s">
        <v>90</v>
      </c>
      <c r="F62">
        <v>7</v>
      </c>
      <c r="G62">
        <v>0</v>
      </c>
    </row>
    <row r="63" spans="1:7">
      <c r="A63" s="11">
        <v>45764</v>
      </c>
      <c r="B63">
        <v>53</v>
      </c>
      <c r="C63" t="s">
        <v>4</v>
      </c>
      <c r="D63" t="s">
        <v>5</v>
      </c>
      <c r="E63" t="s">
        <v>90</v>
      </c>
      <c r="F63">
        <v>10</v>
      </c>
      <c r="G63">
        <v>0</v>
      </c>
    </row>
    <row r="64" spans="1:7">
      <c r="A64" s="11">
        <v>45764</v>
      </c>
      <c r="B64">
        <v>54</v>
      </c>
      <c r="C64" t="s">
        <v>5</v>
      </c>
      <c r="D64" t="s">
        <v>4</v>
      </c>
      <c r="E64" t="s">
        <v>90</v>
      </c>
      <c r="F64">
        <v>0</v>
      </c>
      <c r="G64">
        <v>1</v>
      </c>
    </row>
    <row r="65" spans="1:7">
      <c r="A65" s="11">
        <v>45764</v>
      </c>
      <c r="B65">
        <v>54</v>
      </c>
      <c r="C65" t="s">
        <v>5</v>
      </c>
      <c r="D65" t="s">
        <v>5</v>
      </c>
      <c r="E65" t="s">
        <v>90</v>
      </c>
      <c r="F65">
        <v>1</v>
      </c>
      <c r="G65">
        <v>1</v>
      </c>
    </row>
    <row r="66" spans="1:7">
      <c r="A66" s="11">
        <v>45765</v>
      </c>
      <c r="B66">
        <v>55</v>
      </c>
      <c r="C66" t="s">
        <v>4</v>
      </c>
      <c r="D66" t="s">
        <v>4</v>
      </c>
      <c r="E66" t="s">
        <v>90</v>
      </c>
      <c r="F66">
        <v>2</v>
      </c>
      <c r="G66">
        <v>1</v>
      </c>
    </row>
    <row r="67" spans="1:7">
      <c r="A67" s="11">
        <v>45765</v>
      </c>
      <c r="B67">
        <v>55</v>
      </c>
      <c r="C67" t="s">
        <v>4</v>
      </c>
      <c r="D67" t="s">
        <v>5</v>
      </c>
      <c r="E67" t="s">
        <v>90</v>
      </c>
      <c r="F67">
        <v>4</v>
      </c>
      <c r="G67">
        <v>0</v>
      </c>
    </row>
    <row r="68" spans="1:7">
      <c r="A68" s="11">
        <v>45765</v>
      </c>
      <c r="B68">
        <v>56</v>
      </c>
      <c r="C68" t="s">
        <v>4</v>
      </c>
      <c r="D68" t="s">
        <v>5</v>
      </c>
      <c r="E68" t="s">
        <v>90</v>
      </c>
      <c r="F68">
        <v>7</v>
      </c>
      <c r="G68">
        <v>0</v>
      </c>
    </row>
    <row r="69" spans="1:7">
      <c r="A69" s="11">
        <v>45768</v>
      </c>
      <c r="B69">
        <v>57</v>
      </c>
      <c r="C69" t="s">
        <v>5</v>
      </c>
      <c r="D69" t="s">
        <v>4</v>
      </c>
      <c r="E69" t="s">
        <v>90</v>
      </c>
      <c r="F69">
        <v>2</v>
      </c>
      <c r="G69">
        <v>0</v>
      </c>
    </row>
    <row r="70" spans="1:7">
      <c r="A70" s="11">
        <v>45768</v>
      </c>
      <c r="B70">
        <v>57</v>
      </c>
      <c r="C70" t="s">
        <v>5</v>
      </c>
      <c r="D70" t="s">
        <v>5</v>
      </c>
      <c r="E70" t="s">
        <v>90</v>
      </c>
      <c r="F70">
        <v>1</v>
      </c>
      <c r="G70">
        <v>1</v>
      </c>
    </row>
    <row r="71" spans="1:7">
      <c r="A71" s="11">
        <v>45768</v>
      </c>
      <c r="B71">
        <v>58</v>
      </c>
      <c r="C71" t="s">
        <v>4</v>
      </c>
      <c r="D71" t="s">
        <v>5</v>
      </c>
      <c r="E71" t="s">
        <v>90</v>
      </c>
      <c r="F71">
        <v>3</v>
      </c>
      <c r="G71">
        <v>0</v>
      </c>
    </row>
    <row r="72" spans="1:7">
      <c r="A72" s="11">
        <v>45768</v>
      </c>
      <c r="B72">
        <v>59</v>
      </c>
      <c r="C72" t="s">
        <v>4</v>
      </c>
      <c r="D72" t="s">
        <v>5</v>
      </c>
      <c r="E72" t="s">
        <v>90</v>
      </c>
      <c r="F72">
        <v>11</v>
      </c>
      <c r="G72">
        <v>0</v>
      </c>
    </row>
    <row r="73" spans="1:7">
      <c r="A73" s="11">
        <v>45769</v>
      </c>
      <c r="B73">
        <v>60</v>
      </c>
      <c r="C73" t="s">
        <v>5</v>
      </c>
      <c r="D73" t="s">
        <v>4</v>
      </c>
      <c r="E73" t="s">
        <v>90</v>
      </c>
      <c r="F73">
        <v>7</v>
      </c>
      <c r="G73">
        <v>0</v>
      </c>
    </row>
    <row r="74" spans="1:7">
      <c r="A74" s="11">
        <v>45769</v>
      </c>
      <c r="B74">
        <v>61</v>
      </c>
      <c r="C74" t="s">
        <v>4</v>
      </c>
      <c r="D74" t="s">
        <v>5</v>
      </c>
      <c r="E74" t="s">
        <v>90</v>
      </c>
      <c r="F74">
        <v>11</v>
      </c>
      <c r="G74">
        <v>0</v>
      </c>
    </row>
    <row r="75" spans="1:7">
      <c r="A75" s="11">
        <v>45769</v>
      </c>
      <c r="B75">
        <v>62</v>
      </c>
      <c r="C75" t="s">
        <v>5</v>
      </c>
      <c r="D75" t="s">
        <v>5</v>
      </c>
      <c r="E75" t="s">
        <v>90</v>
      </c>
      <c r="F75">
        <v>5</v>
      </c>
      <c r="G75">
        <v>0</v>
      </c>
    </row>
    <row r="76" spans="1:7">
      <c r="A76" s="11">
        <v>45770</v>
      </c>
      <c r="B76">
        <v>63</v>
      </c>
      <c r="C76" t="s">
        <v>4</v>
      </c>
      <c r="D76" t="s">
        <v>5</v>
      </c>
      <c r="E76" t="s">
        <v>90</v>
      </c>
      <c r="F76">
        <v>5</v>
      </c>
      <c r="G76">
        <v>0</v>
      </c>
    </row>
    <row r="77" spans="1:7">
      <c r="A77" s="11">
        <v>45770</v>
      </c>
      <c r="B77">
        <v>65</v>
      </c>
      <c r="C77" t="s">
        <v>4</v>
      </c>
      <c r="D77" t="s">
        <v>5</v>
      </c>
      <c r="E77" t="s">
        <v>90</v>
      </c>
      <c r="F77">
        <v>4</v>
      </c>
      <c r="G77">
        <v>0</v>
      </c>
    </row>
    <row r="78" spans="1:7">
      <c r="A78" s="11">
        <v>45771</v>
      </c>
      <c r="B78">
        <v>66</v>
      </c>
      <c r="C78" t="s">
        <v>5</v>
      </c>
      <c r="D78" t="s">
        <v>5</v>
      </c>
      <c r="E78" t="s">
        <v>90</v>
      </c>
      <c r="F78">
        <v>2</v>
      </c>
      <c r="G78">
        <v>0</v>
      </c>
    </row>
    <row r="79" spans="1:7">
      <c r="A79" s="11">
        <v>45771</v>
      </c>
      <c r="B79">
        <v>67</v>
      </c>
      <c r="C79" t="s">
        <v>4</v>
      </c>
      <c r="D79" t="s">
        <v>5</v>
      </c>
      <c r="E79" t="s">
        <v>90</v>
      </c>
      <c r="F79">
        <v>9</v>
      </c>
      <c r="G79">
        <v>0</v>
      </c>
    </row>
    <row r="80" spans="1:7">
      <c r="A80" s="11">
        <v>45771</v>
      </c>
      <c r="B80">
        <v>68</v>
      </c>
      <c r="C80" t="s">
        <v>5</v>
      </c>
      <c r="D80" t="s">
        <v>5</v>
      </c>
      <c r="E80" t="s">
        <v>90</v>
      </c>
      <c r="F80">
        <v>5</v>
      </c>
      <c r="G80">
        <v>0</v>
      </c>
    </row>
    <row r="81" spans="1:7">
      <c r="A81" s="11">
        <v>45771</v>
      </c>
      <c r="B81">
        <v>69</v>
      </c>
      <c r="C81" t="s">
        <v>4</v>
      </c>
      <c r="D81" t="s">
        <v>5</v>
      </c>
      <c r="E81" t="s">
        <v>90</v>
      </c>
      <c r="F81">
        <v>9</v>
      </c>
      <c r="G81">
        <v>0</v>
      </c>
    </row>
    <row r="82" spans="1:7">
      <c r="A82" s="11">
        <v>45772</v>
      </c>
      <c r="B82">
        <v>70</v>
      </c>
      <c r="C82" t="s">
        <v>5</v>
      </c>
      <c r="D82" t="s">
        <v>4</v>
      </c>
      <c r="E82" t="s">
        <v>90</v>
      </c>
      <c r="F82">
        <v>2</v>
      </c>
      <c r="G82">
        <v>1</v>
      </c>
    </row>
    <row r="83" spans="1:7">
      <c r="A83" s="11">
        <v>45772</v>
      </c>
      <c r="B83">
        <v>71</v>
      </c>
      <c r="C83" t="s">
        <v>4</v>
      </c>
      <c r="D83" t="s">
        <v>5</v>
      </c>
      <c r="E83" t="s">
        <v>90</v>
      </c>
      <c r="F83">
        <v>8</v>
      </c>
      <c r="G83">
        <v>0</v>
      </c>
    </row>
    <row r="84" spans="1:7">
      <c r="A84" s="11">
        <v>45775</v>
      </c>
      <c r="B84">
        <v>72</v>
      </c>
      <c r="C84" t="s">
        <v>4</v>
      </c>
      <c r="D84" t="s">
        <v>5</v>
      </c>
      <c r="E84" t="s">
        <v>90</v>
      </c>
      <c r="F84">
        <v>3</v>
      </c>
      <c r="G84">
        <v>0</v>
      </c>
    </row>
    <row r="85" spans="1:7">
      <c r="A85" s="11">
        <v>45775</v>
      </c>
      <c r="B85">
        <v>73</v>
      </c>
      <c r="C85" t="s">
        <v>5</v>
      </c>
      <c r="D85" t="s">
        <v>4</v>
      </c>
      <c r="E85" t="s">
        <v>90</v>
      </c>
      <c r="F85">
        <v>9</v>
      </c>
      <c r="G85">
        <v>0</v>
      </c>
    </row>
    <row r="86" spans="1:7">
      <c r="A86" s="11">
        <v>45775</v>
      </c>
      <c r="B86">
        <v>74</v>
      </c>
      <c r="C86" t="s">
        <v>5</v>
      </c>
      <c r="D86" t="s">
        <v>5</v>
      </c>
      <c r="E86" t="s">
        <v>90</v>
      </c>
      <c r="F86">
        <v>4</v>
      </c>
      <c r="G86">
        <v>0</v>
      </c>
    </row>
    <row r="87" spans="1:7">
      <c r="A87" s="11">
        <v>45775</v>
      </c>
      <c r="B87">
        <v>75</v>
      </c>
      <c r="C87" t="s">
        <v>4</v>
      </c>
      <c r="D87" t="s">
        <v>4</v>
      </c>
      <c r="E87" t="s">
        <v>90</v>
      </c>
      <c r="F87">
        <v>0</v>
      </c>
      <c r="G87">
        <v>0</v>
      </c>
    </row>
    <row r="88" spans="1:7">
      <c r="A88" s="11">
        <v>45775</v>
      </c>
      <c r="B88">
        <v>75</v>
      </c>
      <c r="C88" t="s">
        <v>4</v>
      </c>
      <c r="D88" t="s">
        <v>4</v>
      </c>
      <c r="E88" t="s">
        <v>104</v>
      </c>
      <c r="F88">
        <v>0</v>
      </c>
      <c r="G88">
        <v>1</v>
      </c>
    </row>
    <row r="89" spans="1:7">
      <c r="A89" s="11">
        <v>45775</v>
      </c>
      <c r="B89">
        <v>75</v>
      </c>
      <c r="C89" t="s">
        <v>4</v>
      </c>
      <c r="D89" t="s">
        <v>5</v>
      </c>
      <c r="E89" t="s">
        <v>90</v>
      </c>
      <c r="F89">
        <v>0</v>
      </c>
      <c r="G89">
        <v>0</v>
      </c>
    </row>
    <row r="90" spans="1:7">
      <c r="A90" s="11">
        <v>45775</v>
      </c>
      <c r="B90">
        <v>75</v>
      </c>
      <c r="C90" t="s">
        <v>4</v>
      </c>
      <c r="D90" t="s">
        <v>5</v>
      </c>
      <c r="E90" t="s">
        <v>104</v>
      </c>
      <c r="F90">
        <v>3</v>
      </c>
      <c r="G90">
        <v>0</v>
      </c>
    </row>
    <row r="91" spans="1:7">
      <c r="A91" s="11">
        <v>45776</v>
      </c>
      <c r="B91">
        <v>76</v>
      </c>
      <c r="C91" t="s">
        <v>5</v>
      </c>
      <c r="D91" t="s">
        <v>5</v>
      </c>
      <c r="E91" t="s">
        <v>90</v>
      </c>
      <c r="F91">
        <v>1</v>
      </c>
      <c r="G91">
        <v>0</v>
      </c>
    </row>
    <row r="92" spans="1:7">
      <c r="A92" s="11">
        <v>45776</v>
      </c>
      <c r="B92">
        <v>77</v>
      </c>
      <c r="C92" t="s">
        <v>4</v>
      </c>
      <c r="D92" t="s">
        <v>4</v>
      </c>
      <c r="E92" t="s">
        <v>90</v>
      </c>
      <c r="F92">
        <v>4</v>
      </c>
      <c r="G92">
        <v>0</v>
      </c>
    </row>
    <row r="93" spans="1:7">
      <c r="A93" s="11">
        <v>45776</v>
      </c>
      <c r="B93">
        <v>79</v>
      </c>
      <c r="C93" t="s">
        <v>4</v>
      </c>
      <c r="D93" t="s">
        <v>5</v>
      </c>
      <c r="E93" t="s">
        <v>90</v>
      </c>
      <c r="F93">
        <v>6</v>
      </c>
      <c r="G93">
        <v>0</v>
      </c>
    </row>
    <row r="94" spans="1:7">
      <c r="A94" s="11">
        <v>45777</v>
      </c>
      <c r="B94">
        <v>80</v>
      </c>
      <c r="C94" t="s">
        <v>4</v>
      </c>
      <c r="D94" t="s">
        <v>5</v>
      </c>
      <c r="E94" t="s">
        <v>90</v>
      </c>
      <c r="F94">
        <v>9</v>
      </c>
      <c r="G94">
        <v>0</v>
      </c>
    </row>
    <row r="95" spans="1:7">
      <c r="A95" s="11">
        <v>45777</v>
      </c>
      <c r="B95">
        <v>81</v>
      </c>
      <c r="C95" t="s">
        <v>4</v>
      </c>
      <c r="D95" t="s">
        <v>5</v>
      </c>
      <c r="E95" t="s">
        <v>90</v>
      </c>
      <c r="F95">
        <v>6</v>
      </c>
      <c r="G95">
        <v>0</v>
      </c>
    </row>
    <row r="96" spans="1:7">
      <c r="A96" s="11">
        <v>45777</v>
      </c>
      <c r="B96">
        <v>82</v>
      </c>
      <c r="C96" t="s">
        <v>5</v>
      </c>
      <c r="D96" t="s">
        <v>5</v>
      </c>
      <c r="E96" t="s">
        <v>90</v>
      </c>
      <c r="F96">
        <v>7</v>
      </c>
      <c r="G96">
        <v>0</v>
      </c>
    </row>
    <row r="97" spans="1:7">
      <c r="A97" s="11">
        <v>45777</v>
      </c>
      <c r="B97">
        <v>83</v>
      </c>
      <c r="C97" t="s">
        <v>4</v>
      </c>
      <c r="D97" t="s">
        <v>5</v>
      </c>
      <c r="E97" t="s">
        <v>90</v>
      </c>
      <c r="F97">
        <v>8</v>
      </c>
      <c r="G97">
        <v>0</v>
      </c>
    </row>
    <row r="98" spans="1:7">
      <c r="A98" s="11">
        <v>45778</v>
      </c>
      <c r="B98">
        <v>84</v>
      </c>
      <c r="C98" t="s">
        <v>5</v>
      </c>
      <c r="D98" t="s">
        <v>4</v>
      </c>
      <c r="E98" t="s">
        <v>90</v>
      </c>
      <c r="F98">
        <v>2</v>
      </c>
      <c r="G98">
        <v>1</v>
      </c>
    </row>
    <row r="99" spans="1:7">
      <c r="A99" s="11">
        <v>45778</v>
      </c>
      <c r="B99">
        <v>84</v>
      </c>
      <c r="C99" t="s">
        <v>5</v>
      </c>
      <c r="D99" t="s">
        <v>5</v>
      </c>
      <c r="E99" t="s">
        <v>90</v>
      </c>
      <c r="F99">
        <v>0</v>
      </c>
      <c r="G99">
        <v>1</v>
      </c>
    </row>
    <row r="100" spans="1:7">
      <c r="A100" s="11">
        <v>45778</v>
      </c>
      <c r="B100">
        <v>85</v>
      </c>
      <c r="C100" t="s">
        <v>5</v>
      </c>
      <c r="D100" t="s">
        <v>4</v>
      </c>
      <c r="E100" t="s">
        <v>90</v>
      </c>
      <c r="F100">
        <v>4</v>
      </c>
      <c r="G100">
        <v>1</v>
      </c>
    </row>
    <row r="101" spans="1:7">
      <c r="A101" s="11">
        <v>45778</v>
      </c>
      <c r="B101">
        <v>85</v>
      </c>
      <c r="C101" t="s">
        <v>5</v>
      </c>
      <c r="D101" t="s">
        <v>4</v>
      </c>
      <c r="E101" t="s">
        <v>104</v>
      </c>
      <c r="F101">
        <v>1</v>
      </c>
      <c r="G101">
        <v>1</v>
      </c>
    </row>
    <row r="102" spans="1:7">
      <c r="A102" s="11">
        <v>45778</v>
      </c>
      <c r="B102">
        <v>85</v>
      </c>
      <c r="C102" t="s">
        <v>5</v>
      </c>
      <c r="D102" t="s">
        <v>5</v>
      </c>
      <c r="E102" t="s">
        <v>104</v>
      </c>
      <c r="F102">
        <v>0</v>
      </c>
      <c r="G102">
        <v>1</v>
      </c>
    </row>
    <row r="103" spans="1:7">
      <c r="A103" s="11">
        <v>45778</v>
      </c>
      <c r="B103">
        <v>86</v>
      </c>
      <c r="C103" t="s">
        <v>4</v>
      </c>
      <c r="D103" t="s">
        <v>5</v>
      </c>
      <c r="E103" t="s">
        <v>90</v>
      </c>
      <c r="F103">
        <v>8</v>
      </c>
      <c r="G103">
        <v>0</v>
      </c>
    </row>
    <row r="104" spans="1:7">
      <c r="A104" s="11">
        <v>45778</v>
      </c>
      <c r="B104">
        <v>87</v>
      </c>
      <c r="C104" t="s">
        <v>5</v>
      </c>
      <c r="D104" t="s">
        <v>4</v>
      </c>
      <c r="E104" t="s">
        <v>90</v>
      </c>
      <c r="F104">
        <v>0</v>
      </c>
      <c r="G104">
        <v>1</v>
      </c>
    </row>
    <row r="105" spans="1:7">
      <c r="A105" s="11">
        <v>45778</v>
      </c>
      <c r="B105">
        <v>87</v>
      </c>
      <c r="C105" t="s">
        <v>5</v>
      </c>
      <c r="D105" t="s">
        <v>5</v>
      </c>
      <c r="E105" t="s">
        <v>90</v>
      </c>
      <c r="F105">
        <v>3</v>
      </c>
      <c r="G105">
        <v>1</v>
      </c>
    </row>
    <row r="106" spans="1:7">
      <c r="A106" s="11">
        <v>45779</v>
      </c>
      <c r="B106">
        <v>88</v>
      </c>
      <c r="C106" t="s">
        <v>4</v>
      </c>
      <c r="D106" t="s">
        <v>5</v>
      </c>
      <c r="E106" t="s">
        <v>90</v>
      </c>
      <c r="F106">
        <v>5</v>
      </c>
      <c r="G106">
        <v>0</v>
      </c>
    </row>
    <row r="107" spans="1:7">
      <c r="A107" s="11">
        <v>45779</v>
      </c>
      <c r="B107">
        <v>89</v>
      </c>
      <c r="C107" t="s">
        <v>5</v>
      </c>
      <c r="D107" t="s">
        <v>4</v>
      </c>
      <c r="E107" t="s">
        <v>90</v>
      </c>
      <c r="F107">
        <v>3</v>
      </c>
      <c r="G107">
        <v>0</v>
      </c>
    </row>
    <row r="108" spans="1:7">
      <c r="A108" s="11">
        <v>45782</v>
      </c>
      <c r="B108">
        <v>90</v>
      </c>
      <c r="C108" t="s">
        <v>5</v>
      </c>
      <c r="D108" t="s">
        <v>4</v>
      </c>
      <c r="E108" t="s">
        <v>90</v>
      </c>
      <c r="F108">
        <v>0</v>
      </c>
      <c r="G108">
        <v>1</v>
      </c>
    </row>
    <row r="109" spans="1:7">
      <c r="A109" s="11">
        <v>45782</v>
      </c>
      <c r="B109">
        <v>90</v>
      </c>
      <c r="C109" t="s">
        <v>5</v>
      </c>
      <c r="D109" t="s">
        <v>5</v>
      </c>
      <c r="E109" t="s">
        <v>90</v>
      </c>
      <c r="F109">
        <v>1</v>
      </c>
      <c r="G109">
        <v>1</v>
      </c>
    </row>
    <row r="110" spans="1:7">
      <c r="A110" s="11">
        <v>45782</v>
      </c>
      <c r="B110">
        <v>91</v>
      </c>
      <c r="C110" t="s">
        <v>5</v>
      </c>
      <c r="D110" t="s">
        <v>4</v>
      </c>
      <c r="E110" t="s">
        <v>90</v>
      </c>
      <c r="F110">
        <v>6</v>
      </c>
      <c r="G110">
        <v>0</v>
      </c>
    </row>
    <row r="111" spans="1:7">
      <c r="A111" s="11">
        <v>45783</v>
      </c>
      <c r="B111">
        <v>92</v>
      </c>
      <c r="C111" t="s">
        <v>4</v>
      </c>
      <c r="D111" t="s">
        <v>5</v>
      </c>
      <c r="E111" t="s">
        <v>90</v>
      </c>
      <c r="F111">
        <v>4</v>
      </c>
      <c r="G111">
        <v>0</v>
      </c>
    </row>
    <row r="112" spans="1:7">
      <c r="A112" s="11">
        <v>45784</v>
      </c>
      <c r="B112">
        <v>93</v>
      </c>
      <c r="C112" t="s">
        <v>4</v>
      </c>
      <c r="D112" t="s">
        <v>5</v>
      </c>
      <c r="E112" t="s">
        <v>90</v>
      </c>
      <c r="F112">
        <v>14</v>
      </c>
      <c r="G112">
        <v>0</v>
      </c>
    </row>
    <row r="113" spans="1:7">
      <c r="A113" s="11">
        <v>45784</v>
      </c>
      <c r="B113">
        <v>94</v>
      </c>
      <c r="C113" t="s">
        <v>5</v>
      </c>
      <c r="D113" t="s">
        <v>4</v>
      </c>
      <c r="E113" t="s">
        <v>90</v>
      </c>
      <c r="F113">
        <v>3</v>
      </c>
      <c r="G113">
        <v>0</v>
      </c>
    </row>
    <row r="114" spans="1:7">
      <c r="A114" s="11">
        <v>45784</v>
      </c>
      <c r="B114">
        <v>95</v>
      </c>
      <c r="C114" t="s">
        <v>5</v>
      </c>
      <c r="D114" t="s">
        <v>5</v>
      </c>
      <c r="E114" t="s">
        <v>90</v>
      </c>
      <c r="F114">
        <v>1</v>
      </c>
      <c r="G114">
        <v>0</v>
      </c>
    </row>
    <row r="115" spans="1:7">
      <c r="A115" s="11">
        <v>45790</v>
      </c>
      <c r="B115">
        <v>96</v>
      </c>
      <c r="C115" t="s">
        <v>5</v>
      </c>
      <c r="D115" t="s">
        <v>5</v>
      </c>
      <c r="E115" t="s">
        <v>90</v>
      </c>
      <c r="F115">
        <v>2</v>
      </c>
      <c r="G115">
        <v>0</v>
      </c>
    </row>
    <row r="116" spans="1:7">
      <c r="A116" s="11">
        <v>45790</v>
      </c>
      <c r="B116">
        <v>97</v>
      </c>
      <c r="C116" t="s">
        <v>4</v>
      </c>
      <c r="D116" t="s">
        <v>4</v>
      </c>
      <c r="E116" t="s">
        <v>104</v>
      </c>
      <c r="F116">
        <v>0</v>
      </c>
      <c r="G116">
        <v>1</v>
      </c>
    </row>
    <row r="117" spans="1:7">
      <c r="A117" s="11">
        <v>45790</v>
      </c>
      <c r="B117">
        <v>97</v>
      </c>
      <c r="C117" t="s">
        <v>4</v>
      </c>
      <c r="D117" t="s">
        <v>5</v>
      </c>
      <c r="E117" t="s">
        <v>90</v>
      </c>
      <c r="F117">
        <v>2</v>
      </c>
      <c r="G117">
        <v>1</v>
      </c>
    </row>
    <row r="118" spans="1:7">
      <c r="A118" s="11">
        <v>45790</v>
      </c>
      <c r="B118">
        <v>97</v>
      </c>
      <c r="C118" t="s">
        <v>4</v>
      </c>
      <c r="D118" t="s">
        <v>5</v>
      </c>
      <c r="E118" t="s">
        <v>104</v>
      </c>
      <c r="F118">
        <v>3</v>
      </c>
      <c r="G118">
        <v>0</v>
      </c>
    </row>
    <row r="119" spans="1:7">
      <c r="A119" s="11">
        <v>45791</v>
      </c>
      <c r="B119">
        <v>98</v>
      </c>
      <c r="C119" t="s">
        <v>4</v>
      </c>
      <c r="D119" t="s">
        <v>5</v>
      </c>
      <c r="E119" t="s">
        <v>90</v>
      </c>
      <c r="F119">
        <v>10</v>
      </c>
      <c r="G119">
        <v>0</v>
      </c>
    </row>
    <row r="120" spans="1:7">
      <c r="A120" s="11">
        <v>45791</v>
      </c>
      <c r="B120">
        <v>99</v>
      </c>
      <c r="C120" t="s">
        <v>5</v>
      </c>
      <c r="D120" t="s">
        <v>4</v>
      </c>
      <c r="E120" t="s">
        <v>90</v>
      </c>
      <c r="F120">
        <v>7</v>
      </c>
      <c r="G120">
        <v>0</v>
      </c>
    </row>
    <row r="121" spans="1:7">
      <c r="A121" s="11">
        <v>45791</v>
      </c>
      <c r="B121">
        <v>100</v>
      </c>
      <c r="C121" t="s">
        <v>4</v>
      </c>
      <c r="D121" t="s">
        <v>4</v>
      </c>
      <c r="E121" t="s">
        <v>90</v>
      </c>
      <c r="F121">
        <v>1</v>
      </c>
      <c r="G121">
        <v>1</v>
      </c>
    </row>
    <row r="122" spans="1:7">
      <c r="A122" s="11">
        <v>45791</v>
      </c>
      <c r="B122">
        <v>100</v>
      </c>
      <c r="C122" t="s">
        <v>4</v>
      </c>
      <c r="D122" t="s">
        <v>5</v>
      </c>
      <c r="E122" t="s">
        <v>90</v>
      </c>
      <c r="F122">
        <v>2</v>
      </c>
      <c r="G122">
        <v>0</v>
      </c>
    </row>
    <row r="123" spans="1:7">
      <c r="A123" s="11">
        <v>45818</v>
      </c>
      <c r="B123">
        <v>107</v>
      </c>
      <c r="C123" t="s">
        <v>4</v>
      </c>
      <c r="D123" t="s">
        <v>4</v>
      </c>
      <c r="E123" t="s">
        <v>90</v>
      </c>
      <c r="F123">
        <v>1</v>
      </c>
      <c r="G123">
        <v>1</v>
      </c>
    </row>
    <row r="124" spans="1:7">
      <c r="A124" s="11">
        <v>45818</v>
      </c>
      <c r="B124">
        <v>107</v>
      </c>
      <c r="C124" t="s">
        <v>4</v>
      </c>
      <c r="D124" t="s">
        <v>5</v>
      </c>
      <c r="E124" t="s">
        <v>90</v>
      </c>
      <c r="F124">
        <v>2</v>
      </c>
      <c r="G124">
        <v>0</v>
      </c>
    </row>
    <row r="125" spans="1:7">
      <c r="A125" s="11">
        <v>45819</v>
      </c>
      <c r="B125">
        <v>108</v>
      </c>
      <c r="C125" t="s">
        <v>5</v>
      </c>
      <c r="D125" t="s">
        <v>4</v>
      </c>
      <c r="E125" t="s">
        <v>90</v>
      </c>
      <c r="F125">
        <v>3</v>
      </c>
      <c r="G125">
        <v>1</v>
      </c>
    </row>
    <row r="126" spans="1:7">
      <c r="A126" s="11">
        <v>45820</v>
      </c>
      <c r="B126">
        <v>109</v>
      </c>
      <c r="C126" t="s">
        <v>4</v>
      </c>
      <c r="D126" t="s">
        <v>4</v>
      </c>
      <c r="E126" t="s">
        <v>90</v>
      </c>
      <c r="F126">
        <v>0</v>
      </c>
      <c r="G126">
        <v>1</v>
      </c>
    </row>
    <row r="127" spans="1:7">
      <c r="A127" s="11">
        <v>45820</v>
      </c>
      <c r="B127">
        <v>109</v>
      </c>
      <c r="C127" t="s">
        <v>4</v>
      </c>
      <c r="D127" t="s">
        <v>5</v>
      </c>
      <c r="E127" t="s">
        <v>90</v>
      </c>
      <c r="F127">
        <v>2</v>
      </c>
      <c r="G127">
        <v>1</v>
      </c>
    </row>
    <row r="128" spans="1:7">
      <c r="A128" s="11">
        <v>45821</v>
      </c>
      <c r="B128">
        <v>110</v>
      </c>
      <c r="C128" t="s">
        <v>4</v>
      </c>
      <c r="D128" t="s">
        <v>5</v>
      </c>
      <c r="E128" t="s">
        <v>90</v>
      </c>
      <c r="F128">
        <v>2</v>
      </c>
      <c r="G128">
        <v>0</v>
      </c>
    </row>
    <row r="129" spans="1:7">
      <c r="A129" s="11">
        <v>45824</v>
      </c>
      <c r="B129">
        <v>111</v>
      </c>
      <c r="C129" t="s">
        <v>5</v>
      </c>
      <c r="D129" t="s">
        <v>5</v>
      </c>
      <c r="E129" t="s">
        <v>90</v>
      </c>
      <c r="F129">
        <v>7</v>
      </c>
      <c r="G129">
        <v>0</v>
      </c>
    </row>
    <row r="130" spans="1:7">
      <c r="A130" s="11">
        <v>45824</v>
      </c>
      <c r="B130">
        <v>112</v>
      </c>
      <c r="C130" t="s">
        <v>4</v>
      </c>
      <c r="D130" t="s">
        <v>5</v>
      </c>
      <c r="E130" t="s">
        <v>90</v>
      </c>
      <c r="F130">
        <v>2</v>
      </c>
      <c r="G130">
        <v>0</v>
      </c>
    </row>
    <row r="131" spans="1:7">
      <c r="A131" s="11">
        <v>45825</v>
      </c>
      <c r="B131">
        <v>113</v>
      </c>
      <c r="C131" t="s">
        <v>4</v>
      </c>
      <c r="D131" t="s">
        <v>5</v>
      </c>
      <c r="E131" t="s">
        <v>90</v>
      </c>
      <c r="F131">
        <v>10</v>
      </c>
      <c r="G131">
        <v>0</v>
      </c>
    </row>
    <row r="132" spans="1:7">
      <c r="A132" s="11">
        <v>45825</v>
      </c>
      <c r="B132">
        <v>114</v>
      </c>
      <c r="C132" t="s">
        <v>4</v>
      </c>
      <c r="D132" t="s">
        <v>4</v>
      </c>
      <c r="E132" t="s">
        <v>90</v>
      </c>
      <c r="F132">
        <v>8</v>
      </c>
      <c r="G132">
        <v>0</v>
      </c>
    </row>
    <row r="133" spans="1:7">
      <c r="A133" s="11">
        <v>45825</v>
      </c>
      <c r="B133">
        <v>115</v>
      </c>
      <c r="C133" t="s">
        <v>4</v>
      </c>
      <c r="D133" t="s">
        <v>5</v>
      </c>
      <c r="E133" t="s">
        <v>90</v>
      </c>
      <c r="F133">
        <v>7</v>
      </c>
      <c r="G133">
        <v>0</v>
      </c>
    </row>
    <row r="134" spans="1:7">
      <c r="A134" s="11">
        <v>45826</v>
      </c>
      <c r="B134">
        <v>116</v>
      </c>
      <c r="C134" t="s">
        <v>5</v>
      </c>
      <c r="D134" t="s">
        <v>4</v>
      </c>
      <c r="E134" t="s">
        <v>90</v>
      </c>
      <c r="F134">
        <v>1</v>
      </c>
      <c r="G134">
        <v>1</v>
      </c>
    </row>
    <row r="135" spans="1:7">
      <c r="A135" s="11">
        <v>45826</v>
      </c>
      <c r="B135">
        <v>116</v>
      </c>
      <c r="C135" t="s">
        <v>5</v>
      </c>
      <c r="D135" t="s">
        <v>4</v>
      </c>
      <c r="E135" t="s">
        <v>104</v>
      </c>
      <c r="F135">
        <v>5</v>
      </c>
      <c r="G135">
        <v>0</v>
      </c>
    </row>
    <row r="136" spans="1:7">
      <c r="A136" s="11">
        <v>45826</v>
      </c>
      <c r="B136">
        <v>116</v>
      </c>
      <c r="C136" t="s">
        <v>5</v>
      </c>
      <c r="D136" t="s">
        <v>5</v>
      </c>
      <c r="E136" t="s">
        <v>104</v>
      </c>
      <c r="F136">
        <v>0</v>
      </c>
      <c r="G136">
        <v>1</v>
      </c>
    </row>
    <row r="137" spans="1:7">
      <c r="A137" s="11">
        <v>45826</v>
      </c>
      <c r="B137">
        <v>117</v>
      </c>
      <c r="C137" t="s">
        <v>4</v>
      </c>
      <c r="D137" t="s">
        <v>5</v>
      </c>
      <c r="E137" t="s">
        <v>90</v>
      </c>
      <c r="F137">
        <v>14</v>
      </c>
      <c r="G137">
        <v>0</v>
      </c>
    </row>
    <row r="138" spans="1:7">
      <c r="A138" s="11">
        <v>45826</v>
      </c>
      <c r="B138">
        <v>118</v>
      </c>
      <c r="C138" t="s">
        <v>5</v>
      </c>
      <c r="D138" t="s">
        <v>5</v>
      </c>
      <c r="E138" t="s">
        <v>90</v>
      </c>
      <c r="F138">
        <v>6</v>
      </c>
      <c r="G138">
        <v>0</v>
      </c>
    </row>
    <row r="139" spans="1:7">
      <c r="A139" s="11">
        <v>45827</v>
      </c>
      <c r="B139">
        <v>119</v>
      </c>
      <c r="C139" t="s">
        <v>5</v>
      </c>
      <c r="D139" t="s">
        <v>4</v>
      </c>
      <c r="E139" t="s">
        <v>90</v>
      </c>
      <c r="F139">
        <v>5</v>
      </c>
      <c r="G139">
        <v>0</v>
      </c>
    </row>
    <row r="140" spans="1:7">
      <c r="A140" s="11">
        <v>45827</v>
      </c>
      <c r="B140">
        <v>119</v>
      </c>
      <c r="C140" t="s">
        <v>5</v>
      </c>
      <c r="D140" t="s">
        <v>5</v>
      </c>
      <c r="E140" t="s">
        <v>90</v>
      </c>
      <c r="F140">
        <v>0</v>
      </c>
      <c r="G140">
        <v>1</v>
      </c>
    </row>
    <row r="141" spans="1:7">
      <c r="A141" s="11">
        <v>45827</v>
      </c>
      <c r="B141">
        <v>120</v>
      </c>
      <c r="C141" t="s">
        <v>4</v>
      </c>
      <c r="D141" t="s">
        <v>4</v>
      </c>
      <c r="E141" t="s">
        <v>90</v>
      </c>
      <c r="F141">
        <v>1</v>
      </c>
      <c r="G141">
        <v>1</v>
      </c>
    </row>
    <row r="142" spans="1:7">
      <c r="A142" s="11">
        <v>45827</v>
      </c>
      <c r="B142">
        <v>120</v>
      </c>
      <c r="C142" t="s">
        <v>4</v>
      </c>
      <c r="D142" t="s">
        <v>4</v>
      </c>
      <c r="E142" t="s">
        <v>104</v>
      </c>
      <c r="F142">
        <v>0</v>
      </c>
      <c r="G142">
        <v>1</v>
      </c>
    </row>
    <row r="143" spans="1:7">
      <c r="A143" s="11">
        <v>45827</v>
      </c>
      <c r="B143">
        <v>120</v>
      </c>
      <c r="C143" t="s">
        <v>4</v>
      </c>
      <c r="D143" t="s">
        <v>5</v>
      </c>
      <c r="E143" t="s">
        <v>90</v>
      </c>
      <c r="F143">
        <v>1</v>
      </c>
      <c r="G143">
        <v>1</v>
      </c>
    </row>
    <row r="144" spans="1:7">
      <c r="A144" s="11">
        <v>45827</v>
      </c>
      <c r="B144">
        <v>120</v>
      </c>
      <c r="C144" t="s">
        <v>4</v>
      </c>
      <c r="D144" t="s">
        <v>5</v>
      </c>
      <c r="E144" t="s">
        <v>104</v>
      </c>
      <c r="F144">
        <v>5</v>
      </c>
      <c r="G144">
        <v>0</v>
      </c>
    </row>
    <row r="145" spans="1:7">
      <c r="A145" s="11">
        <v>45828</v>
      </c>
      <c r="B145">
        <v>121</v>
      </c>
      <c r="C145" t="s">
        <v>5</v>
      </c>
      <c r="D145" t="s">
        <v>4</v>
      </c>
      <c r="E145" t="s">
        <v>90</v>
      </c>
      <c r="F145">
        <v>3</v>
      </c>
      <c r="G145">
        <v>1</v>
      </c>
    </row>
    <row r="146" spans="1:7">
      <c r="A146" s="11">
        <v>45828</v>
      </c>
      <c r="B146">
        <v>121</v>
      </c>
      <c r="C146" t="s">
        <v>5</v>
      </c>
      <c r="D146" t="s">
        <v>5</v>
      </c>
      <c r="E146" t="s">
        <v>90</v>
      </c>
      <c r="F146">
        <v>1</v>
      </c>
      <c r="G146">
        <v>1</v>
      </c>
    </row>
    <row r="147" spans="1:7">
      <c r="A147" s="11">
        <v>45828</v>
      </c>
      <c r="B147">
        <v>122</v>
      </c>
      <c r="C147" t="s">
        <v>4</v>
      </c>
      <c r="D147" t="s">
        <v>4</v>
      </c>
      <c r="E147" t="s">
        <v>90</v>
      </c>
      <c r="F147">
        <v>1</v>
      </c>
      <c r="G147">
        <v>1</v>
      </c>
    </row>
    <row r="148" spans="1:7">
      <c r="A148" s="11">
        <v>45828</v>
      </c>
      <c r="B148">
        <v>122</v>
      </c>
      <c r="C148" t="s">
        <v>4</v>
      </c>
      <c r="D148" t="s">
        <v>5</v>
      </c>
      <c r="E148" t="s">
        <v>90</v>
      </c>
      <c r="F148">
        <v>2</v>
      </c>
      <c r="G148">
        <v>1</v>
      </c>
    </row>
    <row r="149" spans="1:7">
      <c r="A149" s="11">
        <v>45828</v>
      </c>
      <c r="B149">
        <v>123</v>
      </c>
      <c r="C149" t="s">
        <v>5</v>
      </c>
      <c r="D149" t="s">
        <v>5</v>
      </c>
      <c r="E149" t="s">
        <v>90</v>
      </c>
      <c r="F149">
        <v>5</v>
      </c>
      <c r="G149">
        <v>0</v>
      </c>
    </row>
    <row r="150" spans="1:7">
      <c r="A150" s="11">
        <v>45831</v>
      </c>
      <c r="B150">
        <v>125</v>
      </c>
      <c r="C150" t="s">
        <v>4</v>
      </c>
      <c r="D150" t="s">
        <v>4</v>
      </c>
      <c r="E150" t="s">
        <v>90</v>
      </c>
      <c r="F150">
        <v>1</v>
      </c>
      <c r="G150">
        <v>1</v>
      </c>
    </row>
    <row r="151" spans="1:7">
      <c r="A151" s="11">
        <v>45831</v>
      </c>
      <c r="B151">
        <v>125</v>
      </c>
      <c r="C151" t="s">
        <v>4</v>
      </c>
      <c r="D151" t="s">
        <v>5</v>
      </c>
      <c r="E151" t="s">
        <v>90</v>
      </c>
      <c r="F151">
        <v>2</v>
      </c>
      <c r="G151">
        <v>1</v>
      </c>
    </row>
    <row r="152" spans="1:7">
      <c r="A152" s="11">
        <v>45832</v>
      </c>
      <c r="B152">
        <v>126</v>
      </c>
      <c r="C152" t="s">
        <v>5</v>
      </c>
      <c r="D152" t="s">
        <v>4</v>
      </c>
      <c r="E152" t="s">
        <v>90</v>
      </c>
      <c r="F152">
        <v>2</v>
      </c>
      <c r="G152">
        <v>1</v>
      </c>
    </row>
    <row r="153" spans="1:7">
      <c r="A153" s="11">
        <v>45832</v>
      </c>
      <c r="B153">
        <v>126</v>
      </c>
      <c r="C153" t="s">
        <v>5</v>
      </c>
      <c r="D153" t="s">
        <v>4</v>
      </c>
      <c r="E153" t="s">
        <v>104</v>
      </c>
      <c r="F153">
        <v>0</v>
      </c>
      <c r="G153">
        <v>0</v>
      </c>
    </row>
    <row r="154" spans="1:7">
      <c r="A154" s="11">
        <v>45832</v>
      </c>
      <c r="B154">
        <v>126</v>
      </c>
      <c r="C154" t="s">
        <v>5</v>
      </c>
      <c r="D154" t="s">
        <v>4</v>
      </c>
      <c r="E154" t="s">
        <v>105</v>
      </c>
      <c r="F154">
        <v>1</v>
      </c>
      <c r="G154">
        <v>1</v>
      </c>
    </row>
    <row r="155" spans="1:7">
      <c r="A155" s="11">
        <v>45832</v>
      </c>
      <c r="B155">
        <v>126</v>
      </c>
      <c r="C155" t="s">
        <v>5</v>
      </c>
      <c r="D155" t="s">
        <v>5</v>
      </c>
      <c r="E155" t="s">
        <v>104</v>
      </c>
      <c r="F155">
        <v>0</v>
      </c>
      <c r="G155">
        <v>0</v>
      </c>
    </row>
    <row r="156" spans="1:7">
      <c r="A156" s="11">
        <v>45832</v>
      </c>
      <c r="B156">
        <v>126</v>
      </c>
      <c r="C156" t="s">
        <v>5</v>
      </c>
      <c r="D156" t="s">
        <v>5</v>
      </c>
      <c r="E156" t="s">
        <v>105</v>
      </c>
      <c r="F156">
        <v>0</v>
      </c>
      <c r="G156">
        <v>1</v>
      </c>
    </row>
    <row r="157" spans="1:7">
      <c r="A157" s="11">
        <v>45832</v>
      </c>
      <c r="B157">
        <v>127</v>
      </c>
      <c r="C157" t="s">
        <v>4</v>
      </c>
      <c r="D157" t="s">
        <v>4</v>
      </c>
      <c r="E157" t="s">
        <v>90</v>
      </c>
      <c r="F157">
        <v>6</v>
      </c>
      <c r="G157">
        <v>0</v>
      </c>
    </row>
    <row r="158" spans="1:7">
      <c r="A158" s="11">
        <v>45832</v>
      </c>
      <c r="B158">
        <v>128</v>
      </c>
      <c r="C158" t="s">
        <v>5</v>
      </c>
      <c r="D158" t="s">
        <v>5</v>
      </c>
      <c r="E158" t="s">
        <v>90</v>
      </c>
      <c r="F158">
        <v>4</v>
      </c>
      <c r="G158">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45"/>
  <sheetViews>
    <sheetView zoomScale="125" workbookViewId="0">
      <pane xSplit="2" ySplit="1" topLeftCell="C113" activePane="bottomRight" state="frozen"/>
      <selection pane="topRight" activeCell="C1" sqref="C1"/>
      <selection pane="bottomLeft" activeCell="A2" sqref="A2"/>
      <selection pane="bottomRight" activeCell="E128" sqref="E128"/>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SUMIF(Scores!$E$2:$E$397, 'Next Gen'!$A2, INDEX(Scores!$H$2:$O$397, 0, MATCH($B2, Scores!$H$1:$O$1, 0)))</f>
        <v>8</v>
      </c>
      <c r="G2" s="1" t="str">
        <f>INDEX(Scores!$B$2:$B$397, MATCH('Next Gen'!$A2, Scores!$E$2:$E$397, 0))</f>
        <v>high</v>
      </c>
      <c r="H2" s="4">
        <f>INDEX(Scores!$D$2:$D$397, MATCH('Next Gen'!$A2, Scores!$E$2:$E$397, 0))</f>
        <v>45772</v>
      </c>
      <c r="K2"/>
      <c r="L2"/>
      <c r="M2"/>
      <c r="N2"/>
      <c r="O2"/>
      <c r="V2" s="1" t="s">
        <v>71</v>
      </c>
    </row>
    <row r="3" spans="1:22">
      <c r="A3" s="1">
        <v>71</v>
      </c>
      <c r="B3" s="1" t="s">
        <v>4</v>
      </c>
      <c r="C3" s="1">
        <v>9</v>
      </c>
      <c r="D3" s="1">
        <v>8</v>
      </c>
      <c r="E3" s="1">
        <v>5</v>
      </c>
      <c r="F3" s="1">
        <f>SUMIF(Scores!$E$2:$E$397, 'Next Gen'!$A3, INDEX(Scores!$H$2:$O$397, 0, MATCH($B3, Scores!$H$1:$O$1, 0)))</f>
        <v>13</v>
      </c>
      <c r="G3" s="1" t="str">
        <f>INDEX(Scores!$B$2:$B$397, MATCH('Next Gen'!$A3, Scores!$E$2:$E$397, 0))</f>
        <v>high</v>
      </c>
      <c r="H3" s="4">
        <f>INDEX(Scores!$D$2:$D$397, MATCH('Next Gen'!$A3, Scores!$E$2:$E$397,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SUMIF(Scores!$E$2:$E$397, 'Next Gen'!$A4, INDEX(Scores!$H$2:$O$397, 0, MATCH($B4, Scores!$H$1:$O$1, 0)))</f>
        <v>1</v>
      </c>
      <c r="G4" s="1" t="str">
        <f>INDEX(Scores!$B$2:$B$397, MATCH('Next Gen'!$A4, Scores!$E$2:$E$397, 0))</f>
        <v>mid</v>
      </c>
      <c r="H4" s="4">
        <f>INDEX(Scores!$D$2:$D$397, MATCH('Next Gen'!$A4, Scores!$E$2:$E$397, 0))</f>
        <v>45775</v>
      </c>
      <c r="K4" s="8" t="s">
        <v>4</v>
      </c>
      <c r="L4" s="10">
        <v>8</v>
      </c>
      <c r="M4" s="9">
        <v>8.75</v>
      </c>
      <c r="N4" s="9">
        <v>3.875</v>
      </c>
      <c r="O4" s="9">
        <v>0.93333333333333335</v>
      </c>
      <c r="P4" s="9">
        <v>0.44285714285714284</v>
      </c>
      <c r="Q4" s="9">
        <v>1.935483870967742</v>
      </c>
      <c r="R4" s="9">
        <v>0.41333333333333333</v>
      </c>
      <c r="S4" s="9">
        <v>0.8</v>
      </c>
      <c r="T4"/>
      <c r="V4" s="1" t="s">
        <v>78</v>
      </c>
    </row>
    <row r="5" spans="1:22">
      <c r="A5" s="1">
        <v>72</v>
      </c>
      <c r="B5" s="1" t="s">
        <v>4</v>
      </c>
      <c r="C5" s="1">
        <v>9</v>
      </c>
      <c r="D5" s="1">
        <v>9</v>
      </c>
      <c r="E5" s="1">
        <v>2</v>
      </c>
      <c r="F5" s="1">
        <f>SUMIF(Scores!$E$2:$E$397, 'Next Gen'!$A5, INDEX(Scores!$H$2:$O$397, 0, MATCH($B5, Scores!$H$1:$O$1, 0)))</f>
        <v>4</v>
      </c>
      <c r="G5" s="1" t="str">
        <f>INDEX(Scores!$B$2:$B$397, MATCH('Next Gen'!$A5, Scores!$E$2:$E$397, 0))</f>
        <v>mid</v>
      </c>
      <c r="H5" s="4">
        <f>INDEX(Scores!$D$2:$D$397, MATCH('Next Gen'!$A5, Scores!$E$2:$E$397, 0))</f>
        <v>45775</v>
      </c>
      <c r="K5" s="8" t="s">
        <v>7</v>
      </c>
      <c r="L5" s="10">
        <v>3</v>
      </c>
      <c r="M5" s="9">
        <v>4.666666666666667</v>
      </c>
      <c r="N5" s="9">
        <v>1.6666666666666667</v>
      </c>
      <c r="O5" s="9">
        <v>0.51851851851851849</v>
      </c>
      <c r="P5" s="9">
        <v>0.35714285714285715</v>
      </c>
      <c r="Q5" s="9">
        <v>1.8</v>
      </c>
      <c r="R5" s="9">
        <v>0.18518518518518517</v>
      </c>
      <c r="S5" s="9">
        <v>0.33333333333333331</v>
      </c>
      <c r="T5"/>
    </row>
    <row r="6" spans="1:22">
      <c r="A6" s="1">
        <v>72</v>
      </c>
      <c r="B6" s="1" t="s">
        <v>7</v>
      </c>
      <c r="C6" s="1">
        <v>9</v>
      </c>
      <c r="D6" s="1">
        <v>3</v>
      </c>
      <c r="E6" s="1">
        <v>0</v>
      </c>
      <c r="F6" s="1">
        <f>SUMIF(Scores!$E$2:$E$397, 'Next Gen'!$A6, INDEX(Scores!$H$2:$O$397, 0, MATCH($B6, Scores!$H$1:$O$1, 0)))</f>
        <v>0</v>
      </c>
      <c r="G6" s="1" t="str">
        <f>INDEX(Scores!$B$2:$B$397, MATCH('Next Gen'!$A6, Scores!$E$2:$E$397, 0))</f>
        <v>mid</v>
      </c>
      <c r="H6" s="4">
        <f>INDEX(Scores!$D$2:$D$397, MATCH('Next Gen'!$A6, Scores!$E$2:$E$397, 0))</f>
        <v>45775</v>
      </c>
      <c r="K6" s="8" t="s">
        <v>5</v>
      </c>
      <c r="L6" s="10">
        <v>7</v>
      </c>
      <c r="M6" s="9">
        <v>5.8571428571428568</v>
      </c>
      <c r="N6" s="9">
        <v>2.2857142857142856</v>
      </c>
      <c r="O6" s="9">
        <v>0.62121212121212122</v>
      </c>
      <c r="P6" s="9">
        <v>0.3902439024390244</v>
      </c>
      <c r="Q6" s="9">
        <v>1.4375</v>
      </c>
      <c r="R6" s="9">
        <v>0.24242424242424243</v>
      </c>
      <c r="S6" s="9">
        <v>0.34848484848484851</v>
      </c>
      <c r="T6"/>
    </row>
    <row r="7" spans="1:22">
      <c r="A7" s="1">
        <v>73</v>
      </c>
      <c r="B7" s="1" t="s">
        <v>4</v>
      </c>
      <c r="C7" s="1">
        <v>9</v>
      </c>
      <c r="D7" s="1">
        <v>9</v>
      </c>
      <c r="E7" s="1">
        <v>2</v>
      </c>
      <c r="F7" s="1">
        <f>SUMIF(Scores!$E$2:$E$397, 'Next Gen'!$A7, INDEX(Scores!$H$2:$O$397, 0, MATCH($B7, Scores!$H$1:$O$1, 0)))</f>
        <v>2</v>
      </c>
      <c r="G7" s="1" t="str">
        <f>INDEX(Scores!$B$2:$B$397, MATCH('Next Gen'!$A7, Scores!$E$2:$E$397, 0))</f>
        <v>high</v>
      </c>
      <c r="H7" s="4">
        <f>INDEX(Scores!$D$2:$D$397, MATCH('Next Gen'!$A7, Scores!$E$2:$E$397, 0))</f>
        <v>45775</v>
      </c>
      <c r="K7" s="8" t="s">
        <v>6</v>
      </c>
      <c r="L7" s="10">
        <v>3</v>
      </c>
      <c r="M7" s="9">
        <v>3.6666666666666665</v>
      </c>
      <c r="N7" s="9">
        <v>2.3333333333333335</v>
      </c>
      <c r="O7" s="9">
        <v>0.40740740740740738</v>
      </c>
      <c r="P7" s="9">
        <v>0.63636363636363635</v>
      </c>
      <c r="Q7" s="9">
        <v>1.8571428571428572</v>
      </c>
      <c r="R7" s="9">
        <v>0.25925925925925924</v>
      </c>
      <c r="S7" s="9">
        <v>0.48148148148148145</v>
      </c>
      <c r="T7"/>
    </row>
    <row r="8" spans="1:22">
      <c r="A8" s="1">
        <v>73</v>
      </c>
      <c r="B8" s="1" t="s">
        <v>5</v>
      </c>
      <c r="C8" s="1">
        <v>9</v>
      </c>
      <c r="D8" s="1">
        <v>6</v>
      </c>
      <c r="E8" s="1">
        <v>4</v>
      </c>
      <c r="F8" s="1">
        <f>SUMIF(Scores!$E$2:$E$397, 'Next Gen'!$A8, INDEX(Scores!$H$2:$O$397, 0, MATCH($B8, Scores!$H$1:$O$1, 0)))</f>
        <v>10</v>
      </c>
      <c r="G8" s="1" t="str">
        <f>INDEX(Scores!$B$2:$B$397, MATCH('Next Gen'!$A8, Scores!$E$2:$E$397, 0))</f>
        <v>high</v>
      </c>
      <c r="H8" s="4">
        <f>INDEX(Scores!$D$2:$D$397, MATCH('Next Gen'!$A8, Scores!$E$2:$E$397, 0))</f>
        <v>45775</v>
      </c>
      <c r="K8" s="8" t="s">
        <v>26</v>
      </c>
      <c r="L8" s="10">
        <v>21</v>
      </c>
      <c r="M8" s="9">
        <v>6.4761904761904763</v>
      </c>
      <c r="N8" s="9">
        <v>2.8095238095238093</v>
      </c>
      <c r="O8" s="9">
        <v>0.6974358974358974</v>
      </c>
      <c r="P8" s="9">
        <v>0.43382352941176472</v>
      </c>
      <c r="Q8" s="9">
        <v>1.7796610169491525</v>
      </c>
      <c r="R8" s="9">
        <v>0.30256410256410254</v>
      </c>
      <c r="S8" s="9">
        <v>0.53846153846153844</v>
      </c>
      <c r="T8"/>
    </row>
    <row r="9" spans="1:22">
      <c r="A9" s="1">
        <v>74</v>
      </c>
      <c r="B9" s="1" t="s">
        <v>5</v>
      </c>
      <c r="C9" s="1">
        <v>9</v>
      </c>
      <c r="D9" s="1">
        <v>5</v>
      </c>
      <c r="E9" s="1">
        <v>1</v>
      </c>
      <c r="F9" s="1">
        <f>SUMIF(Scores!$E$2:$E$397, 'Next Gen'!$A9, INDEX(Scores!$H$2:$O$397, 0, MATCH($B9, Scores!$H$1:$O$1, 0)))</f>
        <v>1</v>
      </c>
      <c r="G9" s="1" t="str">
        <f>INDEX(Scores!$B$2:$B$397, MATCH('Next Gen'!$A9, Scores!$E$2:$E$397, 0))</f>
        <v>low</v>
      </c>
      <c r="H9" s="4">
        <f>INDEX(Scores!$D$2:$D$397, MATCH('Next Gen'!$A9, Scores!$E$2:$E$397, 0))</f>
        <v>45775</v>
      </c>
      <c r="K9"/>
      <c r="L9"/>
      <c r="M9"/>
      <c r="N9"/>
      <c r="O9"/>
      <c r="P9"/>
      <c r="Q9"/>
      <c r="R9"/>
      <c r="S9"/>
    </row>
    <row r="10" spans="1:22">
      <c r="A10" s="1">
        <v>74</v>
      </c>
      <c r="B10" s="1" t="s">
        <v>4</v>
      </c>
      <c r="C10" s="1">
        <v>9</v>
      </c>
      <c r="D10" s="1">
        <v>6</v>
      </c>
      <c r="E10" s="1">
        <v>4</v>
      </c>
      <c r="F10" s="1">
        <f>SUMIF(Scores!$E$2:$E$397, 'Next Gen'!$A10, INDEX(Scores!$H$2:$O$397, 0, MATCH($B10, Scores!$H$1:$O$1, 0)))</f>
        <v>7</v>
      </c>
      <c r="G10" s="1" t="str">
        <f>INDEX(Scores!$B$2:$B$397, MATCH('Next Gen'!$A10, Scores!$E$2:$E$397, 0))</f>
        <v>low</v>
      </c>
      <c r="H10" s="4">
        <f>INDEX(Scores!$D$2:$D$397, MATCH('Next Gen'!$A10, Scores!$E$2:$E$397, 0))</f>
        <v>45775</v>
      </c>
      <c r="K10"/>
      <c r="L10"/>
      <c r="M10"/>
      <c r="N10"/>
      <c r="O10"/>
      <c r="P10"/>
      <c r="Q10"/>
      <c r="R10"/>
      <c r="S10"/>
    </row>
    <row r="11" spans="1:22">
      <c r="A11" s="1">
        <v>74</v>
      </c>
      <c r="B11" s="1" t="s">
        <v>7</v>
      </c>
      <c r="C11" s="1">
        <v>9</v>
      </c>
      <c r="D11" s="1">
        <v>4</v>
      </c>
      <c r="E11" s="1">
        <v>3</v>
      </c>
      <c r="F11" s="1">
        <f>SUMIF(Scores!$E$2:$E$397, 'Next Gen'!$A11, INDEX(Scores!$H$2:$O$397, 0, MATCH($B11, Scores!$H$1:$O$1, 0)))</f>
        <v>3</v>
      </c>
      <c r="G11" s="1" t="str">
        <f>INDEX(Scores!$B$2:$B$397, MATCH('Next Gen'!$A11, Scores!$E$2:$E$397, 0))</f>
        <v>low</v>
      </c>
      <c r="H11" s="4">
        <f>INDEX(Scores!$D$2:$D$397, MATCH('Next Gen'!$A11, Scores!$E$2:$E$397, 0))</f>
        <v>45775</v>
      </c>
      <c r="K11"/>
      <c r="L11"/>
      <c r="M11"/>
    </row>
    <row r="12" spans="1:22">
      <c r="A12" s="1">
        <v>75</v>
      </c>
      <c r="B12" s="1" t="s">
        <v>4</v>
      </c>
      <c r="C12" s="1">
        <v>12</v>
      </c>
      <c r="D12" s="1">
        <v>12</v>
      </c>
      <c r="E12" s="1">
        <v>5</v>
      </c>
      <c r="F12" s="1">
        <f>SUMIF(Scores!$E$2:$E$397, 'Next Gen'!$A12, INDEX(Scores!$H$2:$O$397, 0, MATCH($B12, Scores!$H$1:$O$1, 0)))</f>
        <v>10</v>
      </c>
      <c r="G12" s="1" t="str">
        <f>INDEX(Scores!$B$2:$B$397, MATCH('Next Gen'!$A12, Scores!$E$2:$E$397, 0))</f>
        <v>mid</v>
      </c>
      <c r="H12" s="4">
        <f>INDEX(Scores!$D$2:$D$397, MATCH('Next Gen'!$A12, Scores!$E$2:$E$397, 0))</f>
        <v>45775</v>
      </c>
      <c r="K12"/>
      <c r="L12"/>
      <c r="M12"/>
    </row>
    <row r="13" spans="1:22">
      <c r="A13" s="1">
        <v>75</v>
      </c>
      <c r="B13" s="1" t="s">
        <v>5</v>
      </c>
      <c r="C13" s="1">
        <v>12</v>
      </c>
      <c r="D13" s="1">
        <v>8</v>
      </c>
      <c r="E13" s="1">
        <v>6</v>
      </c>
      <c r="F13" s="1">
        <f>SUMIF(Scores!$E$2:$E$397, 'Next Gen'!$A13, INDEX(Scores!$H$2:$O$397, 0, MATCH($B13, Scores!$H$1:$O$1, 0)))</f>
        <v>8</v>
      </c>
      <c r="G13" s="1" t="str">
        <f>INDEX(Scores!$B$2:$B$397, MATCH('Next Gen'!$A13, Scores!$E$2:$E$397, 0))</f>
        <v>mid</v>
      </c>
      <c r="H13" s="4">
        <f>INDEX(Scores!$D$2:$D$397, MATCH('Next Gen'!$A13, Scores!$E$2:$E$397, 0))</f>
        <v>45775</v>
      </c>
      <c r="K13"/>
      <c r="L13"/>
      <c r="M13"/>
    </row>
    <row r="14" spans="1:22">
      <c r="A14" s="1">
        <v>76</v>
      </c>
      <c r="B14" s="1" t="s">
        <v>4</v>
      </c>
      <c r="C14" s="1">
        <v>9</v>
      </c>
      <c r="D14" s="1">
        <v>8</v>
      </c>
      <c r="E14" s="1">
        <v>3</v>
      </c>
      <c r="F14" s="1">
        <f>SUMIF(Scores!$E$2:$E$397, 'Next Gen'!$A14, INDEX(Scores!$H$2:$O$397, 0, MATCH($B14, Scores!$H$1:$O$1, 0)))</f>
        <v>5</v>
      </c>
      <c r="G14" s="1" t="str">
        <f>INDEX(Scores!$B$2:$B$397, MATCH('Next Gen'!$A14, Scores!$E$2:$E$397, 0))</f>
        <v>mid</v>
      </c>
      <c r="H14" s="4">
        <f>INDEX(Scores!$D$2:$D$397, MATCH('Next Gen'!$A14, Scores!$E$2:$E$397, 0))</f>
        <v>45776</v>
      </c>
      <c r="K14"/>
      <c r="L14"/>
      <c r="M14"/>
    </row>
    <row r="15" spans="1:22">
      <c r="A15" s="1">
        <v>76</v>
      </c>
      <c r="B15" s="1" t="s">
        <v>5</v>
      </c>
      <c r="C15" s="1">
        <v>9</v>
      </c>
      <c r="D15" s="1">
        <v>6</v>
      </c>
      <c r="E15" s="1">
        <v>0</v>
      </c>
      <c r="F15" s="1">
        <f>SUMIF(Scores!$E$2:$E$397, 'Next Gen'!$A15, INDEX(Scores!$H$2:$O$397, 0, MATCH($B15, Scores!$H$1:$O$1, 0)))</f>
        <v>0</v>
      </c>
      <c r="G15" s="1" t="str">
        <f>INDEX(Scores!$B$2:$B$397, MATCH('Next Gen'!$A15, Scores!$E$2:$E$397, 0))</f>
        <v>mid</v>
      </c>
      <c r="H15" s="4">
        <f>INDEX(Scores!$D$2:$D$397, MATCH('Next Gen'!$A15, Scores!$E$2:$E$397, 0))</f>
        <v>45776</v>
      </c>
      <c r="K15"/>
      <c r="L15"/>
      <c r="M15"/>
    </row>
    <row r="16" spans="1:22">
      <c r="A16" s="1">
        <v>77</v>
      </c>
      <c r="B16" s="1" t="s">
        <v>4</v>
      </c>
      <c r="C16" s="1">
        <v>9</v>
      </c>
      <c r="D16" s="1">
        <v>9</v>
      </c>
      <c r="E16" s="1">
        <v>1</v>
      </c>
      <c r="F16" s="1">
        <f>SUMIF(Scores!$E$2:$E$397, 'Next Gen'!$A16, INDEX(Scores!$H$2:$O$397, 0, MATCH($B16, Scores!$H$1:$O$1, 0)))</f>
        <v>1</v>
      </c>
      <c r="G16" s="1" t="str">
        <f>INDEX(Scores!$B$2:$B$397, MATCH('Next Gen'!$A16, Scores!$E$2:$E$397, 0))</f>
        <v>mid</v>
      </c>
      <c r="H16" s="4">
        <f>INDEX(Scores!$D$2:$D$397, MATCH('Next Gen'!$A16, Scores!$E$2:$E$397, 0))</f>
        <v>45776</v>
      </c>
      <c r="K16"/>
      <c r="L16"/>
      <c r="M16"/>
    </row>
    <row r="17" spans="1:15">
      <c r="A17" s="1">
        <v>77</v>
      </c>
      <c r="B17" s="1" t="s">
        <v>5</v>
      </c>
      <c r="C17" s="1">
        <v>9</v>
      </c>
      <c r="D17" s="1">
        <v>5</v>
      </c>
      <c r="E17" s="1">
        <v>3</v>
      </c>
      <c r="F17" s="1">
        <f>SUMIF(Scores!$E$2:$E$397, 'Next Gen'!$A17, INDEX(Scores!$H$2:$O$397, 0, MATCH($B17, Scores!$H$1:$O$1, 0)))</f>
        <v>5</v>
      </c>
      <c r="G17" s="1" t="str">
        <f>INDEX(Scores!$B$2:$B$397, MATCH('Next Gen'!$A17, Scores!$E$2:$E$397, 0))</f>
        <v>mid</v>
      </c>
      <c r="H17" s="4">
        <f>INDEX(Scores!$D$2:$D$397, MATCH('Next Gen'!$A17, Scores!$E$2:$E$397, 0))</f>
        <v>45776</v>
      </c>
      <c r="K17"/>
      <c r="L17"/>
      <c r="M17"/>
    </row>
    <row r="18" spans="1:15">
      <c r="A18" s="1">
        <v>77</v>
      </c>
      <c r="B18" s="1" t="s">
        <v>6</v>
      </c>
      <c r="C18" s="1">
        <v>9</v>
      </c>
      <c r="D18" s="1">
        <v>5</v>
      </c>
      <c r="E18" s="1">
        <v>3</v>
      </c>
      <c r="F18" s="1">
        <f>SUMIF(Scores!$E$2:$E$397, 'Next Gen'!$A18, INDEX(Scores!$H$2:$O$397, 0, MATCH($B18, Scores!$H$1:$O$1, 0)))</f>
        <v>8</v>
      </c>
      <c r="G18" s="1" t="str">
        <f>INDEX(Scores!$B$2:$B$397, MATCH('Next Gen'!$A18, Scores!$E$2:$E$397, 0))</f>
        <v>mid</v>
      </c>
      <c r="H18" s="4">
        <f>INDEX(Scores!$D$2:$D$397, MATCH('Next Gen'!$A18, Scores!$E$2:$E$397, 0))</f>
        <v>45776</v>
      </c>
      <c r="K18"/>
      <c r="L18"/>
      <c r="M18"/>
    </row>
    <row r="19" spans="1:15">
      <c r="A19" s="1">
        <v>78</v>
      </c>
      <c r="B19" s="1" t="s">
        <v>4</v>
      </c>
      <c r="C19" s="1">
        <v>9</v>
      </c>
      <c r="D19" s="1">
        <v>8</v>
      </c>
      <c r="E19" s="1">
        <v>5</v>
      </c>
      <c r="F19" s="1">
        <f>SUMIF(Scores!$E$2:$E$397, 'Next Gen'!$A19, INDEX(Scores!$H$2:$O$397, 0, MATCH($B19, Scores!$H$1:$O$1, 0)))</f>
        <v>9</v>
      </c>
      <c r="G19" s="1" t="str">
        <f>INDEX(Scores!$B$2:$B$397, MATCH('Next Gen'!$A19, Scores!$E$2:$E$397, 0))</f>
        <v>mid</v>
      </c>
      <c r="H19" s="4">
        <f>INDEX(Scores!$D$2:$D$397, MATCH('Next Gen'!$A19, Scores!$E$2:$E$397, 0))</f>
        <v>45776</v>
      </c>
      <c r="K19"/>
      <c r="L19"/>
      <c r="M19"/>
    </row>
    <row r="20" spans="1:15">
      <c r="A20" s="1">
        <v>78</v>
      </c>
      <c r="B20" s="1" t="s">
        <v>7</v>
      </c>
      <c r="C20" s="1">
        <v>9</v>
      </c>
      <c r="D20" s="1">
        <v>6</v>
      </c>
      <c r="E20" s="1">
        <v>2</v>
      </c>
      <c r="F20" s="1">
        <f>SUMIF(Scores!$E$2:$E$397, 'Next Gen'!$A20, INDEX(Scores!$H$2:$O$397, 0, MATCH($B20, Scores!$H$1:$O$1, 0)))</f>
        <v>4</v>
      </c>
      <c r="G20" s="1" t="str">
        <f>INDEX(Scores!$B$2:$B$397, MATCH('Next Gen'!$A20, Scores!$E$2:$E$397, 0))</f>
        <v>mid</v>
      </c>
      <c r="H20" s="4">
        <f>INDEX(Scores!$D$2:$D$397, MATCH('Next Gen'!$A20, Scores!$E$2:$E$397, 0))</f>
        <v>45776</v>
      </c>
      <c r="K20"/>
      <c r="L20"/>
      <c r="M20"/>
    </row>
    <row r="21" spans="1:15">
      <c r="A21" s="1">
        <v>79</v>
      </c>
      <c r="B21" s="1" t="s">
        <v>4</v>
      </c>
      <c r="C21" s="1">
        <v>9</v>
      </c>
      <c r="D21" s="1">
        <v>7</v>
      </c>
      <c r="E21" s="1">
        <v>3</v>
      </c>
      <c r="F21" s="1">
        <f>SUMIF(Scores!$E$2:$E$397, 'Next Gen'!$A21, INDEX(Scores!$H$2:$O$397, 0, MATCH($B21, Scores!$H$1:$O$1, 0)))</f>
        <v>7</v>
      </c>
      <c r="G21" s="1" t="str">
        <f>INDEX(Scores!$B$2:$B$397, MATCH('Next Gen'!$A21, Scores!$E$2:$E$397, 0))</f>
        <v>mid</v>
      </c>
      <c r="H21" s="4">
        <f>INDEX(Scores!$D$2:$D$397, MATCH('Next Gen'!$A21, Scores!$E$2:$E$397, 0))</f>
        <v>45776</v>
      </c>
      <c r="K21"/>
      <c r="L21"/>
      <c r="M21"/>
    </row>
    <row r="22" spans="1:15">
      <c r="A22" s="1">
        <v>79</v>
      </c>
      <c r="B22" s="1" t="s">
        <v>5</v>
      </c>
      <c r="C22" s="1">
        <v>9</v>
      </c>
      <c r="D22" s="1">
        <v>6</v>
      </c>
      <c r="E22" s="1">
        <v>1</v>
      </c>
      <c r="F22" s="1">
        <f>SUMIF(Scores!$E$2:$E$397, 'Next Gen'!$A22, INDEX(Scores!$H$2:$O$397, 0, MATCH($B22, Scores!$H$1:$O$1, 0)))</f>
        <v>1</v>
      </c>
      <c r="G22" s="1" t="str">
        <f>INDEX(Scores!$B$2:$B$397, MATCH('Next Gen'!$A22, Scores!$E$2:$E$397, 0))</f>
        <v>mid</v>
      </c>
      <c r="H22" s="4">
        <f>INDEX(Scores!$D$2:$D$397, MATCH('Next Gen'!$A22, Scores!$E$2:$E$397, 0))</f>
        <v>45776</v>
      </c>
      <c r="K22"/>
      <c r="L22"/>
      <c r="M22"/>
    </row>
    <row r="23" spans="1:15">
      <c r="A23" s="1">
        <v>79</v>
      </c>
      <c r="B23" s="1" t="s">
        <v>6</v>
      </c>
      <c r="C23" s="1">
        <v>9</v>
      </c>
      <c r="D23" s="1">
        <v>2</v>
      </c>
      <c r="E23" s="1">
        <v>1</v>
      </c>
      <c r="F23" s="1">
        <f>SUMIF(Scores!$E$2:$E$397, 'Next Gen'!$A23, INDEX(Scores!$H$2:$O$397, 0, MATCH($B23, Scores!$H$1:$O$1, 0)))</f>
        <v>1</v>
      </c>
      <c r="G23" s="1" t="str">
        <f>INDEX(Scores!$B$2:$B$397, MATCH('Next Gen'!$A23, Scores!$E$2:$E$397, 0))</f>
        <v>mid</v>
      </c>
      <c r="H23" s="4">
        <f>INDEX(Scores!$D$2:$D$397, MATCH('Next Gen'!$A23, Scores!$E$2:$E$397, 0))</f>
        <v>45776</v>
      </c>
      <c r="K23"/>
      <c r="L23"/>
      <c r="M23"/>
    </row>
    <row r="24" spans="1:15">
      <c r="A24" s="1">
        <v>79</v>
      </c>
      <c r="B24" s="1" t="s">
        <v>7</v>
      </c>
      <c r="C24" s="1">
        <v>9</v>
      </c>
      <c r="D24" s="1">
        <v>5</v>
      </c>
      <c r="E24" s="1">
        <v>3</v>
      </c>
      <c r="F24" s="1">
        <f>SUMIF(Scores!$E$2:$E$397, 'Next Gen'!$A24, INDEX(Scores!$H$2:$O$397, 0, MATCH($B24, Scores!$H$1:$O$1, 0)))</f>
        <v>5</v>
      </c>
      <c r="G24" s="1" t="str">
        <f>INDEX(Scores!$B$2:$B$397, MATCH('Next Gen'!$A24, Scores!$E$2:$E$397, 0))</f>
        <v>mid</v>
      </c>
      <c r="H24" s="4">
        <f>INDEX(Scores!$D$2:$D$397, MATCH('Next Gen'!$A24, Scores!$E$2:$E$397, 0))</f>
        <v>45776</v>
      </c>
      <c r="K24" s="7" t="s">
        <v>52</v>
      </c>
      <c r="L24" t="s">
        <v>98</v>
      </c>
    </row>
    <row r="25" spans="1:15">
      <c r="A25" s="1">
        <v>80</v>
      </c>
      <c r="B25" s="1" t="s">
        <v>5</v>
      </c>
      <c r="C25" s="1">
        <v>9</v>
      </c>
      <c r="D25" s="1">
        <v>6</v>
      </c>
      <c r="E25" s="1">
        <v>2</v>
      </c>
      <c r="F25" s="1">
        <f>SUMIF(Scores!$E$2:$E$397, 'Next Gen'!$A25, INDEX(Scores!$H$2:$O$397, 0, MATCH($B25, Scores!$H$1:$O$1, 0)))</f>
        <v>3</v>
      </c>
      <c r="G25" s="1" t="str">
        <f>INDEX(Scores!$B$2:$B$397, MATCH('Next Gen'!$A25, Scores!$E$2:$E$397, 0))</f>
        <v>mid</v>
      </c>
      <c r="H25" s="4">
        <f>INDEX(Scores!$D$2:$D$397, MATCH('Next Gen'!$A25, Scores!$E$2:$E$397, 0))</f>
        <v>45777</v>
      </c>
    </row>
    <row r="26" spans="1:15">
      <c r="A26" s="1">
        <v>80</v>
      </c>
      <c r="B26" s="1" t="s">
        <v>6</v>
      </c>
      <c r="C26" s="1">
        <v>9</v>
      </c>
      <c r="D26" s="1">
        <v>4</v>
      </c>
      <c r="E26" s="1">
        <v>3</v>
      </c>
      <c r="F26" s="1">
        <f>SUMIF(Scores!$E$2:$E$397, 'Next Gen'!$A26, INDEX(Scores!$H$2:$O$397, 0, MATCH($B26, Scores!$H$1:$O$1, 0)))</f>
        <v>4</v>
      </c>
      <c r="G26" s="1" t="str">
        <f>INDEX(Scores!$B$2:$B$397, MATCH('Next Gen'!$A26, Scores!$E$2:$E$397, 0))</f>
        <v>mid</v>
      </c>
      <c r="H26" s="4">
        <f>INDEX(Scores!$D$2:$D$397, MATCH('Next Gen'!$A26, Scores!$E$2:$E$397, 0))</f>
        <v>45777</v>
      </c>
      <c r="K26" s="7" t="s">
        <v>83</v>
      </c>
      <c r="L26" t="s">
        <v>96</v>
      </c>
      <c r="M26" t="s">
        <v>94</v>
      </c>
      <c r="N26" t="s">
        <v>95</v>
      </c>
      <c r="O26" t="s">
        <v>97</v>
      </c>
    </row>
    <row r="27" spans="1:15">
      <c r="A27" s="1">
        <v>80</v>
      </c>
      <c r="B27" s="1" t="s">
        <v>4</v>
      </c>
      <c r="C27" s="1">
        <v>9</v>
      </c>
      <c r="D27" s="1">
        <v>8</v>
      </c>
      <c r="E27" s="1">
        <v>6</v>
      </c>
      <c r="F27" s="1">
        <f>SUMIF(Scores!$E$2:$E$397, 'Next Gen'!$A27, INDEX(Scores!$H$2:$O$397, 0, MATCH($B27, Scores!$H$1:$O$1, 0)))</f>
        <v>12</v>
      </c>
      <c r="G27" s="1" t="str">
        <f>INDEX(Scores!$B$2:$B$397, MATCH('Next Gen'!$A27, Scores!$E$2:$E$397, 0))</f>
        <v>mid</v>
      </c>
      <c r="H27" s="4">
        <f>INDEX(Scores!$D$2:$D$397, MATCH('Next Gen'!$A27, Scores!$E$2:$E$397, 0))</f>
        <v>45777</v>
      </c>
      <c r="K27" s="8">
        <v>115</v>
      </c>
      <c r="L27" s="9">
        <v>5</v>
      </c>
      <c r="M27" s="9">
        <v>9</v>
      </c>
      <c r="N27" s="9">
        <v>8</v>
      </c>
      <c r="O27" s="9">
        <v>12</v>
      </c>
    </row>
    <row r="28" spans="1:15">
      <c r="A28" s="1">
        <v>81</v>
      </c>
      <c r="B28" s="1" t="s">
        <v>4</v>
      </c>
      <c r="C28" s="1">
        <v>9</v>
      </c>
      <c r="D28" s="1">
        <v>8</v>
      </c>
      <c r="E28" s="1">
        <v>4</v>
      </c>
      <c r="F28" s="1">
        <f>SUMIF(Scores!$E$2:$E$397, 'Next Gen'!$A28, INDEX(Scores!$H$2:$O$397, 0, MATCH($B28, Scores!$H$1:$O$1, 0)))</f>
        <v>6</v>
      </c>
      <c r="G28" s="1" t="str">
        <f>INDEX(Scores!$B$2:$B$397, MATCH('Next Gen'!$A28, Scores!$E$2:$E$397, 0))</f>
        <v>high</v>
      </c>
      <c r="H28" s="4">
        <f>INDEX(Scores!$D$2:$D$397, MATCH('Next Gen'!$A28, Scores!$E$2:$E$397, 0))</f>
        <v>45777</v>
      </c>
      <c r="K28" s="8">
        <v>103</v>
      </c>
      <c r="L28" s="9">
        <v>7</v>
      </c>
      <c r="M28" s="9">
        <v>9</v>
      </c>
      <c r="N28" s="9">
        <v>9</v>
      </c>
      <c r="O28" s="9">
        <v>12</v>
      </c>
    </row>
    <row r="29" spans="1:15">
      <c r="A29" s="1">
        <v>81</v>
      </c>
      <c r="B29" s="1" t="s">
        <v>5</v>
      </c>
      <c r="C29" s="1">
        <v>9</v>
      </c>
      <c r="D29" s="1">
        <v>4</v>
      </c>
      <c r="E29" s="1">
        <v>0</v>
      </c>
      <c r="F29" s="1">
        <f>SUMIF(Scores!$E$2:$E$397, 'Next Gen'!$A29, INDEX(Scores!$H$2:$O$397, 0, MATCH($B29, Scores!$H$1:$O$1, 0)))</f>
        <v>0</v>
      </c>
      <c r="G29" s="1" t="str">
        <f>INDEX(Scores!$B$2:$B$397, MATCH('Next Gen'!$A29, Scores!$E$2:$E$397, 0))</f>
        <v>high</v>
      </c>
      <c r="H29" s="4">
        <f>INDEX(Scores!$D$2:$D$397, MATCH('Next Gen'!$A29, Scores!$E$2:$E$397, 0))</f>
        <v>45777</v>
      </c>
      <c r="K29" s="8">
        <v>119</v>
      </c>
      <c r="L29" s="9">
        <v>5</v>
      </c>
      <c r="M29" s="9">
        <v>9</v>
      </c>
      <c r="N29" s="9">
        <v>9</v>
      </c>
      <c r="O29" s="9">
        <v>10.5</v>
      </c>
    </row>
    <row r="30" spans="1:15">
      <c r="A30" s="1">
        <v>82</v>
      </c>
      <c r="B30" s="1" t="s">
        <v>4</v>
      </c>
      <c r="C30" s="1">
        <v>9</v>
      </c>
      <c r="D30" s="1">
        <v>8</v>
      </c>
      <c r="E30" s="1">
        <v>6</v>
      </c>
      <c r="F30" s="1">
        <f>SUMIF(Scores!$E$2:$E$397, 'Next Gen'!$A30, INDEX(Scores!$H$2:$O$397, 0, MATCH($B30, Scores!$H$1:$O$1, 0)))</f>
        <v>12</v>
      </c>
      <c r="G30" s="1" t="str">
        <f>INDEX(Scores!$B$2:$B$397, MATCH('Next Gen'!$A30, Scores!$E$2:$E$397, 0))</f>
        <v>low</v>
      </c>
      <c r="H30" s="4">
        <f>INDEX(Scores!$D$2:$D$397, MATCH('Next Gen'!$A30, Scores!$E$2:$E$397, 0))</f>
        <v>45777</v>
      </c>
      <c r="K30" s="8">
        <v>71</v>
      </c>
      <c r="L30" s="9">
        <v>4.5</v>
      </c>
      <c r="M30" s="9">
        <v>9</v>
      </c>
      <c r="N30" s="9">
        <v>8.5</v>
      </c>
      <c r="O30" s="9">
        <v>10.5</v>
      </c>
    </row>
    <row r="31" spans="1:15">
      <c r="A31" s="1">
        <v>82</v>
      </c>
      <c r="B31" s="1" t="s">
        <v>7</v>
      </c>
      <c r="C31" s="1">
        <v>9</v>
      </c>
      <c r="D31" s="1">
        <v>3</v>
      </c>
      <c r="E31" s="1">
        <v>2</v>
      </c>
      <c r="F31" s="1">
        <f>SUMIF(Scores!$E$2:$E$397, 'Next Gen'!$A31, INDEX(Scores!$H$2:$O$397, 0, MATCH($B31, Scores!$H$1:$O$1, 0)))</f>
        <v>2</v>
      </c>
      <c r="G31" s="1" t="str">
        <f>INDEX(Scores!$B$2:$B$397, MATCH('Next Gen'!$A31, Scores!$E$2:$E$397, 0))</f>
        <v>low</v>
      </c>
      <c r="H31" s="4">
        <f>INDEX(Scores!$D$2:$D$397, MATCH('Next Gen'!$A31, Scores!$E$2:$E$397, 0))</f>
        <v>45777</v>
      </c>
      <c r="K31" s="8">
        <v>120</v>
      </c>
      <c r="L31" s="9">
        <v>5.5</v>
      </c>
      <c r="M31" s="9">
        <v>12</v>
      </c>
      <c r="N31" s="9">
        <v>12</v>
      </c>
      <c r="O31" s="9">
        <v>10</v>
      </c>
    </row>
    <row r="32" spans="1:15">
      <c r="A32" s="1">
        <v>82</v>
      </c>
      <c r="B32" s="1" t="s">
        <v>5</v>
      </c>
      <c r="C32" s="1">
        <v>9</v>
      </c>
      <c r="D32" s="1">
        <v>7</v>
      </c>
      <c r="E32" s="1">
        <v>2</v>
      </c>
      <c r="F32" s="1">
        <f>SUMIF(Scores!$E$2:$E$397, 'Next Gen'!$A32, INDEX(Scores!$H$2:$O$397, 0, MATCH($B32, Scores!$H$1:$O$1, 0)))</f>
        <v>5</v>
      </c>
      <c r="G32" s="1" t="str">
        <f>INDEX(Scores!$B$2:$B$397, MATCH('Next Gen'!$A32, Scores!$E$2:$E$397, 0))</f>
        <v>low</v>
      </c>
      <c r="H32" s="4">
        <f>INDEX(Scores!$D$2:$D$397, MATCH('Next Gen'!$A32, Scores!$E$2:$E$397, 0))</f>
        <v>45777</v>
      </c>
      <c r="K32" s="8">
        <v>113</v>
      </c>
      <c r="L32" s="9">
        <v>5</v>
      </c>
      <c r="M32" s="9">
        <v>9</v>
      </c>
      <c r="N32" s="9">
        <v>9</v>
      </c>
      <c r="O32" s="9">
        <v>9.5</v>
      </c>
    </row>
    <row r="33" spans="1:15">
      <c r="A33" s="1">
        <v>83</v>
      </c>
      <c r="B33" s="1" t="s">
        <v>4</v>
      </c>
      <c r="C33" s="1">
        <v>9</v>
      </c>
      <c r="D33" s="1">
        <v>9</v>
      </c>
      <c r="E33" s="1">
        <v>6</v>
      </c>
      <c r="F33" s="1">
        <f>SUMIF(Scores!$E$2:$E$397, 'Next Gen'!$A33, INDEX(Scores!$H$2:$O$397, 0, MATCH($B33, Scores!$H$1:$O$1, 0)))</f>
        <v>12</v>
      </c>
      <c r="G33" s="1" t="str">
        <f>INDEX(Scores!$B$2:$B$397, MATCH('Next Gen'!$A33, Scores!$E$2:$E$397, 0))</f>
        <v>mid</v>
      </c>
      <c r="H33" s="4">
        <f>INDEX(Scores!$D$2:$D$397, MATCH('Next Gen'!$A33, Scores!$E$2:$E$397, 0))</f>
        <v>45777</v>
      </c>
      <c r="K33" s="8">
        <v>78</v>
      </c>
      <c r="L33" s="9">
        <v>5</v>
      </c>
      <c r="M33" s="9">
        <v>9</v>
      </c>
      <c r="N33" s="9">
        <v>8</v>
      </c>
      <c r="O33" s="9">
        <v>9</v>
      </c>
    </row>
    <row r="34" spans="1:15">
      <c r="A34" s="1">
        <v>83</v>
      </c>
      <c r="B34" s="1" t="s">
        <v>5</v>
      </c>
      <c r="C34" s="1">
        <v>9</v>
      </c>
      <c r="D34" s="1">
        <v>5</v>
      </c>
      <c r="E34" s="1">
        <v>3</v>
      </c>
      <c r="F34" s="1">
        <f>SUMIF(Scores!$E$2:$E$397, 'Next Gen'!$A34, INDEX(Scores!$H$2:$O$397, 0, MATCH($B34, Scores!$H$1:$O$1, 0)))</f>
        <v>5</v>
      </c>
      <c r="G34" s="1" t="str">
        <f>INDEX(Scores!$B$2:$B$397, MATCH('Next Gen'!$A34, Scores!$E$2:$E$397, 0))</f>
        <v>mid</v>
      </c>
      <c r="H34" s="4">
        <f>INDEX(Scores!$D$2:$D$397, MATCH('Next Gen'!$A34, Scores!$E$2:$E$397, 0))</f>
        <v>45777</v>
      </c>
      <c r="K34" s="8">
        <v>101</v>
      </c>
      <c r="L34" s="9">
        <v>5</v>
      </c>
      <c r="M34" s="9">
        <v>9</v>
      </c>
      <c r="N34" s="9">
        <v>7</v>
      </c>
      <c r="O34" s="9">
        <v>9</v>
      </c>
    </row>
    <row r="35" spans="1:15">
      <c r="A35" s="1">
        <v>84</v>
      </c>
      <c r="B35" s="1" t="s">
        <v>4</v>
      </c>
      <c r="C35" s="1">
        <v>9</v>
      </c>
      <c r="D35" s="1">
        <v>9</v>
      </c>
      <c r="E35" s="1">
        <v>5</v>
      </c>
      <c r="F35" s="1">
        <f>SUMIF(Scores!$E$2:$E$397, 'Next Gen'!$A35, INDEX(Scores!$H$2:$O$397, 0, MATCH($B35, Scores!$H$1:$O$1, 0)))</f>
        <v>10</v>
      </c>
      <c r="G35" s="1" t="str">
        <f>INDEX(Scores!$B$2:$B$397, MATCH('Next Gen'!$A35, Scores!$E$2:$E$397, 0))</f>
        <v>mid</v>
      </c>
      <c r="H35" s="4">
        <f>INDEX(Scores!$D$2:$D$397, MATCH('Next Gen'!$A35, Scores!$E$2:$E$397, 0))</f>
        <v>45778</v>
      </c>
      <c r="K35" s="8">
        <v>75</v>
      </c>
      <c r="L35" s="9">
        <v>5.5</v>
      </c>
      <c r="M35" s="9">
        <v>12</v>
      </c>
      <c r="N35" s="9">
        <v>10</v>
      </c>
      <c r="O35" s="9">
        <v>9</v>
      </c>
    </row>
    <row r="36" spans="1:15">
      <c r="A36" s="1">
        <v>84</v>
      </c>
      <c r="B36" s="1" t="s">
        <v>5</v>
      </c>
      <c r="C36" s="1">
        <v>9</v>
      </c>
      <c r="D36" s="1">
        <v>4</v>
      </c>
      <c r="E36" s="1">
        <v>3</v>
      </c>
      <c r="F36" s="1">
        <f>SUMIF(Scores!$E$2:$E$397, 'Next Gen'!$A36, INDEX(Scores!$H$2:$O$397, 0, MATCH($B36, Scores!$H$1:$O$1, 0)))</f>
        <v>5</v>
      </c>
      <c r="G36" s="1" t="str">
        <f>INDEX(Scores!$B$2:$B$397, MATCH('Next Gen'!$A36, Scores!$E$2:$E$397, 0))</f>
        <v>mid</v>
      </c>
      <c r="H36" s="4">
        <f>INDEX(Scores!$D$2:$D$397, MATCH('Next Gen'!$A36, Scores!$E$2:$E$397, 0))</f>
        <v>45778</v>
      </c>
      <c r="K36" s="8">
        <v>91</v>
      </c>
      <c r="L36" s="9">
        <v>4.5</v>
      </c>
      <c r="M36" s="9">
        <v>9</v>
      </c>
      <c r="N36" s="9">
        <v>6</v>
      </c>
      <c r="O36" s="9">
        <v>9</v>
      </c>
    </row>
    <row r="37" spans="1:15">
      <c r="A37" s="1">
        <v>85</v>
      </c>
      <c r="B37" s="1" t="s">
        <v>4</v>
      </c>
      <c r="C37" s="1">
        <v>12</v>
      </c>
      <c r="D37" s="1">
        <v>10</v>
      </c>
      <c r="E37" s="1">
        <v>6</v>
      </c>
      <c r="F37" s="1">
        <f>SUMIF(Scores!$E$2:$E$397, 'Next Gen'!$A37, INDEX(Scores!$H$2:$O$397, 0, MATCH($B37, Scores!$H$1:$O$1, 0)))</f>
        <v>10</v>
      </c>
      <c r="G37" s="1" t="str">
        <f>INDEX(Scores!$B$2:$B$397, MATCH('Next Gen'!$A37, Scores!$E$2:$E$397, 0))</f>
        <v>high</v>
      </c>
      <c r="H37" s="4">
        <f>INDEX(Scores!$D$2:$D$397, MATCH('Next Gen'!$A37, Scores!$E$2:$E$397, 0))</f>
        <v>45778</v>
      </c>
      <c r="K37" s="8">
        <v>83</v>
      </c>
      <c r="L37" s="9">
        <v>4.5</v>
      </c>
      <c r="M37" s="9">
        <v>9</v>
      </c>
      <c r="N37" s="9">
        <v>7</v>
      </c>
      <c r="O37" s="9">
        <v>8.5</v>
      </c>
    </row>
    <row r="38" spans="1:15">
      <c r="A38" s="1">
        <v>85</v>
      </c>
      <c r="B38" s="1" t="s">
        <v>5</v>
      </c>
      <c r="C38" s="1">
        <v>12</v>
      </c>
      <c r="D38" s="1">
        <v>9</v>
      </c>
      <c r="E38" s="1">
        <v>3</v>
      </c>
      <c r="F38" s="1">
        <f>SUMIF(Scores!$E$2:$E$397, 'Next Gen'!$A38, INDEX(Scores!$H$2:$O$397, 0, MATCH($B38, Scores!$H$1:$O$1, 0)))</f>
        <v>6</v>
      </c>
      <c r="G38" s="1" t="str">
        <f>INDEX(Scores!$B$2:$B$397, MATCH('Next Gen'!$A38, Scores!$E$2:$E$397, 0))</f>
        <v>high</v>
      </c>
      <c r="H38" s="4">
        <f>INDEX(Scores!$D$2:$D$397, MATCH('Next Gen'!$A38, Scores!$E$2:$E$397, 0))</f>
        <v>45778</v>
      </c>
      <c r="K38" s="8">
        <v>82</v>
      </c>
      <c r="L38" s="9">
        <v>4</v>
      </c>
      <c r="M38" s="9">
        <v>9</v>
      </c>
      <c r="N38" s="9">
        <v>7.5</v>
      </c>
      <c r="O38" s="9">
        <v>8.5</v>
      </c>
    </row>
    <row r="39" spans="1:15">
      <c r="A39" s="1">
        <v>86</v>
      </c>
      <c r="B39" s="1" t="s">
        <v>4</v>
      </c>
      <c r="C39" s="1">
        <v>9</v>
      </c>
      <c r="D39" s="1">
        <v>6</v>
      </c>
      <c r="E39" s="1">
        <v>4</v>
      </c>
      <c r="F39" s="1">
        <f>SUMIF(Scores!$E$2:$E$397, 'Next Gen'!$A39, INDEX(Scores!$H$2:$O$397, 0, MATCH($B39, Scores!$H$1:$O$1, 0)))</f>
        <v>8</v>
      </c>
      <c r="G39" s="1" t="str">
        <f>INDEX(Scores!$B$2:$B$397, MATCH('Next Gen'!$A39, Scores!$E$2:$E$397, 0))</f>
        <v>low</v>
      </c>
      <c r="H39" s="4">
        <f>INDEX(Scores!$D$2:$D$397, MATCH('Next Gen'!$A39, Scores!$E$2:$E$397, 0))</f>
        <v>45778</v>
      </c>
      <c r="K39" s="8">
        <v>88</v>
      </c>
      <c r="L39" s="9">
        <v>5</v>
      </c>
      <c r="M39" s="9">
        <v>9</v>
      </c>
      <c r="N39" s="9">
        <v>8</v>
      </c>
      <c r="O39" s="9">
        <v>8.5</v>
      </c>
    </row>
    <row r="40" spans="1:15">
      <c r="A40" s="1">
        <v>86</v>
      </c>
      <c r="B40" s="1" t="s">
        <v>5</v>
      </c>
      <c r="C40" s="1">
        <v>9</v>
      </c>
      <c r="D40" s="1">
        <v>5</v>
      </c>
      <c r="E40" s="1">
        <v>2</v>
      </c>
      <c r="F40" s="1">
        <f>SUMIF(Scores!$E$2:$E$397, 'Next Gen'!$A40, INDEX(Scores!$H$2:$O$397, 0, MATCH($B40, Scores!$H$1:$O$1, 0)))</f>
        <v>4</v>
      </c>
      <c r="G40" s="1" t="str">
        <f>INDEX(Scores!$B$2:$B$397, MATCH('Next Gen'!$A40, Scores!$E$2:$E$397, 0))</f>
        <v>low</v>
      </c>
      <c r="H40" s="4">
        <f>INDEX(Scores!$D$2:$D$397, MATCH('Next Gen'!$A40, Scores!$E$2:$E$397, 0))</f>
        <v>45778</v>
      </c>
      <c r="K40" s="8">
        <v>116</v>
      </c>
      <c r="L40" s="9">
        <v>4</v>
      </c>
      <c r="M40" s="9">
        <v>12</v>
      </c>
      <c r="N40" s="9">
        <v>10</v>
      </c>
      <c r="O40" s="9">
        <v>8.5</v>
      </c>
    </row>
    <row r="41" spans="1:15">
      <c r="A41" s="1">
        <v>87</v>
      </c>
      <c r="B41" s="1" t="s">
        <v>4</v>
      </c>
      <c r="C41" s="1">
        <v>9</v>
      </c>
      <c r="D41" s="1">
        <v>7</v>
      </c>
      <c r="E41" s="1">
        <v>2</v>
      </c>
      <c r="F41" s="1">
        <f>SUMIF(Scores!$E$2:$E$397, 'Next Gen'!$A41, INDEX(Scores!$H$2:$O$397, 0, MATCH($B41, Scores!$H$1:$O$1, 0)))</f>
        <v>4</v>
      </c>
      <c r="G41" s="1" t="str">
        <f>INDEX(Scores!$B$2:$B$397, MATCH('Next Gen'!$A41, Scores!$E$2:$E$397, 0))</f>
        <v>low</v>
      </c>
      <c r="H41" s="4">
        <f>INDEX(Scores!$D$2:$D$397, MATCH('Next Gen'!$A41, Scores!$E$2:$E$397, 0))</f>
        <v>45778</v>
      </c>
      <c r="K41" s="8">
        <v>117</v>
      </c>
      <c r="L41" s="9">
        <v>3.5</v>
      </c>
      <c r="M41" s="9">
        <v>9</v>
      </c>
      <c r="N41" s="9">
        <v>8</v>
      </c>
      <c r="O41" s="9">
        <v>8</v>
      </c>
    </row>
    <row r="42" spans="1:15">
      <c r="A42" s="1">
        <v>87</v>
      </c>
      <c r="B42" s="1" t="s">
        <v>5</v>
      </c>
      <c r="C42" s="1">
        <v>9</v>
      </c>
      <c r="D42" s="1">
        <v>6</v>
      </c>
      <c r="E42" s="1">
        <v>1</v>
      </c>
      <c r="F42" s="1">
        <f>SUMIF(Scores!$E$2:$E$397, 'Next Gen'!$A42, INDEX(Scores!$H$2:$O$397, 0, MATCH($B42, Scores!$H$1:$O$1, 0)))</f>
        <v>3</v>
      </c>
      <c r="G42" s="1" t="str">
        <f>INDEX(Scores!$B$2:$B$397, MATCH('Next Gen'!$A42, Scores!$E$2:$E$397, 0))</f>
        <v>low</v>
      </c>
      <c r="H42" s="4">
        <f>INDEX(Scores!$D$2:$D$397, MATCH('Next Gen'!$A42, Scores!$E$2:$E$397, 0))</f>
        <v>45778</v>
      </c>
      <c r="K42" s="8">
        <v>102</v>
      </c>
      <c r="L42" s="9">
        <v>5</v>
      </c>
      <c r="M42" s="9">
        <v>9</v>
      </c>
      <c r="N42" s="9">
        <v>8</v>
      </c>
      <c r="O42" s="9">
        <v>8</v>
      </c>
    </row>
    <row r="43" spans="1:15">
      <c r="A43" s="1">
        <v>88</v>
      </c>
      <c r="B43" s="1" t="s">
        <v>4</v>
      </c>
      <c r="C43" s="1">
        <v>9</v>
      </c>
      <c r="D43" s="1">
        <v>9</v>
      </c>
      <c r="E43" s="1">
        <v>5</v>
      </c>
      <c r="F43" s="1">
        <f>SUMIF(Scores!$E$2:$E$397, 'Next Gen'!$A43, INDEX(Scores!$H$2:$O$397, 0, MATCH($B43, Scores!$H$1:$O$1, 0)))</f>
        <v>9</v>
      </c>
      <c r="G43" s="1" t="str">
        <f>INDEX(Scores!$B$2:$B$397, MATCH('Next Gen'!$A43, Scores!$E$2:$E$397, 0))</f>
        <v>mid</v>
      </c>
      <c r="H43" s="4">
        <f>INDEX(Scores!$D$2:$D$397, MATCH('Next Gen'!$A43, Scores!$E$2:$E$397, 0))</f>
        <v>45779</v>
      </c>
      <c r="K43" s="8">
        <v>100</v>
      </c>
      <c r="L43" s="9">
        <v>4</v>
      </c>
      <c r="M43" s="9">
        <v>9</v>
      </c>
      <c r="N43" s="9">
        <v>8.5</v>
      </c>
      <c r="O43" s="9">
        <v>8</v>
      </c>
    </row>
    <row r="44" spans="1:15">
      <c r="A44" s="1">
        <v>88</v>
      </c>
      <c r="B44" s="1" t="s">
        <v>5</v>
      </c>
      <c r="C44" s="1">
        <v>9</v>
      </c>
      <c r="D44" s="1">
        <v>7</v>
      </c>
      <c r="E44" s="1">
        <v>5</v>
      </c>
      <c r="F44" s="1">
        <f>SUMIF(Scores!$E$2:$E$397, 'Next Gen'!$A44, INDEX(Scores!$H$2:$O$397, 0, MATCH($B44, Scores!$H$1:$O$1, 0)))</f>
        <v>8</v>
      </c>
      <c r="G44" s="1" t="str">
        <f>INDEX(Scores!$B$2:$B$397, MATCH('Next Gen'!$A44, Scores!$E$2:$E$397, 0))</f>
        <v>mid</v>
      </c>
      <c r="H44" s="4">
        <f>INDEX(Scores!$D$2:$D$397, MATCH('Next Gen'!$A44, Scores!$E$2:$E$397, 0))</f>
        <v>45779</v>
      </c>
      <c r="K44" s="8">
        <v>85</v>
      </c>
      <c r="L44" s="9">
        <v>4.5</v>
      </c>
      <c r="M44" s="9">
        <v>12</v>
      </c>
      <c r="N44" s="9">
        <v>9.5</v>
      </c>
      <c r="O44" s="9">
        <v>8</v>
      </c>
    </row>
    <row r="45" spans="1:15">
      <c r="A45" s="1">
        <v>89</v>
      </c>
      <c r="B45" s="1" t="s">
        <v>4</v>
      </c>
      <c r="C45" s="1">
        <v>9</v>
      </c>
      <c r="D45" s="1">
        <v>8</v>
      </c>
      <c r="E45" s="1">
        <v>2</v>
      </c>
      <c r="F45" s="1">
        <f>SUMIF(Scores!$E$2:$E$397, 'Next Gen'!$A45, INDEX(Scores!$H$2:$O$397, 0, MATCH($B45, Scores!$H$1:$O$1, 0)))</f>
        <v>2</v>
      </c>
      <c r="G45" s="1" t="str">
        <f>INDEX(Scores!$B$2:$B$397, MATCH('Next Gen'!$A45, Scores!$E$2:$E$397, 0))</f>
        <v>high</v>
      </c>
      <c r="H45" s="4">
        <f>INDEX(Scores!$D$2:$D$397, MATCH('Next Gen'!$A45, Scores!$E$2:$E$397, 0))</f>
        <v>45779</v>
      </c>
      <c r="K45" s="8">
        <v>121</v>
      </c>
      <c r="L45" s="9">
        <v>4.5</v>
      </c>
      <c r="M45" s="9">
        <v>9</v>
      </c>
      <c r="N45" s="9">
        <v>7</v>
      </c>
      <c r="O45" s="9">
        <v>8</v>
      </c>
    </row>
    <row r="46" spans="1:15">
      <c r="A46" s="1">
        <v>89</v>
      </c>
      <c r="B46" s="1" t="s">
        <v>5</v>
      </c>
      <c r="C46" s="1">
        <v>9</v>
      </c>
      <c r="D46" s="1">
        <v>6</v>
      </c>
      <c r="E46" s="1">
        <v>3</v>
      </c>
      <c r="F46" s="1">
        <f>SUMIF(Scores!$E$2:$E$397, 'Next Gen'!$A46, INDEX(Scores!$H$2:$O$397, 0, MATCH($B46, Scores!$H$1:$O$1, 0)))</f>
        <v>4</v>
      </c>
      <c r="G46" s="1" t="str">
        <f>INDEX(Scores!$B$2:$B$397, MATCH('Next Gen'!$A46, Scores!$E$2:$E$397, 0))</f>
        <v>high</v>
      </c>
      <c r="H46" s="4">
        <f>INDEX(Scores!$D$2:$D$397, MATCH('Next Gen'!$A46, Scores!$E$2:$E$397, 0))</f>
        <v>45779</v>
      </c>
      <c r="K46" s="8">
        <v>93</v>
      </c>
      <c r="L46" s="9">
        <v>4</v>
      </c>
      <c r="M46" s="9">
        <v>9</v>
      </c>
      <c r="N46" s="9">
        <v>5</v>
      </c>
      <c r="O46" s="9">
        <v>7.5</v>
      </c>
    </row>
    <row r="47" spans="1:15">
      <c r="A47" s="1">
        <v>89</v>
      </c>
      <c r="B47" s="1" t="s">
        <v>27</v>
      </c>
      <c r="C47" s="1">
        <v>9</v>
      </c>
      <c r="D47" s="1">
        <v>2</v>
      </c>
      <c r="E47" s="1">
        <v>2</v>
      </c>
      <c r="F47" s="1">
        <f>SUMIF(Scores!$E$2:$E$397, 'Next Gen'!$A47, INDEX(Scores!$H$2:$O$397, 0, MATCH($B47, Scores!$H$1:$O$1, 0)))</f>
        <v>2</v>
      </c>
      <c r="G47" s="1" t="str">
        <f>INDEX(Scores!$B$2:$B$397, MATCH('Next Gen'!$A47, Scores!$E$2:$E$397, 0))</f>
        <v>high</v>
      </c>
      <c r="H47" s="4">
        <f>INDEX(Scores!$D$2:$D$397, MATCH('Next Gen'!$A47, Scores!$E$2:$E$397, 0))</f>
        <v>45779</v>
      </c>
      <c r="K47" s="8">
        <v>80</v>
      </c>
      <c r="L47" s="9">
        <v>4</v>
      </c>
      <c r="M47" s="9">
        <v>9</v>
      </c>
      <c r="N47" s="9">
        <v>7</v>
      </c>
      <c r="O47" s="9">
        <v>7.5</v>
      </c>
    </row>
    <row r="48" spans="1:15">
      <c r="A48" s="1">
        <v>90</v>
      </c>
      <c r="B48" s="1" t="s">
        <v>4</v>
      </c>
      <c r="C48" s="1">
        <v>9</v>
      </c>
      <c r="D48" s="1">
        <v>7</v>
      </c>
      <c r="E48" s="1">
        <v>2</v>
      </c>
      <c r="F48" s="1">
        <f>SUMIF(Scores!$E$2:$E$397, 'Next Gen'!$A48, INDEX(Scores!$H$2:$O$397, 0, MATCH($B48, Scores!$H$1:$O$1, 0)))</f>
        <v>2</v>
      </c>
      <c r="G48" s="1" t="str">
        <f>INDEX(Scores!$B$2:$B$397, MATCH('Next Gen'!$A48, Scores!$E$2:$E$397, 0))</f>
        <v>mid</v>
      </c>
      <c r="H48" s="4">
        <f>INDEX(Scores!$D$2:$D$397, MATCH('Next Gen'!$A48, Scores!$E$2:$E$397, 0))</f>
        <v>45782</v>
      </c>
      <c r="K48" s="8">
        <v>84</v>
      </c>
      <c r="L48" s="9">
        <v>4</v>
      </c>
      <c r="M48" s="9">
        <v>9</v>
      </c>
      <c r="N48" s="9">
        <v>6.5</v>
      </c>
      <c r="O48" s="9">
        <v>7.5</v>
      </c>
    </row>
    <row r="49" spans="1:15">
      <c r="A49" s="1">
        <v>90</v>
      </c>
      <c r="B49" s="1" t="s">
        <v>5</v>
      </c>
      <c r="C49" s="1">
        <v>9</v>
      </c>
      <c r="D49" s="1">
        <v>3</v>
      </c>
      <c r="E49" s="1">
        <v>1</v>
      </c>
      <c r="F49" s="1">
        <f>SUMIF(Scores!$E$2:$E$397, 'Next Gen'!$A49, INDEX(Scores!$H$2:$O$397, 0, MATCH($B49, Scores!$H$1:$O$1, 0)))</f>
        <v>1</v>
      </c>
      <c r="G49" s="1" t="str">
        <f>INDEX(Scores!$B$2:$B$397, MATCH('Next Gen'!$A49, Scores!$E$2:$E$397, 0))</f>
        <v>mid</v>
      </c>
      <c r="H49" s="4">
        <f>INDEX(Scores!$D$2:$D$397, MATCH('Next Gen'!$A49, Scores!$E$2:$E$397, 0))</f>
        <v>45782</v>
      </c>
      <c r="K49" s="8">
        <v>94</v>
      </c>
      <c r="L49" s="9">
        <v>4.5</v>
      </c>
      <c r="M49" s="9">
        <v>9</v>
      </c>
      <c r="N49" s="9">
        <v>7</v>
      </c>
      <c r="O49" s="9">
        <v>7.5</v>
      </c>
    </row>
    <row r="50" spans="1:15">
      <c r="A50" s="1">
        <v>91</v>
      </c>
      <c r="B50" s="1" t="s">
        <v>4</v>
      </c>
      <c r="C50" s="1">
        <v>9</v>
      </c>
      <c r="D50" s="1">
        <v>6</v>
      </c>
      <c r="E50" s="1">
        <v>3</v>
      </c>
      <c r="F50" s="1">
        <f>SUMIF(Scores!$E$2:$E$397, 'Next Gen'!$A50, INDEX(Scores!$H$2:$O$397, 0, MATCH($B50, Scores!$H$1:$O$1, 0)))</f>
        <v>7</v>
      </c>
      <c r="G50" s="1" t="str">
        <f>INDEX(Scores!$B$2:$B$397, MATCH('Next Gen'!$A50, Scores!$E$2:$E$397, 0))</f>
        <v>mid</v>
      </c>
      <c r="H50" s="4">
        <f>INDEX(Scores!$D$2:$D$397, MATCH('Next Gen'!$A50, Scores!$E$2:$E$397, 0))</f>
        <v>45782</v>
      </c>
      <c r="K50" s="8">
        <v>118</v>
      </c>
      <c r="L50" s="9">
        <v>3</v>
      </c>
      <c r="M50" s="9">
        <v>9</v>
      </c>
      <c r="N50" s="9">
        <v>7.5</v>
      </c>
      <c r="O50" s="9">
        <v>7</v>
      </c>
    </row>
    <row r="51" spans="1:15">
      <c r="A51" s="1">
        <v>91</v>
      </c>
      <c r="B51" s="1" t="s">
        <v>5</v>
      </c>
      <c r="C51" s="1">
        <v>9</v>
      </c>
      <c r="D51" s="1">
        <v>6</v>
      </c>
      <c r="E51" s="1">
        <v>6</v>
      </c>
      <c r="F51" s="1">
        <f>SUMIF(Scores!$E$2:$E$397, 'Next Gen'!$A51, INDEX(Scores!$H$2:$O$397, 0, MATCH($B51, Scores!$H$1:$O$1, 0)))</f>
        <v>11</v>
      </c>
      <c r="G51" s="1" t="str">
        <f>INDEX(Scores!$B$2:$B$397, MATCH('Next Gen'!$A51, Scores!$E$2:$E$397, 0))</f>
        <v>mid</v>
      </c>
      <c r="H51" s="4">
        <f>INDEX(Scores!$D$2:$D$397, MATCH('Next Gen'!$A51, Scores!$E$2:$E$397, 0))</f>
        <v>45782</v>
      </c>
      <c r="K51" s="8">
        <v>108</v>
      </c>
      <c r="L51" s="9">
        <v>4</v>
      </c>
      <c r="M51" s="9">
        <v>9</v>
      </c>
      <c r="N51" s="9">
        <v>8</v>
      </c>
      <c r="O51" s="9">
        <v>7</v>
      </c>
    </row>
    <row r="52" spans="1:15">
      <c r="A52" s="1">
        <v>92</v>
      </c>
      <c r="B52" s="1" t="s">
        <v>4</v>
      </c>
      <c r="C52" s="1">
        <v>9</v>
      </c>
      <c r="D52" s="1">
        <v>7</v>
      </c>
      <c r="E52" s="1">
        <v>4</v>
      </c>
      <c r="F52" s="1">
        <f>SUMIF(Scores!$E$2:$E$397, 'Next Gen'!$A52, INDEX(Scores!$H$2:$O$397, 0, MATCH($B52, Scores!$H$1:$O$1, 0)))</f>
        <v>7</v>
      </c>
      <c r="G52" s="1" t="str">
        <f>INDEX(Scores!$B$2:$B$397, MATCH('Next Gen'!$A52, Scores!$E$2:$E$397, 0))</f>
        <v>mid</v>
      </c>
      <c r="H52" s="4">
        <f>INDEX(Scores!$D$2:$D$397, MATCH('Next Gen'!$A52, Scores!$E$2:$E$397, 0))</f>
        <v>45783</v>
      </c>
      <c r="K52" s="8">
        <v>109</v>
      </c>
      <c r="L52" s="9">
        <v>3.5</v>
      </c>
      <c r="M52" s="9">
        <v>9</v>
      </c>
      <c r="N52" s="9">
        <v>8</v>
      </c>
      <c r="O52" s="9">
        <v>6.5</v>
      </c>
    </row>
    <row r="53" spans="1:15">
      <c r="A53" s="1">
        <v>92</v>
      </c>
      <c r="B53" s="1" t="s">
        <v>5</v>
      </c>
      <c r="C53" s="1">
        <v>9</v>
      </c>
      <c r="D53" s="1">
        <v>3</v>
      </c>
      <c r="E53" s="1">
        <v>1</v>
      </c>
      <c r="F53" s="1">
        <f>SUMIF(Scores!$E$2:$E$397, 'Next Gen'!$A53, INDEX(Scores!$H$2:$O$397, 0, MATCH($B53, Scores!$H$1:$O$1, 0)))</f>
        <v>3</v>
      </c>
      <c r="G53" s="1" t="str">
        <f>INDEX(Scores!$B$2:$B$397, MATCH('Next Gen'!$A53, Scores!$E$2:$E$397, 0))</f>
        <v>mid</v>
      </c>
      <c r="H53" s="4">
        <f>INDEX(Scores!$D$2:$D$397, MATCH('Next Gen'!$A53, Scores!$E$2:$E$397, 0))</f>
        <v>45783</v>
      </c>
      <c r="K53" s="8">
        <v>98</v>
      </c>
      <c r="L53" s="9">
        <v>3</v>
      </c>
      <c r="M53" s="9">
        <v>9</v>
      </c>
      <c r="N53" s="9">
        <v>9</v>
      </c>
      <c r="O53" s="9">
        <v>6.5</v>
      </c>
    </row>
    <row r="54" spans="1:15">
      <c r="A54" s="1">
        <v>93</v>
      </c>
      <c r="B54" s="1" t="s">
        <v>4</v>
      </c>
      <c r="C54" s="1">
        <v>9</v>
      </c>
      <c r="D54" s="1">
        <v>8</v>
      </c>
      <c r="E54" s="1">
        <v>7</v>
      </c>
      <c r="F54" s="1">
        <f>SUMIF(Scores!$E$2:$E$397, 'Next Gen'!$A54, INDEX(Scores!$H$2:$O$397, 0, MATCH($B54, Scores!$H$1:$O$1, 0)))</f>
        <v>14</v>
      </c>
      <c r="G54" s="1" t="str">
        <f>INDEX(Scores!$B$2:$B$397, MATCH('Next Gen'!$A54, Scores!$E$2:$E$397, 0))</f>
        <v>mid</v>
      </c>
      <c r="H54" s="4">
        <f>INDEX(Scores!$D$2:$D$397, MATCH('Next Gen'!$A54, Scores!$E$2:$E$397, 0))</f>
        <v>45784</v>
      </c>
      <c r="K54" s="8">
        <v>73</v>
      </c>
      <c r="L54" s="9">
        <v>3</v>
      </c>
      <c r="M54" s="9">
        <v>9</v>
      </c>
      <c r="N54" s="9">
        <v>7.5</v>
      </c>
      <c r="O54" s="9">
        <v>6</v>
      </c>
    </row>
    <row r="55" spans="1:15">
      <c r="A55" s="1">
        <v>93</v>
      </c>
      <c r="B55" s="1" t="s">
        <v>5</v>
      </c>
      <c r="C55" s="1">
        <v>9</v>
      </c>
      <c r="D55" s="1">
        <v>2</v>
      </c>
      <c r="E55" s="1">
        <v>1</v>
      </c>
      <c r="F55" s="1">
        <f>SUMIF(Scores!$E$2:$E$397, 'Next Gen'!$A55, INDEX(Scores!$H$2:$O$397, 0, MATCH($B55, Scores!$H$1:$O$1, 0)))</f>
        <v>1</v>
      </c>
      <c r="G55" s="1" t="str">
        <f>INDEX(Scores!$B$2:$B$397, MATCH('Next Gen'!$A55, Scores!$E$2:$E$397, 0))</f>
        <v>mid</v>
      </c>
      <c r="H55" s="4">
        <f>INDEX(Scores!$D$2:$D$397, MATCH('Next Gen'!$A55, Scores!$E$2:$E$397, 0))</f>
        <v>45784</v>
      </c>
      <c r="K55" s="8">
        <v>86</v>
      </c>
      <c r="L55" s="9">
        <v>3</v>
      </c>
      <c r="M55" s="9">
        <v>9</v>
      </c>
      <c r="N55" s="9">
        <v>5.5</v>
      </c>
      <c r="O55" s="9">
        <v>6</v>
      </c>
    </row>
    <row r="56" spans="1:15">
      <c r="A56" s="1">
        <v>94</v>
      </c>
      <c r="B56" s="1" t="s">
        <v>4</v>
      </c>
      <c r="C56" s="1">
        <v>9</v>
      </c>
      <c r="D56" s="1">
        <v>8</v>
      </c>
      <c r="E56" s="1">
        <v>4</v>
      </c>
      <c r="F56" s="1">
        <f>SUMIF(Scores!$E$2:$E$397, 'Next Gen'!$A56, INDEX(Scores!$H$2:$O$397, 0, MATCH($B56, Scores!$H$1:$O$1, 0)))</f>
        <v>7</v>
      </c>
      <c r="G56" s="1" t="str">
        <f>INDEX(Scores!$B$2:$B$397, MATCH('Next Gen'!$A56, Scores!$E$2:$E$397, 0))</f>
        <v>high</v>
      </c>
      <c r="H56" s="4">
        <f>INDEX(Scores!$D$2:$D$397, MATCH('Next Gen'!$A56, Scores!$E$2:$E$397, 0))</f>
        <v>45784</v>
      </c>
      <c r="K56" s="8">
        <v>107</v>
      </c>
      <c r="L56" s="9">
        <v>3.5</v>
      </c>
      <c r="M56" s="9">
        <v>9</v>
      </c>
      <c r="N56" s="9">
        <v>7.5</v>
      </c>
      <c r="O56" s="9">
        <v>5.5</v>
      </c>
    </row>
    <row r="57" spans="1:15">
      <c r="A57" s="1">
        <v>94</v>
      </c>
      <c r="B57" s="1" t="s">
        <v>5</v>
      </c>
      <c r="C57" s="1">
        <v>9</v>
      </c>
      <c r="D57" s="1">
        <v>6</v>
      </c>
      <c r="E57" s="1">
        <v>5</v>
      </c>
      <c r="F57" s="1">
        <f>SUMIF(Scores!$E$2:$E$397, 'Next Gen'!$A57, INDEX(Scores!$H$2:$O$397, 0, MATCH($B57, Scores!$H$1:$O$1, 0)))</f>
        <v>8</v>
      </c>
      <c r="G57" s="1" t="str">
        <f>INDEX(Scores!$B$2:$B$397, MATCH('Next Gen'!$A57, Scores!$E$2:$E$397, 0))</f>
        <v>high</v>
      </c>
      <c r="H57" s="4">
        <f>INDEX(Scores!$D$2:$D$397, MATCH('Next Gen'!$A57, Scores!$E$2:$E$397, 0))</f>
        <v>45784</v>
      </c>
      <c r="K57" s="8">
        <v>114</v>
      </c>
      <c r="L57" s="9">
        <v>2</v>
      </c>
      <c r="M57" s="9">
        <v>9</v>
      </c>
      <c r="N57" s="9">
        <v>7.5</v>
      </c>
      <c r="O57" s="9">
        <v>5.5</v>
      </c>
    </row>
    <row r="58" spans="1:15">
      <c r="A58" s="1">
        <v>95</v>
      </c>
      <c r="B58" s="1" t="s">
        <v>4</v>
      </c>
      <c r="C58" s="1">
        <v>9</v>
      </c>
      <c r="D58" s="1">
        <v>8</v>
      </c>
      <c r="E58" s="1">
        <v>1</v>
      </c>
      <c r="F58" s="1">
        <f>SUMIF(Scores!$E$2:$E$397, 'Next Gen'!$A58, INDEX(Scores!$H$2:$O$397, 0, MATCH($B58, Scores!$H$1:$O$1, 0)))</f>
        <v>2</v>
      </c>
      <c r="G58" s="1" t="str">
        <f>INDEX(Scores!$B$2:$B$397, MATCH('Next Gen'!$A58, Scores!$E$2:$E$397, 0))</f>
        <v>low</v>
      </c>
      <c r="H58" s="4">
        <f>INDEX(Scores!$D$2:$D$397, MATCH('Next Gen'!$A58, Scores!$E$2:$E$397, 0))</f>
        <v>45784</v>
      </c>
      <c r="K58" s="8">
        <v>111</v>
      </c>
      <c r="L58" s="9">
        <v>3</v>
      </c>
      <c r="M58" s="9">
        <v>9</v>
      </c>
      <c r="N58" s="9">
        <v>8</v>
      </c>
      <c r="O58" s="9">
        <v>5.5</v>
      </c>
    </row>
    <row r="59" spans="1:15">
      <c r="A59" s="1">
        <v>95</v>
      </c>
      <c r="B59" s="1" t="s">
        <v>5</v>
      </c>
      <c r="C59" s="1">
        <v>9</v>
      </c>
      <c r="D59" s="1">
        <v>7</v>
      </c>
      <c r="E59" s="1">
        <v>1</v>
      </c>
      <c r="F59" s="1">
        <f>SUMIF(Scores!$E$2:$E$397, 'Next Gen'!$A59, INDEX(Scores!$H$2:$O$397, 0, MATCH($B59, Scores!$H$1:$O$1, 0)))</f>
        <v>1</v>
      </c>
      <c r="G59" s="1" t="str">
        <f>INDEX(Scores!$B$2:$B$397, MATCH('Next Gen'!$A59, Scores!$E$2:$E$397, 0))</f>
        <v>low</v>
      </c>
      <c r="H59" s="4">
        <f>INDEX(Scores!$D$2:$D$397, MATCH('Next Gen'!$A59, Scores!$E$2:$E$397, 0))</f>
        <v>45784</v>
      </c>
      <c r="K59" s="8">
        <v>99</v>
      </c>
      <c r="L59" s="9">
        <v>2.5</v>
      </c>
      <c r="M59" s="9">
        <v>9</v>
      </c>
      <c r="N59" s="9">
        <v>9</v>
      </c>
      <c r="O59" s="9">
        <v>5</v>
      </c>
    </row>
    <row r="60" spans="1:15">
      <c r="A60" s="1">
        <v>96</v>
      </c>
      <c r="B60" s="1" t="s">
        <v>4</v>
      </c>
      <c r="C60" s="1">
        <v>9</v>
      </c>
      <c r="D60" s="1">
        <v>9</v>
      </c>
      <c r="E60" s="1">
        <v>3</v>
      </c>
      <c r="F60" s="1">
        <f>SUMIF(Scores!$E$2:$E$397, 'Next Gen'!$A60, INDEX(Scores!$H$2:$O$397, 0, MATCH($B60, Scores!$H$1:$O$1, 0)))</f>
        <v>5</v>
      </c>
      <c r="G60" s="1" t="str">
        <f>INDEX(Scores!$B$2:$B$397, MATCH('Next Gen'!$A60, Scores!$E$2:$E$397, 0))</f>
        <v>mid</v>
      </c>
      <c r="H60" s="4">
        <f>INDEX(Scores!$D$2:$D$397, MATCH('Next Gen'!$A60, Scores!$E$2:$E$397, 0))</f>
        <v>45790</v>
      </c>
      <c r="K60" s="8">
        <v>92</v>
      </c>
      <c r="L60" s="9">
        <v>2.5</v>
      </c>
      <c r="M60" s="9">
        <v>9</v>
      </c>
      <c r="N60" s="9">
        <v>5</v>
      </c>
      <c r="O60" s="9">
        <v>5</v>
      </c>
    </row>
    <row r="61" spans="1:15">
      <c r="A61" s="1">
        <v>96</v>
      </c>
      <c r="B61" s="1" t="s">
        <v>5</v>
      </c>
      <c r="C61" s="1">
        <v>9</v>
      </c>
      <c r="D61" s="1">
        <v>6</v>
      </c>
      <c r="E61" s="1">
        <v>2</v>
      </c>
      <c r="F61" s="1">
        <f>SUMIF(Scores!$E$2:$E$397, 'Next Gen'!$A61, INDEX(Scores!$H$2:$O$397, 0, MATCH($B61, Scores!$H$1:$O$1, 0)))</f>
        <v>3</v>
      </c>
      <c r="G61" s="1" t="str">
        <f>INDEX(Scores!$B$2:$B$397, MATCH('Next Gen'!$A61, Scores!$E$2:$E$397, 0))</f>
        <v>mid</v>
      </c>
      <c r="H61" s="4">
        <f>INDEX(Scores!$D$2:$D$397, MATCH('Next Gen'!$A61, Scores!$E$2:$E$397, 0))</f>
        <v>45790</v>
      </c>
      <c r="K61" s="8">
        <v>74</v>
      </c>
      <c r="L61" s="9">
        <v>2.5</v>
      </c>
      <c r="M61" s="9">
        <v>9</v>
      </c>
      <c r="N61" s="9">
        <v>5.5</v>
      </c>
      <c r="O61" s="9">
        <v>4</v>
      </c>
    </row>
    <row r="62" spans="1:15">
      <c r="A62" s="1">
        <v>98</v>
      </c>
      <c r="B62" s="1" t="s">
        <v>4</v>
      </c>
      <c r="C62" s="1">
        <v>9</v>
      </c>
      <c r="D62" s="1">
        <v>9</v>
      </c>
      <c r="E62" s="1">
        <v>4</v>
      </c>
      <c r="F62" s="1">
        <f>SUMIF(Scores!$E$2:$E$397, 'Next Gen'!$A62, INDEX(Scores!$H$2:$O$397, 0, MATCH($B62, Scores!$H$1:$O$1, 0)))</f>
        <v>11</v>
      </c>
      <c r="G62" s="1" t="str">
        <f>INDEX(Scores!$B$2:$B$397, MATCH('Next Gen'!$A62, Scores!$E$2:$E$397, 0))</f>
        <v>mid</v>
      </c>
      <c r="H62" s="4">
        <f>INDEX(Scores!$D$2:$D$397, MATCH('Next Gen'!$A62, Scores!$E$2:$E$397, 0))</f>
        <v>45791</v>
      </c>
      <c r="K62" s="8">
        <v>96</v>
      </c>
      <c r="L62" s="9">
        <v>2.5</v>
      </c>
      <c r="M62" s="9">
        <v>9</v>
      </c>
      <c r="N62" s="9">
        <v>7.5</v>
      </c>
      <c r="O62" s="9">
        <v>4</v>
      </c>
    </row>
    <row r="63" spans="1:15">
      <c r="A63" s="1">
        <v>98</v>
      </c>
      <c r="B63" s="1" t="s">
        <v>5</v>
      </c>
      <c r="C63" s="1">
        <v>9</v>
      </c>
      <c r="D63" s="1">
        <v>9</v>
      </c>
      <c r="E63" s="1">
        <v>2</v>
      </c>
      <c r="F63" s="1">
        <f>SUMIF(Scores!$E$2:$E$397, 'Next Gen'!$A63, INDEX(Scores!$H$2:$O$397, 0, MATCH($B63, Scores!$H$1:$O$1, 0)))</f>
        <v>2</v>
      </c>
      <c r="G63" s="1" t="str">
        <f>INDEX(Scores!$B$2:$B$397, MATCH('Next Gen'!$A63, Scores!$E$2:$E$397, 0))</f>
        <v>mid</v>
      </c>
      <c r="H63" s="4">
        <f>INDEX(Scores!$D$2:$D$397, MATCH('Next Gen'!$A63, Scores!$E$2:$E$397, 0))</f>
        <v>45791</v>
      </c>
      <c r="K63" s="8">
        <v>104</v>
      </c>
      <c r="L63" s="9">
        <v>2</v>
      </c>
      <c r="M63" s="9">
        <v>9</v>
      </c>
      <c r="N63" s="9">
        <v>6</v>
      </c>
      <c r="O63" s="9">
        <v>4</v>
      </c>
    </row>
    <row r="64" spans="1:15">
      <c r="A64" s="1">
        <v>98</v>
      </c>
      <c r="B64" s="1" t="s">
        <v>6</v>
      </c>
      <c r="C64" s="1">
        <v>9</v>
      </c>
      <c r="D64" s="1">
        <v>4</v>
      </c>
      <c r="E64" s="1">
        <v>1</v>
      </c>
      <c r="F64" s="1">
        <f>SUMIF(Scores!$E$2:$E$397, 'Next Gen'!$A64, INDEX(Scores!$H$2:$O$397, 0, MATCH($B64, Scores!$H$1:$O$1, 0)))</f>
        <v>3</v>
      </c>
      <c r="G64" s="1" t="str">
        <f>INDEX(Scores!$B$2:$B$397, MATCH('Next Gen'!$A64, Scores!$E$2:$E$397, 0))</f>
        <v>mid</v>
      </c>
      <c r="H64" s="4">
        <f>INDEX(Scores!$D$2:$D$397, MATCH('Next Gen'!$A64, Scores!$E$2:$E$397, 0))</f>
        <v>45791</v>
      </c>
      <c r="K64" s="8">
        <v>79</v>
      </c>
      <c r="L64" s="9">
        <v>2</v>
      </c>
      <c r="M64" s="9">
        <v>9</v>
      </c>
      <c r="N64" s="9">
        <v>6.5</v>
      </c>
      <c r="O64" s="9">
        <v>4</v>
      </c>
    </row>
    <row r="65" spans="1:15">
      <c r="A65" s="1">
        <v>99</v>
      </c>
      <c r="B65" s="1" t="s">
        <v>4</v>
      </c>
      <c r="C65" s="1">
        <v>9</v>
      </c>
      <c r="D65" s="1">
        <v>9</v>
      </c>
      <c r="E65" s="1">
        <v>1</v>
      </c>
      <c r="F65" s="1">
        <f>SUMIF(Scores!$E$2:$E$397, 'Next Gen'!$A65, INDEX(Scores!$H$2:$O$397, 0, MATCH($B65, Scores!$H$1:$O$1, 0)))</f>
        <v>3</v>
      </c>
      <c r="G65" s="1" t="str">
        <f>INDEX(Scores!$B$2:$B$397, MATCH('Next Gen'!$A65, Scores!$E$2:$E$397, 0))</f>
        <v>mid</v>
      </c>
      <c r="H65" s="4">
        <f>INDEX(Scores!$D$2:$D$397, MATCH('Next Gen'!$A65, Scores!$E$2:$E$397, 0))</f>
        <v>45791</v>
      </c>
      <c r="K65" s="8">
        <v>110</v>
      </c>
      <c r="L65" s="9">
        <v>2</v>
      </c>
      <c r="M65" s="9">
        <v>9</v>
      </c>
      <c r="N65" s="9">
        <v>7.5</v>
      </c>
      <c r="O65" s="9">
        <v>4</v>
      </c>
    </row>
    <row r="66" spans="1:15">
      <c r="A66" s="1">
        <v>99</v>
      </c>
      <c r="B66" s="1" t="s">
        <v>5</v>
      </c>
      <c r="C66" s="1">
        <v>9</v>
      </c>
      <c r="D66" s="1">
        <v>9</v>
      </c>
      <c r="E66" s="1">
        <v>4</v>
      </c>
      <c r="F66" s="1">
        <f>SUMIF(Scores!$E$2:$E$397, 'Next Gen'!$A66, INDEX(Scores!$H$2:$O$397, 0, MATCH($B66, Scores!$H$1:$O$1, 0)))</f>
        <v>7</v>
      </c>
      <c r="G66" s="1" t="str">
        <f>INDEX(Scores!$B$2:$B$397, MATCH('Next Gen'!$A66, Scores!$E$2:$E$397, 0))</f>
        <v>mid</v>
      </c>
      <c r="H66" s="4">
        <f>INDEX(Scores!$D$2:$D$397, MATCH('Next Gen'!$A66, Scores!$E$2:$E$397, 0))</f>
        <v>45791</v>
      </c>
      <c r="K66" s="8">
        <v>87</v>
      </c>
      <c r="L66" s="9">
        <v>1.5</v>
      </c>
      <c r="M66" s="9">
        <v>9</v>
      </c>
      <c r="N66" s="9">
        <v>6.5</v>
      </c>
      <c r="O66" s="9">
        <v>3.5</v>
      </c>
    </row>
    <row r="67" spans="1:15">
      <c r="A67" s="1">
        <v>99</v>
      </c>
      <c r="B67" s="1" t="s">
        <v>6</v>
      </c>
      <c r="C67" s="1">
        <v>9</v>
      </c>
      <c r="D67" s="1">
        <v>4</v>
      </c>
      <c r="E67" s="1">
        <v>4</v>
      </c>
      <c r="F67" s="1">
        <f>SUMIF(Scores!$E$2:$E$397, 'Next Gen'!$A67, INDEX(Scores!$H$2:$O$397, 0, MATCH($B67, Scores!$H$1:$O$1, 0)))</f>
        <v>9</v>
      </c>
      <c r="G67" s="1" t="str">
        <f>INDEX(Scores!$B$2:$B$397, MATCH('Next Gen'!$A67, Scores!$E$2:$E$397, 0))</f>
        <v>mid</v>
      </c>
      <c r="H67" s="4">
        <f>INDEX(Scores!$D$2:$D$397, MATCH('Next Gen'!$A67, Scores!$E$2:$E$397, 0))</f>
        <v>45791</v>
      </c>
      <c r="K67" s="8">
        <v>81</v>
      </c>
      <c r="L67" s="9">
        <v>2</v>
      </c>
      <c r="M67" s="9">
        <v>9</v>
      </c>
      <c r="N67" s="9">
        <v>6</v>
      </c>
      <c r="O67" s="9">
        <v>3</v>
      </c>
    </row>
    <row r="68" spans="1:15">
      <c r="A68" s="1">
        <v>99</v>
      </c>
      <c r="B68" s="1" t="s">
        <v>7</v>
      </c>
      <c r="C68" s="1">
        <v>9</v>
      </c>
      <c r="D68" s="1">
        <v>2</v>
      </c>
      <c r="E68" s="1">
        <v>2</v>
      </c>
      <c r="F68" s="1">
        <f>SUMIF(Scores!$E$2:$E$397, 'Next Gen'!$A68, INDEX(Scores!$H$2:$O$397, 0, MATCH($B68, Scores!$H$1:$O$1, 0)))</f>
        <v>5</v>
      </c>
      <c r="G68" s="1" t="str">
        <f>INDEX(Scores!$B$2:$B$397, MATCH('Next Gen'!$A68, Scores!$E$2:$E$397, 0))</f>
        <v>mid</v>
      </c>
      <c r="H68" s="4">
        <f>INDEX(Scores!$D$2:$D$397, MATCH('Next Gen'!$A68, Scores!$E$2:$E$397, 0))</f>
        <v>45791</v>
      </c>
      <c r="K68" s="8">
        <v>89</v>
      </c>
      <c r="L68" s="9">
        <v>2.5</v>
      </c>
      <c r="M68" s="9">
        <v>9</v>
      </c>
      <c r="N68" s="9">
        <v>7</v>
      </c>
      <c r="O68" s="9">
        <v>3</v>
      </c>
    </row>
    <row r="69" spans="1:15">
      <c r="A69" s="1">
        <v>100</v>
      </c>
      <c r="B69" s="1" t="s">
        <v>4</v>
      </c>
      <c r="C69" s="1">
        <v>9</v>
      </c>
      <c r="D69" s="1">
        <v>9</v>
      </c>
      <c r="E69" s="1">
        <v>4</v>
      </c>
      <c r="F69" s="1">
        <f>SUMIF(Scores!$E$2:$E$397, 'Next Gen'!$A69, INDEX(Scores!$H$2:$O$397, 0, MATCH($B69, Scores!$H$1:$O$1, 0)))</f>
        <v>9</v>
      </c>
      <c r="G69" s="1" t="str">
        <f>INDEX(Scores!$B$2:$B$397, MATCH('Next Gen'!$A69, Scores!$E$2:$E$397, 0))</f>
        <v>high</v>
      </c>
      <c r="H69" s="4">
        <f>INDEX(Scores!$D$2:$D$397, MATCH('Next Gen'!$A69, Scores!$E$2:$E$397, 0))</f>
        <v>45791</v>
      </c>
      <c r="K69" s="8">
        <v>105</v>
      </c>
      <c r="L69" s="9">
        <v>3</v>
      </c>
      <c r="M69" s="9">
        <v>9</v>
      </c>
      <c r="N69" s="9">
        <v>8</v>
      </c>
      <c r="O69" s="9">
        <v>3</v>
      </c>
    </row>
    <row r="70" spans="1:15">
      <c r="A70" s="1">
        <v>100</v>
      </c>
      <c r="B70" s="1" t="s">
        <v>5</v>
      </c>
      <c r="C70" s="1">
        <v>9</v>
      </c>
      <c r="D70" s="1">
        <v>8</v>
      </c>
      <c r="E70" s="1">
        <v>4</v>
      </c>
      <c r="F70" s="1">
        <f>SUMIF(Scores!$E$2:$E$397, 'Next Gen'!$A70, INDEX(Scores!$H$2:$O$397, 0, MATCH($B70, Scores!$H$1:$O$1, 0)))</f>
        <v>7</v>
      </c>
      <c r="G70" s="1" t="str">
        <f>INDEX(Scores!$B$2:$B$397, MATCH('Next Gen'!$A70, Scores!$E$2:$E$397, 0))</f>
        <v>high</v>
      </c>
      <c r="H70" s="4">
        <f>INDEX(Scores!$D$2:$D$397, MATCH('Next Gen'!$A70, Scores!$E$2:$E$397, 0))</f>
        <v>45791</v>
      </c>
      <c r="K70" s="8">
        <v>106</v>
      </c>
      <c r="L70" s="9">
        <v>2</v>
      </c>
      <c r="M70" s="9">
        <v>9</v>
      </c>
      <c r="N70" s="9">
        <v>7</v>
      </c>
      <c r="O70" s="9">
        <v>3</v>
      </c>
    </row>
    <row r="71" spans="1:15">
      <c r="A71" s="1">
        <v>101</v>
      </c>
      <c r="B71" s="1" t="s">
        <v>5</v>
      </c>
      <c r="C71" s="1">
        <v>9</v>
      </c>
      <c r="D71" s="1">
        <v>7</v>
      </c>
      <c r="E71" s="1">
        <v>5</v>
      </c>
      <c r="F71" s="1">
        <f>SUMIF(Scores!$E$2:$E$397, 'Next Gen'!$A71, INDEX(Scores!$H$2:$O$397, 0, MATCH($B71, Scores!$H$1:$O$1, 0)))</f>
        <v>9</v>
      </c>
      <c r="G71" s="1" t="str">
        <f>INDEX(Scores!$B$2:$B$397, MATCH('Next Gen'!$A71, Scores!$E$2:$E$397, 0))</f>
        <v>mid</v>
      </c>
      <c r="H71" s="4">
        <f>INDEX(Scores!$D$2:$D$397, MATCH('Next Gen'!$A71, Scores!$E$2:$E$397, 0))</f>
        <v>45797</v>
      </c>
      <c r="K71" s="8">
        <v>77</v>
      </c>
      <c r="L71" s="9">
        <v>2</v>
      </c>
      <c r="M71" s="9">
        <v>9</v>
      </c>
      <c r="N71" s="9">
        <v>7</v>
      </c>
      <c r="O71" s="9">
        <v>3</v>
      </c>
    </row>
    <row r="72" spans="1:15">
      <c r="A72" s="1">
        <v>101</v>
      </c>
      <c r="B72" s="1" t="s">
        <v>6</v>
      </c>
      <c r="C72" s="1">
        <v>9</v>
      </c>
      <c r="D72" s="1">
        <v>7</v>
      </c>
      <c r="E72" s="1">
        <v>2</v>
      </c>
      <c r="F72" s="1">
        <f>SUMIF(Scores!$E$2:$E$397, 'Next Gen'!$A72, INDEX(Scores!$H$2:$O$397, 0, MATCH($B72, Scores!$H$1:$O$1, 0)))</f>
        <v>6</v>
      </c>
      <c r="G72" s="1" t="str">
        <f>INDEX(Scores!$B$2:$B$397, MATCH('Next Gen'!$A72, Scores!$E$2:$E$397, 0))</f>
        <v>mid</v>
      </c>
      <c r="H72" s="4">
        <f>INDEX(Scores!$D$2:$D$397, MATCH('Next Gen'!$A72, Scores!$E$2:$E$397, 0))</f>
        <v>45797</v>
      </c>
      <c r="K72" s="8">
        <v>76</v>
      </c>
      <c r="L72" s="9">
        <v>1.5</v>
      </c>
      <c r="M72" s="9">
        <v>9</v>
      </c>
      <c r="N72" s="9">
        <v>7</v>
      </c>
      <c r="O72" s="9">
        <v>2.5</v>
      </c>
    </row>
    <row r="73" spans="1:15">
      <c r="A73" s="1">
        <v>102</v>
      </c>
      <c r="B73" s="1" t="s">
        <v>5</v>
      </c>
      <c r="C73" s="1">
        <v>9</v>
      </c>
      <c r="D73" s="1">
        <v>8</v>
      </c>
      <c r="E73" s="1">
        <v>5</v>
      </c>
      <c r="F73" s="1">
        <f>SUMIF(Scores!$E$2:$E$397, 'Next Gen'!$A73, INDEX(Scores!$H$2:$O$397, 0, MATCH($B73, Scores!$H$1:$O$1, 0)))</f>
        <v>8</v>
      </c>
      <c r="G73" s="1" t="str">
        <f>INDEX(Scores!$B$2:$B$397, MATCH('Next Gen'!$A73, Scores!$E$2:$E$397, 0))</f>
        <v>mid</v>
      </c>
      <c r="H73" s="4">
        <f>INDEX(Scores!$D$2:$D$397, MATCH('Next Gen'!$A73, Scores!$E$2:$E$397, 0))</f>
        <v>45797</v>
      </c>
      <c r="K73" s="8">
        <v>72</v>
      </c>
      <c r="L73" s="9">
        <v>1.5</v>
      </c>
      <c r="M73" s="9">
        <v>9</v>
      </c>
      <c r="N73" s="9">
        <v>7</v>
      </c>
      <c r="O73" s="9">
        <v>2.5</v>
      </c>
    </row>
    <row r="74" spans="1:15">
      <c r="A74" s="1">
        <v>102</v>
      </c>
      <c r="B74" s="1" t="s">
        <v>7</v>
      </c>
      <c r="C74" s="1">
        <v>9</v>
      </c>
      <c r="D74" s="1">
        <v>2</v>
      </c>
      <c r="E74" s="1">
        <v>1</v>
      </c>
      <c r="F74" s="1">
        <f>SUMIF(Scores!$E$2:$E$397, 'Next Gen'!$A74, INDEX(Scores!$H$2:$O$397, 0, MATCH($B74, Scores!$H$1:$O$1, 0)))</f>
        <v>1</v>
      </c>
      <c r="G74" s="1" t="str">
        <f>INDEX(Scores!$B$2:$B$397, MATCH('Next Gen'!$A74, Scores!$E$2:$E$397, 0))</f>
        <v>mid</v>
      </c>
      <c r="H74" s="4">
        <f>INDEX(Scores!$D$2:$D$397, MATCH('Next Gen'!$A74, Scores!$E$2:$E$397, 0))</f>
        <v>45797</v>
      </c>
      <c r="K74" s="8">
        <v>112</v>
      </c>
      <c r="L74" s="9">
        <v>1.5</v>
      </c>
      <c r="M74" s="9">
        <v>9</v>
      </c>
      <c r="N74" s="9">
        <v>8.5</v>
      </c>
      <c r="O74" s="9">
        <v>2</v>
      </c>
    </row>
    <row r="75" spans="1:15">
      <c r="A75" s="1">
        <v>103</v>
      </c>
      <c r="B75" s="1" t="s">
        <v>5</v>
      </c>
      <c r="C75" s="1">
        <v>9</v>
      </c>
      <c r="D75" s="1">
        <v>9</v>
      </c>
      <c r="E75" s="1">
        <v>7</v>
      </c>
      <c r="F75" s="1">
        <f>SUMIF(Scores!$E$2:$E$397, 'Next Gen'!$A75, INDEX(Scores!$H$2:$O$397, 0, MATCH($B75, Scores!$H$1:$O$1, 0)))</f>
        <v>12</v>
      </c>
      <c r="G75" s="1" t="str">
        <f>INDEX(Scores!$B$2:$B$397, MATCH('Next Gen'!$A75, Scores!$E$2:$E$397, 0))</f>
        <v>mid</v>
      </c>
      <c r="H75" s="4">
        <f>INDEX(Scores!$D$2:$D$397, MATCH('Next Gen'!$A75, Scores!$E$2:$E$397, 0))</f>
        <v>45798</v>
      </c>
      <c r="K75" s="8">
        <v>90</v>
      </c>
      <c r="L75" s="9">
        <v>1.5</v>
      </c>
      <c r="M75" s="9">
        <v>9</v>
      </c>
      <c r="N75" s="9">
        <v>5</v>
      </c>
      <c r="O75" s="9">
        <v>1.5</v>
      </c>
    </row>
    <row r="76" spans="1:15">
      <c r="A76" s="1">
        <v>103</v>
      </c>
      <c r="B76" s="1" t="s">
        <v>6</v>
      </c>
      <c r="C76" s="1">
        <v>9</v>
      </c>
      <c r="D76" s="1">
        <v>3</v>
      </c>
      <c r="E76" s="1">
        <v>3</v>
      </c>
      <c r="F76" s="1">
        <f>SUMIF(Scores!$E$2:$E$397, 'Next Gen'!$A76, INDEX(Scores!$H$2:$O$397, 0, MATCH($B76, Scores!$H$1:$O$1, 0)))</f>
        <v>5</v>
      </c>
      <c r="G76" s="1" t="str">
        <f>INDEX(Scores!$B$2:$B$397, MATCH('Next Gen'!$A76, Scores!$E$2:$E$397, 0))</f>
        <v>mid</v>
      </c>
      <c r="H76" s="4">
        <f>INDEX(Scores!$D$2:$D$397, MATCH('Next Gen'!$A76, Scores!$E$2:$E$397, 0))</f>
        <v>45798</v>
      </c>
      <c r="K76" s="8">
        <v>95</v>
      </c>
      <c r="L76" s="9">
        <v>1</v>
      </c>
      <c r="M76" s="9">
        <v>9</v>
      </c>
      <c r="N76" s="9">
        <v>7.5</v>
      </c>
      <c r="O76" s="9">
        <v>1.5</v>
      </c>
    </row>
    <row r="77" spans="1:15">
      <c r="A77" s="1">
        <v>104</v>
      </c>
      <c r="B77" s="1" t="s">
        <v>5</v>
      </c>
      <c r="C77" s="1">
        <v>9</v>
      </c>
      <c r="D77" s="1">
        <v>6</v>
      </c>
      <c r="E77" s="1">
        <v>2</v>
      </c>
      <c r="F77" s="1">
        <f>SUMIF(Scores!$E$2:$E$397, 'Next Gen'!$A77, INDEX(Scores!$H$2:$O$397, 0, MATCH($B77, Scores!$H$1:$O$1, 0)))</f>
        <v>4</v>
      </c>
      <c r="G77" s="1" t="str">
        <f>INDEX(Scores!$B$2:$B$397, MATCH('Next Gen'!$A77, Scores!$E$2:$E$397, 0))</f>
        <v>mid</v>
      </c>
      <c r="H77" s="4">
        <f>INDEX(Scores!$D$2:$D$397, MATCH('Next Gen'!$A77, Scores!$E$2:$E$397, 0))</f>
        <v>45799</v>
      </c>
      <c r="K77" s="8" t="s">
        <v>55</v>
      </c>
      <c r="L77" s="9">
        <v>3.3763440860215055</v>
      </c>
      <c r="M77" s="9">
        <v>9.258064516129032</v>
      </c>
      <c r="N77" s="9">
        <v>7.5483870967741939</v>
      </c>
      <c r="O77" s="9">
        <v>6.333333333333333</v>
      </c>
    </row>
    <row r="78" spans="1:15">
      <c r="A78" s="1">
        <v>104</v>
      </c>
      <c r="B78" s="1" t="s">
        <v>6</v>
      </c>
      <c r="C78" s="1">
        <v>9</v>
      </c>
      <c r="D78" s="1">
        <v>7</v>
      </c>
      <c r="E78" s="1">
        <v>1</v>
      </c>
      <c r="F78" s="1">
        <f>SUMIF(Scores!$E$2:$E$397, 'Next Gen'!$A78, INDEX(Scores!$H$2:$O$397, 0, MATCH($B78, Scores!$H$1:$O$1, 0)))</f>
        <v>1</v>
      </c>
      <c r="G78" s="1" t="str">
        <f>INDEX(Scores!$B$2:$B$397, MATCH('Next Gen'!$A78, Scores!$E$2:$E$397, 0))</f>
        <v>mid</v>
      </c>
      <c r="H78" s="4">
        <f>INDEX(Scores!$D$2:$D$397, MATCH('Next Gen'!$A78, Scores!$E$2:$E$397, 0))</f>
        <v>45799</v>
      </c>
      <c r="K78"/>
    </row>
    <row r="79" spans="1:15">
      <c r="A79" s="1">
        <v>105</v>
      </c>
      <c r="B79" s="1" t="s">
        <v>5</v>
      </c>
      <c r="C79" s="1">
        <v>9</v>
      </c>
      <c r="D79" s="1">
        <v>8</v>
      </c>
      <c r="E79" s="1">
        <v>3</v>
      </c>
      <c r="F79" s="1">
        <f>SUMIF(Scores!$E$2:$E$397, 'Next Gen'!$A79, INDEX(Scores!$H$2:$O$397, 0, MATCH($B79, Scores!$H$1:$O$1, 0)))</f>
        <v>3</v>
      </c>
      <c r="G79" s="1" t="str">
        <f>INDEX(Scores!$B$2:$B$397, MATCH('Next Gen'!$A79, Scores!$E$2:$E$397, 0))</f>
        <v>mid</v>
      </c>
      <c r="H79" s="4">
        <f>INDEX(Scores!$D$2:$D$397, MATCH('Next Gen'!$A79, Scores!$E$2:$E$397, 0))</f>
        <v>45811</v>
      </c>
      <c r="K79"/>
    </row>
    <row r="80" spans="1:15">
      <c r="A80" s="1">
        <v>105</v>
      </c>
      <c r="B80" s="1" t="s">
        <v>6</v>
      </c>
      <c r="C80" s="1">
        <v>9</v>
      </c>
      <c r="D80" s="1">
        <v>3</v>
      </c>
      <c r="E80" s="1">
        <v>1</v>
      </c>
      <c r="F80" s="1">
        <f>SUMIF(Scores!$E$2:$E$397, 'Next Gen'!$A80, INDEX(Scores!$H$2:$O$397, 0, MATCH($B80, Scores!$H$1:$O$1, 0)))</f>
        <v>1</v>
      </c>
      <c r="G80" s="1" t="str">
        <f>INDEX(Scores!$B$2:$B$397, MATCH('Next Gen'!$A80, Scores!$E$2:$E$397, 0))</f>
        <v>mid</v>
      </c>
      <c r="H80" s="4">
        <f>INDEX(Scores!$D$2:$D$397, MATCH('Next Gen'!$A80, Scores!$E$2:$E$397, 0))</f>
        <v>45811</v>
      </c>
      <c r="K80"/>
    </row>
    <row r="81" spans="1:11">
      <c r="A81" s="1">
        <v>106</v>
      </c>
      <c r="B81" s="1" t="s">
        <v>5</v>
      </c>
      <c r="C81" s="1">
        <v>9</v>
      </c>
      <c r="D81" s="1">
        <v>7</v>
      </c>
      <c r="E81" s="1">
        <v>2</v>
      </c>
      <c r="F81" s="1">
        <f>SUMIF(Scores!$E$2:$E$397, 'Next Gen'!$A81, INDEX(Scores!$H$2:$O$397, 0, MATCH($B81, Scores!$H$1:$O$1, 0)))</f>
        <v>3</v>
      </c>
      <c r="G81" s="1" t="str">
        <f>INDEX(Scores!$B$2:$B$397, MATCH('Next Gen'!$A81, Scores!$E$2:$E$397, 0))</f>
        <v>mid</v>
      </c>
      <c r="H81" s="4">
        <f>INDEX(Scores!$D$2:$D$397, MATCH('Next Gen'!$A81, Scores!$E$2:$E$397, 0))</f>
        <v>45811</v>
      </c>
      <c r="K81"/>
    </row>
    <row r="82" spans="1:11">
      <c r="A82" s="1">
        <v>106</v>
      </c>
      <c r="B82" s="1" t="s">
        <v>6</v>
      </c>
      <c r="C82" s="1">
        <v>9</v>
      </c>
      <c r="D82" s="1">
        <v>5</v>
      </c>
      <c r="E82" s="1">
        <v>2</v>
      </c>
      <c r="F82" s="1">
        <f>SUMIF(Scores!$E$2:$E$397, 'Next Gen'!$A82, INDEX(Scores!$H$2:$O$397, 0, MATCH($B82, Scores!$H$1:$O$1, 0)))</f>
        <v>2</v>
      </c>
      <c r="G82" s="1" t="str">
        <f>INDEX(Scores!$B$2:$B$397, MATCH('Next Gen'!$A82, Scores!$E$2:$E$397, 0))</f>
        <v>mid</v>
      </c>
      <c r="H82" s="4">
        <f>INDEX(Scores!$D$2:$D$397, MATCH('Next Gen'!$A82, Scores!$E$2:$E$397, 0))</f>
        <v>45811</v>
      </c>
      <c r="K82"/>
    </row>
    <row r="83" spans="1:11">
      <c r="A83" s="1">
        <v>107</v>
      </c>
      <c r="B83" s="1" t="s">
        <v>5</v>
      </c>
      <c r="C83" s="1">
        <v>9</v>
      </c>
      <c r="D83" s="1">
        <v>7</v>
      </c>
      <c r="E83" s="1">
        <v>4</v>
      </c>
      <c r="F83" s="1">
        <f>SUMIF(Scores!$E$2:$E$397, 'Next Gen'!$A83, INDEX(Scores!$H$2:$O$397, 0, MATCH($B83, Scores!$H$1:$O$1, 0)))</f>
        <v>5</v>
      </c>
      <c r="G83" s="1" t="str">
        <f>INDEX(Scores!$B$2:$B$397, MATCH('Next Gen'!$A83, Scores!$E$2:$E$397, 0))</f>
        <v>mid</v>
      </c>
      <c r="H83" s="4">
        <f>INDEX(Scores!$D$2:$D$397, MATCH('Next Gen'!$A83, Scores!$E$2:$E$397, 0))</f>
        <v>45818</v>
      </c>
      <c r="K83"/>
    </row>
    <row r="84" spans="1:11">
      <c r="A84" s="1">
        <v>107</v>
      </c>
      <c r="B84" s="1" t="s">
        <v>4</v>
      </c>
      <c r="C84" s="1">
        <v>9</v>
      </c>
      <c r="D84" s="1">
        <v>8</v>
      </c>
      <c r="E84" s="1">
        <v>3</v>
      </c>
      <c r="F84" s="1">
        <f>SUMIF(Scores!$E$2:$E$397, 'Next Gen'!$A84, INDEX(Scores!$H$2:$O$397, 0, MATCH($B84, Scores!$H$1:$O$1, 0)))</f>
        <v>6</v>
      </c>
      <c r="G84" s="1" t="str">
        <f>INDEX(Scores!$B$2:$B$397, MATCH('Next Gen'!$A84, Scores!$E$2:$E$397, 0))</f>
        <v>mid</v>
      </c>
      <c r="H84" s="4">
        <f>INDEX(Scores!$D$2:$D$397, MATCH('Next Gen'!$A84, Scores!$E$2:$E$397, 0))</f>
        <v>45818</v>
      </c>
      <c r="K84"/>
    </row>
    <row r="85" spans="1:11">
      <c r="A85" s="1">
        <v>108</v>
      </c>
      <c r="B85" s="1" t="s">
        <v>5</v>
      </c>
      <c r="C85" s="1">
        <v>9</v>
      </c>
      <c r="D85" s="1">
        <v>7</v>
      </c>
      <c r="E85" s="1">
        <v>4</v>
      </c>
      <c r="F85" s="1">
        <f>SUMIF(Scores!$E$2:$E$397, 'Next Gen'!$A85, INDEX(Scores!$H$2:$O$397, 0, MATCH($B85, Scores!$H$1:$O$1, 0)))</f>
        <v>6</v>
      </c>
      <c r="G85" s="1" t="str">
        <f>INDEX(Scores!$B$2:$B$397, MATCH('Next Gen'!$A85, Scores!$E$2:$E$397, 0))</f>
        <v>mid</v>
      </c>
      <c r="H85" s="4">
        <f>INDEX(Scores!$D$2:$D$397, MATCH('Next Gen'!$A85, Scores!$E$2:$E$397, 0))</f>
        <v>45819</v>
      </c>
      <c r="K85"/>
    </row>
    <row r="86" spans="1:11">
      <c r="A86" s="1">
        <v>108</v>
      </c>
      <c r="B86" s="1" t="s">
        <v>4</v>
      </c>
      <c r="C86" s="1">
        <v>9</v>
      </c>
      <c r="D86" s="1">
        <v>9</v>
      </c>
      <c r="E86" s="1">
        <v>4</v>
      </c>
      <c r="F86" s="1">
        <f>SUMIF(Scores!$E$2:$E$397, 'Next Gen'!$A86, INDEX(Scores!$H$2:$O$397, 0, MATCH($B86, Scores!$H$1:$O$1, 0)))</f>
        <v>8</v>
      </c>
      <c r="G86" s="1" t="str">
        <f>INDEX(Scores!$B$2:$B$397, MATCH('Next Gen'!$A86, Scores!$E$2:$E$397, 0))</f>
        <v>mid</v>
      </c>
      <c r="H86" s="4">
        <f>INDEX(Scores!$D$2:$D$397, MATCH('Next Gen'!$A86, Scores!$E$2:$E$397, 0))</f>
        <v>45819</v>
      </c>
      <c r="K86"/>
    </row>
    <row r="87" spans="1:11">
      <c r="A87" s="1">
        <v>109</v>
      </c>
      <c r="B87" s="1" t="s">
        <v>5</v>
      </c>
      <c r="C87" s="1">
        <v>9</v>
      </c>
      <c r="D87" s="1">
        <v>7</v>
      </c>
      <c r="E87" s="1">
        <v>3</v>
      </c>
      <c r="F87" s="1">
        <f>SUMIF(Scores!$E$2:$E$397, 'Next Gen'!$A87, INDEX(Scores!$H$2:$O$397, 0, MATCH($B87, Scores!$H$1:$O$1, 0)))</f>
        <v>8</v>
      </c>
      <c r="G87" s="1" t="str">
        <f>INDEX(Scores!$B$2:$B$397, MATCH('Next Gen'!$A87, Scores!$E$2:$E$397, 0))</f>
        <v>mid</v>
      </c>
      <c r="H87" s="4">
        <f>INDEX(Scores!$D$2:$D$397, MATCH('Next Gen'!$A87, Scores!$E$2:$E$397, 0))</f>
        <v>45820</v>
      </c>
      <c r="K87"/>
    </row>
    <row r="88" spans="1:11">
      <c r="A88" s="1">
        <v>109</v>
      </c>
      <c r="B88" s="1" t="s">
        <v>4</v>
      </c>
      <c r="C88" s="1">
        <v>9</v>
      </c>
      <c r="D88" s="1">
        <v>9</v>
      </c>
      <c r="E88" s="1">
        <v>4</v>
      </c>
      <c r="F88" s="1">
        <f>SUMIF(Scores!$E$2:$E$397, 'Next Gen'!$A88, INDEX(Scores!$H$2:$O$397, 0, MATCH($B88, Scores!$H$1:$O$1, 0)))</f>
        <v>5</v>
      </c>
      <c r="G88" s="1" t="str">
        <f>INDEX(Scores!$B$2:$B$397, MATCH('Next Gen'!$A88, Scores!$E$2:$E$397, 0))</f>
        <v>mid</v>
      </c>
      <c r="H88" s="4">
        <f>INDEX(Scores!$D$2:$D$397, MATCH('Next Gen'!$A88, Scores!$E$2:$E$397, 0))</f>
        <v>45820</v>
      </c>
      <c r="K88"/>
    </row>
    <row r="89" spans="1:11">
      <c r="A89" s="1">
        <v>110</v>
      </c>
      <c r="B89" s="1" t="s">
        <v>5</v>
      </c>
      <c r="C89" s="1">
        <v>9</v>
      </c>
      <c r="D89" s="1">
        <v>8</v>
      </c>
      <c r="E89" s="1">
        <v>1</v>
      </c>
      <c r="F89" s="1">
        <f>SUMIF(Scores!$E$2:$E$397, 'Next Gen'!$A89, INDEX(Scores!$H$2:$O$397, 0, MATCH($B89, Scores!$H$1:$O$1, 0)))</f>
        <v>3</v>
      </c>
      <c r="G89" s="1" t="str">
        <f>INDEX(Scores!$B$2:$B$397, MATCH('Next Gen'!$A89, Scores!$E$2:$E$397, 0))</f>
        <v>mid</v>
      </c>
      <c r="H89" s="4">
        <f>INDEX(Scores!$D$2:$D$397, MATCH('Next Gen'!$A89, Scores!$E$2:$E$397, 0))</f>
        <v>45821</v>
      </c>
      <c r="K89"/>
    </row>
    <row r="90" spans="1:11">
      <c r="A90" s="1">
        <v>110</v>
      </c>
      <c r="B90" s="1" t="s">
        <v>4</v>
      </c>
      <c r="C90" s="1">
        <v>9</v>
      </c>
      <c r="D90" s="1">
        <v>7</v>
      </c>
      <c r="E90" s="1">
        <v>3</v>
      </c>
      <c r="F90" s="1">
        <f>SUMIF(Scores!$E$2:$E$397, 'Next Gen'!$A90, INDEX(Scores!$H$2:$O$397, 0, MATCH($B90, Scores!$H$1:$O$1, 0)))</f>
        <v>5</v>
      </c>
      <c r="G90" s="1" t="str">
        <f>INDEX(Scores!$B$2:$B$397, MATCH('Next Gen'!$A90, Scores!$E$2:$E$397, 0))</f>
        <v>mid</v>
      </c>
      <c r="H90" s="4">
        <f>INDEX(Scores!$D$2:$D$397, MATCH('Next Gen'!$A90, Scores!$E$2:$E$397, 0))</f>
        <v>45821</v>
      </c>
      <c r="K90"/>
    </row>
    <row r="91" spans="1:11">
      <c r="A91" s="1">
        <v>111</v>
      </c>
      <c r="B91" s="1" t="s">
        <v>5</v>
      </c>
      <c r="C91" s="1">
        <v>9</v>
      </c>
      <c r="D91" s="1">
        <v>8</v>
      </c>
      <c r="E91" s="1">
        <v>2</v>
      </c>
      <c r="F91" s="1">
        <f>SUMIF(Scores!$E$2:$E$397, 'Next Gen'!$A91, INDEX(Scores!$H$2:$O$397, 0, MATCH($B91, Scores!$H$1:$O$1, 0)))</f>
        <v>4</v>
      </c>
      <c r="G91" s="1" t="str">
        <f>INDEX(Scores!$B$2:$B$397, MATCH('Next Gen'!$A91, Scores!$E$2:$E$397, 0))</f>
        <v>mid</v>
      </c>
      <c r="H91" s="4">
        <f>INDEX(Scores!$D$2:$D$397, MATCH('Next Gen'!$A91, Scores!$E$2:$E$397, 0))</f>
        <v>45824</v>
      </c>
      <c r="K91"/>
    </row>
    <row r="92" spans="1:11">
      <c r="A92" s="1">
        <v>111</v>
      </c>
      <c r="B92" s="1" t="s">
        <v>4</v>
      </c>
      <c r="C92" s="1">
        <v>9</v>
      </c>
      <c r="D92" s="1">
        <v>8</v>
      </c>
      <c r="E92" s="1">
        <v>4</v>
      </c>
      <c r="F92" s="1">
        <f>SUMIF(Scores!$E$2:$E$397, 'Next Gen'!$A92, INDEX(Scores!$H$2:$O$397, 0, MATCH($B92, Scores!$H$1:$O$1, 0)))</f>
        <v>7</v>
      </c>
      <c r="G92" s="1" t="str">
        <f>INDEX(Scores!$B$2:$B$397, MATCH('Next Gen'!$A92, Scores!$E$2:$E$397, 0))</f>
        <v>mid</v>
      </c>
      <c r="H92" s="4">
        <f>INDEX(Scores!$D$2:$D$397, MATCH('Next Gen'!$A92, Scores!$E$2:$E$397, 0))</f>
        <v>45824</v>
      </c>
      <c r="K92"/>
    </row>
    <row r="93" spans="1:11">
      <c r="A93" s="1">
        <v>112</v>
      </c>
      <c r="B93" s="1" t="s">
        <v>5</v>
      </c>
      <c r="C93" s="1">
        <v>9</v>
      </c>
      <c r="D93" s="1">
        <v>8</v>
      </c>
      <c r="E93" s="1">
        <v>1</v>
      </c>
      <c r="F93" s="1">
        <f>SUMIF(Scores!$E$2:$E$397, 'Next Gen'!$A93, INDEX(Scores!$H$2:$O$397, 0, MATCH($B93, Scores!$H$1:$O$1, 0)))</f>
        <v>1</v>
      </c>
      <c r="G93" s="1" t="str">
        <f>INDEX(Scores!$B$2:$B$397, MATCH('Next Gen'!$A93, Scores!$E$2:$E$397, 0))</f>
        <v>mid</v>
      </c>
      <c r="H93" s="4">
        <f>INDEX(Scores!$D$2:$D$397, MATCH('Next Gen'!$A93, Scores!$E$2:$E$397, 0))</f>
        <v>45824</v>
      </c>
      <c r="K93"/>
    </row>
    <row r="94" spans="1:11">
      <c r="A94" s="1">
        <v>112</v>
      </c>
      <c r="B94" s="1" t="s">
        <v>4</v>
      </c>
      <c r="C94" s="1">
        <v>9</v>
      </c>
      <c r="D94" s="1">
        <v>9</v>
      </c>
      <c r="E94" s="1">
        <v>2</v>
      </c>
      <c r="F94" s="1">
        <f>SUMIF(Scores!$E$2:$E$397, 'Next Gen'!$A94, INDEX(Scores!$H$2:$O$397, 0, MATCH($B94, Scores!$H$1:$O$1, 0)))</f>
        <v>3</v>
      </c>
      <c r="G94" s="1" t="str">
        <f>INDEX(Scores!$B$2:$B$397, MATCH('Next Gen'!$A94, Scores!$E$2:$E$397, 0))</f>
        <v>mid</v>
      </c>
      <c r="H94" s="4">
        <f>INDEX(Scores!$D$2:$D$397, MATCH('Next Gen'!$A94, Scores!$E$2:$E$397, 0))</f>
        <v>45824</v>
      </c>
      <c r="K94"/>
    </row>
    <row r="95" spans="1:11">
      <c r="A95" s="1">
        <v>112</v>
      </c>
      <c r="B95" s="1" t="s">
        <v>6</v>
      </c>
      <c r="C95" s="1">
        <v>9</v>
      </c>
      <c r="D95" s="1">
        <v>6</v>
      </c>
      <c r="E95" s="1">
        <v>3</v>
      </c>
      <c r="F95" s="1">
        <f>SUMIF(Scores!$E$2:$E$397, 'Next Gen'!$A95, INDEX(Scores!$H$2:$O$397, 0, MATCH($B95, Scores!$H$1:$O$1, 0)))</f>
        <v>4</v>
      </c>
      <c r="G95" s="1" t="str">
        <f>INDEX(Scores!$B$2:$B$397, MATCH('Next Gen'!$A95, Scores!$E$2:$E$397, 0))</f>
        <v>mid</v>
      </c>
      <c r="H95" s="4">
        <f>INDEX(Scores!$D$2:$D$397, MATCH('Next Gen'!$A95, Scores!$E$2:$E$397, 0))</f>
        <v>45824</v>
      </c>
      <c r="K95"/>
    </row>
    <row r="96" spans="1:11">
      <c r="A96" s="1">
        <v>112</v>
      </c>
      <c r="B96" s="1" t="s">
        <v>7</v>
      </c>
      <c r="C96" s="1">
        <v>9</v>
      </c>
      <c r="D96" s="1">
        <v>3</v>
      </c>
      <c r="E96" s="1">
        <v>2</v>
      </c>
      <c r="F96" s="1">
        <f>SUMIF(Scores!$E$2:$E$397, 'Next Gen'!$A96, INDEX(Scores!$H$2:$O$397, 0, MATCH($B96, Scores!$H$1:$O$1, 0)))</f>
        <v>6</v>
      </c>
      <c r="G96" s="1" t="str">
        <f>INDEX(Scores!$B$2:$B$397, MATCH('Next Gen'!$A96, Scores!$E$2:$E$397, 0))</f>
        <v>mid</v>
      </c>
      <c r="H96" s="4">
        <f>INDEX(Scores!$D$2:$D$397, MATCH('Next Gen'!$A96, Scores!$E$2:$E$397, 0))</f>
        <v>45824</v>
      </c>
      <c r="K96"/>
    </row>
    <row r="97" spans="1:11">
      <c r="A97" s="1">
        <v>113</v>
      </c>
      <c r="B97" s="1" t="s">
        <v>5</v>
      </c>
      <c r="C97" s="1">
        <v>9</v>
      </c>
      <c r="D97" s="1">
        <v>9</v>
      </c>
      <c r="E97" s="1">
        <v>3</v>
      </c>
      <c r="F97" s="1">
        <f>SUMIF(Scores!$E$2:$E$397, 'Next Gen'!$A97, INDEX(Scores!$H$2:$O$397, 0, MATCH($B97, Scores!$H$1:$O$1, 0)))</f>
        <v>7</v>
      </c>
      <c r="G97" s="1" t="str">
        <f>INDEX(Scores!$B$2:$B$397, MATCH('Next Gen'!$A97, Scores!$E$2:$E$397, 0))</f>
        <v>mid</v>
      </c>
      <c r="H97" s="4">
        <f>INDEX(Scores!$D$2:$D$397, MATCH('Next Gen'!$A97, Scores!$E$2:$E$397, 0))</f>
        <v>45825</v>
      </c>
      <c r="K97"/>
    </row>
    <row r="98" spans="1:11">
      <c r="A98" s="1">
        <v>113</v>
      </c>
      <c r="B98" s="1" t="s">
        <v>4</v>
      </c>
      <c r="C98" s="1">
        <v>9</v>
      </c>
      <c r="D98" s="1">
        <v>9</v>
      </c>
      <c r="E98" s="1">
        <v>7</v>
      </c>
      <c r="F98" s="1">
        <f>SUMIF(Scores!$E$2:$E$397, 'Next Gen'!$A98, INDEX(Scores!$H$2:$O$397, 0, MATCH($B98, Scores!$H$1:$O$1, 0)))</f>
        <v>12</v>
      </c>
      <c r="G98" s="1" t="str">
        <f>INDEX(Scores!$B$2:$B$397, MATCH('Next Gen'!$A98, Scores!$E$2:$E$397, 0))</f>
        <v>mid</v>
      </c>
      <c r="H98" s="4">
        <f>INDEX(Scores!$D$2:$D$397, MATCH('Next Gen'!$A98, Scores!$E$2:$E$397, 0))</f>
        <v>45825</v>
      </c>
      <c r="K98"/>
    </row>
    <row r="99" spans="1:11">
      <c r="A99" s="1">
        <v>114</v>
      </c>
      <c r="B99" s="1" t="s">
        <v>5</v>
      </c>
      <c r="C99" s="1">
        <v>9</v>
      </c>
      <c r="D99" s="1">
        <v>7</v>
      </c>
      <c r="E99" s="1">
        <v>4</v>
      </c>
      <c r="F99" s="1">
        <f>SUMIF(Scores!$E$2:$E$397, 'Next Gen'!$A99, INDEX(Scores!$H$2:$O$397, 0, MATCH($B99, Scores!$H$1:$O$1, 0)))</f>
        <v>11</v>
      </c>
      <c r="G99" s="1" t="str">
        <f>INDEX(Scores!$B$2:$B$397, MATCH('Next Gen'!$A99, Scores!$E$2:$E$397, 0))</f>
        <v>mid</v>
      </c>
      <c r="H99" s="4">
        <f>INDEX(Scores!$D$2:$D$397, MATCH('Next Gen'!$A99, Scores!$E$2:$E$397, 0))</f>
        <v>45825</v>
      </c>
      <c r="K99"/>
    </row>
    <row r="100" spans="1:11">
      <c r="A100" s="1">
        <v>114</v>
      </c>
      <c r="B100" s="1" t="s">
        <v>4</v>
      </c>
      <c r="C100" s="1">
        <v>9</v>
      </c>
      <c r="D100" s="1">
        <v>8</v>
      </c>
      <c r="E100" s="1">
        <v>0</v>
      </c>
      <c r="F100" s="1">
        <f>SUMIF(Scores!$E$2:$E$397, 'Next Gen'!$A100, INDEX(Scores!$H$2:$O$397, 0, MATCH($B100, Scores!$H$1:$O$1, 0)))</f>
        <v>0</v>
      </c>
      <c r="G100" s="1" t="str">
        <f>INDEX(Scores!$B$2:$B$397, MATCH('Next Gen'!$A100, Scores!$E$2:$E$397, 0))</f>
        <v>mid</v>
      </c>
      <c r="H100" s="4">
        <f>INDEX(Scores!$D$2:$D$397, MATCH('Next Gen'!$A100, Scores!$E$2:$E$397, 0))</f>
        <v>45825</v>
      </c>
      <c r="K100"/>
    </row>
    <row r="101" spans="1:11">
      <c r="A101" s="1">
        <v>114</v>
      </c>
      <c r="B101" s="1" t="s">
        <v>6</v>
      </c>
      <c r="C101" s="1">
        <v>9</v>
      </c>
      <c r="D101" s="1">
        <v>4</v>
      </c>
      <c r="E101" s="1">
        <v>1</v>
      </c>
      <c r="F101" s="1">
        <f>SUMIF(Scores!$E$2:$E$397, 'Next Gen'!$A101, INDEX(Scores!$H$2:$O$397, 0, MATCH($B101, Scores!$H$1:$O$1, 0)))</f>
        <v>1</v>
      </c>
      <c r="G101" s="1" t="str">
        <f>INDEX(Scores!$B$2:$B$397, MATCH('Next Gen'!$A101, Scores!$E$2:$E$397, 0))</f>
        <v>mid</v>
      </c>
      <c r="H101" s="4">
        <f>INDEX(Scores!$D$2:$D$397, MATCH('Next Gen'!$A101, Scores!$E$2:$E$397, 0))</f>
        <v>45825</v>
      </c>
      <c r="K101"/>
    </row>
    <row r="102" spans="1:11">
      <c r="A102" s="1">
        <v>115</v>
      </c>
      <c r="B102" s="1" t="s">
        <v>5</v>
      </c>
      <c r="C102" s="1">
        <v>9</v>
      </c>
      <c r="D102" s="1">
        <v>8</v>
      </c>
      <c r="E102" s="1">
        <v>5</v>
      </c>
      <c r="F102" s="1">
        <f>SUMIF(Scores!$E$2:$E$397, 'Next Gen'!$A102, INDEX(Scores!$H$2:$O$397, 0, MATCH($B102, Scores!$H$1:$O$1, 0)))</f>
        <v>10</v>
      </c>
      <c r="G102" s="1" t="str">
        <f>INDEX(Scores!$B$2:$B$397, MATCH('Next Gen'!$A102, Scores!$E$2:$E$397, 0))</f>
        <v>high</v>
      </c>
      <c r="H102" s="4">
        <f>INDEX(Scores!$D$2:$D$397, MATCH('Next Gen'!$A102, Scores!$E$2:$E$397, 0))</f>
        <v>45825</v>
      </c>
      <c r="K102"/>
    </row>
    <row r="103" spans="1:11">
      <c r="A103" s="1">
        <v>115</v>
      </c>
      <c r="B103" s="1" t="s">
        <v>4</v>
      </c>
      <c r="C103" s="1">
        <v>9</v>
      </c>
      <c r="D103" s="1">
        <v>8</v>
      </c>
      <c r="E103" s="1">
        <v>5</v>
      </c>
      <c r="F103" s="1">
        <f>SUMIF(Scores!$E$2:$E$397, 'Next Gen'!$A103, INDEX(Scores!$H$2:$O$397, 0, MATCH($B103, Scores!$H$1:$O$1, 0)))</f>
        <v>14</v>
      </c>
      <c r="G103" s="1" t="str">
        <f>INDEX(Scores!$B$2:$B$397, MATCH('Next Gen'!$A103, Scores!$E$2:$E$397, 0))</f>
        <v>high</v>
      </c>
      <c r="H103" s="4">
        <f>INDEX(Scores!$D$2:$D$397, MATCH('Next Gen'!$A103, Scores!$E$2:$E$397, 0))</f>
        <v>45825</v>
      </c>
      <c r="K103"/>
    </row>
    <row r="104" spans="1:11">
      <c r="A104" s="1">
        <v>115</v>
      </c>
      <c r="B104" s="1" t="s">
        <v>6</v>
      </c>
      <c r="C104" s="1">
        <v>9</v>
      </c>
      <c r="D104" s="1">
        <v>6</v>
      </c>
      <c r="E104" s="1">
        <v>2</v>
      </c>
      <c r="F104" s="1">
        <f>SUMIF(Scores!$E$2:$E$397, 'Next Gen'!$A104, INDEX(Scores!$H$2:$O$397, 0, MATCH($B104, Scores!$H$1:$O$1, 0)))</f>
        <v>2</v>
      </c>
      <c r="G104" s="1" t="str">
        <f>INDEX(Scores!$B$2:$B$397, MATCH('Next Gen'!$A104, Scores!$E$2:$E$397, 0))</f>
        <v>high</v>
      </c>
      <c r="H104" s="4">
        <f>INDEX(Scores!$D$2:$D$397, MATCH('Next Gen'!$A104, Scores!$E$2:$E$397, 0))</f>
        <v>45825</v>
      </c>
      <c r="K104"/>
    </row>
    <row r="105" spans="1:11">
      <c r="A105" s="1">
        <v>116</v>
      </c>
      <c r="B105" s="1" t="s">
        <v>5</v>
      </c>
      <c r="C105" s="1">
        <v>12</v>
      </c>
      <c r="D105" s="1">
        <v>10</v>
      </c>
      <c r="E105" s="1">
        <v>4</v>
      </c>
      <c r="F105" s="1">
        <f>SUMIF(Scores!$E$2:$E$397, 'Next Gen'!$A105, INDEX(Scores!$H$2:$O$397, 0, MATCH($B105, Scores!$H$1:$O$1, 0)))</f>
        <v>10</v>
      </c>
      <c r="G105" s="1" t="str">
        <f>INDEX(Scores!$B$2:$B$397, MATCH('Next Gen'!$A105, Scores!$E$2:$E$397, 0))</f>
        <v>mid</v>
      </c>
      <c r="H105" s="4">
        <f>INDEX(Scores!$D$2:$D$397, MATCH('Next Gen'!$A105, Scores!$E$2:$E$397, 0))</f>
        <v>45826</v>
      </c>
      <c r="K105"/>
    </row>
    <row r="106" spans="1:11">
      <c r="A106" s="1">
        <v>116</v>
      </c>
      <c r="B106" s="1" t="s">
        <v>4</v>
      </c>
      <c r="C106" s="1">
        <v>12</v>
      </c>
      <c r="D106" s="1">
        <v>10</v>
      </c>
      <c r="E106" s="1">
        <v>4</v>
      </c>
      <c r="F106" s="1">
        <f>SUMIF(Scores!$E$2:$E$397, 'Next Gen'!$A106, INDEX(Scores!$H$2:$O$397, 0, MATCH($B106, Scores!$H$1:$O$1, 0)))</f>
        <v>7</v>
      </c>
      <c r="G106" s="1" t="str">
        <f>INDEX(Scores!$B$2:$B$397, MATCH('Next Gen'!$A106, Scores!$E$2:$E$397, 0))</f>
        <v>mid</v>
      </c>
      <c r="H106" s="4">
        <f>INDEX(Scores!$D$2:$D$397, MATCH('Next Gen'!$A106, Scores!$E$2:$E$397, 0))</f>
        <v>45826</v>
      </c>
      <c r="K106"/>
    </row>
    <row r="107" spans="1:11">
      <c r="A107" s="1">
        <v>117</v>
      </c>
      <c r="B107" s="1" t="s">
        <v>5</v>
      </c>
      <c r="C107" s="1">
        <v>9</v>
      </c>
      <c r="D107" s="1">
        <v>7</v>
      </c>
      <c r="E107" s="1">
        <v>2</v>
      </c>
      <c r="F107" s="1">
        <f>SUMIF(Scores!$E$2:$E$397, 'Next Gen'!$A107, INDEX(Scores!$H$2:$O$397, 0, MATCH($B107, Scores!$H$1:$O$1, 0)))</f>
        <v>2</v>
      </c>
      <c r="G107" s="1" t="str">
        <f>INDEX(Scores!$B$2:$B$397, MATCH('Next Gen'!$A107, Scores!$E$2:$E$397, 0))</f>
        <v>low</v>
      </c>
      <c r="H107" s="4">
        <f>INDEX(Scores!$D$2:$D$397, MATCH('Next Gen'!$A107, Scores!$E$2:$E$397, 0))</f>
        <v>45826</v>
      </c>
      <c r="K107"/>
    </row>
    <row r="108" spans="1:11">
      <c r="A108" s="1">
        <v>117</v>
      </c>
      <c r="B108" s="1" t="s">
        <v>4</v>
      </c>
      <c r="C108" s="1">
        <v>9</v>
      </c>
      <c r="D108" s="1">
        <v>9</v>
      </c>
      <c r="E108" s="1">
        <v>5</v>
      </c>
      <c r="F108" s="1">
        <f>SUMIF(Scores!$E$2:$E$397, 'Next Gen'!$A108, INDEX(Scores!$H$2:$O$397, 0, MATCH($B108, Scores!$H$1:$O$1, 0)))</f>
        <v>14</v>
      </c>
      <c r="G108" s="1" t="str">
        <f>INDEX(Scores!$B$2:$B$397, MATCH('Next Gen'!$A108, Scores!$E$2:$E$397, 0))</f>
        <v>low</v>
      </c>
      <c r="H108" s="4">
        <f>INDEX(Scores!$D$2:$D$397, MATCH('Next Gen'!$A108, Scores!$E$2:$E$397, 0))</f>
        <v>45826</v>
      </c>
      <c r="K108"/>
    </row>
    <row r="109" spans="1:11">
      <c r="A109" s="1">
        <v>118</v>
      </c>
      <c r="B109" s="1" t="s">
        <v>5</v>
      </c>
      <c r="C109" s="1">
        <v>9</v>
      </c>
      <c r="D109" s="1">
        <v>8</v>
      </c>
      <c r="E109" s="1">
        <v>2</v>
      </c>
      <c r="F109" s="1">
        <f>SUMIF(Scores!$E$2:$E$397, 'Next Gen'!$A109, INDEX(Scores!$H$2:$O$397, 0, MATCH($B109, Scores!$H$1:$O$1, 0)))</f>
        <v>5</v>
      </c>
      <c r="G109" s="1" t="str">
        <f>INDEX(Scores!$B$2:$B$397, MATCH('Next Gen'!$A109, Scores!$E$2:$E$397, 0))</f>
        <v>high</v>
      </c>
      <c r="H109" s="4">
        <f>INDEX(Scores!$D$2:$D$397, MATCH('Next Gen'!$A109, Scores!$E$2:$E$397, 0))</f>
        <v>45826</v>
      </c>
      <c r="K109"/>
    </row>
    <row r="110" spans="1:11">
      <c r="A110" s="1">
        <v>118</v>
      </c>
      <c r="B110" s="1" t="s">
        <v>4</v>
      </c>
      <c r="C110" s="1">
        <v>9</v>
      </c>
      <c r="D110" s="1">
        <v>7</v>
      </c>
      <c r="E110" s="1">
        <v>4</v>
      </c>
      <c r="F110" s="1">
        <f>SUMIF(Scores!$E$2:$E$397, 'Next Gen'!$A110, INDEX(Scores!$H$2:$O$397, 0, MATCH($B110, Scores!$H$1:$O$1, 0)))</f>
        <v>9</v>
      </c>
      <c r="G110" s="1" t="str">
        <f>INDEX(Scores!$B$2:$B$397, MATCH('Next Gen'!$A110, Scores!$E$2:$E$397, 0))</f>
        <v>high</v>
      </c>
      <c r="H110" s="4">
        <f>INDEX(Scores!$D$2:$D$397, MATCH('Next Gen'!$A110, Scores!$E$2:$E$397, 0))</f>
        <v>45826</v>
      </c>
      <c r="K110"/>
    </row>
    <row r="111" spans="1:11">
      <c r="A111" s="1">
        <v>119</v>
      </c>
      <c r="B111" s="1" t="s">
        <v>5</v>
      </c>
      <c r="C111" s="1">
        <v>9</v>
      </c>
      <c r="D111" s="1">
        <v>9</v>
      </c>
      <c r="E111" s="1">
        <v>6</v>
      </c>
      <c r="F111" s="1">
        <f>SUMIF(Scores!$E$2:$E$397, 'Next Gen'!$A111, INDEX(Scores!$H$2:$O$397, 0, MATCH($B111, Scores!$H$1:$O$1, 0)))</f>
        <v>13</v>
      </c>
      <c r="G111" s="1" t="str">
        <f>INDEX(Scores!$B$2:$B$397, MATCH('Next Gen'!$A111, Scores!$E$2:$E$397, 0))</f>
        <v>mid</v>
      </c>
      <c r="H111" s="4">
        <f>INDEX(Scores!$D$2:$D$397, MATCH('Next Gen'!$A111, Scores!$E$2:$E$397, 0))</f>
        <v>45827</v>
      </c>
      <c r="K111"/>
    </row>
    <row r="112" spans="1:11">
      <c r="A112" s="1">
        <v>119</v>
      </c>
      <c r="B112" s="1" t="s">
        <v>4</v>
      </c>
      <c r="C112" s="1">
        <v>9</v>
      </c>
      <c r="D112" s="1">
        <v>9</v>
      </c>
      <c r="E112" s="1">
        <v>4</v>
      </c>
      <c r="F112" s="1">
        <f>SUMIF(Scores!$E$2:$E$397, 'Next Gen'!$A112, INDEX(Scores!$H$2:$O$397, 0, MATCH($B112, Scores!$H$1:$O$1, 0)))</f>
        <v>8</v>
      </c>
      <c r="G112" s="1" t="str">
        <f>INDEX(Scores!$B$2:$B$397, MATCH('Next Gen'!$A112, Scores!$E$2:$E$397, 0))</f>
        <v>mid</v>
      </c>
      <c r="H112" s="4">
        <f>INDEX(Scores!$D$2:$D$397, MATCH('Next Gen'!$A112, Scores!$E$2:$E$397, 0))</f>
        <v>45827</v>
      </c>
      <c r="K112"/>
    </row>
    <row r="113" spans="1:11" ht="17" customHeight="1">
      <c r="A113" s="1">
        <v>120</v>
      </c>
      <c r="B113" s="1" t="s">
        <v>5</v>
      </c>
      <c r="C113" s="1">
        <v>12</v>
      </c>
      <c r="D113" s="1">
        <v>12</v>
      </c>
      <c r="E113" s="1">
        <v>5</v>
      </c>
      <c r="F113" s="1">
        <f>SUMIF(Scores!$E$2:$E$397, 'Next Gen'!$A113, INDEX(Scores!$H$2:$O$397, 0, MATCH($B113, Scores!$H$1:$O$1, 0)))</f>
        <v>8</v>
      </c>
      <c r="G113" s="1" t="str">
        <f>INDEX(Scores!$B$2:$B$397, MATCH('Next Gen'!$A113, Scores!$E$2:$E$397, 0))</f>
        <v>mid</v>
      </c>
      <c r="H113" s="4">
        <f>INDEX(Scores!$D$2:$D$397, MATCH('Next Gen'!$A113, Scores!$E$2:$E$397, 0))</f>
        <v>45827</v>
      </c>
      <c r="K113"/>
    </row>
    <row r="114" spans="1:11">
      <c r="A114" s="1">
        <v>120</v>
      </c>
      <c r="B114" s="1" t="s">
        <v>4</v>
      </c>
      <c r="C114" s="1">
        <v>12</v>
      </c>
      <c r="D114" s="1">
        <v>12</v>
      </c>
      <c r="E114" s="1">
        <v>6</v>
      </c>
      <c r="F114" s="1">
        <f>SUMIF(Scores!$E$2:$E$397, 'Next Gen'!$A114, INDEX(Scores!$H$2:$O$397, 0, MATCH($B114, Scores!$H$1:$O$1, 0)))</f>
        <v>12</v>
      </c>
      <c r="G114" s="1" t="str">
        <f>INDEX(Scores!$B$2:$B$397, MATCH('Next Gen'!$A114, Scores!$E$2:$E$397, 0))</f>
        <v>mid</v>
      </c>
      <c r="H114" s="4">
        <f>INDEX(Scores!$D$2:$D$397, MATCH('Next Gen'!$A114, Scores!$E$2:$E$397, 0))</f>
        <v>45827</v>
      </c>
      <c r="K114"/>
    </row>
    <row r="115" spans="1:11" ht="17" customHeight="1">
      <c r="A115" s="1">
        <v>121</v>
      </c>
      <c r="B115" s="1" t="s">
        <v>5</v>
      </c>
      <c r="C115" s="1">
        <v>9</v>
      </c>
      <c r="D115" s="1">
        <v>7</v>
      </c>
      <c r="E115" s="1">
        <v>4</v>
      </c>
      <c r="F115" s="1">
        <f>SUMIF(Scores!$E$2:$E$397, 'Next Gen'!$A115, INDEX(Scores!$H$2:$O$397, 0, MATCH($B115, Scores!$H$1:$O$1, 0)))</f>
        <v>6</v>
      </c>
      <c r="G115" s="1" t="str">
        <f>INDEX(Scores!$B$2:$B$397, MATCH('Next Gen'!$A115, Scores!$E$2:$E$397, 0))</f>
        <v>mid</v>
      </c>
      <c r="H115" s="4">
        <f>INDEX(Scores!$D$2:$D$397, MATCH('Next Gen'!$A115, Scores!$E$2:$E$397, 0))</f>
        <v>45828</v>
      </c>
      <c r="K115"/>
    </row>
    <row r="116" spans="1:11">
      <c r="A116" s="1">
        <v>121</v>
      </c>
      <c r="B116" s="1" t="s">
        <v>4</v>
      </c>
      <c r="C116" s="1">
        <v>9</v>
      </c>
      <c r="D116" s="1">
        <v>7</v>
      </c>
      <c r="E116" s="1">
        <v>5</v>
      </c>
      <c r="F116" s="1">
        <f>SUMIF(Scores!$E$2:$E$397, 'Next Gen'!$A116, INDEX(Scores!$H$2:$O$397, 0, MATCH($B116, Scores!$H$1:$O$1, 0)))</f>
        <v>10</v>
      </c>
      <c r="G116" s="1" t="str">
        <f>INDEX(Scores!$B$2:$B$397, MATCH('Next Gen'!$A116, Scores!$E$2:$E$397, 0))</f>
        <v>mid</v>
      </c>
      <c r="H116" s="4">
        <f>INDEX(Scores!$D$2:$D$397, MATCH('Next Gen'!$A116, Scores!$E$2:$E$397, 0))</f>
        <v>45828</v>
      </c>
      <c r="K116"/>
    </row>
    <row r="117" spans="1:11" ht="17" customHeight="1">
      <c r="A117" s="1">
        <v>122</v>
      </c>
      <c r="B117" s="1" t="s">
        <v>5</v>
      </c>
      <c r="C117" s="1">
        <v>9</v>
      </c>
      <c r="D117" s="1">
        <v>7</v>
      </c>
      <c r="E117" s="1">
        <v>6</v>
      </c>
      <c r="F117" s="1">
        <f>SUMIF(Scores!$E$2:$E$397, 'Next Gen'!$A117, INDEX(Scores!$H$2:$O$397, 0, MATCH($B117, Scores!$H$1:$O$1, 0)))</f>
        <v>11</v>
      </c>
      <c r="G117" s="1" t="str">
        <f>INDEX(Scores!$B$2:$B$397, MATCH('Next Gen'!$A117, Scores!$E$2:$E$397, 0))</f>
        <v>high</v>
      </c>
      <c r="H117" s="4">
        <f>INDEX(Scores!$D$2:$D$397, MATCH('Next Gen'!$A117, Scores!$E$2:$E$397, 0))</f>
        <v>45828</v>
      </c>
      <c r="K117"/>
    </row>
    <row r="118" spans="1:11">
      <c r="A118" s="1">
        <v>122</v>
      </c>
      <c r="B118" s="1" t="s">
        <v>4</v>
      </c>
      <c r="C118" s="1">
        <v>9</v>
      </c>
      <c r="D118" s="1">
        <v>7</v>
      </c>
      <c r="E118" s="1">
        <v>3</v>
      </c>
      <c r="F118" s="1">
        <f>SUMIF(Scores!$E$2:$E$397, 'Next Gen'!$A118, INDEX(Scores!$H$2:$O$397, 0, MATCH($B118, Scores!$H$1:$O$1, 0)))</f>
        <v>7</v>
      </c>
      <c r="G118" s="1" t="str">
        <f>INDEX(Scores!$B$2:$B$397, MATCH('Next Gen'!$A118, Scores!$E$2:$E$397, 0))</f>
        <v>high</v>
      </c>
      <c r="H118" s="4">
        <f>INDEX(Scores!$D$2:$D$397, MATCH('Next Gen'!$A118, Scores!$E$2:$E$397, 0))</f>
        <v>45828</v>
      </c>
      <c r="K118"/>
    </row>
    <row r="119" spans="1:11" ht="17" customHeight="1">
      <c r="A119" s="1">
        <v>123</v>
      </c>
      <c r="B119" s="1" t="s">
        <v>5</v>
      </c>
      <c r="C119" s="1">
        <v>9</v>
      </c>
      <c r="D119" s="1">
        <v>8</v>
      </c>
      <c r="E119" s="1">
        <v>2</v>
      </c>
      <c r="F119" s="1">
        <f>SUMIF(Scores!$E$2:$E$397, 'Next Gen'!$A119, INDEX(Scores!$H$2:$O$397, 0, MATCH($B119, Scores!$H$1:$O$1, 0)))</f>
        <v>3</v>
      </c>
      <c r="G119" s="1" t="str">
        <f>INDEX(Scores!$B$2:$B$397, MATCH('Next Gen'!$A119, Scores!$E$2:$E$397, 0))</f>
        <v>low</v>
      </c>
      <c r="H119" s="4">
        <f>INDEX(Scores!$D$2:$D$397, MATCH('Next Gen'!$A119, Scores!$E$2:$E$397, 0))</f>
        <v>45828</v>
      </c>
      <c r="K119"/>
    </row>
    <row r="120" spans="1:11">
      <c r="A120" s="1">
        <v>123</v>
      </c>
      <c r="B120" s="1" t="s">
        <v>4</v>
      </c>
      <c r="C120" s="1">
        <v>9</v>
      </c>
      <c r="D120" s="1">
        <v>8</v>
      </c>
      <c r="E120" s="1">
        <v>4</v>
      </c>
      <c r="F120" s="1">
        <f>SUMIF(Scores!$E$2:$E$397, 'Next Gen'!$A120, INDEX(Scores!$H$2:$O$397, 0, MATCH($B120, Scores!$H$1:$O$1, 0)))</f>
        <v>11</v>
      </c>
      <c r="G120" s="1" t="str">
        <f>INDEX(Scores!$B$2:$B$397, MATCH('Next Gen'!$A120, Scores!$E$2:$E$397, 0))</f>
        <v>low</v>
      </c>
      <c r="H120" s="4">
        <f>INDEX(Scores!$D$2:$D$397, MATCH('Next Gen'!$A120, Scores!$E$2:$E$397, 0))</f>
        <v>45828</v>
      </c>
      <c r="K120"/>
    </row>
    <row r="121" spans="1:11" ht="17" customHeight="1">
      <c r="A121" s="1">
        <v>124</v>
      </c>
      <c r="B121" s="1" t="s">
        <v>5</v>
      </c>
      <c r="C121" s="1">
        <v>9</v>
      </c>
      <c r="D121" s="1">
        <v>7</v>
      </c>
      <c r="E121" s="1">
        <v>4</v>
      </c>
      <c r="F121" s="1">
        <f>SUMIF(Scores!$E$2:$E$397, 'Next Gen'!$A121, INDEX(Scores!$H$2:$O$397, 0, MATCH($B121, Scores!$H$1:$O$1, 0)))</f>
        <v>12</v>
      </c>
      <c r="G121" s="1" t="str">
        <f>INDEX(Scores!$B$2:$B$397, MATCH('Next Gen'!$A121, Scores!$E$2:$E$397, 0))</f>
        <v>mid</v>
      </c>
      <c r="H121" s="4">
        <f>INDEX(Scores!$D$2:$D$397, MATCH('Next Gen'!$A121, Scores!$E$2:$E$397, 0))</f>
        <v>45831</v>
      </c>
      <c r="K121"/>
    </row>
    <row r="122" spans="1:11">
      <c r="A122" s="1">
        <v>124</v>
      </c>
      <c r="B122" s="1" t="s">
        <v>100</v>
      </c>
      <c r="C122" s="1">
        <v>9</v>
      </c>
      <c r="D122" s="1">
        <v>2</v>
      </c>
      <c r="E122" s="1">
        <v>1</v>
      </c>
      <c r="F122" s="1">
        <f>SUMIF(Scores!$E$2:$E$397, 'Next Gen'!$A122, INDEX(Scores!$H$2:$O$397, 0, MATCH($B122, Scores!$H$1:$O$1, 0)))</f>
        <v>2</v>
      </c>
      <c r="G122" s="1" t="str">
        <f>INDEX(Scores!$B$2:$B$397, MATCH('Next Gen'!$A122, Scores!$E$2:$E$397, 0))</f>
        <v>mid</v>
      </c>
      <c r="H122" s="4">
        <f>INDEX(Scores!$D$2:$D$397, MATCH('Next Gen'!$A122, Scores!$E$2:$E$397, 0))</f>
        <v>45831</v>
      </c>
      <c r="K122"/>
    </row>
    <row r="123" spans="1:11" ht="17" customHeight="1">
      <c r="A123" s="1">
        <v>125</v>
      </c>
      <c r="B123" s="1" t="s">
        <v>5</v>
      </c>
      <c r="C123" s="1">
        <v>9</v>
      </c>
      <c r="D123" s="1">
        <v>8</v>
      </c>
      <c r="E123" s="1">
        <v>6</v>
      </c>
      <c r="F123" s="1">
        <f>SUMIF(Scores!$E$2:$E$397, 'Next Gen'!$A123, INDEX(Scores!$H$2:$O$397, 0, MATCH($B123, Scores!$H$1:$O$1, 0)))</f>
        <v>10</v>
      </c>
      <c r="G123" s="1" t="str">
        <f>INDEX(Scores!$B$2:$B$397, MATCH('Next Gen'!$A123, Scores!$E$2:$E$397, 0))</f>
        <v>mid</v>
      </c>
      <c r="H123" s="4">
        <f>INDEX(Scores!$D$2:$D$397, MATCH('Next Gen'!$A123, Scores!$E$2:$E$397, 0))</f>
        <v>45831</v>
      </c>
      <c r="K123"/>
    </row>
    <row r="124" spans="1:11">
      <c r="A124" s="1">
        <v>125</v>
      </c>
      <c r="B124" s="1" t="s">
        <v>4</v>
      </c>
      <c r="C124" s="1">
        <v>9</v>
      </c>
      <c r="D124" s="1">
        <v>9</v>
      </c>
      <c r="E124" s="1">
        <v>3</v>
      </c>
      <c r="F124" s="1">
        <f>SUMIF(Scores!$E$2:$E$397, 'Next Gen'!$A124, INDEX(Scores!$H$2:$O$397, 0, MATCH($B124, Scores!$H$1:$O$1, 0)))</f>
        <v>9</v>
      </c>
      <c r="G124" s="1" t="str">
        <f>INDEX(Scores!$B$2:$B$397, MATCH('Next Gen'!$A124, Scores!$E$2:$E$397, 0))</f>
        <v>mid</v>
      </c>
      <c r="H124" s="4">
        <f>INDEX(Scores!$D$2:$D$397, MATCH('Next Gen'!$A124, Scores!$E$2:$E$397, 0))</f>
        <v>45831</v>
      </c>
      <c r="K124"/>
    </row>
    <row r="125" spans="1:11" ht="17" customHeight="1">
      <c r="A125" s="1">
        <v>126</v>
      </c>
      <c r="B125" s="1" t="s">
        <v>5</v>
      </c>
      <c r="C125" s="1">
        <v>15</v>
      </c>
      <c r="D125" s="1">
        <v>13</v>
      </c>
      <c r="E125" s="1">
        <v>3</v>
      </c>
      <c r="F125" s="1">
        <f>SUMIF(Scores!$E$2:$E$397, 'Next Gen'!$A125, INDEX(Scores!$H$2:$O$397, 0, MATCH($B125, Scores!$H$1:$O$1, 0)))</f>
        <v>5</v>
      </c>
      <c r="G125" s="1" t="str">
        <f>INDEX(Scores!$B$2:$B$397, MATCH('Next Gen'!$A125, Scores!$E$2:$E$397, 0))</f>
        <v>mid</v>
      </c>
      <c r="H125" s="4">
        <f>INDEX(Scores!$D$2:$D$397, MATCH('Next Gen'!$A125, Scores!$E$2:$E$397, 0))</f>
        <v>45832</v>
      </c>
      <c r="K125"/>
    </row>
    <row r="126" spans="1:11">
      <c r="A126" s="1">
        <v>126</v>
      </c>
      <c r="B126" s="1" t="s">
        <v>4</v>
      </c>
      <c r="C126" s="1">
        <v>15</v>
      </c>
      <c r="D126" s="1">
        <v>13</v>
      </c>
      <c r="E126" s="1">
        <v>4</v>
      </c>
      <c r="F126" s="1">
        <f>SUMIF(Scores!$E$2:$E$397, 'Next Gen'!$A126, INDEX(Scores!$H$2:$O$397, 0, MATCH($B126, Scores!$H$1:$O$1, 0)))</f>
        <v>9</v>
      </c>
      <c r="G126" s="1" t="str">
        <f>INDEX(Scores!$B$2:$B$397, MATCH('Next Gen'!$A126, Scores!$E$2:$E$397, 0))</f>
        <v>mid</v>
      </c>
      <c r="H126" s="4">
        <f>INDEX(Scores!$D$2:$D$397, MATCH('Next Gen'!$A126, Scores!$E$2:$E$397, 0))</f>
        <v>45832</v>
      </c>
      <c r="K126"/>
    </row>
    <row r="127" spans="1:11" ht="17" customHeight="1">
      <c r="A127" s="1">
        <v>127</v>
      </c>
      <c r="B127" s="1" t="s">
        <v>5</v>
      </c>
      <c r="C127" s="1">
        <v>9</v>
      </c>
      <c r="D127" s="1">
        <v>9</v>
      </c>
      <c r="E127" s="1">
        <v>5</v>
      </c>
      <c r="F127" s="1">
        <f>SUMIF(Scores!$E$2:$E$397, 'Next Gen'!$A127, INDEX(Scores!$H$2:$O$397, 0, MATCH($B127, Scores!$H$1:$O$1, 0)))</f>
        <v>11</v>
      </c>
      <c r="G127" s="1" t="str">
        <f>INDEX(Scores!$B$2:$B$397, MATCH('Next Gen'!$A127, Scores!$E$2:$E$397, 0))</f>
        <v>mid</v>
      </c>
      <c r="H127" s="4">
        <f>INDEX(Scores!$D$2:$D$397, MATCH('Next Gen'!$A127, Scores!$E$2:$E$397, 0))</f>
        <v>45832</v>
      </c>
      <c r="K127"/>
    </row>
    <row r="128" spans="1:11">
      <c r="A128" s="1">
        <v>127</v>
      </c>
      <c r="B128" s="1" t="s">
        <v>4</v>
      </c>
      <c r="C128" s="1">
        <v>9</v>
      </c>
      <c r="D128" s="1">
        <v>9</v>
      </c>
      <c r="E128" s="1">
        <v>2</v>
      </c>
      <c r="F128" s="1">
        <f>SUMIF(Scores!$E$2:$E$397, 'Next Gen'!$A128, INDEX(Scores!$H$2:$O$397, 0, MATCH($B128, Scores!$H$1:$O$1, 0)))</f>
        <v>2</v>
      </c>
      <c r="G128" s="1" t="str">
        <f>INDEX(Scores!$B$2:$B$397, MATCH('Next Gen'!$A128, Scores!$E$2:$E$397, 0))</f>
        <v>mid</v>
      </c>
      <c r="H128" s="4">
        <f>INDEX(Scores!$D$2:$D$397, MATCH('Next Gen'!$A128, Scores!$E$2:$E$397, 0))</f>
        <v>45832</v>
      </c>
      <c r="K128"/>
    </row>
    <row r="129" spans="1:11">
      <c r="A129" s="1">
        <v>127</v>
      </c>
      <c r="B129" s="1" t="s">
        <v>6</v>
      </c>
      <c r="C129" s="1">
        <v>9</v>
      </c>
      <c r="D129" s="1">
        <v>4</v>
      </c>
      <c r="E129" s="1">
        <v>2</v>
      </c>
      <c r="F129" s="1">
        <f>SUMIF(Scores!$E$2:$E$397, 'Next Gen'!$A129, INDEX(Scores!$H$2:$O$397, 0, MATCH($B129, Scores!$H$1:$O$1, 0)))</f>
        <v>4</v>
      </c>
      <c r="G129" s="1" t="str">
        <f>INDEX(Scores!$B$2:$B$397, MATCH('Next Gen'!$A129, Scores!$E$2:$E$397, 0))</f>
        <v>mid</v>
      </c>
      <c r="H129" s="4">
        <f>INDEX(Scores!$D$2:$D$397, MATCH('Next Gen'!$A129, Scores!$E$2:$E$397, 0))</f>
        <v>45832</v>
      </c>
      <c r="K129"/>
    </row>
    <row r="130" spans="1:11">
      <c r="A130" s="1">
        <v>128</v>
      </c>
      <c r="B130" s="1" t="s">
        <v>4</v>
      </c>
      <c r="C130" s="1">
        <v>9</v>
      </c>
      <c r="D130" s="1">
        <v>8</v>
      </c>
      <c r="E130" s="1">
        <v>5</v>
      </c>
      <c r="F130" s="1">
        <f>SUMIF(Scores!$E$2:$E$397, 'Next Gen'!$A130, INDEX(Scores!$H$2:$O$397, 0, MATCH($B130, Scores!$H$1:$O$1, 0)))</f>
        <v>7</v>
      </c>
      <c r="G130" s="1" t="str">
        <f>INDEX(Scores!$B$2:$B$397, MATCH('Next Gen'!$A130, Scores!$E$2:$E$397, 0))</f>
        <v>mid</v>
      </c>
      <c r="H130" s="4">
        <f>INDEX(Scores!$D$2:$D$397, MATCH('Next Gen'!$A130, Scores!$E$2:$E$397, 0))</f>
        <v>45832</v>
      </c>
      <c r="K130"/>
    </row>
    <row r="131" spans="1:11">
      <c r="A131" s="1">
        <v>128</v>
      </c>
      <c r="B131" s="1" t="s">
        <v>5</v>
      </c>
      <c r="C131" s="1">
        <v>9</v>
      </c>
      <c r="D131" s="1">
        <v>8</v>
      </c>
      <c r="E131" s="1">
        <v>2</v>
      </c>
      <c r="F131" s="1">
        <f>SUMIF(Scores!$E$2:$E$397, 'Next Gen'!$A131, INDEX(Scores!$H$2:$O$397, 0, MATCH($B131, Scores!$H$1:$O$1, 0)))</f>
        <v>2</v>
      </c>
      <c r="G131" s="1" t="str">
        <f>INDEX(Scores!$B$2:$B$397, MATCH('Next Gen'!$A131, Scores!$E$2:$E$397, 0))</f>
        <v>mid</v>
      </c>
      <c r="H131" s="4">
        <f>INDEX(Scores!$D$2:$D$397, MATCH('Next Gen'!$A131, Scores!$E$2:$E$397, 0))</f>
        <v>45832</v>
      </c>
      <c r="K131"/>
    </row>
    <row r="132" spans="1:11">
      <c r="K132"/>
    </row>
    <row r="133" spans="1:11">
      <c r="K133"/>
    </row>
    <row r="134" spans="1:11">
      <c r="K134"/>
    </row>
    <row r="135" spans="1:11">
      <c r="K135"/>
    </row>
    <row r="136" spans="1:11">
      <c r="K136"/>
    </row>
    <row r="137" spans="1:11">
      <c r="K137"/>
    </row>
    <row r="138" spans="1:11">
      <c r="K138"/>
    </row>
    <row r="139" spans="1:11">
      <c r="K139"/>
    </row>
    <row r="140" spans="1:11">
      <c r="K140"/>
    </row>
    <row r="141" spans="1:11">
      <c r="K141"/>
    </row>
    <row r="142" spans="1:11">
      <c r="K142"/>
    </row>
    <row r="143" spans="1:11">
      <c r="K143"/>
    </row>
    <row r="144" spans="1:11">
      <c r="K144"/>
    </row>
    <row r="145" spans="11:11">
      <c r="K145"/>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J o M A A B Q S w M E F A A A C A g A x J T Y W o R F M a C l A A A A 9 g A A A B I A A A B D b 2 5 m a W c v U G F j a 2 F n Z S 5 4 b W y F j 0 s O g j A Y h K 9 C u q c P J M G Q n 7 J w K 4 k J 0 b h t a o V G K I Y W y 9 1 c e C S v I E Z R d y 5 n 5 p t k 5 n 6 9 Q T 6 2 T X B R v d W d y R D D F A X K y O 6 g T Z W h w R 3 D J c o 5 b I Q 8 i U o F E 2 x s O l q d o d q 5 c 0 q I 9 x 7 7 B e 7 6 i k S U M r I v 1 q W s V S t C b a w T R i r 0 a R 3 + t x C H 3 W s M j z C L Y 8 y S B F M g s w m F N l 8 g m v Y + 0 x 8 T V k P j h l 5 x Z c J t C W S W Q N 4 f + A N Q S w M E F A A A C A g A x J T Y W u F k y 8 3 n C Q A A P z g A A B M A A A B G b 3 J t d W x h c y 9 T Z W N 0 a W 9 u M S 5 t 7 V v r b 9 s 4 E v 8 e Y P 8 H Q g U O C s 5 1 a q f 7 w m Y D p E m 7 2 2 2 3 y c X p L g 6 G E S g 2 E w u R J U O S u / E a + d 9 v y C E l v i T T j 1 v g D t s P K c X H c O Y 3 n O F w S B d 0 X M Z Z S g b 4 f + + H r w 6 + O i i m U U 4 n 5 E V w n q V f a F 6 S M i M / R T N a B O R H k t D y g J B B t s j H F D 7 f P o 1 p 0 v 0 9 y x / v s u w x f B c n t A v D S p q W R R g c f S 5 o X h y N o 4 T e F Y 9 x m t L 8 6 I I W j 2 U 2 P 7 q O x / T o X Z w X J f k 3 j a A + g p n e Z F E + 4 c X i L I 2 S Z R E X R 7 9 G T / c x T S b k J e E N 3 a e k e A o O O y R d J E m H l P m C H n a A p x f B p + h L / B B x g X q M V + R y N X x f 0 h l 8 B o N x l o M U H f I h T i e 8 Y k p p G Y y e h x d R G Y 2 Q y F W e z b I S 5 J / S a A L c M 0 I 3 0 R 3 I J V p + x v r Q m K 9 D h q L D W Z I M Q O Q o L 2 A o Y 2 8 k + L u m s + w L U L 5 L o v S R 5 N k f C v E B T U A H 1 1 A X O n j o E B q N p y T N S v I x L s r u + + L t b F 4 u Q / 6 B Z H + N y v E 0 T h + Y s E V 4 T U H W S f c d A + 6 3 K F n Q I r w F y F Z B g L g 9 H x 6 a T G V l m c 0 M r r D x Y 1 S U n 0 I n / x 3 S e y 0 I n U + z r K B k n C W L W W p J d o 7 V o X t C x t l Z + p B Q K A U / 0 / h h W r L S m 6 j g N a A e / j 9 b h e z / y x x Q Y Y V z t r J Y 4 Z e s m C 4 i V v r X I p r k M Y 5 K Q X x e F 0 f p n 7 z u A 0 3 T J S v 8 R v M s j c e R G E z n 0 + B Z C P I 5 n c d f O P y W L K L p s p z S v J b I k H w r Y Z 6 h d F a W e X y 3 w G a u t a B S U g q 9 H Q x h Q 8 2 K z T t w s 9 I p X y X R E m d c i V k 6 w j a C Z 4 n B T 3 m 2 m A M V f T n w 2 t B m Z 1 v 1 K Z y s g p u s j B K C f I j 1 z p f 3 Y D E L h 7 w a 7 I i U y z k l U b q s O L 3 S 5 F W s l d W H W L 7 J o 7 S 4 z / I Z A n U D N B h Y m p C c B 8 G Q m K a k T y W b B / m 4 g D 9 x O t 4 P z S H W M o n q D h o E Q r x B l p e W H l h l a I n O Z x M Y c 4 i 7 Z 8 W Y p h N w C h V a Z 5 M J G 7 A o w P R q e l C L U o T 6 h M D S 7 9 x r S 4 W g 9 y e s F Q Y P u f l V h V G H o B m y G i x B F V o h q 8 I S V E n b Y 5 W y D N V o p a w S S 1 D F z Z X V 8 A J O A K Y q J o D S i H t t Q m b R E 1 / K 0 M K V B Z u G 9 I E 3 G a s J g W V 0 e b z z + 3 R C n 2 T n q 6 y I m R e / v H e M 6 V S 0 6 9 G f A G Q Y r D p Z V l X w A S t J / v k g T t U R T e 6 F 9 N c 5 G E 1 r 2 x q b 0 O R G j g b 3 U U 9 X A 3 J 4 O h t 1 n T u X p j q v u j h t 9 p g A 8 b j M 8 q V c o / E 9 G a K s I 7 Z O h K E R Q B S 2 a U I T 8 N S v j L 3 P 4 V Z Z g 1 s B f N J V B e c h a t k m 1 h h L n S c L 2 K r / D q Z 2 C 6 b O p 1 H 6 U M H N n W t N v c E 5 O + I q W K / C Y r h 7 n k C 5 W p H e 8 Z q L l 7 9 D N s 0 N X W e L d N I a u 0 n U Y d m X N L f 3 P B 1 w I + L i W I t t i J y c c s A g T J h U G 5 G s b H T C v X V O W O d r N / H / W 9 E e + q Y t 4 r 3 1 c Y E d 8 w V X U 5 S 2 c r t c S u Z 1 e y T L l c 8 + e t / g D Q W b p M c B e u H 4 v u 5 x L H q c 3 Q P G r g 7 B 5 Q 1 o S O n E v 3 k 3 + d 0 P d n H r X K O o J t 8 g W J + F j T f V L h F q C H k 3 D n Z 9 9 k g j A g 3 4 t q B o 6 Q Y i U D X k G X L e R s w i g 0 N y 0 t L + C 7 S j B t B 2 B f z C f t 3 g 6 x H E 2 l 1 V m I d L 3 H 7 T u j T n Y y g z s / h A q 5 i g i g L + Q Y L b A P 4 O u W b M g 7 k j I G v l m Q c 8 t Z K l b n c / m d g M 4 V G i F m v r A 8 p m p I e y H k 8 q d a d A O 6 V o q B y 7 F W W d V n A V 3 V 7 O 5 7 f H q h f h C 5 b b v F h m b M 0 d 8 C Y c I d w I + P T q o F H X Y W e r + q U 1 m C 9 e t i U c S G / j o h 9 K S u i Z R u S f F u 1 D Y 8 7 m n m 1 c u J B 8 7 U b S Q L v a Q t u g F E a q Y G n y d v K j x Z y Q y 6 h 9 a Y 9 1 Y e m g H w p S C k I 6 7 U N 9 y s Z + r T y 4 k P z a A 8 n X + p p k G 4 w C p c I R t D B M e Y z B / S E v V Y I 7 1 y 9 5 h R 2 0 R c I I u b j 9 x o P b r w 2 9 G + y a 0 3 j x q y 6 S i m F D c O d O 1 L A V G U I Z 8 P Y b 4 e 3 v C 9 6 + m 9 2 G r c S U y Q S 4 3 w y w J 8 f r A X Z z / K 0 P w / 0 a 4 M F i P K Z F o T q D o e J t 6 x D Z d K 3 S 4 k 4 r Z y A G 8 F j a 6 A M S a K f q g 3 Y b / M 5 D i G 8 V 0 F 1 C q I 7 O J Y X h g k / r D U K V w + y 1 o S D f e w j y n a 0 M z U K H m q N x i W K t c 1 M F f J z J u 8 t V n T r c w S b y 9 l 5 5 C P y 9 Q 3 N b S y z t x N J W o 8 y O T h Y O G 8 n c E M W Y w D i 0 3 G + Q u c l H H E C / N m V X o 9 f q G v q c W K N U X 9 N z i u o T Z v S O n f r t u 2 3 T V 1 i X n l v F t b z u i T 3 O J b C e M F A P J W a u w 4 T G d a y T R y o j g j X D M C u Y s P d r a 0 O 0 d x y H S 3 d 5 S K e z c R u k c 8 W 6 d N t 4 I 7 Y + Z W 0 B 3 o x j e z J k M E / i U m b W 7 p Z k Q p N 4 F o P 6 N S W y T t X C d W e m t T n 4 A C C C I 9 m R 9 8 3 y Q l I O 4 Y z I M 2 / V i G 5 P I 9 D V 6 X W P g 2 d 3 6 k Y 9 C 5 n J m z b B 9 C R O 9 7 h O I T 0 7 + J L n T v f B U 8 X J 6 + h p S m A w 0 9 / t 9 L k h 9 a H S x M + g h h J a b y 9 e N 6 N v Y c T 5 A K v j 2 T t 6 H 4 / j k i F a Z / d N 0 o 3 5 f U z k / s + / l s A n H / / P + f 3 1 S U 9 3 Y p 8 t k y w F p Z n p p Z 3 z j x c X 3 D 1 n s M C w K O + 2 N r s k M x O T F c P 6 9 f p Q u Y c b 7 Z 6 0 s t N 5 K x W p r X 3 G B n S H s p 6 7 C q W T i Y B X h t e + X 9 / q X Q e w + 4 k W Q I h T l + D f C s 6 Z X b J 6 U r K / Q z 4 B c B K l y w 7 B S e Q X m 0 i W 2 W Q i w O K D 2 b r u 8 F d a s g e f X n 7 g + p R f L 7 Q L W F k r L / P 5 R 3 W R z 7 / w T U 0 9 t 7 j R 5 1 / K Z T 7 2 l b f 4 / E t e 4 E u i e H k P X y N 3 T r v h Z G 7 n t J O E T p g j k n D i G F Z / k f 2 R h v X n 5 3 k 4 V O A f M S 1 6 P h t S 3 w g 5 n h D V z 4 b 2 T 3 L H Z D o m p t V V J 9 F + + z S H Y B t 6 K h B W N L G R l 9 v z 6 x r + q y C S V j G t r O L O 8 + 2 P 8 R r A c S + 4 G 5 I V e x g q I Y N Y Z i x i i T G J J c Y m l v A F T e 8 v Z H X j o 4 p L l z s + x f q L Z P S 5 L 3 C c I M T B 5 Z o W i 0 S 9 0 q q u d 8 w 7 A / j H s 9 L 6 c b k 6 m r J L S n U P V I + s j s F a 1 9 O K W N W b v Q k J G r q f O L p / z I o C + + P 3 T e y + U N n 0 G q A V H / 0 i w J J R X p f v B y F J z R c i u 7 8 v R t 4 J f l y 8 7 R i J B d 4 k J T b v C y N J z R c j u 7 8 v R t 7 X C m j W 7 R g J 0 2 + S U j z 2 2 x N G k p o v R n Z / X 4 x 8 M u 3 f q A 6 v H a X K L T Z J W r 1 / 3 B N S N T 1 f r F w j f N H y T u n j l r D G 6 n D b a L Q 6 f B S 6 L 6 s T 1 L y t z u r v i 5 H 3 b Q H f L N s h w v 2 0 S U Z 8 J L s n g A Q x X 3 y s 7 r 7 w b H S 5 A D H E 2 t 2 N x R k t u x t 7 N L y / 3 Y 1 T 2 2 B 3 M / q 3 g L T t m x R + J 7 G S Q K g x W B 2 W q c G a 8 i u J K q y r Q z 2 M p r b + Z Y T z s c k e 4 9 M t U 8 f e i e N g 3 2 l j 8 2 m p M 0 + s a 7 d Z C n 2 u f l M S u j k J a n N h Z G N 7 W r Z L f 0 E o 7 L A 6 x 7 f 9 U s H x g 5 G N f q r Q + M L A / r V C 7 R i G y C H 3 C 6 z B + Q R 8 2 4 c B 3 H K d U / E W j 7 m 8 L h h 5 j p t 5 B f W V Z T 0 X a / G Y y v + C D 4 1 L p n 7 5 l L 0 q B 2 4 S / e E / U E s D B B Q A A A g I A M S U 2 F o P y u m r p A A A A O k A A A A T A A A A W 0 N v b n R l b n R f V H l w Z X N d L n h t b G 2 O S w 7 C M A x E r x J 5 n 7 q w Q A g 1 Z Q H c g A t E w f 2 I 5 q P G R e F s L D g S V y B t d 4 i l Z + Z 5 5 v N 6 V 8 d k B / G g M f b e K d g U J Q h y x t 9 6 1 y q Y u J F 7 O N b V 9 R k o i h x 1 U U H H H A 6 I 0 X R k d S x 8 I J e d x o 9 W c z 7 H F o M 2 d 9 0 S b s t y h 8 Y 7 J s e S 5 x 9 Q V 2 d q 9 D S w u K Q s r 7 U Z B 3 F a c 3 O V A q b E u M j 4 l 7 A / e R 3 C 0 B v N 2 c Q k b Z R 2 I X E Z X n 8 B U E s B A h Q D F A A A C A g A x J T Y W o R F M a C l A A A A 9 g A A A B I A A A A A A A A A A A A A A K S B A A A A A E N v b m Z p Z y 9 Q Y W N r Y W d l L n h t b F B L A Q I U A x Q A A A g I A M S U 2 F r h Z M v N 5 w k A A D 8 4 A A A T A A A A A A A A A A A A A A C k g d U A A A B G b 3 J t d W x h c y 9 T Z W N 0 a W 9 u M S 5 t U E s B A h Q D F A A A C A g A x J T Y W g / K 6 a u k A A A A 6 Q A A A B M A A A A A A A A A A A A A A K S B 7 Q o A A F t D b 2 5 0 Z W 5 0 X 1 R 5 c G V z X S 5 4 b W x Q S w U G A A A A A A M A A w D C A A A A w g s 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F c A A A A A A A B W V 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D b 2 5 2 Z X J 0 J T I w d G 8 l M j B H Y W 1 l 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h O T Q x Z D M 0 L T k 0 O G I t N D A 5 M S 0 5 N z c 5 L T c 3 Z D M z N D U 0 O W U 3 N C I g L z 4 8 R W 5 0 c n k g V H l w Z T 0 i T m F t Z V V w Z G F 0 Z W R B Z n R l c k Z p b G w i I F Z h b H V l P S J s M C I g L z 4 8 R W 5 0 c n k g V H l w Z T 0 i R m l s b F R h c m d l d C I g V m F s d W U 9 I n N D b 2 5 2 Z X J 0 X 3 R v X 0 d h b W V z I i A v P j x F b n R y e S B U e X B l P S J G a W x s Z W R D b 2 1 w b G V 0 Z V J l c 3 V s d F R v V 2 9 y a 3 N o Z W V 0 I i B W Y W x 1 Z T 0 i b D E i I C 8 + P E V u d H J 5 I F R 5 c G U 9 I k Z p b G x M Y X N 0 V X B k Y X R l Z C I g V m F s d W U 9 I m Q y M D I 1 L T A 2 L T I 0 V D I z O j I 3 O j E 2 L j c z M j k x N D B a I i A v P j x F b n R y e S B U e X B l P S J G a W x s Q 2 9 s d W 1 u V H l w Z X M i I F Z h b H V l P S J z Q U F B Q U F B Q U F C Z 0 F B I i A v P j x F b n R y e S B U e X B l P S J G a W x s Q 2 9 s d W 1 u T m F t Z X M i I F Z h b H V l P S J z W y Z x d W 9 0 O 0 F u Z 2 x l J n F 1 b 3 Q 7 L C Z x d W 9 0 O 0 h l a W d o d C Z x d W 9 0 O y w m c X V v d D t C Y X N l J n F 1 b 3 Q 7 L C Z x d W 9 0 O 0 R h d G U m c X V v d D s s J n F 1 b 3 Q 7 R 2 F t Z S Z x d W 9 0 O y w m c X V v d D t P c m R l c i Z x d W 9 0 O y w m c X V v d D t Q b G F 5 Z X I m c X V v d D s s J n F 1 b 3 Q 7 V G 9 0 Y W w g U 2 N v c m U m c X V v d D s s J n F 1 b 3 Q 7 V m l j d G 9 y e S Z x d W 9 0 O 1 0 i I C 8 + P E V u d H J 5 I F R 5 c G U 9 I k Z p b G x F c n J v c k N v d W 5 0 I i B W Y W x 1 Z T 0 i b D A i I C 8 + P E V u d H J 5 I F R 5 c G U 9 I k Z p b G x F c n J v c k N v Z G U i I F Z h b H V l P S J z V W 5 r b m 9 3 b i I g L z 4 8 R W 5 0 c n k g V H l w Z T 0 i R m l s b F N 0 Y X R 1 c y I g V m F s d W U 9 I n N D b 2 1 w b G V 0 Z S I g L z 4 8 R W 5 0 c n k g V H l w Z T 0 i U m V z d W x 0 V H l w Z S I g V m F s d W U 9 I n N U Y W J s Z S I g L z 4 8 R W 5 0 c n k g V H l w Z T 0 i R m l s b E N v d W 5 0 I i B W Y W x 1 Z T 0 i b D I 5 O C I g L z 4 8 R W 5 0 c n k g V H l w Z T 0 i Q W R k Z W R U b 0 R h d G F N b 2 R l b C I g V m F s d W U 9 I m w w I i A v P j x F b n R y e S B U e X B l P S J C d W Z m Z X J O Z X h 0 U m V m c m V z a C I g V m F s d W U 9 I m w x I i A v P j x F b n R y e S B U e X B l P S J S Z W x h d G l v b n N o a X B J b m Z v Q 2 9 u d G F p b m V y I i B W Y W x 1 Z T 0 i c 3 s m c X V v d D t j b 2 x 1 b W 5 D b 3 V u d C Z x d W 9 0 O z o 5 L C Z x d W 9 0 O 2 t l e U N v b H V t b k 5 h b W V z J n F 1 b 3 Q 7 O l t d L C Z x d W 9 0 O 3 F 1 Z X J 5 U m V s Y X R p b 2 5 z a G l w c y Z x d W 9 0 O z p b X S w m c X V v d D t j 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y w m c X V v d D t T Z W N 0 a W 9 u M S 9 D b 2 5 2 Z X J 0 I H R v I E d h b W V z L 0 F 1 d G 9 S Z W 1 v d m V k Q 2 9 s d W 1 u c z E u e 1 Z p Y 3 R v c n k s O H 0 m c X V v d D t d L C Z x d W 9 0 O 0 N v b H V t b k N v d W 5 0 J n F 1 b 3 Q 7 O j k 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G x h e W V y L D Z 9 J n F 1 b 3 Q 7 L C Z x d W 9 0 O 1 N l Y 3 R p b 2 4 x L 0 N v b n Z l c n Q g d G 8 g R 2 F t Z X M v Q X V 0 b 1 J l b W 9 2 Z W R D b 2 x 1 b W 5 z M S 5 7 V G 9 0 Y W w g U 2 N v c m U s N 3 0 m c X V v d D s s J n F 1 b 3 Q 7 U 2 V j d G l v b j E v Q 2 9 u d m V y d C B 0 b y B H Y W 1 l c y 9 B d X R v U m V t b 3 Z l Z E N v b H V t b n M x L n t W a W N 0 b 3 J 5 L D h 9 J n F 1 b 3 Q 7 X S w m c X V v d D t S Z W x h d G l v b n N o a X B J b m Z v J n F 1 b 3 Q 7 O l t d f S 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U m V z d W x 0 V H l w Z S I g V m F s d W U 9 I n N U Y W J s Z S I g L z 4 8 R W 5 0 c n k g V H l w Z T 0 i T m F t Z V V w Z G F 0 Z W R B Z n R l c k Z p b G w i I F Z h b H V l P S J s M C I g L z 4 8 R W 5 0 c n k g V H l w Z T 0 i R m l s b F R h c m d l d C I g V m F s d W U 9 I n N D b 2 5 2 Z X J 0 X 3 R v X 0 N s d X R j a C I g L z 4 8 R W 5 0 c n k g V H l w Z T 0 i R m l s b G V k Q 2 9 t c G x l d G V S Z X N 1 b H R U b 1 d v c m t z a G V l d C I g V m F s d W U 9 I m w x I i A v P j x F b n R y e S B U e X B l P S J G a W x s T G F z d F V w Z G F 0 Z W Q i I F Z h b H V l P S J k M j A y N S 0 w N i 0 y N F Q y M z o y O D o z N S 4 z M j M 3 N j M w W i I g L z 4 8 R W 5 0 c n k g V H l w Z T 0 i R m l s b E V y c m 9 y Q 2 9 1 b n Q i I F Z h b H V l P S J s M C I g L z 4 8 R W 5 0 c n k g V H l w Z T 0 i R m l s b E V y c m 9 y Q 2 9 k Z S I g V m F s d W U 9 I n N V b m t u b 3 d u I i A v P j x F b n R y e S B U e X B l P S J G a W x s Q 2 9 s d W 1 u V H l w Z X M i I F Z h b H V l P S J z Q 1 F B Q U J n W U F B Q T 0 9 I i A v P j x F b n R y e S B U e X B l P S J G a W x s Q 2 9 s d W 1 u T m F t Z X M i I F Z h b H V l P S J z W y Z x d W 9 0 O 0 R h d G U m c X V v d D s s J n F 1 b 3 Q 7 R 2 F t Z S Z x d W 9 0 O y w m c X V v d D t G a X J z d C Z x d W 9 0 O y w m c X V v d D t Q b G F 5 Z X I m c X V v d D s s J n F 1 b 3 Q 7 U m 9 1 b m Q m c X V v d D s s J n F 1 b 3 Q 7 R G V m a W N p d C Z x d W 9 0 O y w m c X V v d D t T d W N j Z X N z J n F 1 b 3 Q 7 X S I g L z 4 8 R W 5 0 c n k g V H l w Z T 0 i R m l s b F N 0 Y X R 1 c y I g V m F s d W U 9 I n N D b 2 1 w b G V 0 Z S I g L z 4 8 R W 5 0 c n k g V H l w Z T 0 i R m l s b E N v d W 5 0 I i B W Y W x 1 Z T 0 i b D E 1 N y I g L z 4 8 R W 5 0 c n k g V H l w Z T 0 i U m V s Y X R p b 2 5 z a G l w S W 5 m b 0 N v b n R h a W 5 l c i I g V m F s d W U 9 I n N 7 J n F 1 b 3 Q 7 Y 2 9 s d W 1 u Q 2 9 1 b n Q m c X V v d D s 6 N y w m c X V v d D t r Z X l D b 2 x 1 b W 5 O Y W 1 l c y Z x d W 9 0 O z p b X S w m c X V v d D t x d W V y e V J l b G F 0 a W 9 u c 2 h p c H M m c X V v d D s 6 W 1 0 s J n F 1 b 3 Q 7 Y 2 9 s d W 1 u S W R l b n R p d G l l c y Z x d W 9 0 O z p b J n F 1 b 3 Q 7 U 2 V j d G l v b j E v Q 2 9 u d m V y d C B 0 b y B D b H V 0 Y 2 g v Q X V 0 b 1 J l b W 9 2 Z W R D b 2 x 1 b W 5 z M S 5 7 R G F 0 Z S w w f S Z x d W 9 0 O y w m c X V v d D t T Z W N 0 a W 9 u M S 9 D b 2 5 2 Z X J 0 I H R v I E N s d X R j a C 9 B d X R v U m V t b 3 Z l Z E N v b H V t b n M x L n t H Y W 1 l L D F 9 J n F 1 b 3 Q 7 L C Z x d W 9 0 O 1 N l Y 3 R p b 2 4 x L 0 N v b n Z l c n Q g d G 8 g Q 2 x 1 d G N o L 0 F 1 d G 9 S Z W 1 v d m V k Q 2 9 s d W 1 u c z E u e 0 Z p c n N 0 L D J 9 J n F 1 b 3 Q 7 L C Z x d W 9 0 O 1 N l Y 3 R p b 2 4 x L 0 N v b n Z l c n Q g d G 8 g Q 2 x 1 d G N o L 0 F 1 d G 9 S Z W 1 v d m V k Q 2 9 s d W 1 u c z E u e 1 B s Y X l l c i w z f S Z x d W 9 0 O y w m c X V v d D t T Z W N 0 a W 9 u M S 9 D b 2 5 2 Z X J 0 I H R v I E N s d X R j a C 9 B d X R v U m V t b 3 Z l Z E N v b H V t b n M x L n t S b 3 V u Z C w 0 f S Z x d W 9 0 O y w m c X V v d D t T Z W N 0 a W 9 u M S 9 D b 2 5 2 Z X J 0 I H R v I E N s d X R j a C 9 B d X R v U m V t b 3 Z l Z E N v b H V t b n M x L n t E Z W Z p Y 2 l 0 L D V 9 J n F 1 b 3 Q 7 L C Z x d W 9 0 O 1 N l Y 3 R p b 2 4 x L 0 N v b n Z l c n Q g d G 8 g Q 2 x 1 d G N o L 0 F 1 d G 9 S Z W 1 v d m V k Q 2 9 s d W 1 u c z E u e 1 N 1 Y 2 N l c 3 M s N n 0 m c X V v d D t d L C Z x d W 9 0 O 0 N v b H V t b k N v d W 5 0 J n F 1 b 3 Q 7 O j c s J n F 1 b 3 Q 7 S 2 V 5 Q 2 9 s d W 1 u T m F t Z X M m c X V v d D s 6 W 1 0 s J n F 1 b 3 Q 7 Q 2 9 s d W 1 u S W R l b n R p d G l l c y Z x d W 9 0 O z p b J n F 1 b 3 Q 7 U 2 V j d G l v b j E v Q 2 9 u d m V y d C B 0 b y B D b H V 0 Y 2 g v Q X V 0 b 1 J l b W 9 2 Z W R D b 2 x 1 b W 5 z M S 5 7 R G F 0 Z S w w f S Z x d W 9 0 O y w m c X V v d D t T Z W N 0 a W 9 u M S 9 D b 2 5 2 Z X J 0 I H R v I E N s d X R j a C 9 B d X R v U m V t b 3 Z l Z E N v b H V t b n M x L n t H Y W 1 l L D F 9 J n F 1 b 3 Q 7 L C Z x d W 9 0 O 1 N l Y 3 R p b 2 4 x L 0 N v b n Z l c n Q g d G 8 g Q 2 x 1 d G N o L 0 F 1 d G 9 S Z W 1 v d m V k Q 2 9 s d W 1 u c z E u e 0 Z p c n N 0 L D J 9 J n F 1 b 3 Q 7 L C Z x d W 9 0 O 1 N l Y 3 R p b 2 4 x L 0 N v b n Z l c n Q g d G 8 g Q 2 x 1 d G N o L 0 F 1 d G 9 S Z W 1 v d m V k Q 2 9 s d W 1 u c z E u e 1 B s Y X l l c i w z f S Z x d W 9 0 O y w m c X V v d D t T Z W N 0 a W 9 u M S 9 D b 2 5 2 Z X J 0 I H R v I E N s d X R j a C 9 B d X R v U m V t b 3 Z l Z E N v b H V t b n M x L n t S b 3 V u Z C w 0 f S Z x d W 9 0 O y w m c X V v d D t T Z W N 0 a W 9 u M S 9 D b 2 5 2 Z X J 0 I H R v I E N s d X R j a C 9 B d X R v U m V t b 3 Z l Z E N v b H V t b n M x L n t E Z W Z p Y 2 l 0 L D V 9 J n F 1 b 3 Q 7 L C Z x d W 9 0 O 1 N l Y 3 R p b 2 4 x L 0 N v b n Z l c n Q g d G 8 g Q 2 x 1 d G N o L 0 F 1 d G 9 S Z W 1 v d m V k Q 2 9 s d W 1 u c z E u e 1 N 1 Y 2 N l c 3 M s N n 0 m c X V v d D t d L C Z x d W 9 0 O 1 J l b G F 0 a W 9 u c 2 h p c E l u Z m 8 m c X V v d D s 6 W 1 1 9 I i A v P j x F b n R y e S B U e X B l P S J C d W Z m Z X J O Z X h 0 U m V m c m V z a C I g V m F s d W U 9 I m w x I i A v P j x F b n R y e S B U e X B l P S J B Z G R l Z F R v R G F 0 Y U 1 v Z G V s I i B W Y W x 1 Z T 0 i b D A i I C 8 + P C 9 T d G F i b G V F b n R y a W V z P j w v S X R l b T 4 8 S X R l b T 4 8 S X R l b U x v Y 2 F 0 a W 9 u P j x J d G V t V H l w Z T 5 G b 3 J t d W x h P C 9 J d G V t V H l w Z T 4 8 S X R l b V B h d G g + U 2 V j d G l v b j E v Q 2 9 u d m V y d C U y M H R v J T I w Q 2 x 1 d G N o L 1 N v d X J j Z T w v S X R l b V B h d G g + P C 9 J d G V t T G 9 j Y X R p b 2 4 + P F N 0 Y W J s Z U V u d H J p Z X M g L z 4 8 L 0 l 0 Z W 0 + P E l 0 Z W 0 + P E l 0 Z W 1 M b 2 N h d G l v b j 4 8 S X R l b V R 5 c G U + R m 9 y b X V s Y T w v S X R l b V R 5 c G U + P E l 0 Z W 1 Q Y X R o P l N l Y 3 R p b 2 4 x L 0 N v b n Z l c n Q l M j B 0 b y U y M E N s d X R j a C 9 O Y X Z p Z 2 F 0 a W 9 u J T I w M T w v S X R l b V B h d G g + P C 9 J d G V t T G 9 j Y X R p b 2 4 + P F N 0 Y W J s Z U V u d H J p Z X M g L z 4 8 L 0 l 0 Z W 0 + P E l 0 Z W 0 + P E l 0 Z W 1 M b 2 N h d G l v b j 4 8 S X R l b V R 5 c G U + R m 9 y b X V s Y T w v S X R l b V R 5 c G U + P E l 0 Z W 1 Q Y X R o P l N l Y 3 R p b 2 4 x L 0 N v b n Z l c n Q l M j B 0 b y U y M E N s d X R j a C 9 Q c m 9 t b 3 R l Z C U y M G h l Y W R l c n M 8 L 0 l 0 Z W 1 Q Y X R o P j w v S X R l b U x v Y 2 F 0 a W 9 u P j x T d G F i b G V F b n R y a W V z I C 8 + P C 9 J d G V t P j x J d G V t P j x J d G V t T G 9 j Y X R p b 2 4 + P E l 0 Z W 1 U e X B l P k Z v c m 1 1 b G E 8 L 0 l 0 Z W 1 U e X B l P j x J d G V t U G F 0 a D 5 T Z W N 0 a W 9 u M S 9 D b 2 5 2 Z X J 0 J T I w d G 8 l M j B D b H V 0 Y 2 g v U m V t b 3 Z l Z C U y M G J s Y W 5 r J T I w c m 9 3 c z w v S X R l b V B h d G g + P C 9 J d G V t T G 9 j Y X R p b 2 4 + P F N 0 Y W J s Z U V u d H J p Z X M g L z 4 8 L 0 l 0 Z W 0 + P E l 0 Z W 0 + P E l 0 Z W 1 M b 2 N h d G l v b j 4 8 S X R l b V R 5 c G U + R m 9 y b X V s Y T w v S X R l b V R 5 c G U + P E l 0 Z W 1 Q Y X R o P l N l Y 3 R p b 2 4 x L 0 N v b n Z l c n Q l M j B 0 b y U y M E N s d X R j a C 9 S Z W 1 v d m V k J T I w Y m 9 0 d G 9 t J T I w c m 9 3 c z w v S X R l b V B h d G g + P C 9 J d G V t T G 9 j Y X R p b 2 4 + P F N 0 Y W J s Z U V u d H J p Z X M g L z 4 8 L 0 l 0 Z W 0 + P E l 0 Z W 0 + P E l 0 Z W 1 M b 2 N h d G l v b j 4 8 S X R l b V R 5 c G U + R m 9 y b X V s Y T w v S X R l b V R 5 c G U + P E l 0 Z W 1 Q Y X R o P l N l Y 3 R p b 2 4 x L 0 N v b n Z l c n Q l M j B 0 b y U y M E N s d X R j a C 9 D a G 9 v c 2 U l M j B j b 2 x 1 b W 5 z P C 9 J d G V t U G F 0 a D 4 8 L 0 l 0 Z W 1 M b 2 N h d G l v b j 4 8 U 3 R h Y m x l R W 5 0 c m l l c y A v P j w v S X R l b T 4 8 S X R l b T 4 8 S X R l b U x v Y 2 F 0 a W 9 u P j x J d G V t V H l w Z T 5 G b 3 J t d W x h P C 9 J d G V t V H l w Z T 4 8 S X R l b V B h d G g + U 2 V j d G l v b j E v Q 2 9 u d m V y d C U y M H R v J T I w Q 2 x 1 d G N o L 1 J l b m F t Z W Q l M j B j b 2 x 1 b W 5 z P C 9 J d G V t U G F 0 a D 4 8 L 0 l 0 Z W 1 M b 2 N h d G l v b j 4 8 U 3 R h Y m x l R W 5 0 c m l l c y A v P j w v S X R l b T 4 8 S X R l b T 4 8 S X R l b U x v Y 2 F 0 a W 9 u P j x J d G V t V H l w Z T 5 G b 3 J t d W x h P C 9 J d G V t V H l w Z T 4 8 S X R l b V B h d G g + U 2 V j d G l v b j E v Q 2 9 u d m V y d C U y M H R v J T I w Q 2 x 1 d G N o L 0 F k Z G V k J T I w Y 3 V z d G 9 t P C 9 J d G V t U G F 0 a D 4 8 L 0 l 0 Z W 1 M b 2 N h d G l v b j 4 8 U 3 R h Y m x l R W 5 0 c m l l c y A v P j w v S X R l b T 4 8 S X R l b T 4 8 S X R l b U x v Y 2 F 0 a W 9 u P j x J d G V t V H l w Z T 5 G b 3 J t d W x h P C 9 J d G V t V H l w Z T 4 8 S X R l b V B h d G g + U 2 V j d G l v b j E v Q 2 9 u d m V y d C U y M H R v J T I w Q 2 x 1 d G N o L 1 J l b W 9 2 Z W Q l M j B j b 2 x 1 b W 5 z P C 9 J d G V t U G F 0 a D 4 8 L 0 l 0 Z W 1 M b 2 N h d G l v b j 4 8 U 3 R h Y m x l R W 5 0 c m l l c y A v P j w v S X R l b T 4 8 S X R l b T 4 8 S X R l b U x v Y 2 F 0 a W 9 u P j x J d G V t V H l w Z T 5 G b 3 J t d W x h P C 9 J d G V t V H l w Z T 4 8 S X R l b V B h d G g + U 2 V j d G l v b j E v Q 2 9 u d m V y d C U y M H R v J T I w Q 2 x 1 d G N o L 0 Z p b H R l c m V k J T I w c m 9 3 c z w v S X R l b V B h d G g + P C 9 J d G V t T G 9 j Y X R p b 2 4 + P F N 0 Y W J s Z U V u d H J p Z X M g L z 4 8 L 0 l 0 Z W 0 + P E l 0 Z W 0 + P E l 0 Z W 1 M b 2 N h d G l v b j 4 8 S X R l b V R 5 c G U + R m 9 y b X V s Y T w v S X R l b V R 5 c G U + P E l 0 Z W 1 Q Y X R o P l N l Y 3 R p b 2 4 x L 0 N v b n Z l c n Q l M j B 0 b y U y M E N s d X R j a C 9 H c m 9 1 c G V k J T I w c m 9 3 c z w v S X R l b V B h d G g + P C 9 J d G V t T G 9 j Y X R p b 2 4 + P F N 0 Y W J s Z U V u d H J p Z X M g L z 4 8 L 0 l 0 Z W 0 + P E l 0 Z W 0 + P E l 0 Z W 1 M b 2 N h d G l v b j 4 8 S X R l b V R 5 c G U + R m 9 y b X V s Y T w v S X R l b V R 5 c G U + P E l 0 Z W 1 Q Y X R o P l N l Y 3 R p b 2 4 x L 0 N v b n Z l c n Q l M j B 0 b y U y M E N s d X R j a C 9 B Z G R l Z C U y M G N 1 c 3 R v b S U y M D E 8 L 0 l 0 Z W 1 Q Y X R o P j w v S X R l b U x v Y 2 F 0 a W 9 u P j x T d G F i b G V F b n R y a W V z I C 8 + P C 9 J d G V t P j x J d G V t P j x J d G V t T G 9 j Y X R p b 2 4 + P E l 0 Z W 1 U e X B l P k Z v c m 1 1 b G E 8 L 0 l 0 Z W 1 U e X B l P j x J d G V t U G F 0 a D 5 T Z W N 0 a W 9 u M S 9 D b 2 5 2 Z X J 0 J T I w d G 8 l M j B D b H V 0 Y 2 g v U m V t b 3 Z l Z C U y M G N v b H V t b n M l M j A x P C 9 J d G V t U G F 0 a D 4 8 L 0 l 0 Z W 1 M b 2 N h d G l v b j 4 8 U 3 R h Y m x l R W 5 0 c m l l c y A v P j w v S X R l b T 4 8 S X R l b T 4 8 S X R l b U x v Y 2 F 0 a W 9 u P j x J d G V t V H l w Z T 5 G b 3 J t d W x h P C 9 J d G V t V H l w Z T 4 8 S X R l b V B h d G g + U 2 V j d G l v b j E v Q 2 9 u d m V y d C U y M H R v J T I w Q 2 x 1 d G N o L 0 F k Z G V k J T I w Y 3 V z d G 9 t J T I w M j w v S X R l b V B h d G g + P C 9 J d G V t T G 9 j Y X R p b 2 4 + P F N 0 Y W J s Z U V u d H J p Z X M g L z 4 8 L 0 l 0 Z W 0 + P E l 0 Z W 0 + P E l 0 Z W 1 M b 2 N h d G l v b j 4 8 S X R l b V R 5 c G U + R m 9 y b X V s Y T w v S X R l b V R 5 c G U + P E l 0 Z W 1 Q Y X R o P l N l Y 3 R p b 2 4 x L 0 N v b n Z l c n Q l M j B 0 b y U y M E N s d X R j a C 9 S Z W 1 v d m V k J T I w Y 2 9 s d W 1 u c y U y M D I 8 L 0 l 0 Z W 1 Q Y X R o P j w v S X R l b U x v Y 2 F 0 a W 9 u P j x T d G F i b G V F b n R y a W V z I C 8 + P C 9 J d G V t P j x J d G V t P j x J d G V t T G 9 j Y X R p b 2 4 + P E l 0 Z W 1 U e X B l P k Z v c m 1 1 b G E 8 L 0 l 0 Z W 1 U e X B l P j x J d G V t U G F 0 a D 5 T Z W N 0 a W 9 u M S 9 D b 2 5 2 Z X J 0 J T I w d G 8 l M j B D b H V 0 Y 2 g v U G l 2 b 3 R l Z C U y M G N v b H V t b j w v S X R l b V B h d G g + P C 9 J d G V t T G 9 j Y X R p b 2 4 + P F N 0 Y W J s Z U V u d H J p Z X M g L z 4 8 L 0 l 0 Z W 0 + P E l 0 Z W 0 + P E l 0 Z W 1 M b 2 N h d G l v b j 4 8 S X R l b V R 5 c G U + R m 9 y b X V s Y T w v S X R l b V R 5 c G U + P E l 0 Z W 1 Q Y X R o P l N l Y 3 R p b 2 4 x L 0 N v b n Z l c n Q l M j B 0 b y U y M E N s d X R j a C 9 B Z G R l Z C U y M G N 1 c 3 R v b S U y M D M 8 L 0 l 0 Z W 1 Q Y X R o P j w v S X R l b U x v Y 2 F 0 a W 9 u P j x T d G F i b G V F b n R y a W V z I C 8 + P C 9 J d G V t P j x J d G V t P j x J d G V t T G 9 j Y X R p b 2 4 + P E l 0 Z W 1 U e X B l P k Z v c m 1 1 b G E 8 L 0 l 0 Z W 1 U e X B l P j x J d G V t U G F 0 a D 5 T Z W N 0 a W 9 u M S 9 D b 2 5 2 Z X J 0 J T I w d G 8 l M j B D b H V 0 Y 2 g v Q W R k Z W Q l M j B j d X N 0 b 2 0 l M j A 0 P C 9 J d G V t U G F 0 a D 4 8 L 0 l 0 Z W 1 M b 2 N h d G l v b j 4 8 U 3 R h Y m x l R W 5 0 c m l l c y A v P j w v S X R l b T 4 8 S X R l b T 4 8 S X R l b U x v Y 2 F 0 a W 9 u P j x J d G V t V H l w Z T 5 G b 3 J t d W x h P C 9 J d G V t V H l w Z T 4 8 S X R l b V B h d G g + U 2 V j d G l v b j E v Q 2 9 u d m V y d C U y M H R v J T I w Q 2 x 1 d G N o L 0 F k Z G V k J T I w Y 3 V z d G 9 t J T I w N T w v S X R l b V B h d G g + P C 9 J d G V t T G 9 j Y X R p b 2 4 + P F N 0 Y W J s Z U V u d H J p Z X M g L z 4 8 L 0 l 0 Z W 0 + P E l 0 Z W 0 + P E l 0 Z W 1 M b 2 N h d G l v b j 4 8 S X R l b V R 5 c G U + R m 9 y b X V s Y T w v S X R l b V R 5 c G U + P E l 0 Z W 1 Q Y X R o P l N l Y 3 R p b 2 4 x L 0 N v b n Z l c n Q l M j B 0 b y U y M E N s d X R j a C 9 B Z G R l Z C U y M G N 1 c 3 R v b S U y M D Y 8 L 0 l 0 Z W 1 Q Y X R o P j w v S X R l b U x v Y 2 F 0 a W 9 u P j x T d G F i b G V F b n R y a W V z I C 8 + P C 9 J d G V t P j x J d G V t P j x J d G V t T G 9 j Y X R p b 2 4 + P E l 0 Z W 1 U e X B l P k Z v c m 1 1 b G E 8 L 0 l 0 Z W 1 U e X B l P j x J d G V t U G F 0 a D 5 T Z W N 0 a W 9 u M S 9 D b 2 5 2 Z X J 0 J T I w d G 8 l M j B D b H V 0 Y 2 g v Q W R k Z W Q l M j B j d X N 0 b 2 0 l M j A 3 P C 9 J d G V t U G F 0 a D 4 8 L 0 l 0 Z W 1 M b 2 N h d G l v b j 4 8 U 3 R h Y m x l R W 5 0 c m l l c y A v P j w v S X R l b T 4 8 S X R l b T 4 8 S X R l b U x v Y 2 F 0 a W 9 u P j x J d G V t V H l w Z T 5 G b 3 J t d W x h P C 9 J d G V t V H l w Z T 4 8 S X R l b V B h d G g + U 2 V j d G l v b j E v Q 2 9 u d m V y d C U y M H R v J T I w Q 2 x 1 d G N o L 0 F k Z G V k J T I w Y 3 V z d G 9 t J T I w O D w v S X R l b V B h d G g + P C 9 J d G V t T G 9 j Y X R p b 2 4 + P F N 0 Y W J s Z U V u d H J p Z X M g L z 4 8 L 0 l 0 Z W 0 + P E l 0 Z W 0 + P E l 0 Z W 1 M b 2 N h d G l v b j 4 8 S X R l b V R 5 c G U + R m 9 y b X V s Y T w v S X R l b V R 5 c G U + P E l 0 Z W 1 Q Y X R o P l N l Y 3 R p b 2 4 x L 0 N v b n Z l c n Q l M j B 0 b y U y M E N s d X R j a C 9 B Z G R l Z C U y M G N 1 c 3 R v b S U y M D k 8 L 0 l 0 Z W 1 Q Y X R o P j w v S X R l b U x v Y 2 F 0 a W 9 u P j x T d G F i b G V F b n R y a W V z I C 8 + P C 9 J d G V t P j x J d G V t P j x J d G V t T G 9 j Y X R p b 2 4 + P E l 0 Z W 1 U e X B l P k Z v c m 1 1 b G E 8 L 0 l 0 Z W 1 U e X B l P j x J d G V t U G F 0 a D 5 T Z W N 0 a W 9 u M S 9 D b 2 5 2 Z X J 0 J T I w d G 8 l M j B D b H V 0 Y 2 g v Q W R k Z W Q l M j B j d X N 0 b 2 0 l M j A x M D w v S X R l b V B h d G g + P C 9 J d G V t T G 9 j Y X R p b 2 4 + P F N 0 Y W J s Z U V u d H J p Z X M g L z 4 8 L 0 l 0 Z W 0 + P E l 0 Z W 0 + P E l 0 Z W 1 M b 2 N h d G l v b j 4 8 S X R l b V R 5 c G U + R m 9 y b X V s Y T w v S X R l b V R 5 c G U + P E l 0 Z W 1 Q Y X R o P l N l Y 3 R p b 2 4 x L 0 N v b n Z l c n Q l M j B 0 b y U y M E N s d X R j a C 9 D a G 9 v c 2 U l M j B j b 2 x 1 b W 5 z J T I w M T w v S X R l b V B h d G g + P C 9 J d G V t T G 9 j Y X R p b 2 4 + P F N 0 Y W J s Z U V u d H J p Z X M g L z 4 8 L 0 l 0 Z W 0 + P E l 0 Z W 0 + P E l 0 Z W 1 M b 2 N h d G l v b j 4 8 S X R l b V R 5 c G U + R m 9 y b X V s Y T w v S X R l b V R 5 c G U + P E l 0 Z W 1 Q Y X R o P l N l Y 3 R p b 2 4 x L 0 N v b n Z l c n Q l M j B 0 b y U y M E N s d X R j a C 9 T c G x p d C U y M G N v b H V t b i U y M G J 5 J T I w Z G V s a W 1 p d G V y J T I w M T w v S X R l b V B h d G g + P C 9 J d G V t T G 9 j Y X R p b 2 4 + P F N 0 Y W J s Z U V u d H J p Z X M g L z 4 8 L 0 l 0 Z W 0 + P E l 0 Z W 0 + P E l 0 Z W 1 M b 2 N h d G l v b j 4 8 S X R l b V R 5 c G U + R m 9 y b X V s Y T w v S X R l b V R 5 c G U + P E l 0 Z W 1 Q Y X R o P l N l Y 3 R p b 2 4 x L 0 N v b n Z l c n Q l M j B 0 b y U y M E N s d X R j a C 9 S Z W 5 h b W V k J T I w Y 2 9 s d W 1 u c y U y M D M 8 L 0 l 0 Z W 1 Q Y X R o P j w v S X R l b U x v Y 2 F 0 a W 9 u P j x T d G F i b G V F b n R y a W V z I C 8 + P C 9 J d G V t P j x J d G V t P j x J d G V t T G 9 j Y X R p b 2 4 + P E l 0 Z W 1 U e X B l P k Z v c m 1 1 b G E 8 L 0 l 0 Z W 1 U e X B l P j x J d G V t U G F 0 a D 5 T Z W N 0 a W 9 u M S 9 D b 2 5 2 Z X J 0 J T I w d G 8 l M j B D b H V 0 Y 2 g v U G l 2 b 3 R l Z C U y M G N v b H V t b i U y M D E 8 L 0 l 0 Z W 1 Q Y X R o P j w v S X R l b U x v Y 2 F 0 a W 9 u P j x T d G F i b G V F b n R y a W V z I C 8 + P C 9 J d G V t P j x J d G V t P j x J d G V t T G 9 j Y X R p b 2 4 + P E l 0 Z W 1 U e X B l P k Z v c m 1 1 b G E 8 L 0 l 0 Z W 1 U e X B l P j x J d G V t U G F 0 a D 5 T Z W N 0 a W 9 u M S 9 D b 2 5 2 Z X J 0 J T I w d G 8 l M j B D b H V 0 Y 2 g v U m V u Y W 1 l Z C U y M G N v b H V t b n M l M j A 0 P C 9 J d G V t U G F 0 a D 4 8 L 0 l 0 Z W 1 M b 2 N h d G l v b j 4 8 U 3 R h Y m x l R W 5 0 c m l l c y A v P j w v S X R l b T 4 8 S X R l b T 4 8 S X R l b U x v Y 2 F 0 a W 9 u P j x J d G V t V H l w Z T 5 G b 3 J t d W x h P C 9 J d G V t V H l w Z T 4 8 S X R l b V B h d G g + U 2 V j d G l v b j E v Q 2 9 u d m V y d C U y M H R v J T I w Q 2 x 1 d G N o L 1 V u c G l 2 b 3 R l Z C U y M G N v b H V t b n M l M j A y P C 9 J d G V t U G F 0 a D 4 8 L 0 l 0 Z W 1 M b 2 N h d G l v b j 4 8 U 3 R h Y m x l R W 5 0 c m l l c y A v P j w v S X R l b T 4 8 S X R l b T 4 8 S X R l b U x v Y 2 F 0 a W 9 u P j x J d G V t V H l w Z T 5 G b 3 J t d W x h P C 9 J d G V t V H l w Z T 4 8 S X R l b V B h d G g + U 2 V j d G l v b j E v Q 2 9 u d m V y d C U y M H R v J T I w R 2 F t Z X M v U G l 2 b 3 R l Z C U y M G N v b H V t b j w v S X R l b V B h d G g + P C 9 J d G V t T G 9 j Y X R p b 2 4 + P F N 0 Y W J s Z U V u d H J p Z X M g L z 4 8 L 0 l 0 Z W 0 + P E l 0 Z W 0 + P E l 0 Z W 1 M b 2 N h d G l v b j 4 8 S X R l b V R 5 c G U + R m 9 y b X V s Y T w v S X R l b V R 5 c G U + P E l 0 Z W 1 Q Y X R o P l N l Y 3 R p b 2 4 x L 0 N v b n Z l c n Q l M j B 0 b y U y M E d h b W V z L 1 N v c n R l Z C U y M H J v d 3 M 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m F t Z W Q l M j B j b 2 x 1 b W 5 z J T I w M T w v S X R l b V B h d G g + P C 9 J d G V t T G 9 j Y X R p b 2 4 + P F N 0 Y W J s Z U V u d H J p Z X M g L z 4 8 L 0 l 0 Z W 0 + P E l 0 Z W 0 + P E l 0 Z W 1 M b 2 N h d G l v b j 4 8 S X R l b V R 5 c G U + R m 9 y b X V s Y T w v S X R l b V R 5 c G U + P E l 0 Z W 1 Q Y X R o P l N l Y 3 R p b 2 4 x L 0 N v b n Z l c n Q l M j B 0 b y U y M E d h b W V z L 0 F k Z G V k J T I w Y 3 V z d G 9 t J T I w M T w v S X R l b V B h d G g + P C 9 J d G V t T G 9 j Y X R p b 2 4 + P F N 0 Y W J s Z U V u d H J p Z X M g L z 4 8 L 0 l 0 Z W 0 + P E l 0 Z W 0 + P E l 0 Z W 1 M b 2 N h d G l v b j 4 8 S X R l b V R 5 c G U + R m 9 y b X V s Y T w v S X R l b V R 5 c G U + P E l 0 Z W 1 Q Y X R o P l N l Y 3 R p b 2 4 x L 0 N v b n Z l c n Q l M j B 0 b y U y M E d h b W V z L 1 J l b W 9 2 Z W Q l M j B j b 2 x 1 b W 5 z P C 9 J d G V t U G F 0 a D 4 8 L 0 l 0 Z W 1 M b 2 N h d G l v b j 4 8 U 3 R h Y m x l R W 5 0 c m l l c y A v P j w v S X R l b T 4 8 S X R l b T 4 8 S X R l b U x v Y 2 F 0 a W 9 u P j x J d G V t V H l w Z T 5 G b 3 J t d W x h P C 9 J d G V t V H l w Z T 4 8 S X R l b V B h d G g + U 2 V j d G l v b j E v Q 2 9 u d m V y d C U y M H R v J T I w Q 2 x 1 d G N o L 0 F k Z G V k J T I w Y 3 V z d G 9 t J T I w M T E 8 L 0 l 0 Z W 1 Q Y X R o P j w v S X R l b U x v Y 2 F 0 a W 9 u P j x T d G F i b G V F b n R y a W V z I C 8 + P C 9 J d G V t P j x J d G V t P j x J d G V t T G 9 j Y X R p b 2 4 + P E l 0 Z W 1 U e X B l P k Z v c m 1 1 b G E 8 L 0 l 0 Z W 1 U e X B l P j x J d G V t U G F 0 a D 5 T Z W N 0 a W 9 u M S 9 D b 2 5 2 Z X J 0 J T I w d G 8 l M j B D b H V 0 Y 2 g v Q W R k Z W Q l M j B j d X N 0 b 2 0 l M j A x M j w v S X R l b V B h d G g + P C 9 J d G V t T G 9 j Y X R p b 2 4 + P F N 0 Y W J s Z U V u d H J p Z X M g L z 4 8 L 0 l 0 Z W 0 + P E l 0 Z W 0 + P E l 0 Z W 1 M b 2 N h d G l v b j 4 8 S X R l b V R 5 c G U + R m 9 y b X V s Y T w v S X R l b V R 5 c G U + P E l 0 Z W 1 Q Y X R o P l N l Y 3 R p b 2 4 x L 0 N v b n Z l c n Q l M j B 0 b y U y M E N s d X R j a C 9 B Z G R l Z C U y M G N 1 c 3 R v b S U y M D E z P C 9 J d G V t U G F 0 a D 4 8 L 0 l 0 Z W 1 M b 2 N h d G l v b j 4 8 U 3 R h Y m x l R W 5 0 c m l l c y A v P j w v S X R l b T 4 8 S X R l b T 4 8 S X R l b U x v Y 2 F 0 a W 9 u P j x J d G V t V H l w Z T 5 G b 3 J t d W x h P C 9 J d G V t V H l w Z T 4 8 S X R l b V B h d G g + U 2 V j d G l v b j E v Q 2 9 u d m V y d C U y M H R v J T I w Q 2 x 1 d G N o L 0 F k Z G V k J T I w Y 3 V z d G 9 t J T I w M T Q 8 L 0 l 0 Z W 1 Q Y X R o P j w v S X R l b U x v Y 2 F 0 a W 9 u P j x T d G F i b G V F b n R y a W V z I C 8 + P C 9 J d G V t P j x J d G V t P j x J d G V t T G 9 j Y X R p b 2 4 + P E l 0 Z W 1 U e X B l P k Z v c m 1 1 b G E 8 L 0 l 0 Z W 1 U e X B l P j x J d G V t U G F 0 a D 5 T Z W N 0 a W 9 u M S 9 D b 2 5 2 Z X J 0 J T I w d G 8 l M j B S Z W N v c m R 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z E 4 N T B k N m M t Z j g y M S 0 0 M G V k L T k 0 M j c t M z g 4 M T N k N W Y 2 Z j Y z I i A v P j x F b n R y e S B U e X B l P S J S Z X N 1 b H R U e X B l I i B W Y W x 1 Z T 0 i c 1 R h Y m x l I i A v P j x F b n R y e S B U e X B l P S J O Y W 1 l V X B k Y X R l Z E F m d G V y R m l s b C I g V m F s d W U 9 I m w w I i A v P j x F b n R y e S B U e X B l P S J G a W x s V G F y Z 2 V 0 I i B W Y W x 1 Z T 0 i c 0 N v b n Z l c n R f d G 9 f U m V j b 3 J k c y I g L z 4 8 R W 5 0 c n k g V H l w Z T 0 i R m l s b G V k Q 2 9 t c G x l d G V S Z X N 1 b H R U b 1 d v c m t z a G V l d C I g V m F s d W U 9 I m w x I i A v P j x F b n R y e S B U e X B l P S J G a W x s Q 2 9 1 b n Q i I F Z h b H V l P S J s N D M 2 I i A v P j x F b n R y e S B U e X B l P S J G a W x s R X J y b 3 J D b 2 R l I i B W Y W x 1 Z T 0 i c 1 V u a 2 5 v d 2 4 i I C 8 + P E V u d H J 5 I F R 5 c G U 9 I k Z p b G x F c n J v c k N v d W 5 0 I i B W Y W x 1 Z T 0 i b D A i I C 8 + P E V u d H J 5 I F R 5 c G U 9 I k Z p b G x M Y X N 0 V X B k Y X R l Z C I g V m F s d W U 9 I m Q y M D I 1 L T A 2 L T I 0 V D I z O j M 4 O j A 5 L j A 3 M j Y y N D B a I i A v P j x F b n R y e S B U e X B l P S J G a W x s Q 2 9 s d W 1 u V H l w Z X M i I F Z h b H V l P S J z Q U F B Q U N R Q U F B Q U F H Q U F B Q U F B Q T 0 i I C 8 + P E V u d H J 5 I F R 5 c G U 9 I k Z p b G x D b 2 x 1 b W 5 O Y W 1 l c y I g V m F s d W U 9 I n N b J n F 1 b 3 Q 7 Q W 5 n b G U m c X V v d D s s J n F 1 b 3 Q 7 S G V p Z 2 h 0 J n F 1 b 3 Q 7 L C Z x d W 9 0 O 0 J h c 2 U m c X V v d D s s J n F 1 b 3 Q 7 R G F 0 Z S Z x d W 9 0 O y w m c X V v d D t H Y W 1 l J n F 1 b 3 Q 7 L C Z x d W 9 0 O 0 9 y Z G V y J n F 1 b 3 Q 7 L C Z x d W 9 0 O 1 B s Y X l l c i Z x d W 9 0 O y w m c X V v d D t U b 3 R h b C B T Y 2 9 y Z S Z x d W 9 0 O y w m c X V v d D t P c H B v b m V u d C Z x d W 9 0 O y w m c X V v d D t S Z X N 1 b H Q m c X V v d D s s J n F 1 b 3 Q 7 V 2 l u J n F 1 b 3 Q 7 L C Z x d W 9 0 O 0 x v c 3 M m c X V v d D s s J n F 1 b 3 Q 7 V G l l J n F 1 b 3 Q 7 L C Z x d W 9 0 O 1 R v d G F s I E d h b W V z 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P c m R l c i w 1 f S Z x d W 9 0 O y w m c X V v d D t T Z W N 0 a W 9 u M S 9 D b 2 5 2 Z X J 0 I H R v I F J l Y 2 9 y Z H M v Q X V 0 b 1 J l b W 9 2 Z W R D b 2 x 1 b W 5 z M S 5 7 U G x h e W 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Q 2 9 s d W 1 u Q 2 9 1 b n Q m c X V v d D s 6 M T Q s J n F 1 b 3 Q 7 S 2 V 5 Q 2 9 s d W 1 u T m F t Z X M m c X V v d D s 6 W 1 0 s J n F 1 b 3 Q 7 Q 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0 9 y Z G V y L D V 9 J n F 1 b 3 Q 7 L C Z x d W 9 0 O 1 N l Y 3 R p b 2 4 x L 0 N v b n Z l c n Q g d G 8 g U m V j b 3 J k c y 9 B d X R v U m V t b 3 Z l Z E N v b H V t b n M x L n t Q b G F 5 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S Z W x h d G l v b n N o a X B J b m Z v J n F 1 b 3 Q 7 O l t d f S I g L z 4 8 R W 5 0 c n k g V H l w Z T 0 i Q W R k Z W R U b 0 R h d G F N b 2 R l b C I g V m F s d W U 9 I m w w I i A v P j x F b n R y e S B U e X B l P S J C d W Z m Z X J O Z X h 0 U m V m c m V z a C I g V m F s d W U 9 I m w x I i A v P j w v U 3 R h Y m x l R W 5 0 c m l l c z 4 8 L 0 l 0 Z W 0 + P E l 0 Z W 0 + P E l 0 Z W 1 M b 2 N h d G l v b j 4 8 S X R l b V R 5 c G U + R m 9 y b X V s Y T w v S X R l b V R 5 c G U + P E l 0 Z W 1 Q Y X R o P l N l Y 3 R p b 2 4 x L 0 N v b n Z l c n Q l M j B 0 b y U y M F J l Y 2 9 y Z H M v U 2 9 1 c m N l P C 9 J d G V t U G F 0 a D 4 8 L 0 l 0 Z W 1 M b 2 N h d G l v b j 4 8 U 3 R h Y m x l R W 5 0 c m l l c y A v P j w v S X R l b T 4 8 S X R l b T 4 8 S X R l b U x v Y 2 F 0 a W 9 u P j x J d G V t V H l w Z T 5 G b 3 J t d W x h P C 9 J d G V t V H l w Z T 4 8 S X R l b V B h d G g + U 2 V j d G l v b j E v Q 2 9 u d m V y d C U y M H R v J T I w U m V j b 3 J k c y 9 O Y X Z p Z 2 F 0 a W 9 u J T I w M T w v S X R l b V B h d G g + P C 9 J d G V t T G 9 j Y X R p b 2 4 + P F N 0 Y W J s Z U V u d H J p Z X M g L z 4 8 L 0 l 0 Z W 0 + P E l 0 Z W 0 + P E l 0 Z W 1 M b 2 N h d G l v b j 4 8 S X R l b V R 5 c G U + R m 9 y b X V s Y T w v S X R l b V R 5 c G U + P E l 0 Z W 1 Q Y X R o P l N l Y 3 R p b 2 4 x L 0 N v b n Z l c n Q l M j B 0 b y U y M F J l Y 2 9 y Z H M v U H J v b W 9 0 Z W Q l M j B o Z W F k Z X J z P C 9 J d G V t U G F 0 a D 4 8 L 0 l 0 Z W 1 M b 2 N h d G l v b j 4 8 U 3 R h Y m x l R W 5 0 c m l l c y A v P j w v S X R l b T 4 8 S X R l b T 4 8 S X R l b U x v Y 2 F 0 a W 9 u P j x J d G V t V H l w Z T 5 G b 3 J t d W x h P C 9 J d G V t V H l w Z T 4 8 S X R l b V B h d G g + U 2 V j d G l v b j E v Q 2 9 u d m V y d C U y M H R v J T I w U m V j b 3 J k c y 9 D a G F u Z 2 V k J T I w Y 2 9 s d W 1 u J T I w d H l w Z T w v S X R l b V B h d G g + P C 9 J d G V t T G 9 j Y X R p b 2 4 + P F N 0 Y W J s Z U V u d H J p Z X M g L z 4 8 L 0 l 0 Z W 0 + P E l 0 Z W 0 + P E l 0 Z W 1 M b 2 N h d G l v b j 4 8 S X R l b V R 5 c G U + R m 9 y b X V s Y T w v S X R l b V R 5 c G U + P E l 0 Z W 1 Q Y X R o P l N l Y 3 R p b 2 4 x L 0 N v b n Z l c n Q l M j B 0 b y U y M F J l Y 2 9 y Z H M v Q W R k Z W Q l M j B j d X N 0 b 2 0 8 L 0 l 0 Z W 1 Q Y X R o P j w v S X R l b U x v Y 2 F 0 a W 9 u P j x T d G F i b G V F b n R y a W V z I C 8 + P C 9 J d G V t P j x J d G V t P j x J d G V t T G 9 j Y X R p b 2 4 + P E l 0 Z W 1 U e X B l P k Z v c m 1 1 b G E 8 L 0 l 0 Z W 1 U e X B l P j x J d G V t U G F 0 a D 5 T Z W N 0 a W 9 u M S 9 D b 2 5 2 Z X J 0 J T I w d G 8 l M j B S Z W N v c m R z L 1 J l b W 9 2 Z W Q l M j B j b 2 x 1 b W 5 z P C 9 J d G V t U G F 0 a D 4 8 L 0 l 0 Z W 1 M b 2 N h d G l v b j 4 8 U 3 R h Y m x l R W 5 0 c m l l c y A v P j w v S X R l b T 4 8 S X R l b T 4 8 S X R l b U x v Y 2 F 0 a W 9 u P j x J d G V t V H l w Z T 5 G b 3 J t d W x h P C 9 J d G V t V H l w Z T 4 8 S X R l b V B h d G g + U 2 V j d G l v b j E v Q 2 9 u d m V y d C U y M H R v J T I w U m V j b 3 J k c y 9 B Z G R l Z C U y M G N 1 c 3 R v b S U y M D E 8 L 0 l 0 Z W 1 Q Y X R o P j w v S X R l b U x v Y 2 F 0 a W 9 u P j x T d G F i b G V F b n R y a W V z I C 8 + P C 9 J d G V t P j x J d G V t P j x J d G V t T G 9 j Y X R p b 2 4 + P E l 0 Z W 1 U e X B l P k Z v c m 1 1 b G E 8 L 0 l 0 Z W 1 U e X B l P j x J d G V t U G F 0 a D 5 T Z W N 0 a W 9 u M S 9 D b 2 5 2 Z X J 0 J T I w d G 8 l M j B S Z W N v c m R z L 1 B p d m 9 0 Z W Q l M j B j b 2 x 1 b W 4 8 L 0 l 0 Z W 1 Q Y X R o P j w v S X R l b U x v Y 2 F 0 a W 9 u P j x T d G F i b G V F b n R y a W V z I C 8 + P C 9 J d G V t P j x J d G V t P j x J d G V t T G 9 j Y X R p b 2 4 + P E l 0 Z W 1 U e X B l P k Z v c m 1 1 b G E 8 L 0 l 0 Z W 1 U e X B l P j x J d G V t U G F 0 a D 5 T Z W N 0 a W 9 u M S 9 D b 2 5 2 Z X J 0 J T I w d G 8 l M j B S Z W N v c m R z L 0 d y b 3 V w Z W Q l M j B y b 3 d z P C 9 J d G V t U G F 0 a D 4 8 L 0 l 0 Z W 1 M b 2 N h d G l v b j 4 8 U 3 R h Y m x l R W 5 0 c m l l c y A v P j w v S X R l b T 4 8 S X R l b T 4 8 S X R l b U x v Y 2 F 0 a W 9 u P j x J d G V t V H l w Z T 5 G b 3 J t d W x h P C 9 J d G V t V H l w Z T 4 8 S X R l b V B h d G g + U 2 V j d G l v b j E v Q 2 9 u d m V y d C U y M H R v J T I w U m V j b 3 J k c y 9 B Z G R l Z C U y M G N 1 c 3 R v b S U y M D I 8 L 0 l 0 Z W 1 Q Y X R o P j w v S X R l b U x v Y 2 F 0 a W 9 u P j x T d G F i b G V F b n R y a W V z I C 8 + P C 9 J d G V t P j x J d G V t P j x J d G V t T G 9 j Y X R p b 2 4 + P E l 0 Z W 1 U e X B l P k Z v c m 1 1 b G E 8 L 0 l 0 Z W 1 U e X B l P j x J d G V t U G F 0 a D 5 T Z W N 0 a W 9 u M S 9 D b 2 5 2 Z X J 0 J T I w d G 8 l M j B S Z W N v c m R z L 1 J l b W 9 2 Z W Q l M j B j b 2 x 1 b W 5 z J T I w M T w v S X R l b V B h d G g + P C 9 J d G V t T G 9 j Y X R p b 2 4 + P F N 0 Y W J s Z U V u d H J p Z X M g L z 4 8 L 0 l 0 Z W 0 + P E l 0 Z W 0 + P E l 0 Z W 1 M b 2 N h d G l v b j 4 8 S X R l b V R 5 c G U + R m 9 y b X V s Y T w v S X R l b V R 5 c G U + P E l 0 Z W 1 Q Y X R o P l N l Y 3 R p b 2 4 x L 0 N v b n Z l c n Q l M j B 0 b y U y M F J l Y 2 9 y Z H M v R X h w Y W 5 k Z W Q l M j B G a W x s Z W R E Y X R h P C 9 J d G V t U G F 0 a D 4 8 L 0 l 0 Z W 1 M b 2 N h d G l v b j 4 8 U 3 R h Y m x l R W 5 0 c m l l c y A v P j w v S X R l b T 4 8 S X R l b T 4 8 S X R l b U x v Y 2 F 0 a W 9 u P j x J d G V t V H l w Z T 5 G b 3 J t d W x h P C 9 J d G V t V H l w Z T 4 8 S X R l b V B h d G g + U 2 V j d G l v b j E v Q 2 9 u d m V y d C U y M H R v J T I w U m V j b 3 J k c y 9 B Z G R l Z C U y M G N 1 c 3 R v b S U y M D M 8 L 0 l 0 Z W 1 Q Y X R o P j w v S X R l b U x v Y 2 F 0 a W 9 u P j x T d G F i b G V F b n R y a W V z I C 8 + P C 9 J d G V t P j x J d G V t P j x J d G V t T G 9 j Y X R p b 2 4 + P E l 0 Z W 1 U e X B l P k Z v c m 1 1 b G E 8 L 0 l 0 Z W 1 U e X B l P j x J d G V t U G F 0 a D 5 T Z W N 0 a W 9 u M S 9 D b 2 5 2 Z X J 0 J T I w d G 8 l M j B S Z W N v c m R z L 0 F k Z G V k J T I w Y 3 V z d G 9 t J T I w N D w v S X R l b V B h d G g + P C 9 J d G V t T G 9 j Y X R p b 2 4 + P F N 0 Y W J s Z U V u d H J p Z X M g L z 4 8 L 0 l 0 Z W 0 + P E l 0 Z W 0 + P E l 0 Z W 1 M b 2 N h d G l v b j 4 8 S X R l b V R 5 c G U + R m 9 y b X V s Y T w v S X R l b V R 5 c G U + P E l 0 Z W 1 Q Y X R o P l N l Y 3 R p b 2 4 x L 0 N v b n Z l c n Q l M j B 0 b y U y M F J l Y 2 9 y Z H M v Q W R k Z W Q l M j B j d X N 0 b 2 0 l M j A 1 P C 9 J d G V t U G F 0 a D 4 8 L 0 l 0 Z W 1 M b 2 N h d G l v b j 4 8 U 3 R h Y m x l R W 5 0 c m l l c y A v P j w v S X R l b T 4 8 S X R l b T 4 8 S X R l b U x v Y 2 F 0 a W 9 u P j x J d G V t V H l w Z T 5 G b 3 J t d W x h P C 9 J d G V t V H l w Z T 4 8 S X R l b V B h d G g + U 2 V j d G l v b j E v Q 2 9 u d m V y d C U y M H R v J T I w U m V j b 3 J k c y 9 B Z G R l Z C U y M G N 1 c 3 R v b S U y M D Y 8 L 0 l 0 Z W 1 Q Y X R o P j w v S X R l b U x v Y 2 F 0 a W 9 u P j x T d G F i b G V F b n R y a W V z I C 8 + P C 9 J d G V t P j x J d G V t P j x J d G V t T G 9 j Y X R p b 2 4 + P E l 0 Z W 1 U e X B l P k Z v c m 1 1 b G E 8 L 0 l 0 Z W 1 U e X B l P j x J d G V t U G F 0 a D 5 T Z W N 0 a W 9 u M S 9 D b 2 5 2 Z X J 0 J T I w d G 8 l M j B S Z W N v c m R z L 0 F k Z G V k J T I w Y 3 V z d G 9 t J T I w N z w v S X R l b V B h d G g + P C 9 J d G V t T G 9 j Y X R p b 2 4 + P F N 0 Y W J s Z U V u d H J p Z X M g L z 4 8 L 0 l 0 Z W 0 + P E l 0 Z W 0 + P E l 0 Z W 1 M b 2 N h d G l v b j 4 8 S X R l b V R 5 c G U + R m 9 y b X V s Y T w v S X R l b V R 5 c G U + P E l 0 Z W 1 Q Y X R o P l N l Y 3 R p b 2 4 x L 0 N v b n Z l c n Q l M j B 0 b y U y M F J l Y 2 9 y Z H M v Q W R k Z W Q l M j B j d X N 0 b 2 0 l M j A 4 P C 9 J d G V t U G F 0 a D 4 8 L 0 l 0 Z W 1 M b 2 N h d G l v b j 4 8 U 3 R h Y m x l R W 5 0 c m l l c y A v P j w v S X R l b T 4 8 S X R l b T 4 8 S X R l b U x v Y 2 F 0 a W 9 u P j x J d G V t V H l w Z T 5 G b 3 J t d W x h P C 9 J d G V t V H l w Z T 4 8 S X R l b V B h d G g + U 2 V j d G l v b j E v Q 2 9 u d m V y d C U y M H R v J T I w U m V j b 3 J k c y 9 B Z G R l Z C U y M G N 1 c 3 R v b S U y M D k 8 L 0 l 0 Z W 1 Q Y X R o P j w v S X R l b U x v Y 2 F 0 a W 9 u P j x T d G F i b G V F b n R y a W V z I C 8 + P C 9 J d G V t P j x J d G V t P j x J d G V t T G 9 j Y X R p b 2 4 + P E l 0 Z W 1 U e X B l P k Z v c m 1 1 b G E 8 L 0 l 0 Z W 1 U e X B l P j x J d G V t U G F 0 a D 5 T Z W N 0 a W 9 u M S 9 D b 2 5 2 Z X J 0 J T I w d G 8 l M j B S Z W N v c m R z L 0 F k Z G V k J T I w Y 3 V z d G 9 t J T I w M T A 8 L 0 l 0 Z W 1 Q Y X R o P j w v S X R l b U x v Y 2 F 0 a W 9 u P j x T d G F i b G V F b n R y a W V z I C 8 + P C 9 J d G V t P j x J d G V t P j x J d G V t T G 9 j Y X R p b 2 4 + P E l 0 Z W 1 U e X B l P k Z v c m 1 1 b G E 8 L 0 l 0 Z W 1 U e X B l P j x J d G V t U G F 0 a D 5 T Z W N 0 a W 9 u M S 9 D b 2 5 2 Z X J 0 J T I w d G 8 l M j B S Z W N v c m R z L 1 J l b W 9 2 Z W Q l M j B j b 2 x 1 b W 5 z J T I w M j w v S X R l b V B h d G g + P C 9 J d G V t T G 9 j Y X R p b 2 4 + P F N 0 Y W J s Z U V u d H J p Z X M g L z 4 8 L 0 l 0 Z W 0 + P E l 0 Z W 0 + P E l 0 Z W 1 M b 2 N h d G l v b j 4 8 S X R l b V R 5 c G U + R m 9 y b X V s Y T w v S X R l b V R 5 c G U + P E l 0 Z W 1 Q Y X R o P l N l Y 3 R p b 2 4 x L 0 N v b n Z l c n Q l M j B 0 b y U y M F J l Y 2 9 y Z H M v U 3 B s a X Q l M j B j b 2 x 1 b W 4 l M j B i e S U y M G R l b G l t a X R l c j w v S X R l b V B h d G g + P C 9 J d G V t T G 9 j Y X R p b 2 4 + P F N 0 Y W J s Z U V u d H J p Z X M g L z 4 8 L 0 l 0 Z W 0 + P E l 0 Z W 0 + P E l 0 Z W 1 M b 2 N h d G l v b j 4 8 S X R l b V R 5 c G U + R m 9 y b X V s Y T w v S X R l b V R 5 c G U + P E l 0 Z W 1 Q Y X R o P l N l Y 3 R p b 2 4 x L 0 N v b n Z l c n Q l M j B 0 b y U y M F J l Y 2 9 y Z H M v U m V t b 3 Z l Z C U y M G N v b H V t b n M l M j A z P C 9 J d G V t U G F 0 a D 4 8 L 0 l 0 Z W 1 M b 2 N h d G l v b j 4 8 U 3 R h Y m x l R W 5 0 c m l l c y A v P j w v S X R l b T 4 8 S X R l b T 4 8 S X R l b U x v Y 2 F 0 a W 9 u P j x J d G V t V H l w Z T 5 G b 3 J t d W x h P C 9 J d G V t V H l w Z T 4 8 S X R l b V B h d G g + U 2 V j d G l v b j E v Q 2 9 u d m V y d C U y M H R v J T I w U m V j b 3 J k c y 9 S Z W 5 h b W V k J T I w Y 2 9 s d W 1 u c z w v S X R l b V B h d G g + P C 9 J d G V t T G 9 j Y X R p b 2 4 + P F N 0 Y W J s Z U V u d H J p Z X M g L z 4 8 L 0 l 0 Z W 0 + P E l 0 Z W 0 + P E l 0 Z W 1 M b 2 N h d G l v b j 4 8 S X R l b V R 5 c G U + R m 9 y b X V s Y T w v S X R l b V R 5 c G U + P E l 0 Z W 1 Q Y X R o P l N l Y 3 R p b 2 4 x L 0 N v b n Z l c n Q l M j B 0 b y U y M F J l Y 2 9 y Z H M v U 2 9 y d G V k J T I w c m 9 3 c z w v S X R l b V B h d G g + P C 9 J d G V t T G 9 j Y X R p b 2 4 + P F N 0 Y W J s Z U V u d H J p Z X M g L z 4 8 L 0 l 0 Z W 0 + P E l 0 Z W 0 + P E l 0 Z W 1 M b 2 N h d G l v b j 4 8 S X R l b V R 5 c G U + R m 9 y b X V s Y T w v S X R l b V R 5 c G U + P E l 0 Z W 1 Q Y X R o P l N l Y 3 R p b 2 4 x L 0 N v b n Z l c n Q l M j B 0 b y U y M F J l Y 2 9 y Z H M v Q 2 h v b 3 N l J T I w Y 2 9 s d W 1 u c y U y M D E 8 L 0 l 0 Z W 1 Q Y X R o P j w v S X R l b U x v Y 2 F 0 a W 9 u P j x T d G F i b G V F b n R y a W V z I C 8 + P C 9 J d G V t P j x J d G V t P j x J d G V t T G 9 j Y X R p b 2 4 + P E l 0 Z W 1 U e X B l P k Z v c m 1 1 b G E 8 L 0 l 0 Z W 1 U e X B l P j x J d G V t U G F 0 a D 5 T Z W N 0 a W 9 u M S 9 D b 2 5 2 Z X J 0 J T I w d G 8 l M j B H Y W 1 l c y 9 V b n B p d m 9 0 Z W Q l M j B j b 2 x 1 b W 5 z J T I w M j 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C 9 J d G V t c z 4 8 L 0 x v Y 2 F s U G F j a 2 F n Z U 1 l d G F k Y X R h R m l s Z T 4 W A A A A U E s F B g A A A A A A A A A A A A A A A A A A A A A A A G Q A A A D 5 z U 6 X N M J y J P C b 8 D 3 h A + 1 I A 6 k u j / f T l y G n 1 r h x J n m A n v v V F 5 Z d u Y U p N S x Q C g z f 9 C B R 7 T O r G 6 P K Y C n q I R 8 q y T 9 6 W f T 2 2 X M R 3 6 Q c 4 u 3 u Z M 8 0 d p 9 X o 1 y z Q S U C 3 2 z 9 n j K e W e H 2 y E c p < / 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2025-06-24T23:42:05Z</dcterms:modified>
</cp:coreProperties>
</file>