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calebskinner/Desktop/Rice/First Year/Dart Board/DartsAnalysis/"/>
    </mc:Choice>
  </mc:AlternateContent>
  <xr:revisionPtr revIDLastSave="0" documentId="13_ncr:1_{C8FD2569-1AF5-794A-A2FC-BE8F1C92F435}" xr6:coauthVersionLast="47" xr6:coauthVersionMax="47" xr10:uidLastSave="{00000000-0000-0000-0000-000000000000}"/>
  <bookViews>
    <workbookView xWindow="1620" yWindow="760" windowWidth="28040" windowHeight="17400" activeTab="1" xr2:uid="{323CE3BE-3075-5142-8CC5-C739FD3D3415}"/>
  </bookViews>
  <sheets>
    <sheet name="Scores" sheetId="1" r:id="rId1"/>
    <sheet name="Next Gen" sheetId="2" r:id="rId2"/>
  </sheets>
  <calcPr calcId="191029"/>
  <pivotCaches>
    <pivotCache cacheId="24" r:id="rId3"/>
    <pivotCache cacheId="2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2" l="1"/>
  <c r="F35" i="2"/>
  <c r="S258" i="1"/>
  <c r="R258" i="1"/>
  <c r="Q258" i="1"/>
  <c r="P258" i="1"/>
  <c r="V257" i="1"/>
  <c r="U257" i="1"/>
  <c r="T257" i="1"/>
  <c r="S257" i="1"/>
  <c r="R257" i="1"/>
  <c r="Q257" i="1"/>
  <c r="P257" i="1"/>
  <c r="Y256" i="1"/>
  <c r="X256" i="1"/>
  <c r="W256" i="1"/>
  <c r="V256" i="1"/>
  <c r="U256" i="1"/>
  <c r="T256" i="1"/>
  <c r="S256" i="1"/>
  <c r="R256" i="1"/>
  <c r="Q256" i="1"/>
  <c r="P256" i="1"/>
  <c r="S255" i="1"/>
  <c r="R255" i="1"/>
  <c r="Q255" i="1"/>
  <c r="P255" i="1"/>
  <c r="V254" i="1"/>
  <c r="U254" i="1"/>
  <c r="T254" i="1"/>
  <c r="S254" i="1"/>
  <c r="R254" i="1"/>
  <c r="Q254" i="1"/>
  <c r="P254" i="1"/>
  <c r="Y253" i="1"/>
  <c r="X253" i="1"/>
  <c r="W253" i="1"/>
  <c r="V253" i="1"/>
  <c r="U253" i="1"/>
  <c r="T253" i="1"/>
  <c r="S253" i="1"/>
  <c r="R253" i="1"/>
  <c r="Q253" i="1"/>
  <c r="P253" i="1"/>
  <c r="S252" i="1"/>
  <c r="R252" i="1"/>
  <c r="Q252" i="1"/>
  <c r="P252" i="1"/>
  <c r="V251" i="1"/>
  <c r="U251" i="1"/>
  <c r="T251" i="1"/>
  <c r="S251" i="1"/>
  <c r="R251" i="1"/>
  <c r="Q251" i="1"/>
  <c r="P251" i="1"/>
  <c r="Y250" i="1"/>
  <c r="X250" i="1"/>
  <c r="W250" i="1"/>
  <c r="V250" i="1"/>
  <c r="U250" i="1"/>
  <c r="T250" i="1"/>
  <c r="S250" i="1"/>
  <c r="R250" i="1"/>
  <c r="Q250" i="1"/>
  <c r="P250" i="1"/>
  <c r="S249" i="1"/>
  <c r="R249" i="1"/>
  <c r="Q249" i="1"/>
  <c r="P249" i="1"/>
  <c r="V248" i="1"/>
  <c r="U248" i="1"/>
  <c r="T248" i="1"/>
  <c r="S248" i="1"/>
  <c r="R248" i="1"/>
  <c r="Q248" i="1"/>
  <c r="P248" i="1"/>
  <c r="Y247" i="1"/>
  <c r="X247" i="1"/>
  <c r="W247" i="1"/>
  <c r="V247" i="1"/>
  <c r="U247" i="1"/>
  <c r="T247" i="1"/>
  <c r="S247" i="1"/>
  <c r="R247" i="1"/>
  <c r="Q247" i="1"/>
  <c r="P247" i="1"/>
  <c r="R246" i="1"/>
  <c r="S246" i="1"/>
  <c r="Q246" i="1"/>
  <c r="P246" i="1"/>
  <c r="V245" i="1"/>
  <c r="U245" i="1"/>
  <c r="T245" i="1"/>
  <c r="S245" i="1"/>
  <c r="R245" i="1"/>
  <c r="Q245" i="1"/>
  <c r="P245" i="1"/>
  <c r="Y244" i="1"/>
  <c r="X244" i="1"/>
  <c r="W244" i="1"/>
  <c r="V244" i="1"/>
  <c r="U244" i="1"/>
  <c r="T244" i="1"/>
  <c r="S244" i="1"/>
  <c r="R244" i="1"/>
  <c r="Q244" i="1"/>
  <c r="P244" i="1"/>
  <c r="S243" i="1"/>
  <c r="Q243" i="1"/>
  <c r="P243" i="1"/>
  <c r="V242" i="1"/>
  <c r="U242" i="1"/>
  <c r="T242" i="1"/>
  <c r="S242" i="1"/>
  <c r="R242" i="1"/>
  <c r="Q242" i="1"/>
  <c r="P242" i="1"/>
  <c r="Y241" i="1"/>
  <c r="X241" i="1"/>
  <c r="W241" i="1"/>
  <c r="V241" i="1"/>
  <c r="U241" i="1"/>
  <c r="T241" i="1"/>
  <c r="S241" i="1"/>
  <c r="R241" i="1"/>
  <c r="Q241" i="1"/>
  <c r="P241" i="1"/>
  <c r="Q240" i="1"/>
  <c r="P240" i="1"/>
  <c r="V239" i="1"/>
  <c r="U239" i="1"/>
  <c r="T239" i="1"/>
  <c r="S239" i="1"/>
  <c r="R239" i="1"/>
  <c r="Q239" i="1"/>
  <c r="P239" i="1"/>
  <c r="V238" i="1"/>
  <c r="U238" i="1"/>
  <c r="T238" i="1"/>
  <c r="S238" i="1"/>
  <c r="R238" i="1"/>
  <c r="Q238" i="1"/>
  <c r="P238" i="1"/>
  <c r="Q237" i="1"/>
  <c r="P237" i="1"/>
  <c r="V236" i="1"/>
  <c r="U236" i="1"/>
  <c r="T236" i="1"/>
  <c r="S236" i="1"/>
  <c r="R236" i="1"/>
  <c r="Q236" i="1"/>
  <c r="P236" i="1"/>
  <c r="Y235" i="1"/>
  <c r="X235" i="1"/>
  <c r="W235" i="1"/>
  <c r="V235" i="1"/>
  <c r="U235" i="1"/>
  <c r="T235" i="1"/>
  <c r="S235" i="1"/>
  <c r="R235" i="1"/>
  <c r="Q235" i="1"/>
  <c r="P235" i="1"/>
  <c r="Y232" i="1"/>
  <c r="X232" i="1"/>
  <c r="W232" i="1"/>
  <c r="E234" i="1"/>
  <c r="E237" i="1" s="1"/>
  <c r="E240" i="1" s="1"/>
  <c r="E243" i="1" s="1"/>
  <c r="E246" i="1" s="1"/>
  <c r="E249" i="1" s="1"/>
  <c r="E252" i="1" s="1"/>
  <c r="E255" i="1" s="1"/>
  <c r="E258" i="1" s="1"/>
  <c r="Q234" i="1"/>
  <c r="P234" i="1"/>
  <c r="V233" i="1"/>
  <c r="U233" i="1"/>
  <c r="T233" i="1"/>
  <c r="S233" i="1"/>
  <c r="R233" i="1"/>
  <c r="Q233" i="1"/>
  <c r="P233" i="1"/>
  <c r="V232" i="1"/>
  <c r="U232" i="1"/>
  <c r="T232" i="1"/>
  <c r="S232" i="1"/>
  <c r="R232" i="1"/>
  <c r="Q232" i="1"/>
  <c r="P232" i="1"/>
  <c r="W228" i="1"/>
  <c r="X228" i="1"/>
  <c r="Y228" i="1"/>
  <c r="Q231" i="1"/>
  <c r="P231" i="1"/>
  <c r="V230" i="1"/>
  <c r="U230" i="1"/>
  <c r="T230" i="1"/>
  <c r="S230" i="1"/>
  <c r="R230" i="1"/>
  <c r="Q230" i="1"/>
  <c r="P230" i="1"/>
  <c r="V229" i="1"/>
  <c r="U229" i="1"/>
  <c r="T229" i="1"/>
  <c r="S229" i="1"/>
  <c r="R229" i="1"/>
  <c r="Q229" i="1"/>
  <c r="P229" i="1"/>
  <c r="V228" i="1"/>
  <c r="U228" i="1"/>
  <c r="T228" i="1"/>
  <c r="S228" i="1"/>
  <c r="R228" i="1"/>
  <c r="Q228" i="1"/>
  <c r="P228" i="1"/>
  <c r="P225" i="1"/>
  <c r="Q225" i="1"/>
  <c r="R225" i="1"/>
  <c r="S225" i="1"/>
  <c r="T225" i="1"/>
  <c r="U225" i="1"/>
  <c r="V225" i="1"/>
  <c r="W225" i="1"/>
  <c r="X225" i="1"/>
  <c r="Y225" i="1"/>
  <c r="P226" i="1"/>
  <c r="Q226" i="1"/>
  <c r="R226" i="1"/>
  <c r="S226" i="1"/>
  <c r="T226" i="1"/>
  <c r="U226" i="1"/>
  <c r="V226" i="1"/>
  <c r="P227" i="1"/>
  <c r="Q227" i="1"/>
  <c r="R227" i="1"/>
  <c r="S227" i="1"/>
  <c r="T227" i="1"/>
  <c r="U227" i="1"/>
  <c r="V227" i="1"/>
  <c r="V224" i="1"/>
  <c r="U224" i="1"/>
  <c r="T224" i="1"/>
  <c r="S224" i="1"/>
  <c r="R224" i="1"/>
  <c r="Q224" i="1"/>
  <c r="P224" i="1"/>
  <c r="V223" i="1"/>
  <c r="U223" i="1"/>
  <c r="T223" i="1"/>
  <c r="S223" i="1"/>
  <c r="R223" i="1"/>
  <c r="Q223" i="1"/>
  <c r="P223" i="1"/>
  <c r="Y222" i="1"/>
  <c r="X222" i="1"/>
  <c r="W222" i="1"/>
  <c r="V222" i="1"/>
  <c r="U222" i="1"/>
  <c r="T222" i="1"/>
  <c r="S222" i="1"/>
  <c r="R222" i="1"/>
  <c r="Q222" i="1"/>
  <c r="P222" i="1"/>
  <c r="V221" i="1"/>
  <c r="U221" i="1"/>
  <c r="T221" i="1"/>
  <c r="S221" i="1"/>
  <c r="R221" i="1"/>
  <c r="Q221" i="1"/>
  <c r="P221" i="1"/>
  <c r="V220" i="1"/>
  <c r="U220" i="1"/>
  <c r="T220" i="1"/>
  <c r="S220" i="1"/>
  <c r="R220" i="1"/>
  <c r="Q220" i="1"/>
  <c r="P220" i="1"/>
  <c r="Y219" i="1"/>
  <c r="X219" i="1"/>
  <c r="W219" i="1"/>
  <c r="V219" i="1"/>
  <c r="U219" i="1"/>
  <c r="T219" i="1"/>
  <c r="S219" i="1"/>
  <c r="R219" i="1"/>
  <c r="Q219" i="1"/>
  <c r="P219" i="1"/>
  <c r="V218" i="1"/>
  <c r="U218" i="1"/>
  <c r="T218" i="1"/>
  <c r="S218" i="1"/>
  <c r="R218" i="1"/>
  <c r="Q218" i="1"/>
  <c r="P218" i="1"/>
  <c r="V217" i="1"/>
  <c r="U217" i="1"/>
  <c r="T217" i="1"/>
  <c r="S217" i="1"/>
  <c r="R217" i="1"/>
  <c r="Q217" i="1"/>
  <c r="P217" i="1"/>
  <c r="Y216" i="1"/>
  <c r="X216" i="1"/>
  <c r="W216" i="1"/>
  <c r="V216" i="1"/>
  <c r="U216" i="1"/>
  <c r="T216" i="1"/>
  <c r="S216" i="1"/>
  <c r="R216" i="1"/>
  <c r="Q216" i="1"/>
  <c r="P216" i="1"/>
  <c r="V215" i="1"/>
  <c r="U215" i="1"/>
  <c r="T215" i="1"/>
  <c r="S215" i="1"/>
  <c r="R215" i="1"/>
  <c r="Q215" i="1"/>
  <c r="P215" i="1"/>
  <c r="V214" i="1"/>
  <c r="U214" i="1"/>
  <c r="T214" i="1"/>
  <c r="S214" i="1"/>
  <c r="R214" i="1"/>
  <c r="Q214" i="1"/>
  <c r="P214" i="1"/>
  <c r="Y213" i="1"/>
  <c r="X213" i="1"/>
  <c r="W213" i="1"/>
  <c r="V213" i="1"/>
  <c r="U213" i="1"/>
  <c r="T213" i="1"/>
  <c r="S213" i="1"/>
  <c r="R213" i="1"/>
  <c r="Q213" i="1"/>
  <c r="P213" i="1"/>
  <c r="V212" i="1"/>
  <c r="U212" i="1"/>
  <c r="T212" i="1"/>
  <c r="S212" i="1"/>
  <c r="R212" i="1"/>
  <c r="Q212" i="1"/>
  <c r="P212" i="1"/>
  <c r="V211" i="1"/>
  <c r="U211" i="1"/>
  <c r="T211" i="1"/>
  <c r="S211" i="1"/>
  <c r="R211" i="1"/>
  <c r="Q211" i="1"/>
  <c r="P211" i="1"/>
  <c r="Y210" i="1"/>
  <c r="X210" i="1"/>
  <c r="W210" i="1"/>
  <c r="V210" i="1"/>
  <c r="U210" i="1"/>
  <c r="T210" i="1"/>
  <c r="S210" i="1"/>
  <c r="R210" i="1"/>
  <c r="Q210" i="1"/>
  <c r="P210" i="1"/>
  <c r="V209" i="1"/>
  <c r="U209" i="1"/>
  <c r="T209" i="1"/>
  <c r="S209" i="1"/>
  <c r="R209" i="1"/>
  <c r="Q209" i="1"/>
  <c r="P209" i="1"/>
  <c r="V208" i="1"/>
  <c r="U208" i="1"/>
  <c r="T208" i="1"/>
  <c r="S208" i="1"/>
  <c r="R208" i="1"/>
  <c r="Q208" i="1"/>
  <c r="P208" i="1"/>
  <c r="Y207" i="1"/>
  <c r="X207" i="1"/>
  <c r="W207" i="1"/>
  <c r="V207" i="1"/>
  <c r="U207" i="1"/>
  <c r="T207" i="1"/>
  <c r="S207" i="1"/>
  <c r="R207" i="1"/>
  <c r="Q207" i="1"/>
  <c r="P207" i="1"/>
  <c r="V206" i="1"/>
  <c r="U206" i="1"/>
  <c r="T206" i="1"/>
  <c r="S206" i="1"/>
  <c r="R206" i="1"/>
  <c r="Q206" i="1"/>
  <c r="P206" i="1"/>
  <c r="V205" i="1"/>
  <c r="U205" i="1"/>
  <c r="T205" i="1"/>
  <c r="S205" i="1"/>
  <c r="R205" i="1"/>
  <c r="Q205" i="1"/>
  <c r="P205" i="1"/>
  <c r="Y204" i="1"/>
  <c r="X204" i="1"/>
  <c r="W204" i="1"/>
  <c r="V204" i="1"/>
  <c r="U204" i="1"/>
  <c r="T204" i="1"/>
  <c r="S204" i="1"/>
  <c r="R204" i="1"/>
  <c r="Q204" i="1"/>
  <c r="P204" i="1"/>
  <c r="V203" i="1"/>
  <c r="U203" i="1"/>
  <c r="T203" i="1"/>
  <c r="S203" i="1"/>
  <c r="R203" i="1"/>
  <c r="Q203" i="1"/>
  <c r="P203" i="1"/>
  <c r="V202" i="1"/>
  <c r="U202" i="1"/>
  <c r="T202" i="1"/>
  <c r="S202" i="1"/>
  <c r="R202" i="1"/>
  <c r="Q202" i="1"/>
  <c r="P202" i="1"/>
  <c r="Y201" i="1"/>
  <c r="X201" i="1"/>
  <c r="W201" i="1"/>
  <c r="V201" i="1"/>
  <c r="U201" i="1"/>
  <c r="T201" i="1"/>
  <c r="S201" i="1"/>
  <c r="R201" i="1"/>
  <c r="Q201" i="1"/>
  <c r="P201" i="1"/>
  <c r="W2" i="1"/>
  <c r="Y198" i="1"/>
  <c r="X198" i="1"/>
  <c r="W198" i="1"/>
  <c r="V200" i="1"/>
  <c r="U200" i="1"/>
  <c r="T200" i="1"/>
  <c r="S200" i="1"/>
  <c r="R200" i="1"/>
  <c r="Q200" i="1"/>
  <c r="P200" i="1"/>
  <c r="V199" i="1"/>
  <c r="U199" i="1"/>
  <c r="T199" i="1"/>
  <c r="S199" i="1"/>
  <c r="R199" i="1"/>
  <c r="Q199" i="1"/>
  <c r="P199" i="1"/>
  <c r="V198" i="1"/>
  <c r="U198" i="1"/>
  <c r="T198" i="1"/>
  <c r="S198" i="1"/>
  <c r="R198" i="1"/>
  <c r="Q198" i="1"/>
  <c r="P198" i="1"/>
  <c r="N266" i="1"/>
  <c r="M266" i="1"/>
  <c r="L266" i="1"/>
  <c r="K266" i="1"/>
  <c r="J266" i="1"/>
  <c r="I266" i="1"/>
  <c r="H266" i="1"/>
  <c r="V197" i="1"/>
  <c r="U197" i="1"/>
  <c r="T197" i="1"/>
  <c r="S197" i="1"/>
  <c r="R197" i="1"/>
  <c r="Q197" i="1"/>
  <c r="P197" i="1"/>
  <c r="V196" i="1"/>
  <c r="U196" i="1"/>
  <c r="T196" i="1"/>
  <c r="S196" i="1"/>
  <c r="R196" i="1"/>
  <c r="Q196" i="1"/>
  <c r="P196" i="1"/>
  <c r="V195" i="1"/>
  <c r="U195" i="1"/>
  <c r="T195" i="1"/>
  <c r="S195" i="1"/>
  <c r="R195" i="1"/>
  <c r="Q195" i="1"/>
  <c r="P195" i="1"/>
  <c r="V194" i="1"/>
  <c r="U194" i="1"/>
  <c r="T194" i="1"/>
  <c r="S194" i="1"/>
  <c r="R194" i="1"/>
  <c r="Q194" i="1"/>
  <c r="P194" i="1"/>
  <c r="V193" i="1"/>
  <c r="U193" i="1"/>
  <c r="T193" i="1"/>
  <c r="S193" i="1"/>
  <c r="R193" i="1"/>
  <c r="Q193" i="1"/>
  <c r="P193" i="1"/>
  <c r="V192" i="1"/>
  <c r="U192" i="1"/>
  <c r="T192" i="1"/>
  <c r="S192" i="1"/>
  <c r="R192" i="1"/>
  <c r="Q192" i="1"/>
  <c r="P192" i="1"/>
  <c r="V191" i="1"/>
  <c r="U191" i="1"/>
  <c r="T191" i="1"/>
  <c r="S191" i="1"/>
  <c r="R191" i="1"/>
  <c r="Q191" i="1"/>
  <c r="P191" i="1"/>
  <c r="V190" i="1"/>
  <c r="U190" i="1"/>
  <c r="T190" i="1"/>
  <c r="S190" i="1"/>
  <c r="R190" i="1"/>
  <c r="Q190" i="1"/>
  <c r="P190" i="1"/>
  <c r="V189" i="1"/>
  <c r="U189" i="1"/>
  <c r="T189" i="1"/>
  <c r="S189" i="1"/>
  <c r="R189" i="1"/>
  <c r="Q189" i="1"/>
  <c r="P189" i="1"/>
  <c r="V188" i="1"/>
  <c r="U188" i="1"/>
  <c r="T188" i="1"/>
  <c r="S188" i="1"/>
  <c r="R188" i="1"/>
  <c r="Q188" i="1"/>
  <c r="P188" i="1"/>
  <c r="V187" i="1"/>
  <c r="U187" i="1"/>
  <c r="T187" i="1"/>
  <c r="S187" i="1"/>
  <c r="R187" i="1"/>
  <c r="Q187" i="1"/>
  <c r="P187" i="1"/>
  <c r="V186" i="1"/>
  <c r="U186" i="1"/>
  <c r="T186" i="1"/>
  <c r="S186" i="1"/>
  <c r="R186" i="1"/>
  <c r="Q186" i="1"/>
  <c r="P186" i="1"/>
  <c r="V185" i="1"/>
  <c r="U185" i="1"/>
  <c r="T185" i="1"/>
  <c r="S185" i="1"/>
  <c r="R185" i="1"/>
  <c r="Q185" i="1"/>
  <c r="P185" i="1"/>
  <c r="V184" i="1"/>
  <c r="U184" i="1"/>
  <c r="T184" i="1"/>
  <c r="S184" i="1"/>
  <c r="R184" i="1"/>
  <c r="Q184" i="1"/>
  <c r="P184" i="1"/>
  <c r="V183" i="1"/>
  <c r="U183" i="1"/>
  <c r="T183" i="1"/>
  <c r="S183" i="1"/>
  <c r="R183" i="1"/>
  <c r="Q183" i="1"/>
  <c r="P183" i="1"/>
  <c r="V182" i="1"/>
  <c r="U182" i="1"/>
  <c r="T182" i="1"/>
  <c r="S182" i="1"/>
  <c r="R182" i="1"/>
  <c r="Q182" i="1"/>
  <c r="P182" i="1"/>
  <c r="V181" i="1"/>
  <c r="U181" i="1"/>
  <c r="T181" i="1"/>
  <c r="S181" i="1"/>
  <c r="R181" i="1"/>
  <c r="Q181" i="1"/>
  <c r="P181" i="1"/>
  <c r="V180" i="1"/>
  <c r="U180" i="1"/>
  <c r="T180" i="1"/>
  <c r="S180" i="1"/>
  <c r="R180" i="1"/>
  <c r="Q180" i="1"/>
  <c r="P180" i="1"/>
  <c r="V179" i="1"/>
  <c r="U179" i="1"/>
  <c r="T179" i="1"/>
  <c r="S179" i="1"/>
  <c r="R179" i="1"/>
  <c r="Q179" i="1"/>
  <c r="P179" i="1"/>
  <c r="V178" i="1"/>
  <c r="U178" i="1"/>
  <c r="T178" i="1"/>
  <c r="S178" i="1"/>
  <c r="R178" i="1"/>
  <c r="Q178" i="1"/>
  <c r="P178" i="1"/>
  <c r="V177" i="1"/>
  <c r="U177" i="1"/>
  <c r="T177" i="1"/>
  <c r="S177" i="1"/>
  <c r="R177" i="1"/>
  <c r="Q177" i="1"/>
  <c r="P177" i="1"/>
  <c r="V176" i="1"/>
  <c r="U176" i="1"/>
  <c r="T176" i="1"/>
  <c r="S176" i="1"/>
  <c r="R176" i="1"/>
  <c r="Q176" i="1"/>
  <c r="P176" i="1"/>
  <c r="V175" i="1"/>
  <c r="U175" i="1"/>
  <c r="T175" i="1"/>
  <c r="S175" i="1"/>
  <c r="R175" i="1"/>
  <c r="Q175" i="1"/>
  <c r="P175" i="1"/>
  <c r="V174" i="1"/>
  <c r="U174" i="1"/>
  <c r="T174" i="1"/>
  <c r="S174" i="1"/>
  <c r="R174" i="1"/>
  <c r="Q174" i="1"/>
  <c r="P174" i="1"/>
  <c r="V173" i="1"/>
  <c r="U173" i="1"/>
  <c r="T173" i="1"/>
  <c r="S173" i="1"/>
  <c r="R173" i="1"/>
  <c r="Q173" i="1"/>
  <c r="P173" i="1"/>
  <c r="V172" i="1"/>
  <c r="U172" i="1"/>
  <c r="T172" i="1"/>
  <c r="S172" i="1"/>
  <c r="R172" i="1"/>
  <c r="Q172" i="1"/>
  <c r="P172" i="1"/>
  <c r="V171" i="1"/>
  <c r="U171" i="1"/>
  <c r="T171" i="1"/>
  <c r="S171" i="1"/>
  <c r="R171" i="1"/>
  <c r="Q171" i="1"/>
  <c r="P171" i="1"/>
  <c r="V170" i="1"/>
  <c r="U170" i="1"/>
  <c r="T170" i="1"/>
  <c r="S170" i="1"/>
  <c r="R170" i="1"/>
  <c r="Q170" i="1"/>
  <c r="P170" i="1"/>
  <c r="V169" i="1"/>
  <c r="U169" i="1"/>
  <c r="T169" i="1"/>
  <c r="S169" i="1"/>
  <c r="R169" i="1"/>
  <c r="Q169" i="1"/>
  <c r="P169" i="1"/>
  <c r="V168" i="1"/>
  <c r="U168" i="1"/>
  <c r="T168" i="1"/>
  <c r="S168" i="1"/>
  <c r="R168" i="1"/>
  <c r="Q168" i="1"/>
  <c r="P168" i="1"/>
  <c r="V167" i="1"/>
  <c r="U167" i="1"/>
  <c r="T167" i="1"/>
  <c r="S167" i="1"/>
  <c r="R167" i="1"/>
  <c r="Q167" i="1"/>
  <c r="P167" i="1"/>
  <c r="V166" i="1"/>
  <c r="U166" i="1"/>
  <c r="T166" i="1"/>
  <c r="S166" i="1"/>
  <c r="R166" i="1"/>
  <c r="Q166" i="1"/>
  <c r="P166" i="1"/>
  <c r="V165" i="1"/>
  <c r="U165" i="1"/>
  <c r="T165" i="1"/>
  <c r="S165" i="1"/>
  <c r="R165" i="1"/>
  <c r="Q165" i="1"/>
  <c r="P165" i="1"/>
  <c r="V164" i="1"/>
  <c r="U164" i="1"/>
  <c r="T164" i="1"/>
  <c r="S164" i="1"/>
  <c r="R164" i="1"/>
  <c r="Q164" i="1"/>
  <c r="P164" i="1"/>
  <c r="V163" i="1"/>
  <c r="U163" i="1"/>
  <c r="T163" i="1"/>
  <c r="S163" i="1"/>
  <c r="R163" i="1"/>
  <c r="Q163" i="1"/>
  <c r="P163" i="1"/>
  <c r="V162" i="1"/>
  <c r="U162" i="1"/>
  <c r="T162" i="1"/>
  <c r="S162" i="1"/>
  <c r="R162" i="1"/>
  <c r="Q162" i="1"/>
  <c r="P162" i="1"/>
  <c r="V161" i="1"/>
  <c r="U161" i="1"/>
  <c r="T161" i="1"/>
  <c r="S161" i="1"/>
  <c r="R161" i="1"/>
  <c r="Q161" i="1"/>
  <c r="P161" i="1"/>
  <c r="V160" i="1"/>
  <c r="U160" i="1"/>
  <c r="T160" i="1"/>
  <c r="S160" i="1"/>
  <c r="R160" i="1"/>
  <c r="Q160" i="1"/>
  <c r="P160" i="1"/>
  <c r="V159" i="1"/>
  <c r="U159" i="1"/>
  <c r="T159" i="1"/>
  <c r="S159" i="1"/>
  <c r="R159" i="1"/>
  <c r="Q159" i="1"/>
  <c r="P159" i="1"/>
  <c r="V158" i="1"/>
  <c r="U158" i="1"/>
  <c r="T158" i="1"/>
  <c r="S158" i="1"/>
  <c r="R158" i="1"/>
  <c r="Q158" i="1"/>
  <c r="P158" i="1"/>
  <c r="V157" i="1"/>
  <c r="U157" i="1"/>
  <c r="T157" i="1"/>
  <c r="S157" i="1"/>
  <c r="R157" i="1"/>
  <c r="Q157" i="1"/>
  <c r="P157" i="1"/>
  <c r="V156" i="1"/>
  <c r="U156" i="1"/>
  <c r="T156" i="1"/>
  <c r="S156" i="1"/>
  <c r="R156" i="1"/>
  <c r="Q156" i="1"/>
  <c r="P156" i="1"/>
  <c r="V155" i="1"/>
  <c r="U155" i="1"/>
  <c r="T155" i="1"/>
  <c r="S155" i="1"/>
  <c r="R155" i="1"/>
  <c r="Q155" i="1"/>
  <c r="P155" i="1"/>
  <c r="V154" i="1"/>
  <c r="U154" i="1"/>
  <c r="T154" i="1"/>
  <c r="S154" i="1"/>
  <c r="R154" i="1"/>
  <c r="Q154" i="1"/>
  <c r="P154" i="1"/>
  <c r="V153" i="1"/>
  <c r="U153" i="1"/>
  <c r="T153" i="1"/>
  <c r="S153" i="1"/>
  <c r="R153" i="1"/>
  <c r="Q153" i="1"/>
  <c r="P153" i="1"/>
  <c r="V152" i="1"/>
  <c r="U152" i="1"/>
  <c r="T152" i="1"/>
  <c r="S152" i="1"/>
  <c r="R152" i="1"/>
  <c r="Q152" i="1"/>
  <c r="P152" i="1"/>
  <c r="V151" i="1"/>
  <c r="U151" i="1"/>
  <c r="T151" i="1"/>
  <c r="S151" i="1"/>
  <c r="R151" i="1"/>
  <c r="Q151" i="1"/>
  <c r="P151" i="1"/>
  <c r="V150" i="1"/>
  <c r="U150" i="1"/>
  <c r="T150" i="1"/>
  <c r="S150" i="1"/>
  <c r="R150" i="1"/>
  <c r="Q150" i="1"/>
  <c r="P150" i="1"/>
  <c r="V149" i="1"/>
  <c r="U149" i="1"/>
  <c r="T149" i="1"/>
  <c r="S149" i="1"/>
  <c r="R149" i="1"/>
  <c r="Q149" i="1"/>
  <c r="P149" i="1"/>
  <c r="V148" i="1"/>
  <c r="U148" i="1"/>
  <c r="T148" i="1"/>
  <c r="S148" i="1"/>
  <c r="R148" i="1"/>
  <c r="Q148" i="1"/>
  <c r="P148" i="1"/>
  <c r="V147" i="1"/>
  <c r="U147" i="1"/>
  <c r="T147" i="1"/>
  <c r="S147" i="1"/>
  <c r="R147" i="1"/>
  <c r="Q147" i="1"/>
  <c r="P147" i="1"/>
  <c r="V146" i="1"/>
  <c r="U146" i="1"/>
  <c r="T146" i="1"/>
  <c r="S146" i="1"/>
  <c r="R146" i="1"/>
  <c r="Q146" i="1"/>
  <c r="P146" i="1"/>
  <c r="V145" i="1"/>
  <c r="U145" i="1"/>
  <c r="T145" i="1"/>
  <c r="S145" i="1"/>
  <c r="R145" i="1"/>
  <c r="Q145" i="1"/>
  <c r="P145" i="1"/>
  <c r="V144" i="1"/>
  <c r="U144" i="1"/>
  <c r="T144" i="1"/>
  <c r="S144" i="1"/>
  <c r="R144" i="1"/>
  <c r="Q144" i="1"/>
  <c r="P144" i="1"/>
  <c r="V143" i="1"/>
  <c r="U143" i="1"/>
  <c r="T143" i="1"/>
  <c r="S143" i="1"/>
  <c r="R143" i="1"/>
  <c r="Q143" i="1"/>
  <c r="P143" i="1"/>
  <c r="V142" i="1"/>
  <c r="U142" i="1"/>
  <c r="T142" i="1"/>
  <c r="S142" i="1"/>
  <c r="R142" i="1"/>
  <c r="Q142" i="1"/>
  <c r="P142" i="1"/>
  <c r="V141" i="1"/>
  <c r="U141" i="1"/>
  <c r="T141" i="1"/>
  <c r="S141" i="1"/>
  <c r="R141" i="1"/>
  <c r="Q141" i="1"/>
  <c r="P141" i="1"/>
  <c r="V140" i="1"/>
  <c r="U140" i="1"/>
  <c r="T140" i="1"/>
  <c r="S140" i="1"/>
  <c r="R140" i="1"/>
  <c r="Q140" i="1"/>
  <c r="P140" i="1"/>
  <c r="V139" i="1"/>
  <c r="U139" i="1"/>
  <c r="T139" i="1"/>
  <c r="S139" i="1"/>
  <c r="R139" i="1"/>
  <c r="Q139" i="1"/>
  <c r="P139" i="1"/>
  <c r="V138" i="1"/>
  <c r="U138" i="1"/>
  <c r="T138" i="1"/>
  <c r="S138" i="1"/>
  <c r="R138" i="1"/>
  <c r="Q138" i="1"/>
  <c r="P138" i="1"/>
  <c r="V137" i="1"/>
  <c r="U137" i="1"/>
  <c r="T137" i="1"/>
  <c r="S137" i="1"/>
  <c r="R137" i="1"/>
  <c r="Q137" i="1"/>
  <c r="P137" i="1"/>
  <c r="V136" i="1"/>
  <c r="U136" i="1"/>
  <c r="T136" i="1"/>
  <c r="S136" i="1"/>
  <c r="R136" i="1"/>
  <c r="Q136" i="1"/>
  <c r="P136" i="1"/>
  <c r="V135" i="1"/>
  <c r="U135" i="1"/>
  <c r="T135" i="1"/>
  <c r="S135" i="1"/>
  <c r="R135" i="1"/>
  <c r="Q135" i="1"/>
  <c r="P135" i="1"/>
  <c r="V134" i="1"/>
  <c r="U134" i="1"/>
  <c r="T134" i="1"/>
  <c r="S134" i="1"/>
  <c r="R134" i="1"/>
  <c r="Q134" i="1"/>
  <c r="P134" i="1"/>
  <c r="V133" i="1"/>
  <c r="U133" i="1"/>
  <c r="T133" i="1"/>
  <c r="S133" i="1"/>
  <c r="R133" i="1"/>
  <c r="Q133" i="1"/>
  <c r="P133" i="1"/>
  <c r="V132" i="1"/>
  <c r="U132" i="1"/>
  <c r="T132" i="1"/>
  <c r="S132" i="1"/>
  <c r="R132" i="1"/>
  <c r="Q132" i="1"/>
  <c r="P132" i="1"/>
  <c r="V131" i="1"/>
  <c r="U131" i="1"/>
  <c r="T131" i="1"/>
  <c r="S131" i="1"/>
  <c r="R131" i="1"/>
  <c r="Q131" i="1"/>
  <c r="P131" i="1"/>
  <c r="V130" i="1"/>
  <c r="U130" i="1"/>
  <c r="T130" i="1"/>
  <c r="S130" i="1"/>
  <c r="R130" i="1"/>
  <c r="Q130" i="1"/>
  <c r="P130" i="1"/>
  <c r="V129" i="1"/>
  <c r="U129" i="1"/>
  <c r="T129" i="1"/>
  <c r="S129" i="1"/>
  <c r="R129" i="1"/>
  <c r="Q129" i="1"/>
  <c r="P129" i="1"/>
  <c r="V128" i="1"/>
  <c r="U128" i="1"/>
  <c r="T128" i="1"/>
  <c r="S128" i="1"/>
  <c r="R128" i="1"/>
  <c r="Q128" i="1"/>
  <c r="P128" i="1"/>
  <c r="V127" i="1"/>
  <c r="U127" i="1"/>
  <c r="T127" i="1"/>
  <c r="S127" i="1"/>
  <c r="R127" i="1"/>
  <c r="Q127" i="1"/>
  <c r="P127" i="1"/>
  <c r="V126" i="1"/>
  <c r="U126" i="1"/>
  <c r="T126" i="1"/>
  <c r="S126" i="1"/>
  <c r="R126" i="1"/>
  <c r="Q126" i="1"/>
  <c r="P126" i="1"/>
  <c r="V125" i="1"/>
  <c r="U125" i="1"/>
  <c r="T125" i="1"/>
  <c r="S125" i="1"/>
  <c r="R125" i="1"/>
  <c r="Q125" i="1"/>
  <c r="P125" i="1"/>
  <c r="V124" i="1"/>
  <c r="U124" i="1"/>
  <c r="T124" i="1"/>
  <c r="S124" i="1"/>
  <c r="R124" i="1"/>
  <c r="Q124" i="1"/>
  <c r="P124" i="1"/>
  <c r="V123" i="1"/>
  <c r="U123" i="1"/>
  <c r="T123" i="1"/>
  <c r="S123" i="1"/>
  <c r="R123" i="1"/>
  <c r="Q123" i="1"/>
  <c r="P123" i="1"/>
  <c r="V122" i="1"/>
  <c r="U122" i="1"/>
  <c r="T122" i="1"/>
  <c r="S122" i="1"/>
  <c r="R122" i="1"/>
  <c r="Q122" i="1"/>
  <c r="P122" i="1"/>
  <c r="V121" i="1"/>
  <c r="U121" i="1"/>
  <c r="T121" i="1"/>
  <c r="S121" i="1"/>
  <c r="R121" i="1"/>
  <c r="Q121" i="1"/>
  <c r="P121" i="1"/>
  <c r="V120" i="1"/>
  <c r="U120" i="1"/>
  <c r="T120" i="1"/>
  <c r="S120" i="1"/>
  <c r="R120" i="1"/>
  <c r="Q120" i="1"/>
  <c r="P120" i="1"/>
  <c r="V119" i="1"/>
  <c r="U119" i="1"/>
  <c r="T119" i="1"/>
  <c r="S119" i="1"/>
  <c r="R119" i="1"/>
  <c r="Q119" i="1"/>
  <c r="P119" i="1"/>
  <c r="V118" i="1"/>
  <c r="U118" i="1"/>
  <c r="T118" i="1"/>
  <c r="S118" i="1"/>
  <c r="R118" i="1"/>
  <c r="Q118" i="1"/>
  <c r="P118" i="1"/>
  <c r="V117" i="1"/>
  <c r="U117" i="1"/>
  <c r="T117" i="1"/>
  <c r="S117" i="1"/>
  <c r="R117" i="1"/>
  <c r="Q117" i="1"/>
  <c r="P117" i="1"/>
  <c r="V116" i="1"/>
  <c r="U116" i="1"/>
  <c r="T116" i="1"/>
  <c r="S116" i="1"/>
  <c r="R116" i="1"/>
  <c r="Q116" i="1"/>
  <c r="P116" i="1"/>
  <c r="V115" i="1"/>
  <c r="U115" i="1"/>
  <c r="T115" i="1"/>
  <c r="S115" i="1"/>
  <c r="R115" i="1"/>
  <c r="Q115" i="1"/>
  <c r="P115" i="1"/>
  <c r="V114" i="1"/>
  <c r="U114" i="1"/>
  <c r="T114" i="1"/>
  <c r="S114" i="1"/>
  <c r="R114" i="1"/>
  <c r="Q114" i="1"/>
  <c r="P114" i="1"/>
  <c r="V113" i="1"/>
  <c r="U113" i="1"/>
  <c r="T113" i="1"/>
  <c r="S113" i="1"/>
  <c r="R113" i="1"/>
  <c r="Q113" i="1"/>
  <c r="P113" i="1"/>
  <c r="V112" i="1"/>
  <c r="U112" i="1"/>
  <c r="T112" i="1"/>
  <c r="S112" i="1"/>
  <c r="R112" i="1"/>
  <c r="Q112" i="1"/>
  <c r="P112" i="1"/>
  <c r="V111" i="1"/>
  <c r="U111" i="1"/>
  <c r="T111" i="1"/>
  <c r="S111" i="1"/>
  <c r="R111" i="1"/>
  <c r="Q111" i="1"/>
  <c r="P111" i="1"/>
  <c r="V110" i="1"/>
  <c r="U110" i="1"/>
  <c r="T110" i="1"/>
  <c r="S110" i="1"/>
  <c r="R110" i="1"/>
  <c r="Q110" i="1"/>
  <c r="P110" i="1"/>
  <c r="V109" i="1"/>
  <c r="U109" i="1"/>
  <c r="T109" i="1"/>
  <c r="S109" i="1"/>
  <c r="R109" i="1"/>
  <c r="Q109" i="1"/>
  <c r="P109" i="1"/>
  <c r="V108" i="1"/>
  <c r="U108" i="1"/>
  <c r="T108" i="1"/>
  <c r="S108" i="1"/>
  <c r="R108" i="1"/>
  <c r="Q108" i="1"/>
  <c r="P108" i="1"/>
  <c r="V107" i="1"/>
  <c r="U107" i="1"/>
  <c r="T107" i="1"/>
  <c r="S107" i="1"/>
  <c r="R107" i="1"/>
  <c r="Q107" i="1"/>
  <c r="P107" i="1"/>
  <c r="V106" i="1"/>
  <c r="U106" i="1"/>
  <c r="T106" i="1"/>
  <c r="S106" i="1"/>
  <c r="R106" i="1"/>
  <c r="Q106" i="1"/>
  <c r="P106" i="1"/>
  <c r="V105" i="1"/>
  <c r="U105" i="1"/>
  <c r="T105" i="1"/>
  <c r="S105" i="1"/>
  <c r="R105" i="1"/>
  <c r="Q105" i="1"/>
  <c r="P105" i="1"/>
  <c r="V104" i="1"/>
  <c r="U104" i="1"/>
  <c r="T104" i="1"/>
  <c r="S104" i="1"/>
  <c r="R104" i="1"/>
  <c r="Q104" i="1"/>
  <c r="P104" i="1"/>
  <c r="V103" i="1"/>
  <c r="U103" i="1"/>
  <c r="T103" i="1"/>
  <c r="S103" i="1"/>
  <c r="R103" i="1"/>
  <c r="Q103" i="1"/>
  <c r="P103" i="1"/>
  <c r="V102" i="1"/>
  <c r="U102" i="1"/>
  <c r="T102" i="1"/>
  <c r="S102" i="1"/>
  <c r="R102" i="1"/>
  <c r="Q102" i="1"/>
  <c r="P102" i="1"/>
  <c r="V101" i="1"/>
  <c r="U101" i="1"/>
  <c r="T101" i="1"/>
  <c r="S101" i="1"/>
  <c r="R101" i="1"/>
  <c r="Q101" i="1"/>
  <c r="P101" i="1"/>
  <c r="V100" i="1"/>
  <c r="U100" i="1"/>
  <c r="T100" i="1"/>
  <c r="S100" i="1"/>
  <c r="R100" i="1"/>
  <c r="Q100" i="1"/>
  <c r="P100" i="1"/>
  <c r="V99" i="1"/>
  <c r="U99" i="1"/>
  <c r="T99" i="1"/>
  <c r="S99" i="1"/>
  <c r="R99" i="1"/>
  <c r="Q99" i="1"/>
  <c r="P99" i="1"/>
  <c r="V98" i="1"/>
  <c r="U98" i="1"/>
  <c r="T98" i="1"/>
  <c r="S98" i="1"/>
  <c r="R98" i="1"/>
  <c r="Q98" i="1"/>
  <c r="P98" i="1"/>
  <c r="V97" i="1"/>
  <c r="U97" i="1"/>
  <c r="T97" i="1"/>
  <c r="S97" i="1"/>
  <c r="R97" i="1"/>
  <c r="Q97" i="1"/>
  <c r="P97" i="1"/>
  <c r="V96" i="1"/>
  <c r="U96" i="1"/>
  <c r="T96" i="1"/>
  <c r="S96" i="1"/>
  <c r="R96" i="1"/>
  <c r="Q96" i="1"/>
  <c r="P96" i="1"/>
  <c r="V95" i="1"/>
  <c r="U95" i="1"/>
  <c r="T95" i="1"/>
  <c r="S95" i="1"/>
  <c r="R95" i="1"/>
  <c r="Q95" i="1"/>
  <c r="P95" i="1"/>
  <c r="V94" i="1"/>
  <c r="U94" i="1"/>
  <c r="T94" i="1"/>
  <c r="S94" i="1"/>
  <c r="R94" i="1"/>
  <c r="Q94" i="1"/>
  <c r="P94" i="1"/>
  <c r="V93" i="1"/>
  <c r="U93" i="1"/>
  <c r="T93" i="1"/>
  <c r="S93" i="1"/>
  <c r="R93" i="1"/>
  <c r="Q93" i="1"/>
  <c r="P93" i="1"/>
  <c r="V92" i="1"/>
  <c r="U92" i="1"/>
  <c r="T92" i="1"/>
  <c r="S92" i="1"/>
  <c r="R92" i="1"/>
  <c r="Q92" i="1"/>
  <c r="P92" i="1"/>
  <c r="V91" i="1"/>
  <c r="U91" i="1"/>
  <c r="T91" i="1"/>
  <c r="S91" i="1"/>
  <c r="R91" i="1"/>
  <c r="Q91" i="1"/>
  <c r="P91" i="1"/>
  <c r="V90" i="1"/>
  <c r="U90" i="1"/>
  <c r="T90" i="1"/>
  <c r="S90" i="1"/>
  <c r="R90" i="1"/>
  <c r="Q90" i="1"/>
  <c r="P90" i="1"/>
  <c r="V89" i="1"/>
  <c r="U89" i="1"/>
  <c r="T89" i="1"/>
  <c r="S89" i="1"/>
  <c r="R89" i="1"/>
  <c r="Q89" i="1"/>
  <c r="P89" i="1"/>
  <c r="V88" i="1"/>
  <c r="U88" i="1"/>
  <c r="T88" i="1"/>
  <c r="S88" i="1"/>
  <c r="R88" i="1"/>
  <c r="Q88" i="1"/>
  <c r="P88" i="1"/>
  <c r="V87" i="1"/>
  <c r="U87" i="1"/>
  <c r="T87" i="1"/>
  <c r="S87" i="1"/>
  <c r="R87" i="1"/>
  <c r="Q87" i="1"/>
  <c r="P87" i="1"/>
  <c r="V86" i="1"/>
  <c r="U86" i="1"/>
  <c r="T86" i="1"/>
  <c r="S86" i="1"/>
  <c r="R86" i="1"/>
  <c r="Q86" i="1"/>
  <c r="P86" i="1"/>
  <c r="V85" i="1"/>
  <c r="U85" i="1"/>
  <c r="T85" i="1"/>
  <c r="S85" i="1"/>
  <c r="R85" i="1"/>
  <c r="Q85" i="1"/>
  <c r="P85" i="1"/>
  <c r="V84" i="1"/>
  <c r="U84" i="1"/>
  <c r="T84" i="1"/>
  <c r="S84" i="1"/>
  <c r="R84" i="1"/>
  <c r="Q84" i="1"/>
  <c r="P84" i="1"/>
  <c r="V83" i="1"/>
  <c r="U83" i="1"/>
  <c r="T83" i="1"/>
  <c r="S83" i="1"/>
  <c r="R83" i="1"/>
  <c r="Q83" i="1"/>
  <c r="P83" i="1"/>
  <c r="V82" i="1"/>
  <c r="U82" i="1"/>
  <c r="T82" i="1"/>
  <c r="S82" i="1"/>
  <c r="R82" i="1"/>
  <c r="Q82" i="1"/>
  <c r="P82" i="1"/>
  <c r="V81" i="1"/>
  <c r="U81" i="1"/>
  <c r="T81" i="1"/>
  <c r="S81" i="1"/>
  <c r="R81" i="1"/>
  <c r="Q81" i="1"/>
  <c r="P81" i="1"/>
  <c r="V80" i="1"/>
  <c r="U80" i="1"/>
  <c r="T80" i="1"/>
  <c r="S80" i="1"/>
  <c r="R80" i="1"/>
  <c r="Q80" i="1"/>
  <c r="P80" i="1"/>
  <c r="V79" i="1"/>
  <c r="U79" i="1"/>
  <c r="T79" i="1"/>
  <c r="S79" i="1"/>
  <c r="R79" i="1"/>
  <c r="Q79" i="1"/>
  <c r="P79" i="1"/>
  <c r="V78" i="1"/>
  <c r="U78" i="1"/>
  <c r="T78" i="1"/>
  <c r="S78" i="1"/>
  <c r="R78" i="1"/>
  <c r="Q78" i="1"/>
  <c r="P78" i="1"/>
  <c r="V77" i="1"/>
  <c r="U77" i="1"/>
  <c r="T77" i="1"/>
  <c r="S77" i="1"/>
  <c r="R77" i="1"/>
  <c r="Q77" i="1"/>
  <c r="P77" i="1"/>
  <c r="V76" i="1"/>
  <c r="U76" i="1"/>
  <c r="T76" i="1"/>
  <c r="S76" i="1"/>
  <c r="R76" i="1"/>
  <c r="Q76" i="1"/>
  <c r="P76" i="1"/>
  <c r="V75" i="1"/>
  <c r="U75" i="1"/>
  <c r="T75" i="1"/>
  <c r="S75" i="1"/>
  <c r="R75" i="1"/>
  <c r="Q75" i="1"/>
  <c r="P75" i="1"/>
  <c r="V74" i="1"/>
  <c r="U74" i="1"/>
  <c r="T74" i="1"/>
  <c r="S74" i="1"/>
  <c r="R74" i="1"/>
  <c r="Q74" i="1"/>
  <c r="P74" i="1"/>
  <c r="V73" i="1"/>
  <c r="U73" i="1"/>
  <c r="T73" i="1"/>
  <c r="S73" i="1"/>
  <c r="R73" i="1"/>
  <c r="Q73" i="1"/>
  <c r="P73" i="1"/>
  <c r="V72" i="1"/>
  <c r="U72" i="1"/>
  <c r="T72" i="1"/>
  <c r="S72" i="1"/>
  <c r="R72" i="1"/>
  <c r="Q72" i="1"/>
  <c r="P72" i="1"/>
  <c r="V71" i="1"/>
  <c r="U71" i="1"/>
  <c r="T71" i="1"/>
  <c r="S71" i="1"/>
  <c r="R71" i="1"/>
  <c r="Q71" i="1"/>
  <c r="P71" i="1"/>
  <c r="V70" i="1"/>
  <c r="U70" i="1"/>
  <c r="T70" i="1"/>
  <c r="S70" i="1"/>
  <c r="R70" i="1"/>
  <c r="Q70" i="1"/>
  <c r="P70" i="1"/>
  <c r="V69" i="1"/>
  <c r="U69" i="1"/>
  <c r="T69" i="1"/>
  <c r="S69" i="1"/>
  <c r="R69" i="1"/>
  <c r="Q69" i="1"/>
  <c r="P69" i="1"/>
  <c r="V68" i="1"/>
  <c r="U68" i="1"/>
  <c r="T68" i="1"/>
  <c r="S68" i="1"/>
  <c r="R68" i="1"/>
  <c r="Q68" i="1"/>
  <c r="P68" i="1"/>
  <c r="V67" i="1"/>
  <c r="U67" i="1"/>
  <c r="T67" i="1"/>
  <c r="S67" i="1"/>
  <c r="R67" i="1"/>
  <c r="Q67" i="1"/>
  <c r="P67" i="1"/>
  <c r="V66" i="1"/>
  <c r="U66" i="1"/>
  <c r="T66" i="1"/>
  <c r="S66" i="1"/>
  <c r="R66" i="1"/>
  <c r="Q66" i="1"/>
  <c r="P66" i="1"/>
  <c r="V65" i="1"/>
  <c r="U65" i="1"/>
  <c r="T65" i="1"/>
  <c r="S65" i="1"/>
  <c r="R65" i="1"/>
  <c r="Q65" i="1"/>
  <c r="P65" i="1"/>
  <c r="V64" i="1"/>
  <c r="U64" i="1"/>
  <c r="T64" i="1"/>
  <c r="S64" i="1"/>
  <c r="R64" i="1"/>
  <c r="Q64" i="1"/>
  <c r="P64" i="1"/>
  <c r="V63" i="1"/>
  <c r="U63" i="1"/>
  <c r="T63" i="1"/>
  <c r="S63" i="1"/>
  <c r="R63" i="1"/>
  <c r="Q63" i="1"/>
  <c r="P63" i="1"/>
  <c r="V62" i="1"/>
  <c r="U62" i="1"/>
  <c r="T62" i="1"/>
  <c r="S62" i="1"/>
  <c r="R62" i="1"/>
  <c r="Q62" i="1"/>
  <c r="P62" i="1"/>
  <c r="V61" i="1"/>
  <c r="U61" i="1"/>
  <c r="T61" i="1"/>
  <c r="S61" i="1"/>
  <c r="R61" i="1"/>
  <c r="Q61" i="1"/>
  <c r="P61" i="1"/>
  <c r="V60" i="1"/>
  <c r="U60" i="1"/>
  <c r="T60" i="1"/>
  <c r="S60" i="1"/>
  <c r="R60" i="1"/>
  <c r="Q60" i="1"/>
  <c r="P60" i="1"/>
  <c r="V59" i="1"/>
  <c r="U59" i="1"/>
  <c r="T59" i="1"/>
  <c r="S59" i="1"/>
  <c r="R59" i="1"/>
  <c r="Q59" i="1"/>
  <c r="P59" i="1"/>
  <c r="V58" i="1"/>
  <c r="U58" i="1"/>
  <c r="T58" i="1"/>
  <c r="S58" i="1"/>
  <c r="R58" i="1"/>
  <c r="Q58" i="1"/>
  <c r="P58" i="1"/>
  <c r="V57" i="1"/>
  <c r="U57" i="1"/>
  <c r="T57" i="1"/>
  <c r="S57" i="1"/>
  <c r="R57" i="1"/>
  <c r="Q57" i="1"/>
  <c r="P57" i="1"/>
  <c r="V56" i="1"/>
  <c r="U56" i="1"/>
  <c r="T56" i="1"/>
  <c r="S56" i="1"/>
  <c r="R56" i="1"/>
  <c r="Q56" i="1"/>
  <c r="P56" i="1"/>
  <c r="V55" i="1"/>
  <c r="U55" i="1"/>
  <c r="T55" i="1"/>
  <c r="S55" i="1"/>
  <c r="R55" i="1"/>
  <c r="Q55" i="1"/>
  <c r="P55" i="1"/>
  <c r="V54" i="1"/>
  <c r="U54" i="1"/>
  <c r="T54" i="1"/>
  <c r="S54" i="1"/>
  <c r="R54" i="1"/>
  <c r="Q54" i="1"/>
  <c r="P54" i="1"/>
  <c r="V53" i="1"/>
  <c r="U53" i="1"/>
  <c r="T53" i="1"/>
  <c r="S53" i="1"/>
  <c r="R53" i="1"/>
  <c r="Q53" i="1"/>
  <c r="P53" i="1"/>
  <c r="V52" i="1"/>
  <c r="U52" i="1"/>
  <c r="T52" i="1"/>
  <c r="S52" i="1"/>
  <c r="R52" i="1"/>
  <c r="Q52" i="1"/>
  <c r="P52" i="1"/>
  <c r="V51" i="1"/>
  <c r="U51" i="1"/>
  <c r="T51" i="1"/>
  <c r="S51" i="1"/>
  <c r="R51" i="1"/>
  <c r="Q51" i="1"/>
  <c r="P51" i="1"/>
  <c r="V50" i="1"/>
  <c r="U50" i="1"/>
  <c r="T50" i="1"/>
  <c r="S50" i="1"/>
  <c r="R50" i="1"/>
  <c r="Q50" i="1"/>
  <c r="P50" i="1"/>
  <c r="V49" i="1"/>
  <c r="U49" i="1"/>
  <c r="T49" i="1"/>
  <c r="S49" i="1"/>
  <c r="R49" i="1"/>
  <c r="Q49" i="1"/>
  <c r="P49" i="1"/>
  <c r="V48" i="1"/>
  <c r="U48" i="1"/>
  <c r="T48" i="1"/>
  <c r="S48" i="1"/>
  <c r="R48" i="1"/>
  <c r="Q48" i="1"/>
  <c r="P48" i="1"/>
  <c r="V47" i="1"/>
  <c r="U47" i="1"/>
  <c r="T47" i="1"/>
  <c r="S47" i="1"/>
  <c r="R47" i="1"/>
  <c r="Q47" i="1"/>
  <c r="P47" i="1"/>
  <c r="V46" i="1"/>
  <c r="U46" i="1"/>
  <c r="T46" i="1"/>
  <c r="S46" i="1"/>
  <c r="R46" i="1"/>
  <c r="Q46" i="1"/>
  <c r="P46" i="1"/>
  <c r="V45" i="1"/>
  <c r="U45" i="1"/>
  <c r="T45" i="1"/>
  <c r="S45" i="1"/>
  <c r="R45" i="1"/>
  <c r="Q45" i="1"/>
  <c r="P45" i="1"/>
  <c r="V44" i="1"/>
  <c r="U44" i="1"/>
  <c r="T44" i="1"/>
  <c r="S44" i="1"/>
  <c r="R44" i="1"/>
  <c r="Q44" i="1"/>
  <c r="P44" i="1"/>
  <c r="V43" i="1"/>
  <c r="U43" i="1"/>
  <c r="T43" i="1"/>
  <c r="S43" i="1"/>
  <c r="R43" i="1"/>
  <c r="Q43" i="1"/>
  <c r="P43" i="1"/>
  <c r="V42" i="1"/>
  <c r="U42" i="1"/>
  <c r="T42" i="1"/>
  <c r="S42" i="1"/>
  <c r="R42" i="1"/>
  <c r="Q42" i="1"/>
  <c r="P42" i="1"/>
  <c r="V41" i="1"/>
  <c r="U41" i="1"/>
  <c r="T41" i="1"/>
  <c r="S41" i="1"/>
  <c r="R41" i="1"/>
  <c r="Q41" i="1"/>
  <c r="P41" i="1"/>
  <c r="V40" i="1"/>
  <c r="U40" i="1"/>
  <c r="T40" i="1"/>
  <c r="S40" i="1"/>
  <c r="R40" i="1"/>
  <c r="Q40" i="1"/>
  <c r="P40" i="1"/>
  <c r="V39" i="1"/>
  <c r="U39" i="1"/>
  <c r="T39" i="1"/>
  <c r="S39" i="1"/>
  <c r="R39" i="1"/>
  <c r="Q39" i="1"/>
  <c r="P39" i="1"/>
  <c r="V38" i="1"/>
  <c r="U38" i="1"/>
  <c r="T38" i="1"/>
  <c r="S38" i="1"/>
  <c r="R38" i="1"/>
  <c r="Q38" i="1"/>
  <c r="P38" i="1"/>
  <c r="V37" i="1"/>
  <c r="U37" i="1"/>
  <c r="T37" i="1"/>
  <c r="S37" i="1"/>
  <c r="R37" i="1"/>
  <c r="Q37" i="1"/>
  <c r="P37" i="1"/>
  <c r="V36" i="1"/>
  <c r="U36" i="1"/>
  <c r="T36" i="1"/>
  <c r="S36" i="1"/>
  <c r="R36" i="1"/>
  <c r="Q36" i="1"/>
  <c r="P36" i="1"/>
  <c r="V35" i="1"/>
  <c r="U35" i="1"/>
  <c r="T35" i="1"/>
  <c r="S35" i="1"/>
  <c r="R35" i="1"/>
  <c r="Q35" i="1"/>
  <c r="P35" i="1"/>
  <c r="V34" i="1"/>
  <c r="U34" i="1"/>
  <c r="T34" i="1"/>
  <c r="S34" i="1"/>
  <c r="R34" i="1"/>
  <c r="Q34" i="1"/>
  <c r="P34" i="1"/>
  <c r="V33" i="1"/>
  <c r="U33" i="1"/>
  <c r="T33" i="1"/>
  <c r="S33" i="1"/>
  <c r="R33" i="1"/>
  <c r="Q33" i="1"/>
  <c r="P33" i="1"/>
  <c r="V32" i="1"/>
  <c r="U32" i="1"/>
  <c r="T32" i="1"/>
  <c r="S32" i="1"/>
  <c r="R32" i="1"/>
  <c r="Q32" i="1"/>
  <c r="P32" i="1"/>
  <c r="V31" i="1"/>
  <c r="U31" i="1"/>
  <c r="T31" i="1"/>
  <c r="S31" i="1"/>
  <c r="R31" i="1"/>
  <c r="Q31" i="1"/>
  <c r="P31" i="1"/>
  <c r="V30" i="1"/>
  <c r="U30" i="1"/>
  <c r="T30" i="1"/>
  <c r="S30" i="1"/>
  <c r="R30" i="1"/>
  <c r="Q30" i="1"/>
  <c r="P30" i="1"/>
  <c r="V29" i="1"/>
  <c r="U29" i="1"/>
  <c r="T29" i="1"/>
  <c r="S29" i="1"/>
  <c r="R29" i="1"/>
  <c r="Q29" i="1"/>
  <c r="P29" i="1"/>
  <c r="V28" i="1"/>
  <c r="U28" i="1"/>
  <c r="T28" i="1"/>
  <c r="S28" i="1"/>
  <c r="R28" i="1"/>
  <c r="Q28" i="1"/>
  <c r="P28" i="1"/>
  <c r="V27" i="1"/>
  <c r="U27" i="1"/>
  <c r="T27" i="1"/>
  <c r="S27" i="1"/>
  <c r="R27" i="1"/>
  <c r="Q27" i="1"/>
  <c r="P27" i="1"/>
  <c r="V26" i="1"/>
  <c r="U26" i="1"/>
  <c r="T26" i="1"/>
  <c r="S26" i="1"/>
  <c r="R26" i="1"/>
  <c r="Q26" i="1"/>
  <c r="P26" i="1"/>
  <c r="V25" i="1"/>
  <c r="U25" i="1"/>
  <c r="T25" i="1"/>
  <c r="S25" i="1"/>
  <c r="R25" i="1"/>
  <c r="Q25" i="1"/>
  <c r="P25" i="1"/>
  <c r="V24" i="1"/>
  <c r="U24" i="1"/>
  <c r="T24" i="1"/>
  <c r="S24" i="1"/>
  <c r="R24" i="1"/>
  <c r="Q24" i="1"/>
  <c r="P24" i="1"/>
  <c r="V23" i="1"/>
  <c r="U23" i="1"/>
  <c r="T23" i="1"/>
  <c r="S23" i="1"/>
  <c r="R23" i="1"/>
  <c r="Q23" i="1"/>
  <c r="P23" i="1"/>
  <c r="V22" i="1"/>
  <c r="U22" i="1"/>
  <c r="T22" i="1"/>
  <c r="S22" i="1"/>
  <c r="R22" i="1"/>
  <c r="Q22" i="1"/>
  <c r="P22" i="1"/>
  <c r="V21" i="1"/>
  <c r="U21" i="1"/>
  <c r="T21" i="1"/>
  <c r="S21" i="1"/>
  <c r="R21" i="1"/>
  <c r="Q21" i="1"/>
  <c r="P21" i="1"/>
  <c r="V20" i="1"/>
  <c r="U20" i="1"/>
  <c r="T20" i="1"/>
  <c r="S20" i="1"/>
  <c r="R20" i="1"/>
  <c r="Q20" i="1"/>
  <c r="P20" i="1"/>
  <c r="V19" i="1"/>
  <c r="U19" i="1"/>
  <c r="T19" i="1"/>
  <c r="S19" i="1"/>
  <c r="R19" i="1"/>
  <c r="Q19" i="1"/>
  <c r="P19" i="1"/>
  <c r="V18" i="1"/>
  <c r="U18" i="1"/>
  <c r="T18" i="1"/>
  <c r="S18" i="1"/>
  <c r="R18" i="1"/>
  <c r="Q18" i="1"/>
  <c r="P18" i="1"/>
  <c r="V17" i="1"/>
  <c r="U17" i="1"/>
  <c r="T17" i="1"/>
  <c r="S17" i="1"/>
  <c r="R17" i="1"/>
  <c r="Q17" i="1"/>
  <c r="P17" i="1"/>
  <c r="V16" i="1"/>
  <c r="U16" i="1"/>
  <c r="T16" i="1"/>
  <c r="S16" i="1"/>
  <c r="R16" i="1"/>
  <c r="Q16" i="1"/>
  <c r="P16" i="1"/>
  <c r="V15" i="1"/>
  <c r="U15" i="1"/>
  <c r="T15" i="1"/>
  <c r="S15" i="1"/>
  <c r="R15" i="1"/>
  <c r="Q15" i="1"/>
  <c r="P15" i="1"/>
  <c r="V14" i="1"/>
  <c r="U14" i="1"/>
  <c r="T14" i="1"/>
  <c r="S14" i="1"/>
  <c r="R14" i="1"/>
  <c r="Q14" i="1"/>
  <c r="P14" i="1"/>
  <c r="V13" i="1"/>
  <c r="U13" i="1"/>
  <c r="T13" i="1"/>
  <c r="S13" i="1"/>
  <c r="R13" i="1"/>
  <c r="Q13" i="1"/>
  <c r="P13" i="1"/>
  <c r="V12" i="1"/>
  <c r="U12" i="1"/>
  <c r="T12" i="1"/>
  <c r="S12" i="1"/>
  <c r="R12" i="1"/>
  <c r="Q12" i="1"/>
  <c r="P12" i="1"/>
  <c r="V11" i="1"/>
  <c r="U11" i="1"/>
  <c r="T11" i="1"/>
  <c r="S11" i="1"/>
  <c r="R11" i="1"/>
  <c r="Q11" i="1"/>
  <c r="P11" i="1"/>
  <c r="V10" i="1"/>
  <c r="U10" i="1"/>
  <c r="T10" i="1"/>
  <c r="S10" i="1"/>
  <c r="R10" i="1"/>
  <c r="Q10" i="1"/>
  <c r="P10" i="1"/>
  <c r="V9" i="1"/>
  <c r="U9" i="1"/>
  <c r="T9" i="1"/>
  <c r="S9" i="1"/>
  <c r="R9" i="1"/>
  <c r="Q9" i="1"/>
  <c r="P9" i="1"/>
  <c r="V8" i="1"/>
  <c r="U8" i="1"/>
  <c r="T8" i="1"/>
  <c r="S8" i="1"/>
  <c r="R8" i="1"/>
  <c r="Q8" i="1"/>
  <c r="P8" i="1"/>
  <c r="V7" i="1"/>
  <c r="U7" i="1"/>
  <c r="T7" i="1"/>
  <c r="S7" i="1"/>
  <c r="R7" i="1"/>
  <c r="Q7" i="1"/>
  <c r="P7" i="1"/>
  <c r="V6" i="1"/>
  <c r="U6" i="1"/>
  <c r="T6" i="1"/>
  <c r="S6" i="1"/>
  <c r="R6" i="1"/>
  <c r="Q6" i="1"/>
  <c r="P6" i="1"/>
  <c r="V5" i="1"/>
  <c r="U5" i="1"/>
  <c r="T5" i="1"/>
  <c r="S5" i="1"/>
  <c r="R5" i="1"/>
  <c r="Q5" i="1"/>
  <c r="P5" i="1"/>
  <c r="V4" i="1"/>
  <c r="U4" i="1"/>
  <c r="T4" i="1"/>
  <c r="S4" i="1"/>
  <c r="R4" i="1"/>
  <c r="Q4" i="1"/>
  <c r="P4" i="1"/>
  <c r="V3" i="1"/>
  <c r="U3" i="1"/>
  <c r="T3" i="1"/>
  <c r="S3" i="1"/>
  <c r="R3" i="1"/>
  <c r="Q3" i="1"/>
  <c r="P3" i="1"/>
  <c r="V2" i="1"/>
  <c r="U2" i="1"/>
  <c r="T2" i="1"/>
  <c r="S2" i="1"/>
  <c r="R2" i="1"/>
  <c r="Q2" i="1"/>
  <c r="P2" i="1"/>
  <c r="Y190" i="1"/>
  <c r="X190" i="1"/>
  <c r="W190" i="1"/>
  <c r="Y187" i="1"/>
  <c r="X187" i="1"/>
  <c r="W187" i="1"/>
  <c r="Y184" i="1"/>
  <c r="X184" i="1"/>
  <c r="W184" i="1"/>
  <c r="Y181" i="1"/>
  <c r="X181" i="1"/>
  <c r="W181" i="1"/>
  <c r="Y178" i="1"/>
  <c r="X178" i="1"/>
  <c r="W178" i="1"/>
  <c r="E180" i="1"/>
  <c r="E183" i="1" s="1"/>
  <c r="E186" i="1" s="1"/>
  <c r="E189" i="1" s="1"/>
  <c r="E192" i="1" s="1"/>
  <c r="E195" i="1" s="1"/>
  <c r="E198" i="1" s="1"/>
  <c r="E201" i="1" s="1"/>
  <c r="E204" i="1" s="1"/>
  <c r="E207" i="1" s="1"/>
  <c r="E210" i="1" s="1"/>
  <c r="E213" i="1" s="1"/>
  <c r="E216" i="1" s="1"/>
  <c r="E219" i="1" s="1"/>
  <c r="E222" i="1" s="1"/>
  <c r="E225" i="1" s="1"/>
  <c r="E228" i="1" s="1"/>
  <c r="E179" i="1"/>
  <c r="E182" i="1" s="1"/>
  <c r="E185" i="1" s="1"/>
  <c r="E188" i="1" s="1"/>
  <c r="E191" i="1" s="1"/>
  <c r="E194" i="1" s="1"/>
  <c r="E200" i="1" s="1"/>
  <c r="E203" i="1" s="1"/>
  <c r="E206" i="1" s="1"/>
  <c r="E209" i="1" s="1"/>
  <c r="E212" i="1" s="1"/>
  <c r="E215" i="1" s="1"/>
  <c r="E218" i="1" s="1"/>
  <c r="E221" i="1" s="1"/>
  <c r="E224" i="1" s="1"/>
  <c r="E227" i="1" s="1"/>
  <c r="E230" i="1" s="1"/>
  <c r="E233" i="1" s="1"/>
  <c r="E236" i="1" s="1"/>
  <c r="E239" i="1" s="1"/>
  <c r="E242" i="1" s="1"/>
  <c r="E245" i="1" s="1"/>
  <c r="E248" i="1" s="1"/>
  <c r="E251" i="1" s="1"/>
  <c r="E254" i="1" s="1"/>
  <c r="E257" i="1" s="1"/>
  <c r="Y173" i="1"/>
  <c r="X173" i="1"/>
  <c r="W173" i="1"/>
  <c r="X167" i="1"/>
  <c r="Y170" i="1"/>
  <c r="X170" i="1"/>
  <c r="W170" i="1"/>
  <c r="Y167" i="1"/>
  <c r="W167" i="1"/>
  <c r="Y164" i="1"/>
  <c r="X164" i="1"/>
  <c r="W164" i="1"/>
  <c r="Y161" i="1"/>
  <c r="X161" i="1"/>
  <c r="W161" i="1"/>
  <c r="Y158" i="1"/>
  <c r="X158" i="1"/>
  <c r="W158" i="1"/>
  <c r="Y155" i="1"/>
  <c r="X155" i="1"/>
  <c r="W155" i="1"/>
  <c r="Y152" i="1"/>
  <c r="X152" i="1"/>
  <c r="W152" i="1"/>
  <c r="Y149" i="1"/>
  <c r="X149" i="1"/>
  <c r="W149" i="1"/>
  <c r="Y146" i="1"/>
  <c r="X146" i="1"/>
  <c r="W146" i="1"/>
  <c r="Y143" i="1"/>
  <c r="X143" i="1"/>
  <c r="W143" i="1"/>
  <c r="Y137" i="1"/>
  <c r="X137" i="1"/>
  <c r="W137" i="1"/>
  <c r="Y134" i="1"/>
  <c r="X134" i="1"/>
  <c r="W134" i="1"/>
  <c r="Y131" i="1"/>
  <c r="X131" i="1"/>
  <c r="W131" i="1"/>
  <c r="Y128" i="1"/>
  <c r="X128" i="1"/>
  <c r="W128" i="1"/>
  <c r="Y125" i="1"/>
  <c r="X125" i="1"/>
  <c r="W125" i="1"/>
  <c r="Y122" i="1"/>
  <c r="X122" i="1"/>
  <c r="W122" i="1"/>
  <c r="Y119" i="1"/>
  <c r="X119" i="1"/>
  <c r="W119" i="1"/>
  <c r="Y116" i="1"/>
  <c r="Y113" i="1"/>
  <c r="Y110" i="1"/>
  <c r="Y107" i="1"/>
  <c r="Y104" i="1"/>
  <c r="Y101" i="1"/>
  <c r="Y98" i="1"/>
  <c r="Y95" i="1"/>
  <c r="Y92" i="1"/>
  <c r="Y89" i="1"/>
  <c r="Y86" i="1"/>
  <c r="Y83" i="1"/>
  <c r="Y80" i="1"/>
  <c r="Y77" i="1"/>
  <c r="Y74" i="1"/>
  <c r="Y71" i="1"/>
  <c r="Y68" i="1"/>
  <c r="Y65" i="1"/>
  <c r="Y62" i="1"/>
  <c r="Y59" i="1"/>
  <c r="Y56" i="1"/>
  <c r="Y53" i="1"/>
  <c r="Y50" i="1"/>
  <c r="Y47" i="1"/>
  <c r="Y44" i="1"/>
  <c r="Y41" i="1"/>
  <c r="Y38" i="1"/>
  <c r="Y35" i="1"/>
  <c r="Y32" i="1"/>
  <c r="Y29" i="1"/>
  <c r="Y26" i="1"/>
  <c r="Y23" i="1"/>
  <c r="Y20" i="1"/>
  <c r="Y17" i="1"/>
  <c r="Y14" i="1"/>
  <c r="Y11" i="1"/>
  <c r="Y8" i="1"/>
  <c r="Y5" i="1"/>
  <c r="Y2" i="1"/>
  <c r="X116" i="1"/>
  <c r="W116" i="1"/>
  <c r="X113" i="1"/>
  <c r="W113" i="1"/>
  <c r="X110" i="1"/>
  <c r="W110" i="1"/>
  <c r="X107" i="1"/>
  <c r="W107" i="1"/>
  <c r="X104" i="1"/>
  <c r="W104" i="1"/>
  <c r="X101" i="1"/>
  <c r="W101" i="1"/>
  <c r="X98" i="1"/>
  <c r="W98" i="1"/>
  <c r="X95" i="1"/>
  <c r="W95" i="1"/>
  <c r="F7" i="1"/>
  <c r="F10" i="1" s="1"/>
  <c r="F13" i="1" s="1"/>
  <c r="F16" i="1" s="1"/>
  <c r="F19" i="1" s="1"/>
  <c r="F22" i="1" s="1"/>
  <c r="F25" i="1" s="1"/>
  <c r="F28" i="1" s="1"/>
  <c r="F31" i="1" s="1"/>
  <c r="F34" i="1" s="1"/>
  <c r="F37" i="1" s="1"/>
  <c r="F40" i="1" s="1"/>
  <c r="F43" i="1" s="1"/>
  <c r="F46" i="1" s="1"/>
  <c r="F49" i="1" s="1"/>
  <c r="F52" i="1" s="1"/>
  <c r="F55" i="1" s="1"/>
  <c r="F58" i="1" s="1"/>
  <c r="F61" i="1" s="1"/>
  <c r="F64" i="1" s="1"/>
  <c r="F67" i="1" s="1"/>
  <c r="F70" i="1" s="1"/>
  <c r="F73" i="1" s="1"/>
  <c r="F76" i="1" s="1"/>
  <c r="F79" i="1" s="1"/>
  <c r="F82" i="1" s="1"/>
  <c r="F85" i="1" s="1"/>
  <c r="F88" i="1" s="1"/>
  <c r="F91" i="1" s="1"/>
  <c r="F94" i="1" s="1"/>
  <c r="F97" i="1" s="1"/>
  <c r="F100" i="1" s="1"/>
  <c r="F103" i="1" s="1"/>
  <c r="F106" i="1" s="1"/>
  <c r="F109" i="1" s="1"/>
  <c r="F112" i="1" s="1"/>
  <c r="F115" i="1" s="1"/>
  <c r="F118" i="1" s="1"/>
  <c r="F121" i="1" s="1"/>
  <c r="F124" i="1" s="1"/>
  <c r="F127" i="1" s="1"/>
  <c r="F130" i="1" s="1"/>
  <c r="F133" i="1" s="1"/>
  <c r="F136" i="1" s="1"/>
  <c r="F139" i="1" s="1"/>
  <c r="F6" i="1"/>
  <c r="F9" i="1" s="1"/>
  <c r="F12" i="1" s="1"/>
  <c r="F15" i="1" s="1"/>
  <c r="F18" i="1" s="1"/>
  <c r="F21" i="1" s="1"/>
  <c r="F24" i="1" s="1"/>
  <c r="F27" i="1" s="1"/>
  <c r="F30" i="1" s="1"/>
  <c r="F33" i="1" s="1"/>
  <c r="F36" i="1" s="1"/>
  <c r="F39" i="1" s="1"/>
  <c r="F42" i="1" s="1"/>
  <c r="F45" i="1" s="1"/>
  <c r="F48" i="1" s="1"/>
  <c r="F51" i="1" s="1"/>
  <c r="F54" i="1" s="1"/>
  <c r="F57" i="1" s="1"/>
  <c r="F60" i="1" s="1"/>
  <c r="F63" i="1" s="1"/>
  <c r="F66" i="1" s="1"/>
  <c r="F69" i="1" s="1"/>
  <c r="F72" i="1" s="1"/>
  <c r="F75" i="1" s="1"/>
  <c r="F78" i="1" s="1"/>
  <c r="F81" i="1" s="1"/>
  <c r="F84" i="1" s="1"/>
  <c r="F87" i="1" s="1"/>
  <c r="F90" i="1" s="1"/>
  <c r="F93" i="1" s="1"/>
  <c r="F96" i="1" s="1"/>
  <c r="F99" i="1" s="1"/>
  <c r="F102" i="1" s="1"/>
  <c r="F105" i="1" s="1"/>
  <c r="F108" i="1" s="1"/>
  <c r="F111" i="1" s="1"/>
  <c r="F114" i="1" s="1"/>
  <c r="F117" i="1" s="1"/>
  <c r="F120" i="1" s="1"/>
  <c r="F123" i="1" s="1"/>
  <c r="F126" i="1" s="1"/>
  <c r="F129" i="1" s="1"/>
  <c r="F132" i="1" s="1"/>
  <c r="F135" i="1" s="1"/>
  <c r="F138" i="1" s="1"/>
  <c r="F5" i="1"/>
  <c r="F8" i="1" s="1"/>
  <c r="F11" i="1" s="1"/>
  <c r="F14" i="1" s="1"/>
  <c r="F17" i="1" s="1"/>
  <c r="F20" i="1" s="1"/>
  <c r="F23" i="1" s="1"/>
  <c r="F26" i="1" s="1"/>
  <c r="F29" i="1" s="1"/>
  <c r="F32" i="1" s="1"/>
  <c r="F35" i="1" s="1"/>
  <c r="F38" i="1" s="1"/>
  <c r="F41" i="1" s="1"/>
  <c r="F44" i="1" s="1"/>
  <c r="F47" i="1" s="1"/>
  <c r="F50" i="1" s="1"/>
  <c r="F53" i="1" s="1"/>
  <c r="F56" i="1" s="1"/>
  <c r="F59" i="1" s="1"/>
  <c r="F62" i="1" s="1"/>
  <c r="F65" i="1" s="1"/>
  <c r="F68" i="1" s="1"/>
  <c r="F71" i="1" s="1"/>
  <c r="F74" i="1" s="1"/>
  <c r="F77" i="1" s="1"/>
  <c r="F80" i="1" s="1"/>
  <c r="F83" i="1" s="1"/>
  <c r="F86" i="1" s="1"/>
  <c r="F89" i="1" s="1"/>
  <c r="F92" i="1" s="1"/>
  <c r="F95" i="1" s="1"/>
  <c r="F98" i="1" s="1"/>
  <c r="F101" i="1" s="1"/>
  <c r="F104" i="1" s="1"/>
  <c r="F107" i="1" s="1"/>
  <c r="F110" i="1" s="1"/>
  <c r="F113" i="1" s="1"/>
  <c r="F116" i="1" s="1"/>
  <c r="F119" i="1" s="1"/>
  <c r="F122" i="1" s="1"/>
  <c r="F125" i="1" s="1"/>
  <c r="F128" i="1" s="1"/>
  <c r="F131" i="1" s="1"/>
  <c r="F134" i="1" s="1"/>
  <c r="F137" i="1" s="1"/>
  <c r="F140" i="1" s="1"/>
  <c r="F143" i="1" s="1"/>
  <c r="F146" i="1" s="1"/>
  <c r="F149" i="1" s="1"/>
  <c r="F152" i="1" s="1"/>
  <c r="F155" i="1" s="1"/>
  <c r="F158" i="1" s="1"/>
  <c r="F161" i="1" s="1"/>
  <c r="F164" i="1" s="1"/>
  <c r="F167" i="1" s="1"/>
  <c r="F170" i="1" s="1"/>
  <c r="F173" i="1" s="1"/>
  <c r="F178" i="1" s="1"/>
  <c r="F181" i="1" s="1"/>
  <c r="F184" i="1" s="1"/>
  <c r="F187" i="1" s="1"/>
  <c r="F190" i="1" s="1"/>
  <c r="F193" i="1" s="1"/>
  <c r="E7" i="1"/>
  <c r="E10" i="1" s="1"/>
  <c r="E13" i="1" s="1"/>
  <c r="E16" i="1" s="1"/>
  <c r="E19" i="1" s="1"/>
  <c r="E22" i="1" s="1"/>
  <c r="E25" i="1" s="1"/>
  <c r="E28" i="1" s="1"/>
  <c r="E31" i="1" s="1"/>
  <c r="E34" i="1" s="1"/>
  <c r="E37" i="1" s="1"/>
  <c r="E40" i="1" s="1"/>
  <c r="E43" i="1" s="1"/>
  <c r="E46" i="1" s="1"/>
  <c r="E49" i="1" s="1"/>
  <c r="E52" i="1" s="1"/>
  <c r="E55" i="1" s="1"/>
  <c r="E58" i="1" s="1"/>
  <c r="E61" i="1" s="1"/>
  <c r="E64" i="1" s="1"/>
  <c r="E67" i="1" s="1"/>
  <c r="E70" i="1" s="1"/>
  <c r="E73" i="1" s="1"/>
  <c r="E76" i="1" s="1"/>
  <c r="E79" i="1" s="1"/>
  <c r="E82" i="1" s="1"/>
  <c r="E85" i="1" s="1"/>
  <c r="E88" i="1" s="1"/>
  <c r="E91" i="1" s="1"/>
  <c r="E94" i="1" s="1"/>
  <c r="E97" i="1" s="1"/>
  <c r="E100" i="1" s="1"/>
  <c r="E103" i="1" s="1"/>
  <c r="E106" i="1" s="1"/>
  <c r="E109" i="1" s="1"/>
  <c r="E112" i="1" s="1"/>
  <c r="E115" i="1" s="1"/>
  <c r="E118" i="1" s="1"/>
  <c r="E121" i="1" s="1"/>
  <c r="E124" i="1" s="1"/>
  <c r="E127" i="1" s="1"/>
  <c r="E130" i="1" s="1"/>
  <c r="E133" i="1" s="1"/>
  <c r="E136" i="1" s="1"/>
  <c r="E139" i="1" s="1"/>
  <c r="E142" i="1" s="1"/>
  <c r="E145" i="1" s="1"/>
  <c r="E148" i="1" s="1"/>
  <c r="E151" i="1" s="1"/>
  <c r="E154" i="1" s="1"/>
  <c r="E157" i="1" s="1"/>
  <c r="E160" i="1" s="1"/>
  <c r="E163" i="1" s="1"/>
  <c r="E166" i="1" s="1"/>
  <c r="E169" i="1" s="1"/>
  <c r="E172" i="1" s="1"/>
  <c r="E175" i="1" s="1"/>
  <c r="E178" i="1" s="1"/>
  <c r="E181" i="1" s="1"/>
  <c r="E184" i="1" s="1"/>
  <c r="E187" i="1" s="1"/>
  <c r="E190" i="1" s="1"/>
  <c r="E193" i="1" s="1"/>
  <c r="E199" i="1" s="1"/>
  <c r="E202" i="1" s="1"/>
  <c r="E205" i="1" s="1"/>
  <c r="E208" i="1" s="1"/>
  <c r="E211" i="1" s="1"/>
  <c r="E214" i="1" s="1"/>
  <c r="E217" i="1" s="1"/>
  <c r="E220" i="1" s="1"/>
  <c r="E223" i="1" s="1"/>
  <c r="E226" i="1" s="1"/>
  <c r="E229" i="1" s="1"/>
  <c r="E232" i="1" s="1"/>
  <c r="E235" i="1" s="1"/>
  <c r="E238" i="1" s="1"/>
  <c r="E241" i="1" s="1"/>
  <c r="E244" i="1" s="1"/>
  <c r="E247" i="1" s="1"/>
  <c r="E250" i="1" s="1"/>
  <c r="E253" i="1" s="1"/>
  <c r="E256" i="1" s="1"/>
  <c r="E6" i="1"/>
  <c r="E9" i="1" s="1"/>
  <c r="E12" i="1" s="1"/>
  <c r="E15" i="1" s="1"/>
  <c r="E18" i="1" s="1"/>
  <c r="E21" i="1" s="1"/>
  <c r="E24" i="1" s="1"/>
  <c r="E27" i="1" s="1"/>
  <c r="E30" i="1" s="1"/>
  <c r="E33" i="1" s="1"/>
  <c r="E36" i="1" s="1"/>
  <c r="E39" i="1" s="1"/>
  <c r="E42" i="1" s="1"/>
  <c r="E45" i="1" s="1"/>
  <c r="E48" i="1" s="1"/>
  <c r="E51" i="1" s="1"/>
  <c r="E54" i="1" s="1"/>
  <c r="E57" i="1" s="1"/>
  <c r="E60" i="1" s="1"/>
  <c r="E63" i="1" s="1"/>
  <c r="E66" i="1" s="1"/>
  <c r="E69" i="1" s="1"/>
  <c r="E72" i="1" s="1"/>
  <c r="E75" i="1" s="1"/>
  <c r="E78" i="1" s="1"/>
  <c r="E81" i="1" s="1"/>
  <c r="E84" i="1" s="1"/>
  <c r="E87" i="1" s="1"/>
  <c r="E90" i="1" s="1"/>
  <c r="E93" i="1" s="1"/>
  <c r="E96" i="1" s="1"/>
  <c r="E99" i="1" s="1"/>
  <c r="E102" i="1" s="1"/>
  <c r="E105" i="1" s="1"/>
  <c r="E108" i="1" s="1"/>
  <c r="E111" i="1" s="1"/>
  <c r="E114" i="1" s="1"/>
  <c r="E117" i="1" s="1"/>
  <c r="E120" i="1" s="1"/>
  <c r="E123" i="1" s="1"/>
  <c r="E126" i="1" s="1"/>
  <c r="E129" i="1" s="1"/>
  <c r="E132" i="1" s="1"/>
  <c r="E135" i="1" s="1"/>
  <c r="E138" i="1" s="1"/>
  <c r="E141" i="1" s="1"/>
  <c r="E144" i="1" s="1"/>
  <c r="E147" i="1" s="1"/>
  <c r="E150" i="1" s="1"/>
  <c r="E153" i="1" s="1"/>
  <c r="E156" i="1" s="1"/>
  <c r="E159" i="1" s="1"/>
  <c r="E162" i="1" s="1"/>
  <c r="E165" i="1" s="1"/>
  <c r="E168" i="1" s="1"/>
  <c r="E171" i="1" s="1"/>
  <c r="E174" i="1" s="1"/>
  <c r="E5" i="1"/>
  <c r="E8" i="1" s="1"/>
  <c r="E11" i="1" s="1"/>
  <c r="E14" i="1" s="1"/>
  <c r="E17" i="1" s="1"/>
  <c r="E20" i="1" s="1"/>
  <c r="E23" i="1" s="1"/>
  <c r="E26" i="1" s="1"/>
  <c r="E29" i="1" s="1"/>
  <c r="E32" i="1" s="1"/>
  <c r="E35" i="1" s="1"/>
  <c r="E38" i="1" s="1"/>
  <c r="E41" i="1" s="1"/>
  <c r="E44" i="1" s="1"/>
  <c r="E47" i="1" s="1"/>
  <c r="E50" i="1" s="1"/>
  <c r="E53" i="1" s="1"/>
  <c r="E56" i="1" s="1"/>
  <c r="E59" i="1" s="1"/>
  <c r="E62" i="1" s="1"/>
  <c r="E65" i="1" s="1"/>
  <c r="E68" i="1" s="1"/>
  <c r="E71" i="1" s="1"/>
  <c r="E74" i="1" s="1"/>
  <c r="E77" i="1" s="1"/>
  <c r="E80" i="1" s="1"/>
  <c r="E83" i="1" s="1"/>
  <c r="E86" i="1" s="1"/>
  <c r="E89" i="1" s="1"/>
  <c r="E92" i="1" s="1"/>
  <c r="E95" i="1" s="1"/>
  <c r="E98" i="1" s="1"/>
  <c r="E101" i="1" s="1"/>
  <c r="E104" i="1" s="1"/>
  <c r="E107" i="1" s="1"/>
  <c r="E110" i="1" s="1"/>
  <c r="E113" i="1" s="1"/>
  <c r="E116" i="1" s="1"/>
  <c r="E119" i="1" s="1"/>
  <c r="E122" i="1" s="1"/>
  <c r="E125" i="1" s="1"/>
  <c r="E128" i="1" s="1"/>
  <c r="E131" i="1" s="1"/>
  <c r="E134" i="1" s="1"/>
  <c r="E137" i="1" s="1"/>
  <c r="E140" i="1" s="1"/>
  <c r="E143" i="1" s="1"/>
  <c r="E146" i="1" s="1"/>
  <c r="E149" i="1" s="1"/>
  <c r="E152" i="1" s="1"/>
  <c r="E155" i="1" s="1"/>
  <c r="E158" i="1" s="1"/>
  <c r="E161" i="1" s="1"/>
  <c r="E164" i="1" s="1"/>
  <c r="E167" i="1" s="1"/>
  <c r="E170" i="1" s="1"/>
  <c r="E173" i="1" s="1"/>
  <c r="X92" i="1"/>
  <c r="W92" i="1"/>
  <c r="X89" i="1"/>
  <c r="W89" i="1"/>
  <c r="X86" i="1"/>
  <c r="W86" i="1"/>
  <c r="X83" i="1"/>
  <c r="W83" i="1"/>
  <c r="X80" i="1"/>
  <c r="W80" i="1"/>
  <c r="X77" i="1"/>
  <c r="W77" i="1"/>
  <c r="X74" i="1"/>
  <c r="W74" i="1"/>
  <c r="X71" i="1"/>
  <c r="W71" i="1"/>
  <c r="X68" i="1"/>
  <c r="W68" i="1"/>
  <c r="X65" i="1"/>
  <c r="W65" i="1"/>
  <c r="X62" i="1"/>
  <c r="W62" i="1"/>
  <c r="X59" i="1"/>
  <c r="W59" i="1"/>
  <c r="X56" i="1"/>
  <c r="W56" i="1"/>
  <c r="X53" i="1"/>
  <c r="W53" i="1"/>
  <c r="X50" i="1"/>
  <c r="W50" i="1"/>
  <c r="X47" i="1"/>
  <c r="W47" i="1"/>
  <c r="X44" i="1"/>
  <c r="W44" i="1"/>
  <c r="X41" i="1"/>
  <c r="W41" i="1"/>
  <c r="X38" i="1"/>
  <c r="W38" i="1"/>
  <c r="X35" i="1"/>
  <c r="W35" i="1"/>
  <c r="X32" i="1"/>
  <c r="W32" i="1"/>
  <c r="X29" i="1"/>
  <c r="W29" i="1"/>
  <c r="X26" i="1"/>
  <c r="W26" i="1"/>
  <c r="X23" i="1"/>
  <c r="W23" i="1"/>
  <c r="X20" i="1"/>
  <c r="W20" i="1"/>
  <c r="X17" i="1"/>
  <c r="W17" i="1"/>
  <c r="X14" i="1"/>
  <c r="W14" i="1"/>
  <c r="X11" i="1"/>
  <c r="W11" i="1"/>
  <c r="X8" i="1"/>
  <c r="W8" i="1"/>
  <c r="X5" i="1"/>
  <c r="X2" i="1"/>
  <c r="W5" i="1"/>
  <c r="F28" i="2" l="1"/>
  <c r="F29" i="2"/>
  <c r="F30" i="2"/>
  <c r="F31" i="2"/>
  <c r="F32" i="2"/>
  <c r="F33" i="2"/>
  <c r="F34" i="2"/>
  <c r="F27" i="2"/>
  <c r="F21" i="2"/>
  <c r="F22" i="2"/>
  <c r="F23" i="2"/>
  <c r="F24" i="2"/>
  <c r="F25" i="2"/>
  <c r="F26" i="2"/>
  <c r="F17" i="2"/>
  <c r="F19" i="2"/>
  <c r="F20" i="2"/>
  <c r="F18" i="2"/>
  <c r="F16" i="2"/>
  <c r="F14" i="2"/>
  <c r="F15" i="2"/>
  <c r="F8" i="2"/>
  <c r="F9" i="2"/>
  <c r="F2" i="2"/>
  <c r="F10" i="2"/>
  <c r="F3" i="2"/>
  <c r="F11" i="2"/>
  <c r="F4" i="2"/>
  <c r="F12" i="2"/>
  <c r="F5" i="2"/>
  <c r="F13" i="2"/>
  <c r="F6" i="2"/>
  <c r="F7" i="2"/>
  <c r="X263" i="1"/>
  <c r="X264" i="1"/>
  <c r="F141" i="1"/>
  <c r="F142" i="1"/>
  <c r="F145" i="1" s="1"/>
  <c r="F148" i="1" s="1"/>
  <c r="F151" i="1" s="1"/>
  <c r="F154" i="1" s="1"/>
  <c r="F157" i="1" s="1"/>
  <c r="F160" i="1" s="1"/>
  <c r="F163" i="1" s="1"/>
  <c r="F166" i="1" s="1"/>
  <c r="F169" i="1" s="1"/>
  <c r="F172" i="1" s="1"/>
  <c r="F175" i="1" s="1"/>
  <c r="F180" i="1" s="1"/>
  <c r="F183" i="1" s="1"/>
  <c r="F186" i="1" s="1"/>
  <c r="F189" i="1" s="1"/>
  <c r="F192" i="1" s="1"/>
  <c r="F195" i="1" s="1"/>
  <c r="Y263" i="1" l="1"/>
  <c r="Y264" i="1"/>
  <c r="F144" i="1"/>
  <c r="F147" i="1" l="1"/>
  <c r="F150" i="1" l="1"/>
  <c r="F153" i="1" l="1"/>
  <c r="F156" i="1" l="1"/>
  <c r="F159" i="1" l="1"/>
  <c r="F162" i="1" l="1"/>
  <c r="F165" i="1" l="1"/>
  <c r="F168" i="1" l="1"/>
  <c r="F171" i="1" s="1"/>
  <c r="F174" i="1" s="1"/>
  <c r="F179" i="1" s="1"/>
  <c r="F182" i="1" s="1"/>
  <c r="F185" i="1" s="1"/>
  <c r="F188" i="1" s="1"/>
  <c r="F191" i="1" s="1"/>
  <c r="F194" i="1" s="1"/>
  <c r="L264" i="1"/>
  <c r="K265" i="1" l="1"/>
  <c r="H262" i="1"/>
  <c r="I265" i="1"/>
  <c r="J265" i="1"/>
  <c r="M265" i="1"/>
  <c r="N265" i="1"/>
  <c r="H265" i="1"/>
  <c r="L265" i="1"/>
  <c r="L263" i="1"/>
  <c r="J263" i="1"/>
  <c r="N264" i="1"/>
  <c r="M262" i="1"/>
  <c r="K262" i="1"/>
  <c r="H263" i="1"/>
  <c r="N263" i="1"/>
  <c r="I264" i="1"/>
  <c r="M263" i="1"/>
  <c r="L262" i="1"/>
  <c r="K264" i="1"/>
  <c r="I263" i="1"/>
  <c r="J264" i="1"/>
  <c r="J262" i="1"/>
  <c r="H264" i="1"/>
  <c r="K263" i="1"/>
  <c r="I262" i="1"/>
  <c r="N262" i="1"/>
  <c r="M264" i="1"/>
</calcChain>
</file>

<file path=xl/sharedStrings.xml><?xml version="1.0" encoding="utf-8"?>
<sst xmlns="http://schemas.openxmlformats.org/spreadsheetml/2006/main" count="1137" uniqueCount="80">
  <si>
    <t>Date</t>
  </si>
  <si>
    <t>Game</t>
  </si>
  <si>
    <t>Round</t>
  </si>
  <si>
    <t>Order</t>
  </si>
  <si>
    <t>Caleb</t>
  </si>
  <si>
    <t>Joshua</t>
  </si>
  <si>
    <t>Quadri</t>
  </si>
  <si>
    <t>Daniel</t>
  </si>
  <si>
    <t>CJQ</t>
  </si>
  <si>
    <t>JC</t>
  </si>
  <si>
    <t>QJC</t>
  </si>
  <si>
    <t>CJ</t>
  </si>
  <si>
    <t>DCJ</t>
  </si>
  <si>
    <t>CJD</t>
  </si>
  <si>
    <t>DJC</t>
  </si>
  <si>
    <t>JCQ</t>
  </si>
  <si>
    <t>magnet</t>
  </si>
  <si>
    <t>bad magnet</t>
  </si>
  <si>
    <t>no magnet</t>
  </si>
  <si>
    <t>Margin</t>
  </si>
  <si>
    <t>height</t>
  </si>
  <si>
    <t>high</t>
  </si>
  <si>
    <t>mid</t>
  </si>
  <si>
    <t>low</t>
  </si>
  <si>
    <t>base</t>
  </si>
  <si>
    <t>Averages</t>
  </si>
  <si>
    <t>Total</t>
  </si>
  <si>
    <t>Veronica</t>
  </si>
  <si>
    <t>CJV</t>
  </si>
  <si>
    <t>angle</t>
  </si>
  <si>
    <t>vertical</t>
  </si>
  <si>
    <t>flat</t>
  </si>
  <si>
    <t>JD</t>
  </si>
  <si>
    <t>QJCDY</t>
  </si>
  <si>
    <t>Qianzi</t>
  </si>
  <si>
    <t>JCK</t>
  </si>
  <si>
    <t>Kenny</t>
  </si>
  <si>
    <t>CJK</t>
  </si>
  <si>
    <t>JC Winner</t>
  </si>
  <si>
    <t>JCD</t>
  </si>
  <si>
    <t>QJ</t>
  </si>
  <si>
    <t>OT</t>
  </si>
  <si>
    <t>Caleb-Hide</t>
  </si>
  <si>
    <t>Joshua-Hide</t>
  </si>
  <si>
    <t>Quadri-Hide</t>
  </si>
  <si>
    <t>Daniel-Hide</t>
  </si>
  <si>
    <t>Qianzi-Hide</t>
  </si>
  <si>
    <t>Kenny-Hide</t>
  </si>
  <si>
    <t>Veronica-Hide</t>
  </si>
  <si>
    <t>Record</t>
  </si>
  <si>
    <t>Percent</t>
  </si>
  <si>
    <t>Total in 3R</t>
  </si>
  <si>
    <t>Player</t>
  </si>
  <si>
    <t>Board Hits</t>
  </si>
  <si>
    <t>Land</t>
  </si>
  <si>
    <t>Grand Total</t>
  </si>
  <si>
    <t>Games</t>
  </si>
  <si>
    <t>Landing</t>
  </si>
  <si>
    <t>Hits</t>
  </si>
  <si>
    <t>Throws</t>
  </si>
  <si>
    <t>Accuracy</t>
  </si>
  <si>
    <t>Players</t>
  </si>
  <si>
    <t>Touch</t>
  </si>
  <si>
    <t>Average of Caleb</t>
  </si>
  <si>
    <t>Average of Joshua</t>
  </si>
  <si>
    <t>Average of Quadri</t>
  </si>
  <si>
    <t>Average of Daniel</t>
  </si>
  <si>
    <t>Average of Qianzi</t>
  </si>
  <si>
    <t>Average of Kenny</t>
  </si>
  <si>
    <t>Average of Veronica</t>
  </si>
  <si>
    <t>Points</t>
  </si>
  <si>
    <t>Accuracy - Board Hits per Throw</t>
  </si>
  <si>
    <t>Touch - Landing per Board Hit</t>
  </si>
  <si>
    <t>Land Rate</t>
  </si>
  <si>
    <t>QCJ</t>
  </si>
  <si>
    <t>CD</t>
  </si>
  <si>
    <t>CJQD</t>
  </si>
  <si>
    <t>Efficiency</t>
  </si>
  <si>
    <t>Efficiency - Points per Landing</t>
  </si>
  <si>
    <t>JDC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</si>
</sst>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2"/>
      <color theme="1"/>
      <name val="TimesNewRomanPSMT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77.705312152779" createdVersion="8" refreshedVersion="8" minRefreshableVersion="3" recordCount="254" xr:uid="{32911539-3100-E243-B1F2-9EBB0E1C0345}">
  <cacheSource type="worksheet">
    <worksheetSource ref="A1:N255" sheet="Scores"/>
  </cacheSource>
  <cacheFields count="14">
    <cacheField name="angle" numFmtId="0">
      <sharedItems count="2">
        <s v="vertical"/>
        <s v="flat"/>
      </sharedItems>
    </cacheField>
    <cacheField name="height" numFmtId="0">
      <sharedItems count="3">
        <s v="mid"/>
        <s v="high"/>
        <s v="low"/>
      </sharedItems>
    </cacheField>
    <cacheField name="base" numFmtId="0">
      <sharedItems count="3">
        <s v="no magnet"/>
        <s v="magnet"/>
        <s v="bad magnet"/>
      </sharedItems>
    </cacheField>
    <cacheField name="Date" numFmtId="16">
      <sharedItems containsSemiMixedTypes="0" containsNonDate="0" containsDate="1" containsString="0" minDate="2025-02-19T00:00:00" maxDate="2025-05-01T00:00:00"/>
    </cacheField>
    <cacheField name="Game" numFmtId="0">
      <sharedItems containsSemiMixedTypes="0" containsString="0" containsNumber="1" containsInteger="1" minValue="1" maxValue="83"/>
    </cacheField>
    <cacheField name="Round" numFmtId="0">
      <sharedItems containsMixedTypes="1" containsNumber="1" containsInteger="1" minValue="1" maxValue="3" count="4">
        <n v="1"/>
        <n v="2"/>
        <n v="3"/>
        <s v="OT"/>
      </sharedItems>
    </cacheField>
    <cacheField name="Order" numFmtId="0">
      <sharedItems/>
    </cacheField>
    <cacheField name="Caleb" numFmtId="0">
      <sharedItems containsString="0" containsBlank="1" containsNumber="1" containsInteger="1" minValue="0" maxValue="8"/>
    </cacheField>
    <cacheField name="Joshua" numFmtId="0">
      <sharedItems containsString="0" containsBlank="1" containsNumber="1" containsInteger="1" minValue="0" maxValue="7"/>
    </cacheField>
    <cacheField name="Quadri" numFmtId="0">
      <sharedItems containsString="0" containsBlank="1" containsNumber="1" containsInteger="1" minValue="0" maxValue="5"/>
    </cacheField>
    <cacheField name="Daniel" numFmtId="0">
      <sharedItems containsString="0" containsBlank="1" containsNumber="1" containsInteger="1" minValue="0" maxValue="4"/>
    </cacheField>
    <cacheField name="Qianzi" numFmtId="0">
      <sharedItems containsString="0" containsBlank="1" containsNumber="1" containsInteger="1" minValue="0" maxValue="1"/>
    </cacheField>
    <cacheField name="Kenny" numFmtId="0">
      <sharedItems containsString="0" containsBlank="1" containsNumber="1" containsInteger="1" minValue="0" maxValue="3"/>
    </cacheField>
    <cacheField name="Veronic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78.495240972225" createdVersion="8" refreshedVersion="8" minRefreshableVersion="3" recordCount="35" xr:uid="{5DCA81BE-59DC-724F-8753-7BDE4606B02E}">
  <cacheSource type="worksheet">
    <worksheetSource ref="A1:F36" sheet="Next Gen"/>
  </cacheSource>
  <cacheFields count="10">
    <cacheField name="Game" numFmtId="0">
      <sharedItems containsSemiMixedTypes="0" containsString="0" containsNumber="1" containsInteger="1" minValue="71" maxValue="84"/>
    </cacheField>
    <cacheField name="Player" numFmtId="0">
      <sharedItems count="4">
        <s v="Joshua"/>
        <s v="Caleb"/>
        <s v="Daniel"/>
        <s v="Quadri"/>
      </sharedItems>
    </cacheField>
    <cacheField name="Throws" numFmtId="0">
      <sharedItems containsSemiMixedTypes="0" containsString="0" containsNumber="1" containsInteger="1" minValue="9" maxValue="12"/>
    </cacheField>
    <cacheField name="Board Hits" numFmtId="0">
      <sharedItems containsSemiMixedTypes="0" containsString="0" containsNumber="1" containsInteger="1" minValue="2" maxValue="12"/>
    </cacheField>
    <cacheField name="Land" numFmtId="0">
      <sharedItems containsSemiMixedTypes="0" containsString="0" containsNumber="1" containsInteger="1" minValue="0" maxValue="6"/>
    </cacheField>
    <cacheField name="Points" numFmtId="0">
      <sharedItems containsSemiMixedTypes="0" containsString="0" containsNumber="1" containsInteger="1" minValue="0" maxValue="13"/>
    </cacheField>
    <cacheField name="touch_comp" numFmtId="0" formula="Land/'Board Hits'" databaseField="0"/>
    <cacheField name="accuracy_comp" numFmtId="0" formula="'Board Hits'/Throws" databaseField="0"/>
    <cacheField name="precision_comp" numFmtId="0" formula="Points/Land" databaseField="0"/>
    <cacheField name="land_rate_comp" numFmtId="0" formula="Land/Throw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x v="0"/>
    <x v="0"/>
    <x v="0"/>
    <d v="2025-02-19T00:00:00"/>
    <n v="1"/>
    <x v="0"/>
    <s v="CJQ"/>
    <n v="4"/>
    <n v="0"/>
    <n v="0"/>
    <m/>
    <m/>
    <m/>
    <m/>
  </r>
  <r>
    <x v="0"/>
    <x v="0"/>
    <x v="0"/>
    <d v="2025-02-19T00:00:00"/>
    <n v="1"/>
    <x v="1"/>
    <s v="CJQ"/>
    <n v="3"/>
    <n v="0"/>
    <n v="0"/>
    <m/>
    <m/>
    <m/>
    <m/>
  </r>
  <r>
    <x v="0"/>
    <x v="0"/>
    <x v="0"/>
    <d v="2025-02-19T00:00:00"/>
    <n v="1"/>
    <x v="2"/>
    <s v="CJQ"/>
    <n v="4"/>
    <n v="1"/>
    <n v="1"/>
    <m/>
    <m/>
    <m/>
    <m/>
  </r>
  <r>
    <x v="0"/>
    <x v="0"/>
    <x v="0"/>
    <d v="2025-02-19T00:00:00"/>
    <n v="2"/>
    <x v="0"/>
    <s v="JC"/>
    <n v="8"/>
    <n v="0"/>
    <m/>
    <m/>
    <m/>
    <m/>
    <m/>
  </r>
  <r>
    <x v="0"/>
    <x v="0"/>
    <x v="0"/>
    <d v="2025-02-19T00:00:00"/>
    <n v="2"/>
    <x v="1"/>
    <s v="JC"/>
    <n v="5"/>
    <n v="0"/>
    <m/>
    <m/>
    <m/>
    <m/>
    <m/>
  </r>
  <r>
    <x v="0"/>
    <x v="0"/>
    <x v="0"/>
    <d v="2025-02-19T00:00:00"/>
    <n v="2"/>
    <x v="2"/>
    <s v="JC"/>
    <n v="3"/>
    <n v="0"/>
    <m/>
    <m/>
    <m/>
    <m/>
    <m/>
  </r>
  <r>
    <x v="0"/>
    <x v="0"/>
    <x v="0"/>
    <d v="2025-02-20T00:00:00"/>
    <n v="3"/>
    <x v="0"/>
    <s v="JC"/>
    <n v="1"/>
    <n v="0"/>
    <m/>
    <m/>
    <m/>
    <m/>
    <m/>
  </r>
  <r>
    <x v="0"/>
    <x v="0"/>
    <x v="0"/>
    <d v="2025-02-20T00:00:00"/>
    <n v="3"/>
    <x v="1"/>
    <s v="JC"/>
    <n v="6"/>
    <n v="0"/>
    <m/>
    <m/>
    <m/>
    <m/>
    <m/>
  </r>
  <r>
    <x v="0"/>
    <x v="0"/>
    <x v="0"/>
    <d v="2025-02-20T00:00:00"/>
    <n v="3"/>
    <x v="2"/>
    <s v="JC"/>
    <n v="3"/>
    <n v="4"/>
    <m/>
    <m/>
    <m/>
    <m/>
    <m/>
  </r>
  <r>
    <x v="0"/>
    <x v="0"/>
    <x v="0"/>
    <d v="2025-02-20T00:00:00"/>
    <n v="4"/>
    <x v="0"/>
    <s v="CJQ"/>
    <n v="3"/>
    <n v="0"/>
    <n v="1"/>
    <m/>
    <m/>
    <m/>
    <m/>
  </r>
  <r>
    <x v="0"/>
    <x v="0"/>
    <x v="0"/>
    <d v="2025-02-20T00:00:00"/>
    <n v="4"/>
    <x v="1"/>
    <s v="CJQ"/>
    <n v="0"/>
    <n v="0"/>
    <n v="2"/>
    <m/>
    <m/>
    <m/>
    <m/>
  </r>
  <r>
    <x v="0"/>
    <x v="0"/>
    <x v="0"/>
    <d v="2025-02-20T00:00:00"/>
    <n v="4"/>
    <x v="2"/>
    <s v="CJQ"/>
    <n v="1"/>
    <n v="0"/>
    <n v="4"/>
    <m/>
    <m/>
    <m/>
    <m/>
  </r>
  <r>
    <x v="0"/>
    <x v="0"/>
    <x v="0"/>
    <d v="2025-02-20T00:00:00"/>
    <n v="5"/>
    <x v="0"/>
    <s v="QJC"/>
    <n v="5"/>
    <n v="1"/>
    <n v="1"/>
    <m/>
    <m/>
    <m/>
    <m/>
  </r>
  <r>
    <x v="0"/>
    <x v="0"/>
    <x v="0"/>
    <d v="2025-02-20T00:00:00"/>
    <n v="5"/>
    <x v="1"/>
    <s v="QJC"/>
    <n v="4"/>
    <n v="0"/>
    <n v="2"/>
    <m/>
    <m/>
    <m/>
    <m/>
  </r>
  <r>
    <x v="0"/>
    <x v="0"/>
    <x v="0"/>
    <d v="2025-02-20T00:00:00"/>
    <n v="5"/>
    <x v="2"/>
    <s v="QJC"/>
    <n v="2"/>
    <n v="0"/>
    <n v="0"/>
    <m/>
    <m/>
    <m/>
    <m/>
  </r>
  <r>
    <x v="0"/>
    <x v="0"/>
    <x v="0"/>
    <d v="2025-02-21T00:00:00"/>
    <n v="6"/>
    <x v="0"/>
    <s v="JC"/>
    <n v="7"/>
    <n v="0"/>
    <m/>
    <m/>
    <m/>
    <m/>
    <m/>
  </r>
  <r>
    <x v="0"/>
    <x v="0"/>
    <x v="0"/>
    <d v="2025-02-21T00:00:00"/>
    <n v="6"/>
    <x v="1"/>
    <s v="JC"/>
    <n v="2"/>
    <n v="4"/>
    <m/>
    <m/>
    <m/>
    <m/>
    <m/>
  </r>
  <r>
    <x v="0"/>
    <x v="0"/>
    <x v="0"/>
    <d v="2025-02-21T00:00:00"/>
    <n v="6"/>
    <x v="2"/>
    <s v="JC"/>
    <n v="1"/>
    <n v="0"/>
    <m/>
    <m/>
    <m/>
    <m/>
    <m/>
  </r>
  <r>
    <x v="0"/>
    <x v="0"/>
    <x v="0"/>
    <d v="2025-02-24T00:00:00"/>
    <n v="7"/>
    <x v="0"/>
    <s v="CJ"/>
    <n v="0"/>
    <n v="1"/>
    <m/>
    <m/>
    <m/>
    <m/>
    <m/>
  </r>
  <r>
    <x v="0"/>
    <x v="0"/>
    <x v="0"/>
    <d v="2025-02-24T00:00:00"/>
    <n v="7"/>
    <x v="1"/>
    <s v="CJ"/>
    <n v="5"/>
    <n v="2"/>
    <m/>
    <m/>
    <m/>
    <m/>
    <m/>
  </r>
  <r>
    <x v="0"/>
    <x v="0"/>
    <x v="0"/>
    <d v="2025-02-24T00:00:00"/>
    <n v="7"/>
    <x v="2"/>
    <s v="CJ"/>
    <n v="0"/>
    <n v="6"/>
    <m/>
    <m/>
    <m/>
    <m/>
    <m/>
  </r>
  <r>
    <x v="0"/>
    <x v="0"/>
    <x v="0"/>
    <d v="2025-02-24T00:00:00"/>
    <n v="8"/>
    <x v="0"/>
    <s v="CJ"/>
    <n v="0"/>
    <n v="1"/>
    <m/>
    <m/>
    <m/>
    <m/>
    <m/>
  </r>
  <r>
    <x v="0"/>
    <x v="0"/>
    <x v="0"/>
    <d v="2025-02-24T00:00:00"/>
    <n v="8"/>
    <x v="1"/>
    <s v="CJ"/>
    <n v="3"/>
    <n v="1"/>
    <m/>
    <m/>
    <m/>
    <m/>
    <m/>
  </r>
  <r>
    <x v="0"/>
    <x v="0"/>
    <x v="0"/>
    <d v="2025-02-24T00:00:00"/>
    <n v="8"/>
    <x v="2"/>
    <s v="CJ"/>
    <n v="3"/>
    <n v="0"/>
    <m/>
    <m/>
    <m/>
    <m/>
    <m/>
  </r>
  <r>
    <x v="0"/>
    <x v="0"/>
    <x v="0"/>
    <d v="2025-02-25T00:00:00"/>
    <n v="9"/>
    <x v="0"/>
    <s v="CJQ"/>
    <n v="2"/>
    <n v="1"/>
    <n v="0"/>
    <m/>
    <m/>
    <m/>
    <m/>
  </r>
  <r>
    <x v="0"/>
    <x v="0"/>
    <x v="0"/>
    <d v="2025-02-25T00:00:00"/>
    <n v="9"/>
    <x v="1"/>
    <s v="CJQ"/>
    <n v="5"/>
    <n v="3"/>
    <n v="1"/>
    <m/>
    <m/>
    <m/>
    <m/>
  </r>
  <r>
    <x v="0"/>
    <x v="0"/>
    <x v="0"/>
    <d v="2025-02-25T00:00:00"/>
    <n v="9"/>
    <x v="2"/>
    <s v="CJQ"/>
    <n v="2"/>
    <n v="7"/>
    <n v="3"/>
    <m/>
    <m/>
    <m/>
    <m/>
  </r>
  <r>
    <x v="0"/>
    <x v="0"/>
    <x v="0"/>
    <d v="2025-02-25T00:00:00"/>
    <n v="10"/>
    <x v="0"/>
    <s v="CJ"/>
    <n v="0"/>
    <n v="1"/>
    <m/>
    <m/>
    <m/>
    <m/>
    <m/>
  </r>
  <r>
    <x v="0"/>
    <x v="0"/>
    <x v="0"/>
    <d v="2025-02-25T00:00:00"/>
    <n v="10"/>
    <x v="1"/>
    <s v="CJ"/>
    <n v="3"/>
    <n v="0"/>
    <m/>
    <m/>
    <m/>
    <m/>
    <m/>
  </r>
  <r>
    <x v="0"/>
    <x v="0"/>
    <x v="0"/>
    <d v="2025-02-25T00:00:00"/>
    <n v="10"/>
    <x v="2"/>
    <s v="CJ"/>
    <n v="3"/>
    <n v="0"/>
    <m/>
    <m/>
    <m/>
    <m/>
    <m/>
  </r>
  <r>
    <x v="0"/>
    <x v="0"/>
    <x v="1"/>
    <d v="2025-02-26T00:00:00"/>
    <n v="11"/>
    <x v="0"/>
    <s v="DCJ"/>
    <n v="5"/>
    <n v="0"/>
    <m/>
    <n v="1"/>
    <m/>
    <m/>
    <m/>
  </r>
  <r>
    <x v="0"/>
    <x v="0"/>
    <x v="1"/>
    <d v="2025-02-26T00:00:00"/>
    <n v="11"/>
    <x v="1"/>
    <s v="DCJ"/>
    <n v="6"/>
    <n v="2"/>
    <m/>
    <n v="3"/>
    <m/>
    <m/>
    <m/>
  </r>
  <r>
    <x v="0"/>
    <x v="0"/>
    <x v="1"/>
    <d v="2025-02-26T00:00:00"/>
    <n v="11"/>
    <x v="2"/>
    <s v="DCJ"/>
    <n v="3"/>
    <n v="3"/>
    <m/>
    <n v="2"/>
    <m/>
    <m/>
    <m/>
  </r>
  <r>
    <x v="0"/>
    <x v="0"/>
    <x v="1"/>
    <d v="2025-02-27T00:00:00"/>
    <n v="12"/>
    <x v="0"/>
    <s v="CJD"/>
    <n v="1"/>
    <n v="0"/>
    <m/>
    <n v="2"/>
    <m/>
    <m/>
    <m/>
  </r>
  <r>
    <x v="0"/>
    <x v="0"/>
    <x v="1"/>
    <d v="2025-02-27T00:00:00"/>
    <n v="12"/>
    <x v="1"/>
    <s v="CJD"/>
    <n v="6"/>
    <n v="1"/>
    <m/>
    <n v="0"/>
    <m/>
    <m/>
    <m/>
  </r>
  <r>
    <x v="0"/>
    <x v="0"/>
    <x v="1"/>
    <d v="2025-02-27T00:00:00"/>
    <n v="12"/>
    <x v="2"/>
    <s v="CJD"/>
    <n v="3"/>
    <n v="2"/>
    <m/>
    <n v="1"/>
    <m/>
    <m/>
    <m/>
  </r>
  <r>
    <x v="0"/>
    <x v="0"/>
    <x v="1"/>
    <d v="2025-02-27T00:00:00"/>
    <n v="13"/>
    <x v="0"/>
    <s v="DCJ"/>
    <n v="3"/>
    <n v="0"/>
    <m/>
    <n v="0"/>
    <m/>
    <m/>
    <m/>
  </r>
  <r>
    <x v="0"/>
    <x v="0"/>
    <x v="1"/>
    <d v="2025-02-27T00:00:00"/>
    <n v="13"/>
    <x v="1"/>
    <s v="DCJ"/>
    <n v="5"/>
    <n v="1"/>
    <m/>
    <n v="0"/>
    <m/>
    <m/>
    <m/>
  </r>
  <r>
    <x v="0"/>
    <x v="0"/>
    <x v="1"/>
    <d v="2025-02-27T00:00:00"/>
    <n v="13"/>
    <x v="2"/>
    <s v="DCJ"/>
    <n v="3"/>
    <n v="0"/>
    <m/>
    <n v="0"/>
    <m/>
    <m/>
    <m/>
  </r>
  <r>
    <x v="0"/>
    <x v="0"/>
    <x v="1"/>
    <d v="2025-02-28T00:00:00"/>
    <n v="14"/>
    <x v="0"/>
    <s v="JC"/>
    <n v="5"/>
    <n v="1"/>
    <m/>
    <m/>
    <m/>
    <m/>
    <m/>
  </r>
  <r>
    <x v="0"/>
    <x v="0"/>
    <x v="1"/>
    <d v="2025-02-28T00:00:00"/>
    <n v="14"/>
    <x v="1"/>
    <s v="JC"/>
    <n v="3"/>
    <n v="1"/>
    <m/>
    <m/>
    <m/>
    <m/>
    <m/>
  </r>
  <r>
    <x v="0"/>
    <x v="0"/>
    <x v="1"/>
    <d v="2025-02-28T00:00:00"/>
    <n v="14"/>
    <x v="2"/>
    <s v="JC"/>
    <n v="3"/>
    <n v="1"/>
    <m/>
    <m/>
    <m/>
    <m/>
    <m/>
  </r>
  <r>
    <x v="0"/>
    <x v="0"/>
    <x v="1"/>
    <d v="2025-02-28T00:00:00"/>
    <n v="15"/>
    <x v="0"/>
    <s v="CJ"/>
    <n v="2"/>
    <n v="1"/>
    <m/>
    <m/>
    <m/>
    <m/>
    <m/>
  </r>
  <r>
    <x v="0"/>
    <x v="0"/>
    <x v="1"/>
    <d v="2025-02-28T00:00:00"/>
    <n v="15"/>
    <x v="1"/>
    <s v="CJ"/>
    <n v="3"/>
    <n v="0"/>
    <m/>
    <m/>
    <m/>
    <m/>
    <m/>
  </r>
  <r>
    <x v="0"/>
    <x v="0"/>
    <x v="1"/>
    <d v="2025-02-28T00:00:00"/>
    <n v="15"/>
    <x v="2"/>
    <s v="CJ"/>
    <n v="0"/>
    <n v="2"/>
    <m/>
    <m/>
    <m/>
    <m/>
    <m/>
  </r>
  <r>
    <x v="0"/>
    <x v="0"/>
    <x v="1"/>
    <d v="2025-03-04T00:00:00"/>
    <n v="16"/>
    <x v="0"/>
    <s v="DJC"/>
    <n v="3"/>
    <n v="1"/>
    <m/>
    <n v="1"/>
    <m/>
    <m/>
    <m/>
  </r>
  <r>
    <x v="0"/>
    <x v="0"/>
    <x v="1"/>
    <d v="2025-03-04T00:00:00"/>
    <n v="16"/>
    <x v="1"/>
    <s v="DJC"/>
    <n v="6"/>
    <n v="0"/>
    <m/>
    <n v="2"/>
    <m/>
    <m/>
    <m/>
  </r>
  <r>
    <x v="0"/>
    <x v="0"/>
    <x v="1"/>
    <d v="2025-03-04T00:00:00"/>
    <n v="16"/>
    <x v="2"/>
    <s v="DJC"/>
    <n v="0"/>
    <n v="0"/>
    <m/>
    <n v="2"/>
    <m/>
    <m/>
    <m/>
  </r>
  <r>
    <x v="0"/>
    <x v="0"/>
    <x v="1"/>
    <d v="2025-03-05T00:00:00"/>
    <n v="17"/>
    <x v="0"/>
    <s v="JC"/>
    <n v="5"/>
    <n v="0"/>
    <m/>
    <m/>
    <m/>
    <m/>
    <m/>
  </r>
  <r>
    <x v="0"/>
    <x v="0"/>
    <x v="1"/>
    <d v="2025-03-05T00:00:00"/>
    <n v="17"/>
    <x v="1"/>
    <s v="JC"/>
    <n v="0"/>
    <n v="1"/>
    <m/>
    <m/>
    <m/>
    <m/>
    <m/>
  </r>
  <r>
    <x v="0"/>
    <x v="0"/>
    <x v="1"/>
    <d v="2025-03-05T00:00:00"/>
    <n v="17"/>
    <x v="2"/>
    <s v="JC"/>
    <n v="3"/>
    <n v="0"/>
    <m/>
    <m/>
    <m/>
    <m/>
    <m/>
  </r>
  <r>
    <x v="0"/>
    <x v="0"/>
    <x v="1"/>
    <d v="2025-03-06T00:00:00"/>
    <n v="18"/>
    <x v="0"/>
    <s v="CJ"/>
    <n v="5"/>
    <n v="1"/>
    <m/>
    <m/>
    <m/>
    <m/>
    <m/>
  </r>
  <r>
    <x v="0"/>
    <x v="0"/>
    <x v="1"/>
    <d v="2025-03-06T00:00:00"/>
    <n v="18"/>
    <x v="1"/>
    <s v="CJ"/>
    <n v="4"/>
    <n v="0"/>
    <m/>
    <m/>
    <m/>
    <m/>
    <m/>
  </r>
  <r>
    <x v="0"/>
    <x v="0"/>
    <x v="1"/>
    <d v="2025-03-06T00:00:00"/>
    <n v="18"/>
    <x v="2"/>
    <s v="CJ"/>
    <n v="0"/>
    <n v="3"/>
    <m/>
    <m/>
    <m/>
    <m/>
    <m/>
  </r>
  <r>
    <x v="0"/>
    <x v="0"/>
    <x v="2"/>
    <d v="2025-03-06T00:00:00"/>
    <n v="19"/>
    <x v="0"/>
    <s v="JC"/>
    <n v="0"/>
    <n v="4"/>
    <m/>
    <m/>
    <m/>
    <m/>
    <m/>
  </r>
  <r>
    <x v="0"/>
    <x v="0"/>
    <x v="2"/>
    <d v="2025-03-06T00:00:00"/>
    <n v="19"/>
    <x v="1"/>
    <s v="JC"/>
    <n v="2"/>
    <n v="1"/>
    <m/>
    <m/>
    <m/>
    <m/>
    <m/>
  </r>
  <r>
    <x v="0"/>
    <x v="0"/>
    <x v="2"/>
    <d v="2025-03-06T00:00:00"/>
    <n v="19"/>
    <x v="2"/>
    <s v="JC"/>
    <n v="3"/>
    <n v="3"/>
    <m/>
    <m/>
    <m/>
    <m/>
    <m/>
  </r>
  <r>
    <x v="0"/>
    <x v="0"/>
    <x v="1"/>
    <d v="2025-03-07T00:00:00"/>
    <n v="20"/>
    <x v="0"/>
    <s v="JC"/>
    <n v="1"/>
    <n v="1"/>
    <m/>
    <m/>
    <m/>
    <m/>
    <m/>
  </r>
  <r>
    <x v="0"/>
    <x v="0"/>
    <x v="1"/>
    <d v="2025-03-07T00:00:00"/>
    <n v="20"/>
    <x v="1"/>
    <s v="JC"/>
    <n v="1"/>
    <n v="0"/>
    <m/>
    <m/>
    <m/>
    <m/>
    <m/>
  </r>
  <r>
    <x v="0"/>
    <x v="0"/>
    <x v="1"/>
    <d v="2025-03-07T00:00:00"/>
    <n v="20"/>
    <x v="2"/>
    <s v="JC"/>
    <n v="2"/>
    <n v="1"/>
    <m/>
    <m/>
    <m/>
    <m/>
    <m/>
  </r>
  <r>
    <x v="0"/>
    <x v="0"/>
    <x v="1"/>
    <d v="2025-03-10T00:00:00"/>
    <n v="21"/>
    <x v="0"/>
    <s v="CJ"/>
    <n v="0"/>
    <n v="2"/>
    <m/>
    <m/>
    <m/>
    <m/>
    <m/>
  </r>
  <r>
    <x v="0"/>
    <x v="0"/>
    <x v="1"/>
    <d v="2025-03-10T00:00:00"/>
    <n v="21"/>
    <x v="1"/>
    <s v="CJ"/>
    <n v="6"/>
    <n v="3"/>
    <m/>
    <m/>
    <m/>
    <m/>
    <m/>
  </r>
  <r>
    <x v="0"/>
    <x v="0"/>
    <x v="1"/>
    <d v="2025-03-10T00:00:00"/>
    <n v="21"/>
    <x v="2"/>
    <s v="CJ"/>
    <n v="4"/>
    <n v="2"/>
    <m/>
    <m/>
    <m/>
    <m/>
    <m/>
  </r>
  <r>
    <x v="0"/>
    <x v="0"/>
    <x v="1"/>
    <d v="2025-03-11T00:00:00"/>
    <n v="22"/>
    <x v="0"/>
    <s v="CJ"/>
    <n v="3"/>
    <n v="0"/>
    <m/>
    <m/>
    <m/>
    <m/>
    <m/>
  </r>
  <r>
    <x v="0"/>
    <x v="0"/>
    <x v="1"/>
    <d v="2025-03-11T00:00:00"/>
    <n v="22"/>
    <x v="1"/>
    <s v="CJ"/>
    <n v="1"/>
    <n v="0"/>
    <m/>
    <m/>
    <m/>
    <m/>
    <m/>
  </r>
  <r>
    <x v="0"/>
    <x v="0"/>
    <x v="1"/>
    <d v="2025-03-11T00:00:00"/>
    <n v="22"/>
    <x v="2"/>
    <s v="CJ"/>
    <n v="0"/>
    <n v="0"/>
    <m/>
    <m/>
    <m/>
    <m/>
    <m/>
  </r>
  <r>
    <x v="0"/>
    <x v="0"/>
    <x v="1"/>
    <d v="2025-03-12T00:00:00"/>
    <n v="23"/>
    <x v="0"/>
    <s v="JC"/>
    <n v="4"/>
    <n v="0"/>
    <m/>
    <m/>
    <m/>
    <m/>
    <m/>
  </r>
  <r>
    <x v="0"/>
    <x v="0"/>
    <x v="1"/>
    <d v="2025-03-12T00:00:00"/>
    <n v="23"/>
    <x v="1"/>
    <s v="JC"/>
    <n v="0"/>
    <n v="1"/>
    <m/>
    <m/>
    <m/>
    <m/>
    <m/>
  </r>
  <r>
    <x v="0"/>
    <x v="0"/>
    <x v="1"/>
    <d v="2025-03-12T00:00:00"/>
    <n v="23"/>
    <x v="2"/>
    <s v="JC"/>
    <n v="7"/>
    <n v="1"/>
    <m/>
    <m/>
    <m/>
    <m/>
    <m/>
  </r>
  <r>
    <x v="0"/>
    <x v="0"/>
    <x v="1"/>
    <d v="2025-03-13T00:00:00"/>
    <n v="24"/>
    <x v="0"/>
    <s v="JC"/>
    <n v="7"/>
    <n v="1"/>
    <m/>
    <m/>
    <m/>
    <m/>
    <m/>
  </r>
  <r>
    <x v="0"/>
    <x v="0"/>
    <x v="1"/>
    <d v="2025-03-13T00:00:00"/>
    <n v="24"/>
    <x v="1"/>
    <s v="JC"/>
    <n v="2"/>
    <n v="0"/>
    <m/>
    <m/>
    <m/>
    <m/>
    <m/>
  </r>
  <r>
    <x v="0"/>
    <x v="0"/>
    <x v="1"/>
    <d v="2025-03-13T00:00:00"/>
    <n v="24"/>
    <x v="2"/>
    <s v="JC"/>
    <n v="1"/>
    <n v="0"/>
    <m/>
    <m/>
    <m/>
    <m/>
    <m/>
  </r>
  <r>
    <x v="0"/>
    <x v="0"/>
    <x v="0"/>
    <d v="2025-03-24T00:00:00"/>
    <n v="25"/>
    <x v="0"/>
    <s v="CJD"/>
    <n v="0"/>
    <n v="2"/>
    <m/>
    <n v="1"/>
    <m/>
    <m/>
    <m/>
  </r>
  <r>
    <x v="0"/>
    <x v="0"/>
    <x v="0"/>
    <d v="2025-03-24T00:00:00"/>
    <n v="25"/>
    <x v="1"/>
    <s v="CJD"/>
    <n v="4"/>
    <n v="0"/>
    <m/>
    <n v="0"/>
    <m/>
    <m/>
    <m/>
  </r>
  <r>
    <x v="0"/>
    <x v="0"/>
    <x v="0"/>
    <d v="2025-03-24T00:00:00"/>
    <n v="25"/>
    <x v="2"/>
    <s v="CJD"/>
    <n v="2"/>
    <n v="1"/>
    <m/>
    <n v="0"/>
    <m/>
    <m/>
    <m/>
  </r>
  <r>
    <x v="0"/>
    <x v="0"/>
    <x v="1"/>
    <d v="2025-03-25T00:00:00"/>
    <n v="26"/>
    <x v="0"/>
    <s v="CJ"/>
    <n v="6"/>
    <n v="5"/>
    <m/>
    <m/>
    <m/>
    <m/>
    <m/>
  </r>
  <r>
    <x v="0"/>
    <x v="0"/>
    <x v="1"/>
    <d v="2025-03-25T00:00:00"/>
    <n v="26"/>
    <x v="1"/>
    <s v="CJ"/>
    <n v="3"/>
    <n v="3"/>
    <m/>
    <m/>
    <m/>
    <m/>
    <m/>
  </r>
  <r>
    <x v="0"/>
    <x v="0"/>
    <x v="1"/>
    <d v="2025-03-25T00:00:00"/>
    <n v="26"/>
    <x v="2"/>
    <s v="CJ"/>
    <n v="3"/>
    <n v="3"/>
    <m/>
    <m/>
    <m/>
    <m/>
    <m/>
  </r>
  <r>
    <x v="0"/>
    <x v="0"/>
    <x v="1"/>
    <d v="2025-03-26T00:00:00"/>
    <n v="27"/>
    <x v="0"/>
    <s v="JCQ"/>
    <n v="2"/>
    <n v="0"/>
    <n v="1"/>
    <m/>
    <m/>
    <m/>
    <m/>
  </r>
  <r>
    <x v="0"/>
    <x v="0"/>
    <x v="1"/>
    <d v="2025-03-26T00:00:00"/>
    <n v="27"/>
    <x v="1"/>
    <s v="JCQ"/>
    <n v="4"/>
    <n v="0"/>
    <n v="2"/>
    <m/>
    <m/>
    <m/>
    <m/>
  </r>
  <r>
    <x v="0"/>
    <x v="0"/>
    <x v="1"/>
    <d v="2025-03-26T00:00:00"/>
    <n v="27"/>
    <x v="2"/>
    <s v="JCQ"/>
    <n v="4"/>
    <n v="2"/>
    <n v="1"/>
    <m/>
    <m/>
    <m/>
    <m/>
  </r>
  <r>
    <x v="0"/>
    <x v="0"/>
    <x v="1"/>
    <d v="2025-03-27T00:00:00"/>
    <n v="28"/>
    <x v="0"/>
    <s v="CJ"/>
    <n v="2"/>
    <n v="2"/>
    <m/>
    <m/>
    <m/>
    <m/>
    <m/>
  </r>
  <r>
    <x v="0"/>
    <x v="0"/>
    <x v="1"/>
    <d v="2025-03-27T00:00:00"/>
    <n v="28"/>
    <x v="1"/>
    <s v="CJ"/>
    <n v="3"/>
    <n v="1"/>
    <m/>
    <m/>
    <m/>
    <m/>
    <m/>
  </r>
  <r>
    <x v="0"/>
    <x v="0"/>
    <x v="1"/>
    <d v="2025-03-27T00:00:00"/>
    <n v="28"/>
    <x v="2"/>
    <s v="CJ"/>
    <n v="2"/>
    <n v="1"/>
    <m/>
    <m/>
    <m/>
    <m/>
    <m/>
  </r>
  <r>
    <x v="0"/>
    <x v="0"/>
    <x v="1"/>
    <d v="2025-03-28T00:00:00"/>
    <n v="29"/>
    <x v="0"/>
    <s v="JC"/>
    <n v="1"/>
    <n v="4"/>
    <m/>
    <m/>
    <m/>
    <m/>
    <m/>
  </r>
  <r>
    <x v="0"/>
    <x v="0"/>
    <x v="1"/>
    <d v="2025-03-28T00:00:00"/>
    <n v="29"/>
    <x v="1"/>
    <s v="JC"/>
    <n v="1"/>
    <n v="3"/>
    <m/>
    <m/>
    <m/>
    <m/>
    <m/>
  </r>
  <r>
    <x v="0"/>
    <x v="0"/>
    <x v="1"/>
    <d v="2025-03-28T00:00:00"/>
    <n v="29"/>
    <x v="2"/>
    <s v="JC"/>
    <n v="3"/>
    <n v="3"/>
    <m/>
    <m/>
    <m/>
    <m/>
    <m/>
  </r>
  <r>
    <x v="0"/>
    <x v="0"/>
    <x v="1"/>
    <d v="2025-03-31T00:00:00"/>
    <n v="30"/>
    <x v="0"/>
    <s v="JC"/>
    <n v="1"/>
    <n v="0"/>
    <m/>
    <m/>
    <m/>
    <m/>
    <m/>
  </r>
  <r>
    <x v="0"/>
    <x v="0"/>
    <x v="1"/>
    <d v="2025-03-31T00:00:00"/>
    <n v="30"/>
    <x v="1"/>
    <s v="JC"/>
    <n v="2"/>
    <n v="1"/>
    <m/>
    <m/>
    <m/>
    <m/>
    <m/>
  </r>
  <r>
    <x v="0"/>
    <x v="0"/>
    <x v="1"/>
    <d v="2025-03-31T00:00:00"/>
    <n v="30"/>
    <x v="2"/>
    <s v="JC"/>
    <n v="4"/>
    <n v="1"/>
    <m/>
    <m/>
    <m/>
    <m/>
    <m/>
  </r>
  <r>
    <x v="0"/>
    <x v="0"/>
    <x v="1"/>
    <d v="2025-04-01T00:00:00"/>
    <n v="31"/>
    <x v="0"/>
    <s v="CJ"/>
    <n v="3"/>
    <n v="1"/>
    <m/>
    <m/>
    <m/>
    <m/>
    <m/>
  </r>
  <r>
    <x v="0"/>
    <x v="0"/>
    <x v="1"/>
    <d v="2025-04-01T00:00:00"/>
    <n v="31"/>
    <x v="1"/>
    <s v="CJ"/>
    <n v="2"/>
    <n v="1"/>
    <m/>
    <m/>
    <m/>
    <m/>
    <m/>
  </r>
  <r>
    <x v="0"/>
    <x v="0"/>
    <x v="1"/>
    <d v="2025-04-01T00:00:00"/>
    <n v="31"/>
    <x v="2"/>
    <s v="CJ"/>
    <n v="1"/>
    <n v="3"/>
    <m/>
    <m/>
    <m/>
    <m/>
    <m/>
  </r>
  <r>
    <x v="0"/>
    <x v="1"/>
    <x v="1"/>
    <d v="2025-04-02T00:00:00"/>
    <n v="32"/>
    <x v="0"/>
    <s v="JC"/>
    <n v="0"/>
    <n v="1"/>
    <m/>
    <m/>
    <m/>
    <m/>
    <m/>
  </r>
  <r>
    <x v="0"/>
    <x v="1"/>
    <x v="1"/>
    <d v="2025-04-02T00:00:00"/>
    <n v="32"/>
    <x v="1"/>
    <s v="JC"/>
    <n v="2"/>
    <n v="3"/>
    <m/>
    <m/>
    <m/>
    <m/>
    <m/>
  </r>
  <r>
    <x v="0"/>
    <x v="1"/>
    <x v="1"/>
    <d v="2025-04-02T00:00:00"/>
    <n v="32"/>
    <x v="2"/>
    <s v="JC"/>
    <n v="2"/>
    <n v="1"/>
    <m/>
    <m/>
    <m/>
    <m/>
    <m/>
  </r>
  <r>
    <x v="0"/>
    <x v="1"/>
    <x v="1"/>
    <d v="2025-04-02T00:00:00"/>
    <n v="33"/>
    <x v="0"/>
    <s v="JC"/>
    <n v="2"/>
    <n v="0"/>
    <n v="0"/>
    <m/>
    <m/>
    <m/>
    <m/>
  </r>
  <r>
    <x v="0"/>
    <x v="1"/>
    <x v="1"/>
    <d v="2025-04-02T00:00:00"/>
    <n v="33"/>
    <x v="1"/>
    <s v="JC"/>
    <n v="2"/>
    <n v="3"/>
    <n v="0"/>
    <m/>
    <m/>
    <m/>
    <m/>
  </r>
  <r>
    <x v="0"/>
    <x v="1"/>
    <x v="1"/>
    <d v="2025-04-02T00:00:00"/>
    <n v="33"/>
    <x v="2"/>
    <s v="JC"/>
    <n v="0"/>
    <n v="2"/>
    <n v="2"/>
    <m/>
    <m/>
    <m/>
    <m/>
  </r>
  <r>
    <x v="0"/>
    <x v="2"/>
    <x v="1"/>
    <d v="2025-04-03T00:00:00"/>
    <n v="34"/>
    <x v="0"/>
    <s v="JCQ"/>
    <n v="2"/>
    <n v="0"/>
    <n v="0"/>
    <m/>
    <m/>
    <m/>
    <m/>
  </r>
  <r>
    <x v="0"/>
    <x v="2"/>
    <x v="1"/>
    <d v="2025-04-03T00:00:00"/>
    <n v="34"/>
    <x v="1"/>
    <s v="JCQ"/>
    <n v="4"/>
    <n v="1"/>
    <n v="1"/>
    <m/>
    <m/>
    <m/>
    <m/>
  </r>
  <r>
    <x v="0"/>
    <x v="2"/>
    <x v="1"/>
    <d v="2025-04-03T00:00:00"/>
    <n v="34"/>
    <x v="2"/>
    <s v="JCQ"/>
    <n v="2"/>
    <n v="0"/>
    <n v="0"/>
    <m/>
    <m/>
    <m/>
    <m/>
  </r>
  <r>
    <x v="0"/>
    <x v="0"/>
    <x v="1"/>
    <d v="2025-04-04T00:00:00"/>
    <n v="35"/>
    <x v="0"/>
    <s v="CJ"/>
    <n v="2"/>
    <n v="1"/>
    <m/>
    <m/>
    <m/>
    <m/>
    <m/>
  </r>
  <r>
    <x v="0"/>
    <x v="0"/>
    <x v="1"/>
    <d v="2025-04-04T00:00:00"/>
    <n v="35"/>
    <x v="1"/>
    <s v="CJ"/>
    <n v="4"/>
    <n v="1"/>
    <m/>
    <m/>
    <m/>
    <m/>
    <m/>
  </r>
  <r>
    <x v="0"/>
    <x v="0"/>
    <x v="1"/>
    <d v="2025-04-04T00:00:00"/>
    <n v="35"/>
    <x v="2"/>
    <s v="CJ"/>
    <n v="2"/>
    <n v="0"/>
    <m/>
    <m/>
    <m/>
    <m/>
    <m/>
  </r>
  <r>
    <x v="0"/>
    <x v="1"/>
    <x v="1"/>
    <d v="2025-04-07T00:00:00"/>
    <n v="36"/>
    <x v="0"/>
    <s v="JCQ"/>
    <n v="1"/>
    <n v="0"/>
    <n v="0"/>
    <m/>
    <m/>
    <m/>
    <m/>
  </r>
  <r>
    <x v="0"/>
    <x v="1"/>
    <x v="1"/>
    <d v="2025-04-07T00:00:00"/>
    <n v="36"/>
    <x v="1"/>
    <s v="JCQ"/>
    <n v="0"/>
    <n v="1"/>
    <n v="0"/>
    <m/>
    <m/>
    <m/>
    <m/>
  </r>
  <r>
    <x v="0"/>
    <x v="1"/>
    <x v="1"/>
    <d v="2025-04-07T00:00:00"/>
    <n v="36"/>
    <x v="2"/>
    <s v="JCQ"/>
    <n v="0"/>
    <n v="1"/>
    <n v="0"/>
    <m/>
    <m/>
    <m/>
    <m/>
  </r>
  <r>
    <x v="0"/>
    <x v="0"/>
    <x v="1"/>
    <d v="2025-04-07T00:00:00"/>
    <n v="37"/>
    <x v="0"/>
    <s v="JC"/>
    <n v="0"/>
    <n v="2"/>
    <m/>
    <m/>
    <m/>
    <m/>
    <m/>
  </r>
  <r>
    <x v="0"/>
    <x v="0"/>
    <x v="1"/>
    <d v="2025-04-07T00:00:00"/>
    <n v="37"/>
    <x v="1"/>
    <s v="JC"/>
    <n v="3"/>
    <n v="1"/>
    <m/>
    <m/>
    <m/>
    <m/>
    <m/>
  </r>
  <r>
    <x v="0"/>
    <x v="0"/>
    <x v="1"/>
    <d v="2025-04-07T00:00:00"/>
    <n v="37"/>
    <x v="2"/>
    <s v="JC"/>
    <n v="5"/>
    <n v="3"/>
    <m/>
    <m/>
    <m/>
    <m/>
    <m/>
  </r>
  <r>
    <x v="0"/>
    <x v="2"/>
    <x v="1"/>
    <d v="2025-04-08T00:00:00"/>
    <n v="38"/>
    <x v="0"/>
    <s v="CJD"/>
    <n v="0"/>
    <n v="2"/>
    <m/>
    <n v="4"/>
    <m/>
    <m/>
    <m/>
  </r>
  <r>
    <x v="0"/>
    <x v="2"/>
    <x v="1"/>
    <d v="2025-04-08T00:00:00"/>
    <n v="38"/>
    <x v="1"/>
    <s v="CJD"/>
    <n v="0"/>
    <n v="1"/>
    <m/>
    <n v="4"/>
    <m/>
    <m/>
    <m/>
  </r>
  <r>
    <x v="0"/>
    <x v="2"/>
    <x v="1"/>
    <d v="2025-04-08T00:00:00"/>
    <n v="38"/>
    <x v="2"/>
    <s v="CJD"/>
    <n v="1"/>
    <n v="1"/>
    <m/>
    <n v="1"/>
    <m/>
    <m/>
    <m/>
  </r>
  <r>
    <x v="0"/>
    <x v="0"/>
    <x v="1"/>
    <d v="2025-04-09T00:00:00"/>
    <n v="39"/>
    <x v="0"/>
    <s v="CJ"/>
    <n v="5"/>
    <n v="3"/>
    <m/>
    <m/>
    <m/>
    <m/>
    <m/>
  </r>
  <r>
    <x v="0"/>
    <x v="0"/>
    <x v="1"/>
    <d v="2025-04-09T00:00:00"/>
    <n v="39"/>
    <x v="1"/>
    <s v="CJ"/>
    <n v="7"/>
    <n v="1"/>
    <m/>
    <m/>
    <m/>
    <m/>
    <m/>
  </r>
  <r>
    <x v="0"/>
    <x v="0"/>
    <x v="1"/>
    <d v="2025-04-09T00:00:00"/>
    <n v="39"/>
    <x v="2"/>
    <s v="CJ"/>
    <n v="3"/>
    <n v="2"/>
    <m/>
    <m/>
    <m/>
    <m/>
    <m/>
  </r>
  <r>
    <x v="0"/>
    <x v="1"/>
    <x v="1"/>
    <d v="2025-04-09T00:00:00"/>
    <n v="40"/>
    <x v="0"/>
    <s v="CJ"/>
    <n v="1"/>
    <n v="3"/>
    <m/>
    <m/>
    <m/>
    <m/>
    <m/>
  </r>
  <r>
    <x v="0"/>
    <x v="1"/>
    <x v="1"/>
    <d v="2025-04-09T00:00:00"/>
    <n v="40"/>
    <x v="1"/>
    <s v="CJ"/>
    <n v="2"/>
    <n v="3"/>
    <m/>
    <m/>
    <m/>
    <m/>
    <m/>
  </r>
  <r>
    <x v="0"/>
    <x v="1"/>
    <x v="1"/>
    <d v="2025-04-09T00:00:00"/>
    <n v="40"/>
    <x v="2"/>
    <s v="CJ"/>
    <n v="5"/>
    <n v="0"/>
    <m/>
    <m/>
    <m/>
    <m/>
    <m/>
  </r>
  <r>
    <x v="0"/>
    <x v="2"/>
    <x v="1"/>
    <d v="2025-04-09T00:00:00"/>
    <n v="41"/>
    <x v="0"/>
    <s v="CJ"/>
    <n v="0"/>
    <n v="2"/>
    <m/>
    <m/>
    <m/>
    <m/>
    <m/>
  </r>
  <r>
    <x v="0"/>
    <x v="2"/>
    <x v="1"/>
    <d v="2025-04-09T00:00:00"/>
    <n v="41"/>
    <x v="1"/>
    <s v="CJ"/>
    <n v="3"/>
    <n v="0"/>
    <m/>
    <m/>
    <m/>
    <m/>
    <m/>
  </r>
  <r>
    <x v="0"/>
    <x v="2"/>
    <x v="1"/>
    <d v="2025-04-09T00:00:00"/>
    <n v="41"/>
    <x v="2"/>
    <s v="CJ"/>
    <n v="1"/>
    <n v="0"/>
    <m/>
    <m/>
    <m/>
    <m/>
    <m/>
  </r>
  <r>
    <x v="0"/>
    <x v="1"/>
    <x v="1"/>
    <d v="2025-04-10T00:00:00"/>
    <n v="42"/>
    <x v="0"/>
    <s v="JC"/>
    <n v="3"/>
    <n v="1"/>
    <m/>
    <m/>
    <m/>
    <m/>
    <m/>
  </r>
  <r>
    <x v="0"/>
    <x v="1"/>
    <x v="1"/>
    <d v="2025-04-10T00:00:00"/>
    <n v="42"/>
    <x v="1"/>
    <s v="JC"/>
    <n v="1"/>
    <n v="2"/>
    <m/>
    <m/>
    <m/>
    <m/>
    <m/>
  </r>
  <r>
    <x v="0"/>
    <x v="1"/>
    <x v="1"/>
    <d v="2025-04-10T00:00:00"/>
    <n v="42"/>
    <x v="2"/>
    <s v="JC"/>
    <n v="1"/>
    <n v="3"/>
    <m/>
    <m/>
    <m/>
    <m/>
    <m/>
  </r>
  <r>
    <x v="0"/>
    <x v="0"/>
    <x v="1"/>
    <d v="2025-04-14T00:00:00"/>
    <n v="43"/>
    <x v="0"/>
    <s v="JCQ"/>
    <n v="7"/>
    <n v="1"/>
    <m/>
    <n v="2"/>
    <m/>
    <m/>
    <m/>
  </r>
  <r>
    <x v="0"/>
    <x v="0"/>
    <x v="1"/>
    <d v="2025-04-14T00:00:00"/>
    <n v="43"/>
    <x v="1"/>
    <s v="JCQ"/>
    <n v="0"/>
    <n v="2"/>
    <m/>
    <n v="2"/>
    <m/>
    <m/>
    <m/>
  </r>
  <r>
    <x v="0"/>
    <x v="0"/>
    <x v="1"/>
    <d v="2025-04-14T00:00:00"/>
    <n v="43"/>
    <x v="2"/>
    <s v="JCQ"/>
    <n v="1"/>
    <n v="4"/>
    <m/>
    <n v="0"/>
    <m/>
    <m/>
    <m/>
  </r>
  <r>
    <x v="0"/>
    <x v="0"/>
    <x v="1"/>
    <d v="2025-04-15T00:00:00"/>
    <n v="44"/>
    <x v="0"/>
    <s v="CJV"/>
    <n v="0"/>
    <n v="0"/>
    <m/>
    <m/>
    <m/>
    <m/>
    <n v="1"/>
  </r>
  <r>
    <x v="0"/>
    <x v="0"/>
    <x v="1"/>
    <d v="2025-04-15T00:00:00"/>
    <n v="44"/>
    <x v="1"/>
    <s v="CJV"/>
    <n v="1"/>
    <n v="2"/>
    <m/>
    <m/>
    <m/>
    <m/>
    <n v="1"/>
  </r>
  <r>
    <x v="0"/>
    <x v="0"/>
    <x v="1"/>
    <d v="2025-04-15T00:00:00"/>
    <n v="44"/>
    <x v="2"/>
    <s v="CJV"/>
    <n v="6"/>
    <n v="3"/>
    <m/>
    <m/>
    <m/>
    <m/>
    <n v="0"/>
  </r>
  <r>
    <x v="1"/>
    <x v="0"/>
    <x v="1"/>
    <d v="2025-04-15T00:00:00"/>
    <n v="45"/>
    <x v="0"/>
    <s v="JC"/>
    <n v="4"/>
    <n v="0"/>
    <m/>
    <n v="0"/>
    <m/>
    <m/>
    <m/>
  </r>
  <r>
    <x v="1"/>
    <x v="0"/>
    <x v="1"/>
    <d v="2025-04-15T00:00:00"/>
    <n v="45"/>
    <x v="1"/>
    <s v="JC"/>
    <n v="0"/>
    <n v="1"/>
    <m/>
    <n v="0"/>
    <m/>
    <m/>
    <m/>
  </r>
  <r>
    <x v="1"/>
    <x v="0"/>
    <x v="1"/>
    <d v="2025-04-15T00:00:00"/>
    <n v="45"/>
    <x v="2"/>
    <s v="JC"/>
    <n v="3"/>
    <n v="0"/>
    <m/>
    <n v="0"/>
    <m/>
    <m/>
    <m/>
  </r>
  <r>
    <x v="0"/>
    <x v="1"/>
    <x v="1"/>
    <d v="2025-04-15T00:00:00"/>
    <n v="46"/>
    <x v="0"/>
    <s v="CJ"/>
    <n v="3"/>
    <n v="0"/>
    <m/>
    <m/>
    <m/>
    <m/>
    <m/>
  </r>
  <r>
    <x v="0"/>
    <x v="1"/>
    <x v="1"/>
    <d v="2025-04-15T00:00:00"/>
    <n v="46"/>
    <x v="1"/>
    <s v="CJ"/>
    <n v="3"/>
    <n v="1"/>
    <m/>
    <m/>
    <m/>
    <m/>
    <m/>
  </r>
  <r>
    <x v="0"/>
    <x v="1"/>
    <x v="1"/>
    <d v="2025-04-15T00:00:00"/>
    <n v="46"/>
    <x v="2"/>
    <s v="CJ"/>
    <n v="4"/>
    <n v="1"/>
    <m/>
    <m/>
    <m/>
    <m/>
    <m/>
  </r>
  <r>
    <x v="0"/>
    <x v="0"/>
    <x v="1"/>
    <d v="2025-04-15T00:00:00"/>
    <n v="47"/>
    <x v="0"/>
    <s v="JD"/>
    <m/>
    <n v="0"/>
    <m/>
    <n v="1"/>
    <m/>
    <m/>
    <m/>
  </r>
  <r>
    <x v="0"/>
    <x v="0"/>
    <x v="1"/>
    <d v="2025-04-15T00:00:00"/>
    <n v="47"/>
    <x v="1"/>
    <s v="JD"/>
    <m/>
    <n v="3"/>
    <m/>
    <n v="0"/>
    <m/>
    <m/>
    <m/>
  </r>
  <r>
    <x v="0"/>
    <x v="0"/>
    <x v="1"/>
    <d v="2025-04-15T00:00:00"/>
    <n v="47"/>
    <x v="2"/>
    <s v="JD"/>
    <m/>
    <n v="0"/>
    <m/>
    <n v="0"/>
    <m/>
    <m/>
    <m/>
  </r>
  <r>
    <x v="0"/>
    <x v="2"/>
    <x v="1"/>
    <d v="2025-04-16T00:00:00"/>
    <n v="48"/>
    <x v="0"/>
    <s v="JC"/>
    <n v="1"/>
    <n v="0"/>
    <m/>
    <m/>
    <m/>
    <m/>
    <m/>
  </r>
  <r>
    <x v="0"/>
    <x v="2"/>
    <x v="1"/>
    <d v="2025-04-16T00:00:00"/>
    <n v="48"/>
    <x v="1"/>
    <s v="JC"/>
    <n v="1"/>
    <n v="4"/>
    <m/>
    <m/>
    <m/>
    <m/>
    <m/>
  </r>
  <r>
    <x v="0"/>
    <x v="2"/>
    <x v="1"/>
    <d v="2025-04-16T00:00:00"/>
    <n v="48"/>
    <x v="2"/>
    <s v="JC"/>
    <n v="1"/>
    <n v="0"/>
    <m/>
    <m/>
    <m/>
    <m/>
    <m/>
  </r>
  <r>
    <x v="0"/>
    <x v="1"/>
    <x v="1"/>
    <d v="2025-04-16T00:00:00"/>
    <n v="49"/>
    <x v="0"/>
    <s v="CJ"/>
    <n v="2"/>
    <n v="0"/>
    <m/>
    <m/>
    <m/>
    <m/>
    <m/>
  </r>
  <r>
    <x v="0"/>
    <x v="1"/>
    <x v="1"/>
    <d v="2025-04-16T00:00:00"/>
    <n v="49"/>
    <x v="1"/>
    <s v="CJ"/>
    <n v="2"/>
    <n v="1"/>
    <m/>
    <m/>
    <m/>
    <m/>
    <m/>
  </r>
  <r>
    <x v="0"/>
    <x v="1"/>
    <x v="1"/>
    <d v="2025-04-16T00:00:00"/>
    <n v="49"/>
    <x v="2"/>
    <s v="CJ"/>
    <n v="3"/>
    <n v="3"/>
    <m/>
    <m/>
    <m/>
    <m/>
    <m/>
  </r>
  <r>
    <x v="0"/>
    <x v="0"/>
    <x v="1"/>
    <d v="2025-04-16T00:00:00"/>
    <n v="50"/>
    <x v="0"/>
    <s v="CJ"/>
    <n v="0"/>
    <n v="0"/>
    <m/>
    <m/>
    <m/>
    <m/>
    <m/>
  </r>
  <r>
    <x v="0"/>
    <x v="0"/>
    <x v="1"/>
    <d v="2025-04-16T00:00:00"/>
    <n v="50"/>
    <x v="1"/>
    <s v="CJ"/>
    <n v="0"/>
    <n v="1"/>
    <m/>
    <m/>
    <m/>
    <m/>
    <m/>
  </r>
  <r>
    <x v="0"/>
    <x v="0"/>
    <x v="1"/>
    <d v="2025-04-16T00:00:00"/>
    <n v="50"/>
    <x v="2"/>
    <s v="CJ"/>
    <n v="3"/>
    <n v="4"/>
    <m/>
    <m/>
    <m/>
    <m/>
    <m/>
  </r>
  <r>
    <x v="0"/>
    <x v="0"/>
    <x v="1"/>
    <d v="2025-04-16T00:00:00"/>
    <n v="51"/>
    <x v="0"/>
    <s v="JC"/>
    <n v="0"/>
    <n v="0"/>
    <m/>
    <m/>
    <m/>
    <m/>
    <m/>
  </r>
  <r>
    <x v="0"/>
    <x v="0"/>
    <x v="1"/>
    <d v="2025-04-16T00:00:00"/>
    <n v="51"/>
    <x v="1"/>
    <s v="JC"/>
    <n v="3"/>
    <n v="2"/>
    <m/>
    <m/>
    <m/>
    <m/>
    <m/>
  </r>
  <r>
    <x v="0"/>
    <x v="0"/>
    <x v="1"/>
    <d v="2025-04-16T00:00:00"/>
    <n v="51"/>
    <x v="2"/>
    <s v="JC"/>
    <n v="3"/>
    <n v="5"/>
    <m/>
    <m/>
    <m/>
    <m/>
    <m/>
  </r>
  <r>
    <x v="0"/>
    <x v="0"/>
    <x v="1"/>
    <d v="2025-04-16T00:00:00"/>
    <n v="52"/>
    <x v="0"/>
    <s v="CJ"/>
    <n v="5"/>
    <n v="0"/>
    <m/>
    <m/>
    <m/>
    <m/>
    <m/>
  </r>
  <r>
    <x v="0"/>
    <x v="0"/>
    <x v="1"/>
    <d v="2025-04-16T00:00:00"/>
    <n v="52"/>
    <x v="1"/>
    <s v="CJ"/>
    <n v="4"/>
    <n v="3"/>
    <m/>
    <m/>
    <m/>
    <m/>
    <m/>
  </r>
  <r>
    <x v="0"/>
    <x v="0"/>
    <x v="1"/>
    <d v="2025-04-16T00:00:00"/>
    <n v="52"/>
    <x v="2"/>
    <s v="CJ"/>
    <n v="1"/>
    <n v="2"/>
    <m/>
    <m/>
    <m/>
    <m/>
    <m/>
  </r>
  <r>
    <x v="0"/>
    <x v="0"/>
    <x v="1"/>
    <d v="2025-04-17T00:00:00"/>
    <n v="53"/>
    <x v="0"/>
    <s v="CJ"/>
    <n v="3"/>
    <n v="0"/>
    <m/>
    <m/>
    <m/>
    <m/>
    <m/>
  </r>
  <r>
    <x v="0"/>
    <x v="0"/>
    <x v="1"/>
    <d v="2025-04-17T00:00:00"/>
    <n v="53"/>
    <x v="1"/>
    <s v="CJ"/>
    <n v="3"/>
    <n v="0"/>
    <m/>
    <m/>
    <m/>
    <m/>
    <m/>
  </r>
  <r>
    <x v="0"/>
    <x v="0"/>
    <x v="1"/>
    <d v="2025-04-17T00:00:00"/>
    <n v="53"/>
    <x v="2"/>
    <s v="CJ"/>
    <n v="4"/>
    <n v="0"/>
    <m/>
    <m/>
    <m/>
    <m/>
    <m/>
  </r>
  <r>
    <x v="0"/>
    <x v="2"/>
    <x v="1"/>
    <d v="2025-04-17T00:00:00"/>
    <n v="54"/>
    <x v="0"/>
    <s v="QJCDY"/>
    <n v="2"/>
    <n v="1"/>
    <n v="0"/>
    <n v="1"/>
    <n v="0"/>
    <m/>
    <m/>
  </r>
  <r>
    <x v="0"/>
    <x v="2"/>
    <x v="1"/>
    <d v="2025-04-17T00:00:00"/>
    <n v="54"/>
    <x v="1"/>
    <s v="QJCDY"/>
    <n v="1"/>
    <n v="1"/>
    <n v="0"/>
    <n v="2"/>
    <n v="0"/>
    <m/>
    <m/>
  </r>
  <r>
    <x v="0"/>
    <x v="2"/>
    <x v="1"/>
    <d v="2025-04-17T00:00:00"/>
    <n v="54"/>
    <x v="2"/>
    <s v="QJCDY"/>
    <n v="3"/>
    <n v="1"/>
    <n v="0"/>
    <n v="0"/>
    <n v="1"/>
    <m/>
    <m/>
  </r>
  <r>
    <x v="0"/>
    <x v="0"/>
    <x v="1"/>
    <d v="2025-04-18T00:00:00"/>
    <n v="55"/>
    <x v="0"/>
    <s v="CJ"/>
    <n v="0"/>
    <n v="1"/>
    <m/>
    <m/>
    <m/>
    <m/>
    <m/>
  </r>
  <r>
    <x v="0"/>
    <x v="0"/>
    <x v="1"/>
    <d v="2025-04-18T00:00:00"/>
    <n v="55"/>
    <x v="1"/>
    <s v="CJ"/>
    <n v="3"/>
    <n v="4"/>
    <m/>
    <m/>
    <m/>
    <m/>
    <m/>
  </r>
  <r>
    <x v="0"/>
    <x v="0"/>
    <x v="1"/>
    <d v="2025-04-18T00:00:00"/>
    <n v="55"/>
    <x v="2"/>
    <s v="CJ"/>
    <n v="6"/>
    <n v="2"/>
    <m/>
    <m/>
    <m/>
    <m/>
    <m/>
  </r>
  <r>
    <x v="0"/>
    <x v="1"/>
    <x v="1"/>
    <d v="2025-04-18T00:00:00"/>
    <n v="56"/>
    <x v="0"/>
    <s v="CJ"/>
    <n v="5"/>
    <n v="2"/>
    <m/>
    <m/>
    <m/>
    <m/>
    <m/>
  </r>
  <r>
    <x v="0"/>
    <x v="1"/>
    <x v="1"/>
    <d v="2025-04-18T00:00:00"/>
    <n v="56"/>
    <x v="1"/>
    <s v="CJ"/>
    <n v="5"/>
    <n v="1"/>
    <m/>
    <m/>
    <m/>
    <m/>
    <m/>
  </r>
  <r>
    <x v="0"/>
    <x v="1"/>
    <x v="1"/>
    <d v="2025-04-18T00:00:00"/>
    <n v="56"/>
    <x v="2"/>
    <s v="CJ"/>
    <n v="0"/>
    <n v="0"/>
    <m/>
    <m/>
    <m/>
    <m/>
    <m/>
  </r>
  <r>
    <x v="0"/>
    <x v="0"/>
    <x v="1"/>
    <d v="2025-04-21T00:00:00"/>
    <n v="57"/>
    <x v="0"/>
    <s v="JCK"/>
    <n v="1"/>
    <n v="3"/>
    <m/>
    <m/>
    <m/>
    <n v="0"/>
    <m/>
  </r>
  <r>
    <x v="0"/>
    <x v="0"/>
    <x v="1"/>
    <d v="2025-04-21T00:00:00"/>
    <n v="57"/>
    <x v="1"/>
    <s v="JCK"/>
    <n v="4"/>
    <n v="1"/>
    <m/>
    <m/>
    <m/>
    <n v="0"/>
    <m/>
  </r>
  <r>
    <x v="0"/>
    <x v="0"/>
    <x v="1"/>
    <d v="2025-04-21T00:00:00"/>
    <n v="57"/>
    <x v="2"/>
    <s v="JCK"/>
    <n v="0"/>
    <n v="3"/>
    <m/>
    <m/>
    <m/>
    <n v="0"/>
    <m/>
  </r>
  <r>
    <x v="0"/>
    <x v="1"/>
    <x v="1"/>
    <d v="2025-04-21T00:00:00"/>
    <n v="58"/>
    <x v="0"/>
    <s v="CJK"/>
    <n v="0"/>
    <n v="1"/>
    <m/>
    <m/>
    <m/>
    <n v="0"/>
    <m/>
  </r>
  <r>
    <x v="0"/>
    <x v="1"/>
    <x v="1"/>
    <d v="2025-04-21T00:00:00"/>
    <n v="58"/>
    <x v="1"/>
    <s v="CJK"/>
    <n v="2"/>
    <n v="0"/>
    <m/>
    <m/>
    <m/>
    <n v="3"/>
    <m/>
  </r>
  <r>
    <x v="0"/>
    <x v="1"/>
    <x v="1"/>
    <d v="2025-04-21T00:00:00"/>
    <n v="58"/>
    <x v="2"/>
    <s v="CJK"/>
    <n v="2"/>
    <n v="2"/>
    <m/>
    <m/>
    <m/>
    <n v="1"/>
    <m/>
  </r>
  <r>
    <x v="0"/>
    <x v="1"/>
    <x v="1"/>
    <d v="2025-04-21T00:00:00"/>
    <n v="58"/>
    <x v="3"/>
    <s v="CJK"/>
    <n v="0"/>
    <m/>
    <m/>
    <m/>
    <m/>
    <n v="0"/>
    <m/>
  </r>
  <r>
    <x v="0"/>
    <x v="1"/>
    <x v="1"/>
    <d v="2025-04-21T00:00:00"/>
    <n v="58"/>
    <x v="3"/>
    <s v="CJK"/>
    <n v="5"/>
    <m/>
    <m/>
    <m/>
    <m/>
    <n v="0"/>
    <m/>
  </r>
  <r>
    <x v="0"/>
    <x v="2"/>
    <x v="1"/>
    <d v="2025-04-21T00:00:00"/>
    <n v="59"/>
    <x v="0"/>
    <s v="CJ"/>
    <n v="4"/>
    <n v="1"/>
    <m/>
    <m/>
    <m/>
    <m/>
    <m/>
  </r>
  <r>
    <x v="0"/>
    <x v="2"/>
    <x v="1"/>
    <d v="2025-04-21T00:00:00"/>
    <n v="59"/>
    <x v="1"/>
    <s v="CJ"/>
    <n v="3"/>
    <n v="0"/>
    <m/>
    <m/>
    <m/>
    <m/>
    <m/>
  </r>
  <r>
    <x v="0"/>
    <x v="2"/>
    <x v="1"/>
    <d v="2025-04-21T00:00:00"/>
    <n v="59"/>
    <x v="2"/>
    <s v="CJ"/>
    <n v="5"/>
    <n v="0"/>
    <m/>
    <m/>
    <m/>
    <m/>
    <m/>
  </r>
  <r>
    <x v="0"/>
    <x v="0"/>
    <x v="1"/>
    <d v="2025-04-22T00:00:00"/>
    <n v="60"/>
    <x v="0"/>
    <s v="JC"/>
    <n v="2"/>
    <n v="4"/>
    <m/>
    <m/>
    <m/>
    <m/>
    <m/>
  </r>
  <r>
    <x v="0"/>
    <x v="0"/>
    <x v="1"/>
    <d v="2025-04-22T00:00:00"/>
    <n v="60"/>
    <x v="1"/>
    <s v="JC"/>
    <n v="3"/>
    <n v="5"/>
    <m/>
    <m/>
    <m/>
    <m/>
    <m/>
  </r>
  <r>
    <x v="0"/>
    <x v="0"/>
    <x v="1"/>
    <d v="2025-04-22T00:00:00"/>
    <n v="60"/>
    <x v="2"/>
    <s v="JC"/>
    <n v="0"/>
    <n v="3"/>
    <m/>
    <m/>
    <m/>
    <m/>
    <m/>
  </r>
  <r>
    <x v="0"/>
    <x v="1"/>
    <x v="1"/>
    <d v="2025-04-22T00:00:00"/>
    <n v="61"/>
    <x v="0"/>
    <s v="CJ"/>
    <n v="5"/>
    <n v="1"/>
    <m/>
    <m/>
    <m/>
    <m/>
    <m/>
  </r>
  <r>
    <x v="0"/>
    <x v="1"/>
    <x v="1"/>
    <d v="2025-04-22T00:00:00"/>
    <n v="61"/>
    <x v="1"/>
    <s v="CJ"/>
    <n v="7"/>
    <n v="1"/>
    <m/>
    <m/>
    <m/>
    <m/>
    <m/>
  </r>
  <r>
    <x v="0"/>
    <x v="1"/>
    <x v="1"/>
    <d v="2025-04-22T00:00:00"/>
    <n v="61"/>
    <x v="2"/>
    <s v="CJ"/>
    <n v="1"/>
    <n v="0"/>
    <m/>
    <m/>
    <m/>
    <m/>
    <m/>
  </r>
  <r>
    <x v="0"/>
    <x v="2"/>
    <x v="1"/>
    <d v="2025-04-22T00:00:00"/>
    <n v="62"/>
    <x v="0"/>
    <s v="JCD"/>
    <n v="0"/>
    <n v="1"/>
    <m/>
    <n v="0"/>
    <m/>
    <m/>
    <m/>
  </r>
  <r>
    <x v="0"/>
    <x v="2"/>
    <x v="1"/>
    <d v="2025-04-22T00:00:00"/>
    <n v="62"/>
    <x v="1"/>
    <s v="JCD"/>
    <n v="6"/>
    <n v="0"/>
    <m/>
    <n v="0"/>
    <m/>
    <m/>
    <m/>
  </r>
  <r>
    <x v="0"/>
    <x v="2"/>
    <x v="1"/>
    <d v="2025-04-22T00:00:00"/>
    <n v="62"/>
    <x v="2"/>
    <s v="JCD"/>
    <n v="2"/>
    <n v="1"/>
    <m/>
    <n v="1"/>
    <m/>
    <m/>
    <m/>
  </r>
  <r>
    <x v="0"/>
    <x v="0"/>
    <x v="1"/>
    <d v="2025-04-23T00:00:00"/>
    <n v="63"/>
    <x v="0"/>
    <s v="CJ"/>
    <n v="3"/>
    <n v="0"/>
    <m/>
    <m/>
    <m/>
    <m/>
    <m/>
  </r>
  <r>
    <x v="0"/>
    <x v="0"/>
    <x v="1"/>
    <d v="2025-04-23T00:00:00"/>
    <n v="63"/>
    <x v="1"/>
    <s v="CJ"/>
    <n v="3"/>
    <n v="4"/>
    <m/>
    <m/>
    <m/>
    <m/>
    <m/>
  </r>
  <r>
    <x v="0"/>
    <x v="0"/>
    <x v="1"/>
    <d v="2025-04-23T00:00:00"/>
    <n v="63"/>
    <x v="2"/>
    <s v="CJ"/>
    <n v="3"/>
    <n v="0"/>
    <m/>
    <m/>
    <m/>
    <m/>
    <m/>
  </r>
  <r>
    <x v="0"/>
    <x v="0"/>
    <x v="1"/>
    <d v="2025-04-23T00:00:00"/>
    <n v="64"/>
    <x v="0"/>
    <s v="QJ"/>
    <m/>
    <n v="0"/>
    <n v="1"/>
    <m/>
    <m/>
    <m/>
    <m/>
  </r>
  <r>
    <x v="0"/>
    <x v="0"/>
    <x v="1"/>
    <d v="2025-04-23T00:00:00"/>
    <n v="64"/>
    <x v="1"/>
    <s v="QJ"/>
    <m/>
    <n v="0"/>
    <n v="0"/>
    <m/>
    <m/>
    <m/>
    <m/>
  </r>
  <r>
    <x v="0"/>
    <x v="0"/>
    <x v="1"/>
    <d v="2025-04-23T00:00:00"/>
    <n v="64"/>
    <x v="2"/>
    <s v="QJ"/>
    <m/>
    <n v="3"/>
    <n v="2"/>
    <m/>
    <m/>
    <m/>
    <m/>
  </r>
  <r>
    <x v="0"/>
    <x v="0"/>
    <x v="1"/>
    <d v="2025-04-23T00:00:00"/>
    <n v="64"/>
    <x v="3"/>
    <s v="QJ"/>
    <m/>
    <n v="3"/>
    <n v="3"/>
    <m/>
    <m/>
    <m/>
    <m/>
  </r>
  <r>
    <x v="0"/>
    <x v="0"/>
    <x v="1"/>
    <d v="2025-04-23T00:00:00"/>
    <n v="64"/>
    <x v="3"/>
    <s v="QJ"/>
    <m/>
    <n v="3"/>
    <n v="1"/>
    <m/>
    <m/>
    <m/>
    <m/>
  </r>
  <r>
    <x v="0"/>
    <x v="0"/>
    <x v="1"/>
    <d v="2025-04-23T00:00:00"/>
    <n v="65"/>
    <x v="0"/>
    <s v="DCJ"/>
    <n v="2"/>
    <n v="1"/>
    <m/>
    <n v="2"/>
    <m/>
    <m/>
    <m/>
  </r>
  <r>
    <x v="0"/>
    <x v="0"/>
    <x v="1"/>
    <d v="2025-04-23T00:00:00"/>
    <n v="65"/>
    <x v="1"/>
    <s v="DCJ"/>
    <n v="3"/>
    <n v="2"/>
    <m/>
    <n v="1"/>
    <m/>
    <m/>
    <m/>
  </r>
  <r>
    <x v="0"/>
    <x v="0"/>
    <x v="1"/>
    <d v="2025-04-23T00:00:00"/>
    <n v="65"/>
    <x v="2"/>
    <s v="DCJ"/>
    <n v="2"/>
    <n v="0"/>
    <m/>
    <n v="1"/>
    <m/>
    <m/>
    <m/>
  </r>
  <r>
    <x v="0"/>
    <x v="2"/>
    <x v="1"/>
    <d v="2025-04-24T00:00:00"/>
    <n v="66"/>
    <x v="0"/>
    <s v="JC"/>
    <n v="5"/>
    <n v="1"/>
    <m/>
    <m/>
    <m/>
    <m/>
    <m/>
  </r>
  <r>
    <x v="0"/>
    <x v="2"/>
    <x v="1"/>
    <d v="2025-04-24T00:00:00"/>
    <n v="66"/>
    <x v="1"/>
    <s v="JC"/>
    <n v="0"/>
    <n v="2"/>
    <m/>
    <m/>
    <m/>
    <m/>
    <m/>
  </r>
  <r>
    <x v="0"/>
    <x v="2"/>
    <x v="1"/>
    <d v="2025-04-24T00:00:00"/>
    <n v="66"/>
    <x v="2"/>
    <s v="JC"/>
    <n v="1"/>
    <n v="0"/>
    <m/>
    <m/>
    <m/>
    <m/>
    <m/>
  </r>
  <r>
    <x v="0"/>
    <x v="1"/>
    <x v="1"/>
    <d v="2025-04-24T00:00:00"/>
    <n v="67"/>
    <x v="0"/>
    <s v="CJ"/>
    <n v="5"/>
    <n v="1"/>
    <m/>
    <m/>
    <m/>
    <m/>
    <m/>
  </r>
  <r>
    <x v="0"/>
    <x v="1"/>
    <x v="1"/>
    <d v="2025-04-24T00:00:00"/>
    <n v="67"/>
    <x v="1"/>
    <s v="CJ"/>
    <n v="0"/>
    <n v="1"/>
    <m/>
    <m/>
    <m/>
    <m/>
    <m/>
  </r>
  <r>
    <x v="0"/>
    <x v="1"/>
    <x v="1"/>
    <d v="2025-04-24T00:00:00"/>
    <n v="67"/>
    <x v="2"/>
    <s v="CJ"/>
    <n v="6"/>
    <n v="1"/>
    <m/>
    <m/>
    <m/>
    <m/>
    <m/>
  </r>
  <r>
    <x v="0"/>
    <x v="0"/>
    <x v="1"/>
    <d v="2025-04-24T00:00:00"/>
    <n v="68"/>
    <x v="0"/>
    <s v="JCQ"/>
    <n v="3"/>
    <n v="1"/>
    <n v="1"/>
    <m/>
    <m/>
    <m/>
    <m/>
  </r>
  <r>
    <x v="0"/>
    <x v="0"/>
    <x v="1"/>
    <d v="2025-04-24T00:00:00"/>
    <n v="68"/>
    <x v="1"/>
    <s v="JCQ"/>
    <n v="3"/>
    <n v="0"/>
    <n v="1"/>
    <m/>
    <m/>
    <m/>
    <m/>
  </r>
  <r>
    <x v="0"/>
    <x v="0"/>
    <x v="1"/>
    <d v="2025-04-24T00:00:00"/>
    <n v="68"/>
    <x v="2"/>
    <s v="JCQ"/>
    <n v="4"/>
    <n v="0"/>
    <n v="2"/>
    <m/>
    <m/>
    <m/>
    <m/>
  </r>
  <r>
    <x v="0"/>
    <x v="0"/>
    <x v="1"/>
    <d v="2025-04-24T00:00:00"/>
    <n v="69"/>
    <x v="0"/>
    <s v="CJQ"/>
    <n v="2"/>
    <n v="0"/>
    <n v="2"/>
    <m/>
    <m/>
    <m/>
    <m/>
  </r>
  <r>
    <x v="0"/>
    <x v="0"/>
    <x v="1"/>
    <d v="2025-04-24T00:00:00"/>
    <n v="69"/>
    <x v="1"/>
    <s v="CJQ"/>
    <n v="3"/>
    <n v="2"/>
    <n v="1"/>
    <m/>
    <m/>
    <m/>
    <m/>
  </r>
  <r>
    <x v="0"/>
    <x v="0"/>
    <x v="1"/>
    <d v="2025-04-24T00:00:00"/>
    <n v="69"/>
    <x v="2"/>
    <s v="CJQ"/>
    <n v="6"/>
    <n v="3"/>
    <n v="1"/>
    <m/>
    <m/>
    <m/>
    <m/>
  </r>
  <r>
    <x v="0"/>
    <x v="0"/>
    <x v="1"/>
    <d v="2025-04-25T00:00:00"/>
    <n v="70"/>
    <x v="0"/>
    <s v="JC"/>
    <n v="0"/>
    <n v="4"/>
    <m/>
    <m/>
    <m/>
    <m/>
    <m/>
  </r>
  <r>
    <x v="0"/>
    <x v="0"/>
    <x v="1"/>
    <d v="2025-04-25T00:00:00"/>
    <n v="70"/>
    <x v="1"/>
    <s v="JC"/>
    <n v="5"/>
    <n v="2"/>
    <m/>
    <m/>
    <m/>
    <m/>
    <m/>
  </r>
  <r>
    <x v="0"/>
    <x v="0"/>
    <x v="1"/>
    <d v="2025-04-25T00:00:00"/>
    <n v="70"/>
    <x v="2"/>
    <s v="JC"/>
    <n v="4"/>
    <n v="1"/>
    <m/>
    <m/>
    <m/>
    <m/>
    <m/>
  </r>
  <r>
    <x v="0"/>
    <x v="1"/>
    <x v="1"/>
    <d v="2025-04-25T00:00:00"/>
    <n v="71"/>
    <x v="0"/>
    <s v="CJ"/>
    <n v="8"/>
    <n v="3"/>
    <m/>
    <m/>
    <m/>
    <m/>
    <m/>
  </r>
  <r>
    <x v="0"/>
    <x v="1"/>
    <x v="1"/>
    <d v="2025-04-25T00:00:00"/>
    <n v="71"/>
    <x v="1"/>
    <s v="CJ"/>
    <n v="2"/>
    <n v="2"/>
    <m/>
    <m/>
    <m/>
    <m/>
    <m/>
  </r>
  <r>
    <x v="0"/>
    <x v="1"/>
    <x v="1"/>
    <d v="2025-04-25T00:00:00"/>
    <n v="71"/>
    <x v="2"/>
    <s v="CJ"/>
    <n v="3"/>
    <n v="3"/>
    <m/>
    <m/>
    <m/>
    <m/>
    <m/>
  </r>
  <r>
    <x v="0"/>
    <x v="0"/>
    <x v="1"/>
    <d v="2025-04-28T00:00:00"/>
    <n v="72"/>
    <x v="0"/>
    <s v="DCJ"/>
    <n v="3"/>
    <n v="0"/>
    <m/>
    <n v="0"/>
    <m/>
    <m/>
    <m/>
  </r>
  <r>
    <x v="0"/>
    <x v="0"/>
    <x v="1"/>
    <d v="2025-04-28T00:00:00"/>
    <n v="72"/>
    <x v="1"/>
    <s v="DCJ"/>
    <n v="0"/>
    <n v="1"/>
    <m/>
    <n v="0"/>
    <m/>
    <m/>
    <m/>
  </r>
  <r>
    <x v="0"/>
    <x v="0"/>
    <x v="1"/>
    <d v="2025-04-28T00:00:00"/>
    <n v="72"/>
    <x v="2"/>
    <s v="DCJ"/>
    <n v="1"/>
    <n v="0"/>
    <m/>
    <n v="0"/>
    <m/>
    <m/>
    <m/>
  </r>
  <r>
    <x v="0"/>
    <x v="1"/>
    <x v="1"/>
    <d v="2025-04-28T00:00:00"/>
    <n v="73"/>
    <x v="0"/>
    <s v="JC"/>
    <n v="1"/>
    <n v="6"/>
    <m/>
    <m/>
    <m/>
    <m/>
    <m/>
  </r>
  <r>
    <x v="0"/>
    <x v="1"/>
    <x v="1"/>
    <d v="2025-04-28T00:00:00"/>
    <n v="73"/>
    <x v="1"/>
    <s v="JC"/>
    <n v="0"/>
    <n v="4"/>
    <m/>
    <m/>
    <m/>
    <m/>
    <m/>
  </r>
  <r>
    <x v="0"/>
    <x v="1"/>
    <x v="1"/>
    <d v="2025-04-28T00:00:00"/>
    <n v="73"/>
    <x v="2"/>
    <s v="JC"/>
    <n v="1"/>
    <n v="0"/>
    <m/>
    <m/>
    <m/>
    <m/>
    <m/>
  </r>
  <r>
    <x v="0"/>
    <x v="2"/>
    <x v="1"/>
    <d v="2025-04-28T00:00:00"/>
    <n v="74"/>
    <x v="0"/>
    <s v="JCD"/>
    <n v="4"/>
    <n v="0"/>
    <m/>
    <n v="0"/>
    <m/>
    <m/>
    <m/>
  </r>
  <r>
    <x v="0"/>
    <x v="2"/>
    <x v="1"/>
    <d v="2025-04-28T00:00:00"/>
    <n v="74"/>
    <x v="1"/>
    <s v="JCD"/>
    <n v="1"/>
    <n v="1"/>
    <m/>
    <n v="2"/>
    <m/>
    <m/>
    <m/>
  </r>
  <r>
    <x v="0"/>
    <x v="2"/>
    <x v="1"/>
    <d v="2025-04-28T00:00:00"/>
    <n v="74"/>
    <x v="2"/>
    <s v="JCD"/>
    <n v="2"/>
    <n v="0"/>
    <m/>
    <n v="1"/>
    <m/>
    <m/>
    <m/>
  </r>
  <r>
    <x v="0"/>
    <x v="0"/>
    <x v="1"/>
    <d v="2025-04-28T00:00:00"/>
    <n v="75"/>
    <x v="0"/>
    <s v="CJ"/>
    <n v="5"/>
    <n v="4"/>
    <m/>
    <m/>
    <m/>
    <m/>
    <m/>
  </r>
  <r>
    <x v="0"/>
    <x v="0"/>
    <x v="1"/>
    <d v="2025-04-28T00:00:00"/>
    <n v="75"/>
    <x v="1"/>
    <s v="CJ"/>
    <n v="2"/>
    <n v="3"/>
    <m/>
    <m/>
    <m/>
    <m/>
    <m/>
  </r>
  <r>
    <x v="0"/>
    <x v="0"/>
    <x v="1"/>
    <d v="2025-04-28T00:00:00"/>
    <n v="75"/>
    <x v="2"/>
    <s v="CJ"/>
    <n v="0"/>
    <n v="0"/>
    <m/>
    <m/>
    <m/>
    <m/>
    <m/>
  </r>
  <r>
    <x v="0"/>
    <x v="0"/>
    <x v="1"/>
    <d v="2025-04-28T00:00:00"/>
    <n v="75"/>
    <x v="3"/>
    <s v="CJ"/>
    <n v="3"/>
    <n v="1"/>
    <m/>
    <m/>
    <m/>
    <m/>
    <m/>
  </r>
  <r>
    <x v="0"/>
    <x v="0"/>
    <x v="1"/>
    <d v="2025-04-29T00:00:00"/>
    <n v="76"/>
    <x v="0"/>
    <s v="JC"/>
    <n v="1"/>
    <n v="0"/>
    <m/>
    <m/>
    <m/>
    <m/>
    <m/>
  </r>
  <r>
    <x v="0"/>
    <x v="0"/>
    <x v="1"/>
    <d v="2025-04-29T00:00:00"/>
    <n v="76"/>
    <x v="1"/>
    <s v="JC"/>
    <n v="0"/>
    <n v="0"/>
    <m/>
    <m/>
    <m/>
    <m/>
    <m/>
  </r>
  <r>
    <x v="0"/>
    <x v="0"/>
    <x v="1"/>
    <d v="2025-04-29T00:00:00"/>
    <n v="76"/>
    <x v="2"/>
    <s v="JC"/>
    <n v="4"/>
    <n v="0"/>
    <m/>
    <m/>
    <m/>
    <m/>
    <m/>
  </r>
  <r>
    <x v="0"/>
    <x v="0"/>
    <x v="1"/>
    <d v="2025-04-29T00:00:00"/>
    <n v="77"/>
    <x v="0"/>
    <s v="QCJ"/>
    <n v="0"/>
    <n v="0"/>
    <n v="5"/>
    <m/>
    <m/>
    <m/>
    <m/>
  </r>
  <r>
    <x v="0"/>
    <x v="0"/>
    <x v="1"/>
    <d v="2025-04-29T00:00:00"/>
    <n v="77"/>
    <x v="1"/>
    <s v="QCJ"/>
    <n v="1"/>
    <n v="5"/>
    <n v="3"/>
    <m/>
    <m/>
    <m/>
    <m/>
  </r>
  <r>
    <x v="0"/>
    <x v="0"/>
    <x v="1"/>
    <d v="2025-04-29T00:00:00"/>
    <n v="77"/>
    <x v="2"/>
    <s v="QCJ"/>
    <n v="0"/>
    <n v="0"/>
    <n v="0"/>
    <m/>
    <m/>
    <m/>
    <m/>
  </r>
  <r>
    <x v="0"/>
    <x v="0"/>
    <x v="1"/>
    <d v="2025-04-29T00:00:00"/>
    <n v="78"/>
    <x v="0"/>
    <s v="CD"/>
    <n v="3"/>
    <m/>
    <m/>
    <n v="0"/>
    <m/>
    <m/>
    <m/>
  </r>
  <r>
    <x v="0"/>
    <x v="0"/>
    <x v="1"/>
    <d v="2025-04-29T00:00:00"/>
    <n v="78"/>
    <x v="1"/>
    <s v="CD"/>
    <n v="3"/>
    <m/>
    <m/>
    <n v="3"/>
    <m/>
    <m/>
    <m/>
  </r>
  <r>
    <x v="0"/>
    <x v="0"/>
    <x v="1"/>
    <d v="2025-04-29T00:00:00"/>
    <n v="78"/>
    <x v="2"/>
    <s v="CD"/>
    <n v="3"/>
    <m/>
    <m/>
    <n v="1"/>
    <m/>
    <m/>
    <m/>
  </r>
  <r>
    <x v="0"/>
    <x v="0"/>
    <x v="1"/>
    <d v="2025-04-29T00:00:00"/>
    <n v="79"/>
    <x v="0"/>
    <s v="CJQD"/>
    <n v="4"/>
    <n v="0"/>
    <n v="0"/>
    <n v="0"/>
    <m/>
    <m/>
    <m/>
  </r>
  <r>
    <x v="0"/>
    <x v="0"/>
    <x v="1"/>
    <d v="2025-04-29T00:00:00"/>
    <n v="79"/>
    <x v="1"/>
    <s v="CJQD"/>
    <n v="0"/>
    <n v="1"/>
    <n v="0"/>
    <n v="2"/>
    <m/>
    <m/>
    <m/>
  </r>
  <r>
    <x v="0"/>
    <x v="0"/>
    <x v="1"/>
    <d v="2025-04-29T00:00:00"/>
    <n v="79"/>
    <x v="2"/>
    <s v="CJQD"/>
    <n v="3"/>
    <n v="0"/>
    <n v="1"/>
    <n v="3"/>
    <m/>
    <m/>
    <m/>
  </r>
  <r>
    <x v="0"/>
    <x v="0"/>
    <x v="1"/>
    <d v="2025-04-30T00:00:00"/>
    <n v="80"/>
    <x v="0"/>
    <s v="CJQ"/>
    <n v="3"/>
    <n v="2"/>
    <n v="3"/>
    <m/>
    <m/>
    <m/>
    <m/>
  </r>
  <r>
    <x v="0"/>
    <x v="0"/>
    <x v="1"/>
    <d v="2025-04-30T00:00:00"/>
    <n v="80"/>
    <x v="1"/>
    <s v="CJQ"/>
    <n v="4"/>
    <n v="1"/>
    <n v="0"/>
    <m/>
    <m/>
    <m/>
    <m/>
  </r>
  <r>
    <x v="0"/>
    <x v="0"/>
    <x v="1"/>
    <d v="2025-04-30T00:00:00"/>
    <n v="80"/>
    <x v="2"/>
    <s v="CJQ"/>
    <n v="5"/>
    <n v="0"/>
    <n v="1"/>
    <m/>
    <m/>
    <m/>
    <m/>
  </r>
  <r>
    <x v="0"/>
    <x v="1"/>
    <x v="1"/>
    <d v="2025-04-30T00:00:00"/>
    <n v="81"/>
    <x v="0"/>
    <s v="CJ"/>
    <n v="3"/>
    <n v="0"/>
    <m/>
    <m/>
    <m/>
    <m/>
    <m/>
  </r>
  <r>
    <x v="0"/>
    <x v="1"/>
    <x v="1"/>
    <d v="2025-04-30T00:00:00"/>
    <n v="81"/>
    <x v="1"/>
    <s v="CJ"/>
    <n v="1"/>
    <n v="0"/>
    <m/>
    <m/>
    <m/>
    <m/>
    <m/>
  </r>
  <r>
    <x v="0"/>
    <x v="1"/>
    <x v="1"/>
    <d v="2025-04-30T00:00:00"/>
    <n v="81"/>
    <x v="2"/>
    <s v="CJ"/>
    <n v="2"/>
    <n v="0"/>
    <m/>
    <m/>
    <m/>
    <m/>
    <m/>
  </r>
  <r>
    <x v="0"/>
    <x v="2"/>
    <x v="1"/>
    <d v="2025-04-30T00:00:00"/>
    <n v="82"/>
    <x v="0"/>
    <s v="JDC"/>
    <n v="3"/>
    <n v="0"/>
    <m/>
    <n v="0"/>
    <m/>
    <m/>
    <m/>
  </r>
  <r>
    <x v="0"/>
    <x v="2"/>
    <x v="1"/>
    <d v="2025-04-30T00:00:00"/>
    <n v="82"/>
    <x v="1"/>
    <s v="JDC"/>
    <n v="6"/>
    <n v="2"/>
    <m/>
    <n v="1"/>
    <m/>
    <m/>
    <m/>
  </r>
  <r>
    <x v="0"/>
    <x v="2"/>
    <x v="1"/>
    <d v="2025-04-30T00:00:00"/>
    <n v="82"/>
    <x v="2"/>
    <s v="JDC"/>
    <n v="3"/>
    <n v="3"/>
    <m/>
    <n v="1"/>
    <m/>
    <m/>
    <m/>
  </r>
  <r>
    <x v="0"/>
    <x v="0"/>
    <x v="1"/>
    <d v="2025-04-30T00:00:00"/>
    <n v="83"/>
    <x v="0"/>
    <s v="CJ"/>
    <n v="6"/>
    <n v="4"/>
    <m/>
    <m/>
    <m/>
    <m/>
    <m/>
  </r>
  <r>
    <x v="0"/>
    <x v="0"/>
    <x v="1"/>
    <d v="2025-04-30T00:00:00"/>
    <n v="83"/>
    <x v="1"/>
    <s v="CJ"/>
    <n v="3"/>
    <n v="0"/>
    <m/>
    <m/>
    <m/>
    <m/>
    <m/>
  </r>
  <r>
    <x v="0"/>
    <x v="0"/>
    <x v="1"/>
    <d v="2025-04-30T00:00:00"/>
    <n v="83"/>
    <x v="2"/>
    <s v="CJ"/>
    <n v="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71"/>
    <x v="0"/>
    <n v="9"/>
    <n v="9"/>
    <n v="4"/>
    <n v="8"/>
  </r>
  <r>
    <n v="71"/>
    <x v="1"/>
    <n v="9"/>
    <n v="8"/>
    <n v="5"/>
    <n v="13"/>
  </r>
  <r>
    <n v="72"/>
    <x v="0"/>
    <n v="9"/>
    <n v="5"/>
    <n v="1"/>
    <n v="1"/>
  </r>
  <r>
    <n v="72"/>
    <x v="1"/>
    <n v="9"/>
    <n v="9"/>
    <n v="2"/>
    <n v="4"/>
  </r>
  <r>
    <n v="72"/>
    <x v="2"/>
    <n v="9"/>
    <n v="3"/>
    <n v="0"/>
    <n v="0"/>
  </r>
  <r>
    <n v="73"/>
    <x v="1"/>
    <n v="9"/>
    <n v="9"/>
    <n v="2"/>
    <n v="2"/>
  </r>
  <r>
    <n v="73"/>
    <x v="0"/>
    <n v="9"/>
    <n v="6"/>
    <n v="4"/>
    <n v="10"/>
  </r>
  <r>
    <n v="74"/>
    <x v="0"/>
    <n v="9"/>
    <n v="5"/>
    <n v="1"/>
    <n v="1"/>
  </r>
  <r>
    <n v="74"/>
    <x v="1"/>
    <n v="9"/>
    <n v="6"/>
    <n v="4"/>
    <n v="7"/>
  </r>
  <r>
    <n v="74"/>
    <x v="2"/>
    <n v="9"/>
    <n v="4"/>
    <n v="3"/>
    <n v="3"/>
  </r>
  <r>
    <n v="75"/>
    <x v="1"/>
    <n v="12"/>
    <n v="12"/>
    <n v="5"/>
    <n v="10"/>
  </r>
  <r>
    <n v="75"/>
    <x v="0"/>
    <n v="12"/>
    <n v="8"/>
    <n v="6"/>
    <n v="8"/>
  </r>
  <r>
    <n v="76"/>
    <x v="1"/>
    <n v="9"/>
    <n v="8"/>
    <n v="3"/>
    <n v="5"/>
  </r>
  <r>
    <n v="76"/>
    <x v="0"/>
    <n v="9"/>
    <n v="6"/>
    <n v="0"/>
    <n v="0"/>
  </r>
  <r>
    <n v="77"/>
    <x v="1"/>
    <n v="9"/>
    <n v="9"/>
    <n v="1"/>
    <n v="1"/>
  </r>
  <r>
    <n v="77"/>
    <x v="0"/>
    <n v="9"/>
    <n v="5"/>
    <n v="3"/>
    <n v="5"/>
  </r>
  <r>
    <n v="77"/>
    <x v="3"/>
    <n v="9"/>
    <n v="5"/>
    <n v="3"/>
    <n v="8"/>
  </r>
  <r>
    <n v="78"/>
    <x v="1"/>
    <n v="9"/>
    <n v="8"/>
    <n v="5"/>
    <n v="9"/>
  </r>
  <r>
    <n v="78"/>
    <x v="2"/>
    <n v="9"/>
    <n v="6"/>
    <n v="2"/>
    <n v="4"/>
  </r>
  <r>
    <n v="79"/>
    <x v="1"/>
    <n v="9"/>
    <n v="7"/>
    <n v="3"/>
    <n v="7"/>
  </r>
  <r>
    <n v="79"/>
    <x v="0"/>
    <n v="9"/>
    <n v="6"/>
    <n v="1"/>
    <n v="1"/>
  </r>
  <r>
    <n v="79"/>
    <x v="3"/>
    <n v="9"/>
    <n v="2"/>
    <n v="1"/>
    <n v="1"/>
  </r>
  <r>
    <n v="79"/>
    <x v="2"/>
    <n v="9"/>
    <n v="5"/>
    <n v="3"/>
    <n v="5"/>
  </r>
  <r>
    <n v="80"/>
    <x v="0"/>
    <n v="9"/>
    <n v="6"/>
    <n v="2"/>
    <n v="3"/>
  </r>
  <r>
    <n v="80"/>
    <x v="3"/>
    <n v="9"/>
    <n v="4"/>
    <n v="3"/>
    <n v="4"/>
  </r>
  <r>
    <n v="80"/>
    <x v="1"/>
    <n v="9"/>
    <n v="8"/>
    <n v="6"/>
    <n v="12"/>
  </r>
  <r>
    <n v="81"/>
    <x v="1"/>
    <n v="9"/>
    <n v="8"/>
    <n v="4"/>
    <n v="6"/>
  </r>
  <r>
    <n v="81"/>
    <x v="0"/>
    <n v="9"/>
    <n v="4"/>
    <n v="0"/>
    <n v="0"/>
  </r>
  <r>
    <n v="82"/>
    <x v="1"/>
    <n v="9"/>
    <n v="8"/>
    <n v="6"/>
    <n v="12"/>
  </r>
  <r>
    <n v="82"/>
    <x v="2"/>
    <n v="9"/>
    <n v="3"/>
    <n v="2"/>
    <n v="2"/>
  </r>
  <r>
    <n v="82"/>
    <x v="0"/>
    <n v="9"/>
    <n v="7"/>
    <n v="2"/>
    <n v="5"/>
  </r>
  <r>
    <n v="83"/>
    <x v="1"/>
    <n v="9"/>
    <n v="9"/>
    <n v="6"/>
    <n v="12"/>
  </r>
  <r>
    <n v="83"/>
    <x v="0"/>
    <n v="9"/>
    <n v="5"/>
    <n v="3"/>
    <n v="5"/>
  </r>
  <r>
    <n v="84"/>
    <x v="1"/>
    <n v="9"/>
    <n v="9"/>
    <n v="5"/>
    <n v="10"/>
  </r>
  <r>
    <n v="84"/>
    <x v="0"/>
    <n v="9"/>
    <n v="4"/>
    <n v="3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FAF26-982F-154F-8964-48704B11779C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ound">
  <location ref="G273:N278" firstHeaderRow="0" firstDataRow="1" firstDataCol="1" rowPageCount="3" colPageCount="1"/>
  <pivotFields count="14"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axis="axisPage" multipleItemSelectionAllowed="1" showAll="0">
      <items count="4">
        <item h="1" x="2"/>
        <item x="1"/>
        <item h="1" x="0"/>
        <item t="default"/>
      </items>
    </pivotField>
    <pivotField numFmtId="16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3">
    <pageField fld="0" hier="-1"/>
    <pageField fld="1" hier="-1"/>
    <pageField fld="2" hier="-1"/>
  </pageFields>
  <dataFields count="7">
    <dataField name="Average of Caleb" fld="7" subtotal="average" baseField="0" baseItem="0" numFmtId="2"/>
    <dataField name="Average of Joshua" fld="8" subtotal="average" baseField="0" baseItem="0" numFmtId="2"/>
    <dataField name="Average of Quadri" fld="9" subtotal="average" baseField="0" baseItem="0" numFmtId="2"/>
    <dataField name="Average of Daniel" fld="10" subtotal="average" baseField="0" baseItem="0" numFmtId="2"/>
    <dataField name="Average of Qianzi" fld="11" subtotal="average" baseField="0" baseItem="0" numFmtId="2"/>
    <dataField name="Average of Kenny" fld="12" subtotal="average" baseField="0" baseItem="0"/>
    <dataField name="Average of Veronica" fld="13" subtotal="average" baseField="0" baseItem="0" numFmtId="2"/>
  </dataFields>
  <formats count="1">
    <format dxfId="6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DE94D3-AE34-6F42-ADA9-D42CB9B42BBD}" name="PivotTable1" cacheId="27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rowHeaderCaption="Players">
  <location ref="I3:P8" firstHeaderRow="0" firstDataRow="1" firstDataCol="1"/>
  <pivotFields count="10"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dataField="1" showAll="0"/>
    <pivotField dataField="1"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Games" fld="1" subtotal="count" baseField="0" baseItem="0" numFmtId="1"/>
    <dataField name="Hits" fld="3" subtotal="average" baseField="0" baseItem="0"/>
    <dataField name="Landing" fld="4" subtotal="average" baseField="0" baseItem="0"/>
    <dataField name="Accuracy" fld="7" baseField="0" baseItem="0"/>
    <dataField name="Touch" fld="6" baseField="0" baseItem="0"/>
    <dataField name="Efficiency" fld="8" baseField="0" baseItem="0"/>
    <dataField name="Land Rate" fld="9" baseField="0" baseItem="0"/>
  </dataFields>
  <formats count="3">
    <format dxfId="5">
      <pivotArea collapsedLevelsAreSubtotals="1" fieldPosition="0">
        <references count="1">
          <reference field="1" count="0"/>
        </references>
      </pivotArea>
    </format>
    <format dxfId="4">
      <pivotArea grandRow="1" outline="0" collapsedLevelsAreSubtotals="1" fieldPosition="0"/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3A9F4-D995-4141-98AC-53C67004365F}">
  <dimension ref="A1:AI820"/>
  <sheetViews>
    <sheetView workbookViewId="0">
      <pane ySplit="1" topLeftCell="A233" activePane="bottomLeft" state="frozen"/>
      <selection pane="bottomLeft" activeCell="J256" sqref="J256"/>
    </sheetView>
  </sheetViews>
  <sheetFormatPr baseColWidth="10" defaultRowHeight="16"/>
  <cols>
    <col min="1" max="6" width="8.6640625" style="1" customWidth="1"/>
    <col min="7" max="7" width="11.83203125" style="1" bestFit="1" customWidth="1"/>
    <col min="8" max="8" width="15.83203125" style="1" bestFit="1" customWidth="1"/>
    <col min="9" max="10" width="17.1640625" style="1" bestFit="1" customWidth="1"/>
    <col min="11" max="12" width="16.5" style="1" bestFit="1" customWidth="1"/>
    <col min="13" max="13" width="16.6640625" style="1" bestFit="1" customWidth="1"/>
    <col min="14" max="14" width="18.6640625" style="1" bestFit="1" customWidth="1"/>
    <col min="15" max="15" width="16.83203125" style="1" bestFit="1" customWidth="1"/>
    <col min="16" max="22" width="0" style="1" hidden="1" customWidth="1"/>
    <col min="23" max="28" width="16.83203125" style="1" bestFit="1" customWidth="1"/>
    <col min="29" max="29" width="18" style="1" bestFit="1" customWidth="1"/>
    <col min="30" max="31" width="19.1640625" style="1" bestFit="1" customWidth="1"/>
    <col min="32" max="33" width="18.5" style="1" bestFit="1" customWidth="1"/>
    <col min="34" max="34" width="18.6640625" style="1" bestFit="1" customWidth="1"/>
    <col min="35" max="35" width="20.6640625" style="1" bestFit="1" customWidth="1"/>
    <col min="36" max="16384" width="10.83203125" style="1"/>
  </cols>
  <sheetData>
    <row r="1" spans="1:25">
      <c r="A1" s="1" t="s">
        <v>29</v>
      </c>
      <c r="B1" s="1" t="s">
        <v>20</v>
      </c>
      <c r="C1" s="2" t="s">
        <v>24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34</v>
      </c>
      <c r="M1" s="2" t="s">
        <v>36</v>
      </c>
      <c r="N1" s="2" t="s">
        <v>27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47</v>
      </c>
      <c r="V1" s="2" t="s">
        <v>48</v>
      </c>
      <c r="W1" s="1" t="s">
        <v>38</v>
      </c>
      <c r="X1" s="1" t="s">
        <v>19</v>
      </c>
      <c r="Y1" s="1" t="s">
        <v>26</v>
      </c>
    </row>
    <row r="2" spans="1:25">
      <c r="A2" s="1" t="s">
        <v>30</v>
      </c>
      <c r="B2" s="1" t="s">
        <v>22</v>
      </c>
      <c r="C2" s="2" t="s">
        <v>18</v>
      </c>
      <c r="D2" s="3">
        <v>45707</v>
      </c>
      <c r="E2" s="2">
        <v>1</v>
      </c>
      <c r="F2" s="2">
        <v>1</v>
      </c>
      <c r="G2" s="2" t="s">
        <v>8</v>
      </c>
      <c r="H2" s="2">
        <v>4</v>
      </c>
      <c r="I2" s="2">
        <v>0</v>
      </c>
      <c r="J2" s="2">
        <v>0</v>
      </c>
      <c r="K2" s="2"/>
      <c r="L2" s="2"/>
      <c r="M2" s="2"/>
      <c r="N2" s="2"/>
      <c r="P2" s="2">
        <f t="shared" ref="P2:V2" si="0">COUNTA(H2)</f>
        <v>1</v>
      </c>
      <c r="Q2" s="2">
        <f t="shared" si="0"/>
        <v>1</v>
      </c>
      <c r="R2" s="2">
        <f t="shared" si="0"/>
        <v>1</v>
      </c>
      <c r="S2" s="2">
        <f t="shared" si="0"/>
        <v>0</v>
      </c>
      <c r="T2" s="2">
        <f t="shared" si="0"/>
        <v>0</v>
      </c>
      <c r="U2" s="2">
        <f t="shared" si="0"/>
        <v>0</v>
      </c>
      <c r="V2" s="2">
        <f t="shared" si="0"/>
        <v>0</v>
      </c>
      <c r="W2" s="12" t="str">
        <f>IF(SUM(H2:H4)&gt;SUM(I2:I4), "Caleb", "Joshua")</f>
        <v>Caleb</v>
      </c>
      <c r="X2" s="12">
        <f>ABS(SUM(H2:H4)-SUM(I2:I4))</f>
        <v>10</v>
      </c>
      <c r="Y2" s="12">
        <f>SUM(H2:H4, I2:I4)</f>
        <v>12</v>
      </c>
    </row>
    <row r="3" spans="1:25">
      <c r="A3" s="1" t="s">
        <v>30</v>
      </c>
      <c r="B3" s="1" t="s">
        <v>22</v>
      </c>
      <c r="C3" s="2" t="s">
        <v>18</v>
      </c>
      <c r="D3" s="3">
        <v>45707</v>
      </c>
      <c r="E3" s="2">
        <v>1</v>
      </c>
      <c r="F3" s="2">
        <v>2</v>
      </c>
      <c r="G3" s="2" t="s">
        <v>8</v>
      </c>
      <c r="H3" s="2">
        <v>3</v>
      </c>
      <c r="I3" s="2">
        <v>0</v>
      </c>
      <c r="J3" s="2">
        <v>0</v>
      </c>
      <c r="K3" s="2"/>
      <c r="L3" s="2"/>
      <c r="M3" s="2"/>
      <c r="N3" s="2"/>
      <c r="P3" s="2">
        <f t="shared" ref="P3:P66" si="1">COUNTA(H3)</f>
        <v>1</v>
      </c>
      <c r="Q3" s="2">
        <f t="shared" ref="Q3:Q66" si="2">COUNTA(I3)</f>
        <v>1</v>
      </c>
      <c r="R3" s="2">
        <f t="shared" ref="R3:R66" si="3">COUNTA(J3)</f>
        <v>1</v>
      </c>
      <c r="S3" s="2">
        <f t="shared" ref="S3:S66" si="4">COUNTA(K3)</f>
        <v>0</v>
      </c>
      <c r="T3" s="2">
        <f t="shared" ref="T3:T66" si="5">COUNTA(L3)</f>
        <v>0</v>
      </c>
      <c r="U3" s="2">
        <f t="shared" ref="U3:U66" si="6">COUNTA(M3)</f>
        <v>0</v>
      </c>
      <c r="V3" s="2">
        <f t="shared" ref="V3:V66" si="7">COUNTA(N3)</f>
        <v>0</v>
      </c>
      <c r="W3" s="12"/>
      <c r="X3" s="12"/>
      <c r="Y3" s="12"/>
    </row>
    <row r="4" spans="1:25">
      <c r="A4" s="1" t="s">
        <v>30</v>
      </c>
      <c r="B4" s="1" t="s">
        <v>22</v>
      </c>
      <c r="C4" s="2" t="s">
        <v>18</v>
      </c>
      <c r="D4" s="3">
        <v>45707</v>
      </c>
      <c r="E4" s="2">
        <v>1</v>
      </c>
      <c r="F4" s="2">
        <v>3</v>
      </c>
      <c r="G4" s="2" t="s">
        <v>8</v>
      </c>
      <c r="H4" s="2">
        <v>4</v>
      </c>
      <c r="I4" s="2">
        <v>1</v>
      </c>
      <c r="J4" s="2">
        <v>1</v>
      </c>
      <c r="K4" s="2"/>
      <c r="L4" s="2"/>
      <c r="M4" s="2"/>
      <c r="N4" s="2"/>
      <c r="P4" s="2">
        <f t="shared" si="1"/>
        <v>1</v>
      </c>
      <c r="Q4" s="2">
        <f t="shared" si="2"/>
        <v>1</v>
      </c>
      <c r="R4" s="2">
        <f t="shared" si="3"/>
        <v>1</v>
      </c>
      <c r="S4" s="2">
        <f t="shared" si="4"/>
        <v>0</v>
      </c>
      <c r="T4" s="2">
        <f t="shared" si="5"/>
        <v>0</v>
      </c>
      <c r="U4" s="2">
        <f t="shared" si="6"/>
        <v>0</v>
      </c>
      <c r="V4" s="2">
        <f t="shared" si="7"/>
        <v>0</v>
      </c>
      <c r="W4" s="12"/>
      <c r="X4" s="12"/>
      <c r="Y4" s="12"/>
    </row>
    <row r="5" spans="1:25">
      <c r="A5" s="1" t="s">
        <v>30</v>
      </c>
      <c r="B5" s="1" t="s">
        <v>22</v>
      </c>
      <c r="C5" s="2" t="s">
        <v>18</v>
      </c>
      <c r="D5" s="3">
        <v>45707</v>
      </c>
      <c r="E5" s="2">
        <f>E2+1</f>
        <v>2</v>
      </c>
      <c r="F5" s="2">
        <f>F2</f>
        <v>1</v>
      </c>
      <c r="G5" s="2" t="s">
        <v>9</v>
      </c>
      <c r="H5" s="2">
        <v>8</v>
      </c>
      <c r="I5" s="2">
        <v>0</v>
      </c>
      <c r="J5" s="2"/>
      <c r="K5" s="2"/>
      <c r="L5" s="2"/>
      <c r="M5" s="2"/>
      <c r="N5" s="2"/>
      <c r="P5" s="2">
        <f t="shared" si="1"/>
        <v>1</v>
      </c>
      <c r="Q5" s="2">
        <f t="shared" si="2"/>
        <v>1</v>
      </c>
      <c r="R5" s="2">
        <f t="shared" si="3"/>
        <v>0</v>
      </c>
      <c r="S5" s="2">
        <f t="shared" si="4"/>
        <v>0</v>
      </c>
      <c r="T5" s="2">
        <f t="shared" si="5"/>
        <v>0</v>
      </c>
      <c r="U5" s="2">
        <f t="shared" si="6"/>
        <v>0</v>
      </c>
      <c r="V5" s="2">
        <f t="shared" si="7"/>
        <v>0</v>
      </c>
      <c r="W5" s="12" t="str">
        <f t="shared" ref="W5" si="8">IF(SUM(H5:H7)&gt;SUM(I5:I7), "Caleb", "Joshua")</f>
        <v>Caleb</v>
      </c>
      <c r="X5" s="12">
        <f>ABS(SUM(H5:H7)-SUM(I5:I7))</f>
        <v>16</v>
      </c>
      <c r="Y5" s="12">
        <f t="shared" ref="Y5" si="9">SUM(H5:H7, I5:I7)</f>
        <v>16</v>
      </c>
    </row>
    <row r="6" spans="1:25">
      <c r="A6" s="1" t="s">
        <v>30</v>
      </c>
      <c r="B6" s="1" t="s">
        <v>22</v>
      </c>
      <c r="C6" s="2" t="s">
        <v>18</v>
      </c>
      <c r="D6" s="3">
        <v>45707</v>
      </c>
      <c r="E6" s="2">
        <f t="shared" ref="E6:E69" si="10">E3+1</f>
        <v>2</v>
      </c>
      <c r="F6" s="2">
        <f>F3</f>
        <v>2</v>
      </c>
      <c r="G6" s="2" t="s">
        <v>9</v>
      </c>
      <c r="H6" s="2">
        <v>5</v>
      </c>
      <c r="I6" s="2">
        <v>0</v>
      </c>
      <c r="J6" s="2"/>
      <c r="K6" s="2"/>
      <c r="L6" s="2"/>
      <c r="M6" s="2"/>
      <c r="N6" s="2"/>
      <c r="P6" s="2">
        <f t="shared" si="1"/>
        <v>1</v>
      </c>
      <c r="Q6" s="2">
        <f t="shared" si="2"/>
        <v>1</v>
      </c>
      <c r="R6" s="2">
        <f t="shared" si="3"/>
        <v>0</v>
      </c>
      <c r="S6" s="2">
        <f t="shared" si="4"/>
        <v>0</v>
      </c>
      <c r="T6" s="2">
        <f t="shared" si="5"/>
        <v>0</v>
      </c>
      <c r="U6" s="2">
        <f t="shared" si="6"/>
        <v>0</v>
      </c>
      <c r="V6" s="2">
        <f t="shared" si="7"/>
        <v>0</v>
      </c>
      <c r="W6" s="12"/>
      <c r="X6" s="12"/>
      <c r="Y6" s="12"/>
    </row>
    <row r="7" spans="1:25">
      <c r="A7" s="1" t="s">
        <v>30</v>
      </c>
      <c r="B7" s="1" t="s">
        <v>22</v>
      </c>
      <c r="C7" s="2" t="s">
        <v>18</v>
      </c>
      <c r="D7" s="3">
        <v>45707</v>
      </c>
      <c r="E7" s="2">
        <f t="shared" si="10"/>
        <v>2</v>
      </c>
      <c r="F7" s="2">
        <f>F4</f>
        <v>3</v>
      </c>
      <c r="G7" s="2" t="s">
        <v>9</v>
      </c>
      <c r="H7" s="2">
        <v>3</v>
      </c>
      <c r="I7" s="2">
        <v>0</v>
      </c>
      <c r="J7" s="2"/>
      <c r="K7" s="2"/>
      <c r="L7" s="2"/>
      <c r="M7" s="2"/>
      <c r="N7" s="2"/>
      <c r="P7" s="2">
        <f t="shared" si="1"/>
        <v>1</v>
      </c>
      <c r="Q7" s="2">
        <f t="shared" si="2"/>
        <v>1</v>
      </c>
      <c r="R7" s="2">
        <f t="shared" si="3"/>
        <v>0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12"/>
      <c r="X7" s="12"/>
      <c r="Y7" s="12"/>
    </row>
    <row r="8" spans="1:25">
      <c r="A8" s="1" t="s">
        <v>30</v>
      </c>
      <c r="B8" s="1" t="s">
        <v>22</v>
      </c>
      <c r="C8" s="2" t="s">
        <v>18</v>
      </c>
      <c r="D8" s="3">
        <v>45708</v>
      </c>
      <c r="E8" s="2">
        <f t="shared" si="10"/>
        <v>3</v>
      </c>
      <c r="F8" s="2">
        <f t="shared" ref="F8:F71" si="11">F5</f>
        <v>1</v>
      </c>
      <c r="G8" s="2" t="s">
        <v>9</v>
      </c>
      <c r="H8" s="2">
        <v>1</v>
      </c>
      <c r="I8" s="2">
        <v>0</v>
      </c>
      <c r="J8" s="2"/>
      <c r="K8" s="2"/>
      <c r="L8" s="2"/>
      <c r="M8" s="2"/>
      <c r="N8" s="2"/>
      <c r="P8" s="2">
        <f t="shared" si="1"/>
        <v>1</v>
      </c>
      <c r="Q8" s="2">
        <f t="shared" si="2"/>
        <v>1</v>
      </c>
      <c r="R8" s="2">
        <f t="shared" si="3"/>
        <v>0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12" t="str">
        <f t="shared" ref="W8" si="12">IF(SUM(H8:H10)&gt;SUM(I8:I10), "Caleb", "Joshua")</f>
        <v>Caleb</v>
      </c>
      <c r="X8" s="12">
        <f t="shared" ref="X8" si="13">ABS(SUM(H8:H10)-SUM(I8:I10))</f>
        <v>6</v>
      </c>
      <c r="Y8" s="12">
        <f t="shared" ref="Y8" si="14">SUM(H8:H10, I8:I10)</f>
        <v>14</v>
      </c>
    </row>
    <row r="9" spans="1:25">
      <c r="A9" s="1" t="s">
        <v>30</v>
      </c>
      <c r="B9" s="1" t="s">
        <v>22</v>
      </c>
      <c r="C9" s="2" t="s">
        <v>18</v>
      </c>
      <c r="D9" s="3">
        <v>45708</v>
      </c>
      <c r="E9" s="2">
        <f t="shared" si="10"/>
        <v>3</v>
      </c>
      <c r="F9" s="2">
        <f t="shared" si="11"/>
        <v>2</v>
      </c>
      <c r="G9" s="2" t="s">
        <v>9</v>
      </c>
      <c r="H9" s="2">
        <v>6</v>
      </c>
      <c r="I9" s="2">
        <v>0</v>
      </c>
      <c r="J9" s="2"/>
      <c r="K9" s="2"/>
      <c r="L9" s="2"/>
      <c r="M9" s="2"/>
      <c r="N9" s="2"/>
      <c r="P9" s="2">
        <f t="shared" si="1"/>
        <v>1</v>
      </c>
      <c r="Q9" s="2">
        <f t="shared" si="2"/>
        <v>1</v>
      </c>
      <c r="R9" s="2">
        <f t="shared" si="3"/>
        <v>0</v>
      </c>
      <c r="S9" s="2">
        <f t="shared" si="4"/>
        <v>0</v>
      </c>
      <c r="T9" s="2">
        <f t="shared" si="5"/>
        <v>0</v>
      </c>
      <c r="U9" s="2">
        <f t="shared" si="6"/>
        <v>0</v>
      </c>
      <c r="V9" s="2">
        <f t="shared" si="7"/>
        <v>0</v>
      </c>
      <c r="W9" s="12"/>
      <c r="X9" s="12"/>
      <c r="Y9" s="12"/>
    </row>
    <row r="10" spans="1:25">
      <c r="A10" s="1" t="s">
        <v>30</v>
      </c>
      <c r="B10" s="1" t="s">
        <v>22</v>
      </c>
      <c r="C10" s="2" t="s">
        <v>18</v>
      </c>
      <c r="D10" s="3">
        <v>45708</v>
      </c>
      <c r="E10" s="2">
        <f t="shared" si="10"/>
        <v>3</v>
      </c>
      <c r="F10" s="2">
        <f t="shared" si="11"/>
        <v>3</v>
      </c>
      <c r="G10" s="2" t="s">
        <v>9</v>
      </c>
      <c r="H10" s="2">
        <v>3</v>
      </c>
      <c r="I10" s="2">
        <v>4</v>
      </c>
      <c r="J10" s="2"/>
      <c r="K10" s="2"/>
      <c r="L10" s="2"/>
      <c r="M10" s="2"/>
      <c r="N10" s="2"/>
      <c r="P10" s="2">
        <f t="shared" si="1"/>
        <v>1</v>
      </c>
      <c r="Q10" s="2">
        <f t="shared" si="2"/>
        <v>1</v>
      </c>
      <c r="R10" s="2">
        <f t="shared" si="3"/>
        <v>0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12"/>
      <c r="X10" s="12"/>
      <c r="Y10" s="12"/>
    </row>
    <row r="11" spans="1:25">
      <c r="A11" s="1" t="s">
        <v>30</v>
      </c>
      <c r="B11" s="1" t="s">
        <v>22</v>
      </c>
      <c r="C11" s="2" t="s">
        <v>18</v>
      </c>
      <c r="D11" s="3">
        <v>45708</v>
      </c>
      <c r="E11" s="2">
        <f t="shared" si="10"/>
        <v>4</v>
      </c>
      <c r="F11" s="2">
        <f t="shared" si="11"/>
        <v>1</v>
      </c>
      <c r="G11" s="2" t="s">
        <v>8</v>
      </c>
      <c r="H11" s="2">
        <v>3</v>
      </c>
      <c r="I11" s="2">
        <v>0</v>
      </c>
      <c r="J11" s="2">
        <v>1</v>
      </c>
      <c r="K11" s="2"/>
      <c r="L11" s="2"/>
      <c r="M11" s="2"/>
      <c r="N11" s="2"/>
      <c r="P11" s="2">
        <f t="shared" si="1"/>
        <v>1</v>
      </c>
      <c r="Q11" s="2">
        <f t="shared" si="2"/>
        <v>1</v>
      </c>
      <c r="R11" s="2">
        <f t="shared" si="3"/>
        <v>1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12" t="str">
        <f t="shared" ref="W11" si="15">IF(SUM(H11:H13)&gt;SUM(I11:I13), "Caleb", "Joshua")</f>
        <v>Caleb</v>
      </c>
      <c r="X11" s="12">
        <f t="shared" ref="X11" si="16">ABS(SUM(H11:H13)-SUM(I11:I13))</f>
        <v>4</v>
      </c>
      <c r="Y11" s="12">
        <f t="shared" ref="Y11" si="17">SUM(H11:H13, I11:I13)</f>
        <v>4</v>
      </c>
    </row>
    <row r="12" spans="1:25">
      <c r="A12" s="1" t="s">
        <v>30</v>
      </c>
      <c r="B12" s="1" t="s">
        <v>22</v>
      </c>
      <c r="C12" s="2" t="s">
        <v>18</v>
      </c>
      <c r="D12" s="3">
        <v>45708</v>
      </c>
      <c r="E12" s="2">
        <f t="shared" si="10"/>
        <v>4</v>
      </c>
      <c r="F12" s="2">
        <f t="shared" si="11"/>
        <v>2</v>
      </c>
      <c r="G12" s="2" t="s">
        <v>8</v>
      </c>
      <c r="H12" s="2">
        <v>0</v>
      </c>
      <c r="I12" s="2">
        <v>0</v>
      </c>
      <c r="J12" s="2">
        <v>2</v>
      </c>
      <c r="K12" s="2"/>
      <c r="L12" s="2"/>
      <c r="M12" s="2"/>
      <c r="N12" s="2"/>
      <c r="P12" s="2">
        <f t="shared" si="1"/>
        <v>1</v>
      </c>
      <c r="Q12" s="2">
        <f t="shared" si="2"/>
        <v>1</v>
      </c>
      <c r="R12" s="2">
        <f t="shared" si="3"/>
        <v>1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12"/>
      <c r="X12" s="12"/>
      <c r="Y12" s="12"/>
    </row>
    <row r="13" spans="1:25">
      <c r="A13" s="1" t="s">
        <v>30</v>
      </c>
      <c r="B13" s="1" t="s">
        <v>22</v>
      </c>
      <c r="C13" s="2" t="s">
        <v>18</v>
      </c>
      <c r="D13" s="3">
        <v>45708</v>
      </c>
      <c r="E13" s="2">
        <f t="shared" si="10"/>
        <v>4</v>
      </c>
      <c r="F13" s="2">
        <f t="shared" si="11"/>
        <v>3</v>
      </c>
      <c r="G13" s="2" t="s">
        <v>8</v>
      </c>
      <c r="H13" s="2">
        <v>1</v>
      </c>
      <c r="I13" s="2">
        <v>0</v>
      </c>
      <c r="J13" s="2">
        <v>4</v>
      </c>
      <c r="K13" s="2"/>
      <c r="L13" s="2"/>
      <c r="M13" s="2"/>
      <c r="N13" s="2"/>
      <c r="P13" s="2">
        <f t="shared" si="1"/>
        <v>1</v>
      </c>
      <c r="Q13" s="2">
        <f t="shared" si="2"/>
        <v>1</v>
      </c>
      <c r="R13" s="2">
        <f t="shared" si="3"/>
        <v>1</v>
      </c>
      <c r="S13" s="2">
        <f t="shared" si="4"/>
        <v>0</v>
      </c>
      <c r="T13" s="2">
        <f t="shared" si="5"/>
        <v>0</v>
      </c>
      <c r="U13" s="2">
        <f t="shared" si="6"/>
        <v>0</v>
      </c>
      <c r="V13" s="2">
        <f t="shared" si="7"/>
        <v>0</v>
      </c>
      <c r="W13" s="12"/>
      <c r="X13" s="12"/>
      <c r="Y13" s="12"/>
    </row>
    <row r="14" spans="1:25">
      <c r="A14" s="1" t="s">
        <v>30</v>
      </c>
      <c r="B14" s="1" t="s">
        <v>22</v>
      </c>
      <c r="C14" s="2" t="s">
        <v>18</v>
      </c>
      <c r="D14" s="3">
        <v>45708</v>
      </c>
      <c r="E14" s="2">
        <f t="shared" si="10"/>
        <v>5</v>
      </c>
      <c r="F14" s="2">
        <f t="shared" si="11"/>
        <v>1</v>
      </c>
      <c r="G14" s="2" t="s">
        <v>10</v>
      </c>
      <c r="H14" s="2">
        <v>5</v>
      </c>
      <c r="I14" s="2">
        <v>1</v>
      </c>
      <c r="J14" s="2">
        <v>1</v>
      </c>
      <c r="K14" s="2"/>
      <c r="L14" s="2"/>
      <c r="M14" s="2"/>
      <c r="N14" s="2"/>
      <c r="P14" s="2">
        <f t="shared" si="1"/>
        <v>1</v>
      </c>
      <c r="Q14" s="2">
        <f t="shared" si="2"/>
        <v>1</v>
      </c>
      <c r="R14" s="2">
        <f t="shared" si="3"/>
        <v>1</v>
      </c>
      <c r="S14" s="2">
        <f t="shared" si="4"/>
        <v>0</v>
      </c>
      <c r="T14" s="2">
        <f t="shared" si="5"/>
        <v>0</v>
      </c>
      <c r="U14" s="2">
        <f t="shared" si="6"/>
        <v>0</v>
      </c>
      <c r="V14" s="2">
        <f t="shared" si="7"/>
        <v>0</v>
      </c>
      <c r="W14" s="12" t="str">
        <f t="shared" ref="W14" si="18">IF(SUM(H14:H16)&gt;SUM(I14:I16), "Caleb", "Joshua")</f>
        <v>Caleb</v>
      </c>
      <c r="X14" s="12">
        <f t="shared" ref="X14" si="19">ABS(SUM(H14:H16)-SUM(I14:I16))</f>
        <v>10</v>
      </c>
      <c r="Y14" s="12">
        <f t="shared" ref="Y14" si="20">SUM(H14:H16, I14:I16)</f>
        <v>12</v>
      </c>
    </row>
    <row r="15" spans="1:25">
      <c r="A15" s="1" t="s">
        <v>30</v>
      </c>
      <c r="B15" s="1" t="s">
        <v>22</v>
      </c>
      <c r="C15" s="2" t="s">
        <v>18</v>
      </c>
      <c r="D15" s="3">
        <v>45708</v>
      </c>
      <c r="E15" s="2">
        <f t="shared" si="10"/>
        <v>5</v>
      </c>
      <c r="F15" s="2">
        <f t="shared" si="11"/>
        <v>2</v>
      </c>
      <c r="G15" s="2" t="s">
        <v>10</v>
      </c>
      <c r="H15" s="2">
        <v>4</v>
      </c>
      <c r="I15" s="2">
        <v>0</v>
      </c>
      <c r="J15" s="2">
        <v>2</v>
      </c>
      <c r="K15" s="2"/>
      <c r="L15" s="2"/>
      <c r="M15" s="2"/>
      <c r="N15" s="2"/>
      <c r="P15" s="2">
        <f t="shared" si="1"/>
        <v>1</v>
      </c>
      <c r="Q15" s="2">
        <f t="shared" si="2"/>
        <v>1</v>
      </c>
      <c r="R15" s="2">
        <f t="shared" si="3"/>
        <v>1</v>
      </c>
      <c r="S15" s="2">
        <f t="shared" si="4"/>
        <v>0</v>
      </c>
      <c r="T15" s="2">
        <f t="shared" si="5"/>
        <v>0</v>
      </c>
      <c r="U15" s="2">
        <f t="shared" si="6"/>
        <v>0</v>
      </c>
      <c r="V15" s="2">
        <f t="shared" si="7"/>
        <v>0</v>
      </c>
      <c r="W15" s="12"/>
      <c r="X15" s="12"/>
      <c r="Y15" s="12"/>
    </row>
    <row r="16" spans="1:25">
      <c r="A16" s="1" t="s">
        <v>30</v>
      </c>
      <c r="B16" s="1" t="s">
        <v>22</v>
      </c>
      <c r="C16" s="2" t="s">
        <v>18</v>
      </c>
      <c r="D16" s="3">
        <v>45708</v>
      </c>
      <c r="E16" s="2">
        <f t="shared" si="10"/>
        <v>5</v>
      </c>
      <c r="F16" s="2">
        <f t="shared" si="11"/>
        <v>3</v>
      </c>
      <c r="G16" s="2" t="s">
        <v>10</v>
      </c>
      <c r="H16" s="2">
        <v>2</v>
      </c>
      <c r="I16" s="2">
        <v>0</v>
      </c>
      <c r="J16" s="2">
        <v>0</v>
      </c>
      <c r="K16" s="2"/>
      <c r="L16" s="2"/>
      <c r="M16" s="2"/>
      <c r="N16" s="2"/>
      <c r="P16" s="2">
        <f t="shared" si="1"/>
        <v>1</v>
      </c>
      <c r="Q16" s="2">
        <f t="shared" si="2"/>
        <v>1</v>
      </c>
      <c r="R16" s="2">
        <f t="shared" si="3"/>
        <v>1</v>
      </c>
      <c r="S16" s="2">
        <f t="shared" si="4"/>
        <v>0</v>
      </c>
      <c r="T16" s="2">
        <f t="shared" si="5"/>
        <v>0</v>
      </c>
      <c r="U16" s="2">
        <f t="shared" si="6"/>
        <v>0</v>
      </c>
      <c r="V16" s="2">
        <f t="shared" si="7"/>
        <v>0</v>
      </c>
      <c r="W16" s="12"/>
      <c r="X16" s="12"/>
      <c r="Y16" s="12"/>
    </row>
    <row r="17" spans="1:25">
      <c r="A17" s="1" t="s">
        <v>30</v>
      </c>
      <c r="B17" s="1" t="s">
        <v>22</v>
      </c>
      <c r="C17" s="2" t="s">
        <v>18</v>
      </c>
      <c r="D17" s="3">
        <v>45709</v>
      </c>
      <c r="E17" s="2">
        <f t="shared" si="10"/>
        <v>6</v>
      </c>
      <c r="F17" s="2">
        <f t="shared" si="11"/>
        <v>1</v>
      </c>
      <c r="G17" s="2" t="s">
        <v>9</v>
      </c>
      <c r="H17" s="2">
        <v>7</v>
      </c>
      <c r="I17" s="2">
        <v>0</v>
      </c>
      <c r="J17" s="2"/>
      <c r="K17" s="2"/>
      <c r="L17" s="2"/>
      <c r="M17" s="2"/>
      <c r="N17" s="2"/>
      <c r="P17" s="2">
        <f t="shared" si="1"/>
        <v>1</v>
      </c>
      <c r="Q17" s="2">
        <f t="shared" si="2"/>
        <v>1</v>
      </c>
      <c r="R17" s="2">
        <f t="shared" si="3"/>
        <v>0</v>
      </c>
      <c r="S17" s="2">
        <f t="shared" si="4"/>
        <v>0</v>
      </c>
      <c r="T17" s="2">
        <f t="shared" si="5"/>
        <v>0</v>
      </c>
      <c r="U17" s="2">
        <f t="shared" si="6"/>
        <v>0</v>
      </c>
      <c r="V17" s="2">
        <f t="shared" si="7"/>
        <v>0</v>
      </c>
      <c r="W17" s="12" t="str">
        <f t="shared" ref="W17" si="21">IF(SUM(H17:H19)&gt;SUM(I17:I19), "Caleb", "Joshua")</f>
        <v>Caleb</v>
      </c>
      <c r="X17" s="12">
        <f t="shared" ref="X17" si="22">ABS(SUM(H17:H19)-SUM(I17:I19))</f>
        <v>6</v>
      </c>
      <c r="Y17" s="12">
        <f t="shared" ref="Y17" si="23">SUM(H17:H19, I17:I19)</f>
        <v>14</v>
      </c>
    </row>
    <row r="18" spans="1:25">
      <c r="A18" s="1" t="s">
        <v>30</v>
      </c>
      <c r="B18" s="1" t="s">
        <v>22</v>
      </c>
      <c r="C18" s="2" t="s">
        <v>18</v>
      </c>
      <c r="D18" s="3">
        <v>45709</v>
      </c>
      <c r="E18" s="2">
        <f t="shared" si="10"/>
        <v>6</v>
      </c>
      <c r="F18" s="2">
        <f t="shared" si="11"/>
        <v>2</v>
      </c>
      <c r="G18" s="2" t="s">
        <v>9</v>
      </c>
      <c r="H18" s="2">
        <v>2</v>
      </c>
      <c r="I18" s="2">
        <v>4</v>
      </c>
      <c r="J18" s="2"/>
      <c r="K18" s="2"/>
      <c r="L18" s="2"/>
      <c r="M18" s="2"/>
      <c r="N18" s="2"/>
      <c r="P18" s="2">
        <f t="shared" si="1"/>
        <v>1</v>
      </c>
      <c r="Q18" s="2">
        <f t="shared" si="2"/>
        <v>1</v>
      </c>
      <c r="R18" s="2">
        <f t="shared" si="3"/>
        <v>0</v>
      </c>
      <c r="S18" s="2">
        <f t="shared" si="4"/>
        <v>0</v>
      </c>
      <c r="T18" s="2">
        <f t="shared" si="5"/>
        <v>0</v>
      </c>
      <c r="U18" s="2">
        <f t="shared" si="6"/>
        <v>0</v>
      </c>
      <c r="V18" s="2">
        <f t="shared" si="7"/>
        <v>0</v>
      </c>
      <c r="W18" s="12"/>
      <c r="X18" s="12"/>
      <c r="Y18" s="12"/>
    </row>
    <row r="19" spans="1:25">
      <c r="A19" s="1" t="s">
        <v>30</v>
      </c>
      <c r="B19" s="1" t="s">
        <v>22</v>
      </c>
      <c r="C19" s="2" t="s">
        <v>18</v>
      </c>
      <c r="D19" s="3">
        <v>45709</v>
      </c>
      <c r="E19" s="2">
        <f t="shared" si="10"/>
        <v>6</v>
      </c>
      <c r="F19" s="2">
        <f t="shared" si="11"/>
        <v>3</v>
      </c>
      <c r="G19" s="2" t="s">
        <v>9</v>
      </c>
      <c r="H19" s="2">
        <v>1</v>
      </c>
      <c r="I19" s="2">
        <v>0</v>
      </c>
      <c r="J19" s="2"/>
      <c r="K19" s="2"/>
      <c r="L19" s="2"/>
      <c r="M19" s="2"/>
      <c r="N19" s="2"/>
      <c r="P19" s="2">
        <f t="shared" si="1"/>
        <v>1</v>
      </c>
      <c r="Q19" s="2">
        <f t="shared" si="2"/>
        <v>1</v>
      </c>
      <c r="R19" s="2">
        <f t="shared" si="3"/>
        <v>0</v>
      </c>
      <c r="S19" s="2">
        <f t="shared" si="4"/>
        <v>0</v>
      </c>
      <c r="T19" s="2">
        <f t="shared" si="5"/>
        <v>0</v>
      </c>
      <c r="U19" s="2">
        <f t="shared" si="6"/>
        <v>0</v>
      </c>
      <c r="V19" s="2">
        <f t="shared" si="7"/>
        <v>0</v>
      </c>
      <c r="W19" s="12"/>
      <c r="X19" s="12"/>
      <c r="Y19" s="12"/>
    </row>
    <row r="20" spans="1:25">
      <c r="A20" s="1" t="s">
        <v>30</v>
      </c>
      <c r="B20" s="1" t="s">
        <v>22</v>
      </c>
      <c r="C20" s="2" t="s">
        <v>18</v>
      </c>
      <c r="D20" s="3">
        <v>45712</v>
      </c>
      <c r="E20" s="2">
        <f t="shared" si="10"/>
        <v>7</v>
      </c>
      <c r="F20" s="2">
        <f t="shared" si="11"/>
        <v>1</v>
      </c>
      <c r="G20" s="2" t="s">
        <v>11</v>
      </c>
      <c r="H20" s="2">
        <v>0</v>
      </c>
      <c r="I20" s="2">
        <v>1</v>
      </c>
      <c r="J20" s="2"/>
      <c r="K20" s="2"/>
      <c r="L20" s="2"/>
      <c r="M20" s="2"/>
      <c r="N20" s="2"/>
      <c r="P20" s="2">
        <f t="shared" si="1"/>
        <v>1</v>
      </c>
      <c r="Q20" s="2">
        <f t="shared" si="2"/>
        <v>1</v>
      </c>
      <c r="R20" s="2">
        <f t="shared" si="3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12" t="str">
        <f t="shared" ref="W20" si="24">IF(SUM(H20:H22)&gt;SUM(I20:I22), "Caleb", "Joshua")</f>
        <v>Joshua</v>
      </c>
      <c r="X20" s="12">
        <f t="shared" ref="X20" si="25">ABS(SUM(H20:H22)-SUM(I20:I22))</f>
        <v>4</v>
      </c>
      <c r="Y20" s="12">
        <f t="shared" ref="Y20" si="26">SUM(H20:H22, I20:I22)</f>
        <v>14</v>
      </c>
    </row>
    <row r="21" spans="1:25">
      <c r="A21" s="1" t="s">
        <v>30</v>
      </c>
      <c r="B21" s="1" t="s">
        <v>22</v>
      </c>
      <c r="C21" s="2" t="s">
        <v>18</v>
      </c>
      <c r="D21" s="3">
        <v>45712</v>
      </c>
      <c r="E21" s="2">
        <f t="shared" si="10"/>
        <v>7</v>
      </c>
      <c r="F21" s="2">
        <f t="shared" si="11"/>
        <v>2</v>
      </c>
      <c r="G21" s="2" t="s">
        <v>11</v>
      </c>
      <c r="H21" s="2">
        <v>5</v>
      </c>
      <c r="I21" s="2">
        <v>2</v>
      </c>
      <c r="J21" s="2"/>
      <c r="K21" s="2"/>
      <c r="L21" s="2"/>
      <c r="M21" s="2"/>
      <c r="N21" s="2"/>
      <c r="P21" s="2">
        <f t="shared" si="1"/>
        <v>1</v>
      </c>
      <c r="Q21" s="2">
        <f t="shared" si="2"/>
        <v>1</v>
      </c>
      <c r="R21" s="2">
        <f t="shared" si="3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12"/>
      <c r="X21" s="12"/>
      <c r="Y21" s="12"/>
    </row>
    <row r="22" spans="1:25">
      <c r="A22" s="1" t="s">
        <v>30</v>
      </c>
      <c r="B22" s="1" t="s">
        <v>22</v>
      </c>
      <c r="C22" s="2" t="s">
        <v>18</v>
      </c>
      <c r="D22" s="3">
        <v>45712</v>
      </c>
      <c r="E22" s="2">
        <f t="shared" si="10"/>
        <v>7</v>
      </c>
      <c r="F22" s="2">
        <f t="shared" si="11"/>
        <v>3</v>
      </c>
      <c r="G22" s="2" t="s">
        <v>11</v>
      </c>
      <c r="H22" s="2">
        <v>0</v>
      </c>
      <c r="I22" s="2">
        <v>6</v>
      </c>
      <c r="J22" s="2"/>
      <c r="K22" s="2"/>
      <c r="L22" s="2"/>
      <c r="M22" s="2"/>
      <c r="N22" s="2"/>
      <c r="P22" s="2">
        <f t="shared" si="1"/>
        <v>1</v>
      </c>
      <c r="Q22" s="2">
        <f t="shared" si="2"/>
        <v>1</v>
      </c>
      <c r="R22" s="2">
        <f t="shared" si="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12"/>
      <c r="X22" s="12"/>
      <c r="Y22" s="12"/>
    </row>
    <row r="23" spans="1:25">
      <c r="A23" s="1" t="s">
        <v>30</v>
      </c>
      <c r="B23" s="1" t="s">
        <v>22</v>
      </c>
      <c r="C23" s="2" t="s">
        <v>18</v>
      </c>
      <c r="D23" s="3">
        <v>45712</v>
      </c>
      <c r="E23" s="2">
        <f t="shared" si="10"/>
        <v>8</v>
      </c>
      <c r="F23" s="2">
        <f t="shared" si="11"/>
        <v>1</v>
      </c>
      <c r="G23" s="2" t="s">
        <v>11</v>
      </c>
      <c r="H23" s="2">
        <v>0</v>
      </c>
      <c r="I23" s="2">
        <v>1</v>
      </c>
      <c r="J23" s="2"/>
      <c r="K23" s="2"/>
      <c r="L23" s="2"/>
      <c r="M23" s="2"/>
      <c r="N23" s="2"/>
      <c r="P23" s="2">
        <f t="shared" si="1"/>
        <v>1</v>
      </c>
      <c r="Q23" s="2">
        <f t="shared" si="2"/>
        <v>1</v>
      </c>
      <c r="R23" s="2">
        <f t="shared" si="3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12" t="str">
        <f t="shared" ref="W23" si="27">IF(SUM(H23:H25)&gt;SUM(I23:I25), "Caleb", "Joshua")</f>
        <v>Caleb</v>
      </c>
      <c r="X23" s="12">
        <f t="shared" ref="X23" si="28">ABS(SUM(H23:H25)-SUM(I23:I25))</f>
        <v>4</v>
      </c>
      <c r="Y23" s="12">
        <f t="shared" ref="Y23" si="29">SUM(H23:H25, I23:I25)</f>
        <v>8</v>
      </c>
    </row>
    <row r="24" spans="1:25">
      <c r="A24" s="1" t="s">
        <v>30</v>
      </c>
      <c r="B24" s="1" t="s">
        <v>22</v>
      </c>
      <c r="C24" s="2" t="s">
        <v>18</v>
      </c>
      <c r="D24" s="3">
        <v>45712</v>
      </c>
      <c r="E24" s="2">
        <f t="shared" si="10"/>
        <v>8</v>
      </c>
      <c r="F24" s="2">
        <f t="shared" si="11"/>
        <v>2</v>
      </c>
      <c r="G24" s="2" t="s">
        <v>11</v>
      </c>
      <c r="H24" s="2">
        <v>3</v>
      </c>
      <c r="I24" s="2">
        <v>1</v>
      </c>
      <c r="J24" s="2"/>
      <c r="K24" s="2"/>
      <c r="L24" s="2"/>
      <c r="M24" s="2"/>
      <c r="N24" s="2"/>
      <c r="P24" s="2">
        <f t="shared" si="1"/>
        <v>1</v>
      </c>
      <c r="Q24" s="2">
        <f t="shared" si="2"/>
        <v>1</v>
      </c>
      <c r="R24" s="2">
        <f t="shared" si="3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12"/>
      <c r="X24" s="12"/>
      <c r="Y24" s="12"/>
    </row>
    <row r="25" spans="1:25">
      <c r="A25" s="1" t="s">
        <v>30</v>
      </c>
      <c r="B25" s="1" t="s">
        <v>22</v>
      </c>
      <c r="C25" s="2" t="s">
        <v>18</v>
      </c>
      <c r="D25" s="3">
        <v>45712</v>
      </c>
      <c r="E25" s="2">
        <f t="shared" si="10"/>
        <v>8</v>
      </c>
      <c r="F25" s="2">
        <f t="shared" si="11"/>
        <v>3</v>
      </c>
      <c r="G25" s="2" t="s">
        <v>11</v>
      </c>
      <c r="H25" s="2">
        <v>3</v>
      </c>
      <c r="I25" s="2">
        <v>0</v>
      </c>
      <c r="J25" s="2"/>
      <c r="K25" s="2"/>
      <c r="L25" s="2"/>
      <c r="M25" s="2"/>
      <c r="N25" s="2"/>
      <c r="P25" s="2">
        <f t="shared" si="1"/>
        <v>1</v>
      </c>
      <c r="Q25" s="2">
        <f t="shared" si="2"/>
        <v>1</v>
      </c>
      <c r="R25" s="2">
        <f t="shared" si="3"/>
        <v>0</v>
      </c>
      <c r="S25" s="2">
        <f t="shared" si="4"/>
        <v>0</v>
      </c>
      <c r="T25" s="2">
        <f t="shared" si="5"/>
        <v>0</v>
      </c>
      <c r="U25" s="2">
        <f t="shared" si="6"/>
        <v>0</v>
      </c>
      <c r="V25" s="2">
        <f t="shared" si="7"/>
        <v>0</v>
      </c>
      <c r="W25" s="12"/>
      <c r="X25" s="12"/>
      <c r="Y25" s="12"/>
    </row>
    <row r="26" spans="1:25">
      <c r="A26" s="1" t="s">
        <v>30</v>
      </c>
      <c r="B26" s="1" t="s">
        <v>22</v>
      </c>
      <c r="C26" s="2" t="s">
        <v>18</v>
      </c>
      <c r="D26" s="3">
        <v>45713</v>
      </c>
      <c r="E26" s="2">
        <f t="shared" si="10"/>
        <v>9</v>
      </c>
      <c r="F26" s="2">
        <f t="shared" si="11"/>
        <v>1</v>
      </c>
      <c r="G26" s="2" t="s">
        <v>8</v>
      </c>
      <c r="H26" s="2">
        <v>2</v>
      </c>
      <c r="I26" s="2">
        <v>1</v>
      </c>
      <c r="J26" s="2">
        <v>0</v>
      </c>
      <c r="K26" s="2"/>
      <c r="L26" s="2"/>
      <c r="M26" s="2"/>
      <c r="N26" s="2"/>
      <c r="P26" s="2">
        <f t="shared" si="1"/>
        <v>1</v>
      </c>
      <c r="Q26" s="2">
        <f t="shared" si="2"/>
        <v>1</v>
      </c>
      <c r="R26" s="2">
        <f t="shared" si="3"/>
        <v>1</v>
      </c>
      <c r="S26" s="2">
        <f t="shared" si="4"/>
        <v>0</v>
      </c>
      <c r="T26" s="2">
        <f t="shared" si="5"/>
        <v>0</v>
      </c>
      <c r="U26" s="2">
        <f t="shared" si="6"/>
        <v>0</v>
      </c>
      <c r="V26" s="2">
        <f t="shared" si="7"/>
        <v>0</v>
      </c>
      <c r="W26" s="12" t="str">
        <f t="shared" ref="W26" si="30">IF(SUM(H26:H28)&gt;SUM(I26:I28), "Caleb", "Joshua")</f>
        <v>Joshua</v>
      </c>
      <c r="X26" s="12">
        <f t="shared" ref="X26" si="31">ABS(SUM(H26:H28)-SUM(I26:I28))</f>
        <v>2</v>
      </c>
      <c r="Y26" s="12">
        <f t="shared" ref="Y26" si="32">SUM(H26:H28, I26:I28)</f>
        <v>20</v>
      </c>
    </row>
    <row r="27" spans="1:25">
      <c r="A27" s="1" t="s">
        <v>30</v>
      </c>
      <c r="B27" s="1" t="s">
        <v>22</v>
      </c>
      <c r="C27" s="2" t="s">
        <v>18</v>
      </c>
      <c r="D27" s="3">
        <v>45713</v>
      </c>
      <c r="E27" s="2">
        <f t="shared" si="10"/>
        <v>9</v>
      </c>
      <c r="F27" s="2">
        <f t="shared" si="11"/>
        <v>2</v>
      </c>
      <c r="G27" s="2" t="s">
        <v>8</v>
      </c>
      <c r="H27" s="2">
        <v>5</v>
      </c>
      <c r="I27" s="2">
        <v>3</v>
      </c>
      <c r="J27" s="2">
        <v>1</v>
      </c>
      <c r="K27" s="2"/>
      <c r="L27" s="2"/>
      <c r="M27" s="2"/>
      <c r="N27" s="2"/>
      <c r="P27" s="2">
        <f t="shared" si="1"/>
        <v>1</v>
      </c>
      <c r="Q27" s="2">
        <f t="shared" si="2"/>
        <v>1</v>
      </c>
      <c r="R27" s="2">
        <f t="shared" si="3"/>
        <v>1</v>
      </c>
      <c r="S27" s="2">
        <f t="shared" si="4"/>
        <v>0</v>
      </c>
      <c r="T27" s="2">
        <f t="shared" si="5"/>
        <v>0</v>
      </c>
      <c r="U27" s="2">
        <f t="shared" si="6"/>
        <v>0</v>
      </c>
      <c r="V27" s="2">
        <f t="shared" si="7"/>
        <v>0</v>
      </c>
      <c r="W27" s="12"/>
      <c r="X27" s="12"/>
      <c r="Y27" s="12"/>
    </row>
    <row r="28" spans="1:25">
      <c r="A28" s="1" t="s">
        <v>30</v>
      </c>
      <c r="B28" s="1" t="s">
        <v>22</v>
      </c>
      <c r="C28" s="2" t="s">
        <v>18</v>
      </c>
      <c r="D28" s="3">
        <v>45713</v>
      </c>
      <c r="E28" s="2">
        <f t="shared" si="10"/>
        <v>9</v>
      </c>
      <c r="F28" s="2">
        <f t="shared" si="11"/>
        <v>3</v>
      </c>
      <c r="G28" s="2" t="s">
        <v>8</v>
      </c>
      <c r="H28" s="2">
        <v>2</v>
      </c>
      <c r="I28" s="2">
        <v>7</v>
      </c>
      <c r="J28" s="2">
        <v>3</v>
      </c>
      <c r="K28" s="2"/>
      <c r="L28" s="2"/>
      <c r="M28" s="2"/>
      <c r="N28" s="2"/>
      <c r="P28" s="2">
        <f t="shared" si="1"/>
        <v>1</v>
      </c>
      <c r="Q28" s="2">
        <f t="shared" si="2"/>
        <v>1</v>
      </c>
      <c r="R28" s="2">
        <f t="shared" si="3"/>
        <v>1</v>
      </c>
      <c r="S28" s="2">
        <f t="shared" si="4"/>
        <v>0</v>
      </c>
      <c r="T28" s="2">
        <f t="shared" si="5"/>
        <v>0</v>
      </c>
      <c r="U28" s="2">
        <f t="shared" si="6"/>
        <v>0</v>
      </c>
      <c r="V28" s="2">
        <f t="shared" si="7"/>
        <v>0</v>
      </c>
      <c r="W28" s="12"/>
      <c r="X28" s="12"/>
      <c r="Y28" s="12"/>
    </row>
    <row r="29" spans="1:25">
      <c r="A29" s="1" t="s">
        <v>30</v>
      </c>
      <c r="B29" s="1" t="s">
        <v>22</v>
      </c>
      <c r="C29" s="2" t="s">
        <v>18</v>
      </c>
      <c r="D29" s="3">
        <v>45713</v>
      </c>
      <c r="E29" s="2">
        <f t="shared" si="10"/>
        <v>10</v>
      </c>
      <c r="F29" s="2">
        <f t="shared" si="11"/>
        <v>1</v>
      </c>
      <c r="G29" s="2" t="s">
        <v>11</v>
      </c>
      <c r="H29" s="2">
        <v>0</v>
      </c>
      <c r="I29" s="2">
        <v>1</v>
      </c>
      <c r="J29" s="2"/>
      <c r="K29" s="2"/>
      <c r="L29" s="2"/>
      <c r="M29" s="2"/>
      <c r="N29" s="2"/>
      <c r="P29" s="2">
        <f t="shared" si="1"/>
        <v>1</v>
      </c>
      <c r="Q29" s="2">
        <f t="shared" si="2"/>
        <v>1</v>
      </c>
      <c r="R29" s="2">
        <f t="shared" si="3"/>
        <v>0</v>
      </c>
      <c r="S29" s="2">
        <f t="shared" si="4"/>
        <v>0</v>
      </c>
      <c r="T29" s="2">
        <f t="shared" si="5"/>
        <v>0</v>
      </c>
      <c r="U29" s="2">
        <f t="shared" si="6"/>
        <v>0</v>
      </c>
      <c r="V29" s="2">
        <f t="shared" si="7"/>
        <v>0</v>
      </c>
      <c r="W29" s="12" t="str">
        <f t="shared" ref="W29" si="33">IF(SUM(H29:H31)&gt;SUM(I29:I31), "Caleb", "Joshua")</f>
        <v>Caleb</v>
      </c>
      <c r="X29" s="12">
        <f t="shared" ref="X29" si="34">ABS(SUM(H29:H31)-SUM(I29:I31))</f>
        <v>5</v>
      </c>
      <c r="Y29" s="12">
        <f t="shared" ref="Y29" si="35">SUM(H29:H31, I29:I31)</f>
        <v>7</v>
      </c>
    </row>
    <row r="30" spans="1:25">
      <c r="A30" s="1" t="s">
        <v>30</v>
      </c>
      <c r="B30" s="1" t="s">
        <v>22</v>
      </c>
      <c r="C30" s="2" t="s">
        <v>18</v>
      </c>
      <c r="D30" s="3">
        <v>45713</v>
      </c>
      <c r="E30" s="2">
        <f t="shared" si="10"/>
        <v>10</v>
      </c>
      <c r="F30" s="2">
        <f t="shared" si="11"/>
        <v>2</v>
      </c>
      <c r="G30" s="2" t="s">
        <v>11</v>
      </c>
      <c r="H30" s="2">
        <v>3</v>
      </c>
      <c r="I30" s="2">
        <v>0</v>
      </c>
      <c r="J30" s="2"/>
      <c r="K30" s="2"/>
      <c r="L30" s="2"/>
      <c r="M30" s="2"/>
      <c r="N30" s="2"/>
      <c r="P30" s="2">
        <f t="shared" si="1"/>
        <v>1</v>
      </c>
      <c r="Q30" s="2">
        <f t="shared" si="2"/>
        <v>1</v>
      </c>
      <c r="R30" s="2">
        <f t="shared" si="3"/>
        <v>0</v>
      </c>
      <c r="S30" s="2">
        <f t="shared" si="4"/>
        <v>0</v>
      </c>
      <c r="T30" s="2">
        <f t="shared" si="5"/>
        <v>0</v>
      </c>
      <c r="U30" s="2">
        <f t="shared" si="6"/>
        <v>0</v>
      </c>
      <c r="V30" s="2">
        <f t="shared" si="7"/>
        <v>0</v>
      </c>
      <c r="W30" s="12"/>
      <c r="X30" s="12"/>
      <c r="Y30" s="12"/>
    </row>
    <row r="31" spans="1:25">
      <c r="A31" s="1" t="s">
        <v>30</v>
      </c>
      <c r="B31" s="1" t="s">
        <v>22</v>
      </c>
      <c r="C31" s="2" t="s">
        <v>18</v>
      </c>
      <c r="D31" s="3">
        <v>45713</v>
      </c>
      <c r="E31" s="2">
        <f t="shared" si="10"/>
        <v>10</v>
      </c>
      <c r="F31" s="2">
        <f t="shared" si="11"/>
        <v>3</v>
      </c>
      <c r="G31" s="2" t="s">
        <v>11</v>
      </c>
      <c r="H31" s="2">
        <v>3</v>
      </c>
      <c r="I31" s="2">
        <v>0</v>
      </c>
      <c r="J31" s="2"/>
      <c r="K31" s="2"/>
      <c r="L31" s="2"/>
      <c r="M31" s="2"/>
      <c r="N31" s="2"/>
      <c r="P31" s="2">
        <f t="shared" si="1"/>
        <v>1</v>
      </c>
      <c r="Q31" s="2">
        <f t="shared" si="2"/>
        <v>1</v>
      </c>
      <c r="R31" s="2">
        <f t="shared" si="3"/>
        <v>0</v>
      </c>
      <c r="S31" s="2">
        <f t="shared" si="4"/>
        <v>0</v>
      </c>
      <c r="T31" s="2">
        <f t="shared" si="5"/>
        <v>0</v>
      </c>
      <c r="U31" s="2">
        <f t="shared" si="6"/>
        <v>0</v>
      </c>
      <c r="V31" s="2">
        <f t="shared" si="7"/>
        <v>0</v>
      </c>
      <c r="W31" s="12"/>
      <c r="X31" s="12"/>
      <c r="Y31" s="12"/>
    </row>
    <row r="32" spans="1:25">
      <c r="A32" s="1" t="s">
        <v>30</v>
      </c>
      <c r="B32" s="1" t="s">
        <v>22</v>
      </c>
      <c r="C32" s="2" t="s">
        <v>16</v>
      </c>
      <c r="D32" s="3">
        <v>45714</v>
      </c>
      <c r="E32" s="2">
        <f t="shared" si="10"/>
        <v>11</v>
      </c>
      <c r="F32" s="2">
        <f t="shared" si="11"/>
        <v>1</v>
      </c>
      <c r="G32" s="2" t="s">
        <v>12</v>
      </c>
      <c r="H32" s="2">
        <v>5</v>
      </c>
      <c r="I32" s="2">
        <v>0</v>
      </c>
      <c r="J32" s="2"/>
      <c r="K32" s="2">
        <v>1</v>
      </c>
      <c r="L32" s="2"/>
      <c r="M32" s="2"/>
      <c r="N32" s="2"/>
      <c r="P32" s="2">
        <f t="shared" si="1"/>
        <v>1</v>
      </c>
      <c r="Q32" s="2">
        <f t="shared" si="2"/>
        <v>1</v>
      </c>
      <c r="R32" s="2">
        <f t="shared" si="3"/>
        <v>0</v>
      </c>
      <c r="S32" s="2">
        <f t="shared" si="4"/>
        <v>1</v>
      </c>
      <c r="T32" s="2">
        <f t="shared" si="5"/>
        <v>0</v>
      </c>
      <c r="U32" s="2">
        <f t="shared" si="6"/>
        <v>0</v>
      </c>
      <c r="V32" s="2">
        <f t="shared" si="7"/>
        <v>0</v>
      </c>
      <c r="W32" s="12" t="str">
        <f t="shared" ref="W32" si="36">IF(SUM(H32:H34)&gt;SUM(I32:I34), "Caleb", "Joshua")</f>
        <v>Caleb</v>
      </c>
      <c r="X32" s="12">
        <f t="shared" ref="X32" si="37">ABS(SUM(H32:H34)-SUM(I32:I34))</f>
        <v>9</v>
      </c>
      <c r="Y32" s="12">
        <f t="shared" ref="Y32" si="38">SUM(H32:H34, I32:I34)</f>
        <v>19</v>
      </c>
    </row>
    <row r="33" spans="1:25">
      <c r="A33" s="1" t="s">
        <v>30</v>
      </c>
      <c r="B33" s="1" t="s">
        <v>22</v>
      </c>
      <c r="C33" s="2" t="s">
        <v>16</v>
      </c>
      <c r="D33" s="3">
        <v>45714</v>
      </c>
      <c r="E33" s="2">
        <f t="shared" si="10"/>
        <v>11</v>
      </c>
      <c r="F33" s="2">
        <f t="shared" si="11"/>
        <v>2</v>
      </c>
      <c r="G33" s="2" t="s">
        <v>12</v>
      </c>
      <c r="H33" s="2">
        <v>6</v>
      </c>
      <c r="I33" s="2">
        <v>2</v>
      </c>
      <c r="J33" s="2"/>
      <c r="K33" s="2">
        <v>3</v>
      </c>
      <c r="L33" s="2"/>
      <c r="M33" s="2"/>
      <c r="N33" s="2"/>
      <c r="P33" s="2">
        <f t="shared" si="1"/>
        <v>1</v>
      </c>
      <c r="Q33" s="2">
        <f t="shared" si="2"/>
        <v>1</v>
      </c>
      <c r="R33" s="2">
        <f t="shared" si="3"/>
        <v>0</v>
      </c>
      <c r="S33" s="2">
        <f t="shared" si="4"/>
        <v>1</v>
      </c>
      <c r="T33" s="2">
        <f t="shared" si="5"/>
        <v>0</v>
      </c>
      <c r="U33" s="2">
        <f t="shared" si="6"/>
        <v>0</v>
      </c>
      <c r="V33" s="2">
        <f t="shared" si="7"/>
        <v>0</v>
      </c>
      <c r="W33" s="12"/>
      <c r="X33" s="12"/>
      <c r="Y33" s="12"/>
    </row>
    <row r="34" spans="1:25">
      <c r="A34" s="1" t="s">
        <v>30</v>
      </c>
      <c r="B34" s="1" t="s">
        <v>22</v>
      </c>
      <c r="C34" s="2" t="s">
        <v>16</v>
      </c>
      <c r="D34" s="3">
        <v>45714</v>
      </c>
      <c r="E34" s="2">
        <f t="shared" si="10"/>
        <v>11</v>
      </c>
      <c r="F34" s="2">
        <f t="shared" si="11"/>
        <v>3</v>
      </c>
      <c r="G34" s="2" t="s">
        <v>12</v>
      </c>
      <c r="H34" s="2">
        <v>3</v>
      </c>
      <c r="I34" s="2">
        <v>3</v>
      </c>
      <c r="J34" s="2"/>
      <c r="K34" s="2">
        <v>2</v>
      </c>
      <c r="L34" s="2"/>
      <c r="M34" s="2"/>
      <c r="N34" s="2"/>
      <c r="P34" s="2">
        <f t="shared" si="1"/>
        <v>1</v>
      </c>
      <c r="Q34" s="2">
        <f t="shared" si="2"/>
        <v>1</v>
      </c>
      <c r="R34" s="2">
        <f t="shared" si="3"/>
        <v>0</v>
      </c>
      <c r="S34" s="2">
        <f t="shared" si="4"/>
        <v>1</v>
      </c>
      <c r="T34" s="2">
        <f t="shared" si="5"/>
        <v>0</v>
      </c>
      <c r="U34" s="2">
        <f t="shared" si="6"/>
        <v>0</v>
      </c>
      <c r="V34" s="2">
        <f t="shared" si="7"/>
        <v>0</v>
      </c>
      <c r="W34" s="12"/>
      <c r="X34" s="12"/>
      <c r="Y34" s="12"/>
    </row>
    <row r="35" spans="1:25">
      <c r="A35" s="1" t="s">
        <v>30</v>
      </c>
      <c r="B35" s="1" t="s">
        <v>22</v>
      </c>
      <c r="C35" s="2" t="s">
        <v>16</v>
      </c>
      <c r="D35" s="3">
        <v>45715</v>
      </c>
      <c r="E35" s="2">
        <f t="shared" si="10"/>
        <v>12</v>
      </c>
      <c r="F35" s="2">
        <f t="shared" si="11"/>
        <v>1</v>
      </c>
      <c r="G35" s="2" t="s">
        <v>13</v>
      </c>
      <c r="H35" s="2">
        <v>1</v>
      </c>
      <c r="I35" s="2">
        <v>0</v>
      </c>
      <c r="J35" s="2"/>
      <c r="K35" s="2">
        <v>2</v>
      </c>
      <c r="L35" s="2"/>
      <c r="M35" s="2"/>
      <c r="N35" s="2"/>
      <c r="P35" s="2">
        <f t="shared" si="1"/>
        <v>1</v>
      </c>
      <c r="Q35" s="2">
        <f t="shared" si="2"/>
        <v>1</v>
      </c>
      <c r="R35" s="2">
        <f t="shared" si="3"/>
        <v>0</v>
      </c>
      <c r="S35" s="2">
        <f t="shared" si="4"/>
        <v>1</v>
      </c>
      <c r="T35" s="2">
        <f t="shared" si="5"/>
        <v>0</v>
      </c>
      <c r="U35" s="2">
        <f t="shared" si="6"/>
        <v>0</v>
      </c>
      <c r="V35" s="2">
        <f t="shared" si="7"/>
        <v>0</v>
      </c>
      <c r="W35" s="12" t="str">
        <f t="shared" ref="W35" si="39">IF(SUM(H35:H37)&gt;SUM(I35:I37), "Caleb", "Joshua")</f>
        <v>Caleb</v>
      </c>
      <c r="X35" s="12">
        <f t="shared" ref="X35" si="40">ABS(SUM(H35:H37)-SUM(I35:I37))</f>
        <v>7</v>
      </c>
      <c r="Y35" s="12">
        <f t="shared" ref="Y35" si="41">SUM(H35:H37, I35:I37)</f>
        <v>13</v>
      </c>
    </row>
    <row r="36" spans="1:25">
      <c r="A36" s="1" t="s">
        <v>30</v>
      </c>
      <c r="B36" s="1" t="s">
        <v>22</v>
      </c>
      <c r="C36" s="2" t="s">
        <v>16</v>
      </c>
      <c r="D36" s="3">
        <v>45715</v>
      </c>
      <c r="E36" s="2">
        <f t="shared" si="10"/>
        <v>12</v>
      </c>
      <c r="F36" s="2">
        <f t="shared" si="11"/>
        <v>2</v>
      </c>
      <c r="G36" s="2" t="s">
        <v>13</v>
      </c>
      <c r="H36" s="2">
        <v>6</v>
      </c>
      <c r="I36" s="2">
        <v>1</v>
      </c>
      <c r="J36" s="2"/>
      <c r="K36" s="2">
        <v>0</v>
      </c>
      <c r="L36" s="2"/>
      <c r="M36" s="2"/>
      <c r="N36" s="2"/>
      <c r="P36" s="2">
        <f t="shared" si="1"/>
        <v>1</v>
      </c>
      <c r="Q36" s="2">
        <f t="shared" si="2"/>
        <v>1</v>
      </c>
      <c r="R36" s="2">
        <f t="shared" si="3"/>
        <v>0</v>
      </c>
      <c r="S36" s="2">
        <f t="shared" si="4"/>
        <v>1</v>
      </c>
      <c r="T36" s="2">
        <f t="shared" si="5"/>
        <v>0</v>
      </c>
      <c r="U36" s="2">
        <f t="shared" si="6"/>
        <v>0</v>
      </c>
      <c r="V36" s="2">
        <f t="shared" si="7"/>
        <v>0</v>
      </c>
      <c r="W36" s="12"/>
      <c r="X36" s="12"/>
      <c r="Y36" s="12"/>
    </row>
    <row r="37" spans="1:25">
      <c r="A37" s="1" t="s">
        <v>30</v>
      </c>
      <c r="B37" s="1" t="s">
        <v>22</v>
      </c>
      <c r="C37" s="2" t="s">
        <v>16</v>
      </c>
      <c r="D37" s="3">
        <v>45715</v>
      </c>
      <c r="E37" s="2">
        <f t="shared" si="10"/>
        <v>12</v>
      </c>
      <c r="F37" s="2">
        <f t="shared" si="11"/>
        <v>3</v>
      </c>
      <c r="G37" s="2" t="s">
        <v>13</v>
      </c>
      <c r="H37" s="2">
        <v>3</v>
      </c>
      <c r="I37" s="2">
        <v>2</v>
      </c>
      <c r="J37" s="2"/>
      <c r="K37" s="2">
        <v>1</v>
      </c>
      <c r="L37" s="2"/>
      <c r="M37" s="2"/>
      <c r="N37" s="2"/>
      <c r="P37" s="2">
        <f t="shared" si="1"/>
        <v>1</v>
      </c>
      <c r="Q37" s="2">
        <f t="shared" si="2"/>
        <v>1</v>
      </c>
      <c r="R37" s="2">
        <f t="shared" si="3"/>
        <v>0</v>
      </c>
      <c r="S37" s="2">
        <f t="shared" si="4"/>
        <v>1</v>
      </c>
      <c r="T37" s="2">
        <f t="shared" si="5"/>
        <v>0</v>
      </c>
      <c r="U37" s="2">
        <f t="shared" si="6"/>
        <v>0</v>
      </c>
      <c r="V37" s="2">
        <f t="shared" si="7"/>
        <v>0</v>
      </c>
      <c r="W37" s="12"/>
      <c r="X37" s="12"/>
      <c r="Y37" s="12"/>
    </row>
    <row r="38" spans="1:25">
      <c r="A38" s="1" t="s">
        <v>30</v>
      </c>
      <c r="B38" s="1" t="s">
        <v>22</v>
      </c>
      <c r="C38" s="2" t="s">
        <v>16</v>
      </c>
      <c r="D38" s="3">
        <v>45715</v>
      </c>
      <c r="E38" s="2">
        <f t="shared" si="10"/>
        <v>13</v>
      </c>
      <c r="F38" s="2">
        <f t="shared" si="11"/>
        <v>1</v>
      </c>
      <c r="G38" s="2" t="s">
        <v>12</v>
      </c>
      <c r="H38" s="2">
        <v>3</v>
      </c>
      <c r="I38" s="2">
        <v>0</v>
      </c>
      <c r="J38" s="2"/>
      <c r="K38" s="2">
        <v>0</v>
      </c>
      <c r="L38" s="2"/>
      <c r="M38" s="2"/>
      <c r="N38" s="2"/>
      <c r="P38" s="2">
        <f t="shared" si="1"/>
        <v>1</v>
      </c>
      <c r="Q38" s="2">
        <f t="shared" si="2"/>
        <v>1</v>
      </c>
      <c r="R38" s="2">
        <f t="shared" si="3"/>
        <v>0</v>
      </c>
      <c r="S38" s="2">
        <f t="shared" si="4"/>
        <v>1</v>
      </c>
      <c r="T38" s="2">
        <f t="shared" si="5"/>
        <v>0</v>
      </c>
      <c r="U38" s="2">
        <f t="shared" si="6"/>
        <v>0</v>
      </c>
      <c r="V38" s="2">
        <f t="shared" si="7"/>
        <v>0</v>
      </c>
      <c r="W38" s="12" t="str">
        <f t="shared" ref="W38" si="42">IF(SUM(H38:H40)&gt;SUM(I38:I40), "Caleb", "Joshua")</f>
        <v>Caleb</v>
      </c>
      <c r="X38" s="12">
        <f t="shared" ref="X38" si="43">ABS(SUM(H38:H40)-SUM(I38:I40))</f>
        <v>10</v>
      </c>
      <c r="Y38" s="12">
        <f t="shared" ref="Y38" si="44">SUM(H38:H40, I38:I40)</f>
        <v>12</v>
      </c>
    </row>
    <row r="39" spans="1:25">
      <c r="A39" s="1" t="s">
        <v>30</v>
      </c>
      <c r="B39" s="1" t="s">
        <v>22</v>
      </c>
      <c r="C39" s="2" t="s">
        <v>16</v>
      </c>
      <c r="D39" s="3">
        <v>45715</v>
      </c>
      <c r="E39" s="2">
        <f t="shared" si="10"/>
        <v>13</v>
      </c>
      <c r="F39" s="2">
        <f t="shared" si="11"/>
        <v>2</v>
      </c>
      <c r="G39" s="2" t="s">
        <v>12</v>
      </c>
      <c r="H39" s="2">
        <v>5</v>
      </c>
      <c r="I39" s="2">
        <v>1</v>
      </c>
      <c r="J39" s="2"/>
      <c r="K39" s="2">
        <v>0</v>
      </c>
      <c r="L39" s="2"/>
      <c r="M39" s="2"/>
      <c r="N39" s="2"/>
      <c r="P39" s="2">
        <f t="shared" si="1"/>
        <v>1</v>
      </c>
      <c r="Q39" s="2">
        <f t="shared" si="2"/>
        <v>1</v>
      </c>
      <c r="R39" s="2">
        <f t="shared" si="3"/>
        <v>0</v>
      </c>
      <c r="S39" s="2">
        <f t="shared" si="4"/>
        <v>1</v>
      </c>
      <c r="T39" s="2">
        <f t="shared" si="5"/>
        <v>0</v>
      </c>
      <c r="U39" s="2">
        <f t="shared" si="6"/>
        <v>0</v>
      </c>
      <c r="V39" s="2">
        <f t="shared" si="7"/>
        <v>0</v>
      </c>
      <c r="W39" s="12"/>
      <c r="X39" s="12"/>
      <c r="Y39" s="12"/>
    </row>
    <row r="40" spans="1:25">
      <c r="A40" s="1" t="s">
        <v>30</v>
      </c>
      <c r="B40" s="1" t="s">
        <v>22</v>
      </c>
      <c r="C40" s="2" t="s">
        <v>16</v>
      </c>
      <c r="D40" s="3">
        <v>45715</v>
      </c>
      <c r="E40" s="2">
        <f t="shared" si="10"/>
        <v>13</v>
      </c>
      <c r="F40" s="2">
        <f t="shared" si="11"/>
        <v>3</v>
      </c>
      <c r="G40" s="2" t="s">
        <v>12</v>
      </c>
      <c r="H40" s="2">
        <v>3</v>
      </c>
      <c r="I40" s="2">
        <v>0</v>
      </c>
      <c r="J40" s="2"/>
      <c r="K40" s="2">
        <v>0</v>
      </c>
      <c r="L40" s="2"/>
      <c r="M40" s="2"/>
      <c r="N40" s="2"/>
      <c r="P40" s="2">
        <f t="shared" si="1"/>
        <v>1</v>
      </c>
      <c r="Q40" s="2">
        <f t="shared" si="2"/>
        <v>1</v>
      </c>
      <c r="R40" s="2">
        <f t="shared" si="3"/>
        <v>0</v>
      </c>
      <c r="S40" s="2">
        <f t="shared" si="4"/>
        <v>1</v>
      </c>
      <c r="T40" s="2">
        <f t="shared" si="5"/>
        <v>0</v>
      </c>
      <c r="U40" s="2">
        <f t="shared" si="6"/>
        <v>0</v>
      </c>
      <c r="V40" s="2">
        <f t="shared" si="7"/>
        <v>0</v>
      </c>
      <c r="W40" s="12"/>
      <c r="X40" s="12"/>
      <c r="Y40" s="12"/>
    </row>
    <row r="41" spans="1:25">
      <c r="A41" s="1" t="s">
        <v>30</v>
      </c>
      <c r="B41" s="1" t="s">
        <v>22</v>
      </c>
      <c r="C41" s="2" t="s">
        <v>16</v>
      </c>
      <c r="D41" s="3">
        <v>45716</v>
      </c>
      <c r="E41" s="2">
        <f t="shared" si="10"/>
        <v>14</v>
      </c>
      <c r="F41" s="2">
        <f t="shared" si="11"/>
        <v>1</v>
      </c>
      <c r="G41" s="2" t="s">
        <v>9</v>
      </c>
      <c r="H41" s="2">
        <v>5</v>
      </c>
      <c r="I41" s="2">
        <v>1</v>
      </c>
      <c r="J41" s="2"/>
      <c r="K41" s="2"/>
      <c r="L41" s="2"/>
      <c r="M41" s="2"/>
      <c r="N41" s="2"/>
      <c r="P41" s="2">
        <f t="shared" si="1"/>
        <v>1</v>
      </c>
      <c r="Q41" s="2">
        <f t="shared" si="2"/>
        <v>1</v>
      </c>
      <c r="R41" s="2">
        <f t="shared" si="3"/>
        <v>0</v>
      </c>
      <c r="S41" s="2">
        <f t="shared" si="4"/>
        <v>0</v>
      </c>
      <c r="T41" s="2">
        <f t="shared" si="5"/>
        <v>0</v>
      </c>
      <c r="U41" s="2">
        <f t="shared" si="6"/>
        <v>0</v>
      </c>
      <c r="V41" s="2">
        <f t="shared" si="7"/>
        <v>0</v>
      </c>
      <c r="W41" s="12" t="str">
        <f t="shared" ref="W41" si="45">IF(SUM(H41:H43)&gt;SUM(I41:I43), "Caleb", "Joshua")</f>
        <v>Caleb</v>
      </c>
      <c r="X41" s="12">
        <f t="shared" ref="X41" si="46">ABS(SUM(H41:H43)-SUM(I41:I43))</f>
        <v>8</v>
      </c>
      <c r="Y41" s="12">
        <f t="shared" ref="Y41" si="47">SUM(H41:H43, I41:I43)</f>
        <v>14</v>
      </c>
    </row>
    <row r="42" spans="1:25">
      <c r="A42" s="1" t="s">
        <v>30</v>
      </c>
      <c r="B42" s="1" t="s">
        <v>22</v>
      </c>
      <c r="C42" s="2" t="s">
        <v>16</v>
      </c>
      <c r="D42" s="3">
        <v>45716</v>
      </c>
      <c r="E42" s="2">
        <f t="shared" si="10"/>
        <v>14</v>
      </c>
      <c r="F42" s="2">
        <f t="shared" si="11"/>
        <v>2</v>
      </c>
      <c r="G42" s="2" t="s">
        <v>9</v>
      </c>
      <c r="H42" s="2">
        <v>3</v>
      </c>
      <c r="I42" s="2">
        <v>1</v>
      </c>
      <c r="J42" s="2"/>
      <c r="K42" s="2"/>
      <c r="L42" s="2"/>
      <c r="M42" s="2"/>
      <c r="N42" s="2"/>
      <c r="P42" s="2">
        <f t="shared" si="1"/>
        <v>1</v>
      </c>
      <c r="Q42" s="2">
        <f t="shared" si="2"/>
        <v>1</v>
      </c>
      <c r="R42" s="2">
        <f t="shared" si="3"/>
        <v>0</v>
      </c>
      <c r="S42" s="2">
        <f t="shared" si="4"/>
        <v>0</v>
      </c>
      <c r="T42" s="2">
        <f t="shared" si="5"/>
        <v>0</v>
      </c>
      <c r="U42" s="2">
        <f t="shared" si="6"/>
        <v>0</v>
      </c>
      <c r="V42" s="2">
        <f t="shared" si="7"/>
        <v>0</v>
      </c>
      <c r="W42" s="12"/>
      <c r="X42" s="12"/>
      <c r="Y42" s="12"/>
    </row>
    <row r="43" spans="1:25">
      <c r="A43" s="1" t="s">
        <v>30</v>
      </c>
      <c r="B43" s="1" t="s">
        <v>22</v>
      </c>
      <c r="C43" s="2" t="s">
        <v>16</v>
      </c>
      <c r="D43" s="3">
        <v>45716</v>
      </c>
      <c r="E43" s="2">
        <f t="shared" si="10"/>
        <v>14</v>
      </c>
      <c r="F43" s="2">
        <f t="shared" si="11"/>
        <v>3</v>
      </c>
      <c r="G43" s="2" t="s">
        <v>9</v>
      </c>
      <c r="H43" s="2">
        <v>3</v>
      </c>
      <c r="I43" s="2">
        <v>1</v>
      </c>
      <c r="J43" s="2"/>
      <c r="K43" s="2"/>
      <c r="L43" s="2"/>
      <c r="M43" s="2"/>
      <c r="N43" s="2"/>
      <c r="P43" s="2">
        <f t="shared" si="1"/>
        <v>1</v>
      </c>
      <c r="Q43" s="2">
        <f t="shared" si="2"/>
        <v>1</v>
      </c>
      <c r="R43" s="2">
        <f t="shared" si="3"/>
        <v>0</v>
      </c>
      <c r="S43" s="2">
        <f t="shared" si="4"/>
        <v>0</v>
      </c>
      <c r="T43" s="2">
        <f t="shared" si="5"/>
        <v>0</v>
      </c>
      <c r="U43" s="2">
        <f t="shared" si="6"/>
        <v>0</v>
      </c>
      <c r="V43" s="2">
        <f t="shared" si="7"/>
        <v>0</v>
      </c>
      <c r="W43" s="12"/>
      <c r="X43" s="12"/>
      <c r="Y43" s="12"/>
    </row>
    <row r="44" spans="1:25">
      <c r="A44" s="1" t="s">
        <v>30</v>
      </c>
      <c r="B44" s="1" t="s">
        <v>22</v>
      </c>
      <c r="C44" s="2" t="s">
        <v>16</v>
      </c>
      <c r="D44" s="3">
        <v>45716</v>
      </c>
      <c r="E44" s="2">
        <f t="shared" si="10"/>
        <v>15</v>
      </c>
      <c r="F44" s="2">
        <f t="shared" si="11"/>
        <v>1</v>
      </c>
      <c r="G44" s="2" t="s">
        <v>11</v>
      </c>
      <c r="H44" s="2">
        <v>2</v>
      </c>
      <c r="I44" s="2">
        <v>1</v>
      </c>
      <c r="J44" s="2"/>
      <c r="K44" s="2"/>
      <c r="L44" s="2"/>
      <c r="M44" s="2"/>
      <c r="N44" s="2"/>
      <c r="P44" s="2">
        <f t="shared" si="1"/>
        <v>1</v>
      </c>
      <c r="Q44" s="2">
        <f t="shared" si="2"/>
        <v>1</v>
      </c>
      <c r="R44" s="2">
        <f t="shared" si="3"/>
        <v>0</v>
      </c>
      <c r="S44" s="2">
        <f t="shared" si="4"/>
        <v>0</v>
      </c>
      <c r="T44" s="2">
        <f t="shared" si="5"/>
        <v>0</v>
      </c>
      <c r="U44" s="2">
        <f t="shared" si="6"/>
        <v>0</v>
      </c>
      <c r="V44" s="2">
        <f t="shared" si="7"/>
        <v>0</v>
      </c>
      <c r="W44" s="12" t="str">
        <f t="shared" ref="W44" si="48">IF(SUM(H44:H46)&gt;SUM(I44:I46), "Caleb", "Joshua")</f>
        <v>Caleb</v>
      </c>
      <c r="X44" s="12">
        <f t="shared" ref="X44" si="49">ABS(SUM(H44:H46)-SUM(I44:I46))</f>
        <v>2</v>
      </c>
      <c r="Y44" s="12">
        <f t="shared" ref="Y44" si="50">SUM(H44:H46, I44:I46)</f>
        <v>8</v>
      </c>
    </row>
    <row r="45" spans="1:25">
      <c r="A45" s="1" t="s">
        <v>30</v>
      </c>
      <c r="B45" s="1" t="s">
        <v>22</v>
      </c>
      <c r="C45" s="2" t="s">
        <v>16</v>
      </c>
      <c r="D45" s="3">
        <v>45716</v>
      </c>
      <c r="E45" s="2">
        <f t="shared" si="10"/>
        <v>15</v>
      </c>
      <c r="F45" s="2">
        <f t="shared" si="11"/>
        <v>2</v>
      </c>
      <c r="G45" s="2" t="s">
        <v>11</v>
      </c>
      <c r="H45" s="2">
        <v>3</v>
      </c>
      <c r="I45" s="2">
        <v>0</v>
      </c>
      <c r="J45" s="2"/>
      <c r="K45" s="2"/>
      <c r="L45" s="2"/>
      <c r="M45" s="2"/>
      <c r="N45" s="2"/>
      <c r="P45" s="2">
        <f t="shared" si="1"/>
        <v>1</v>
      </c>
      <c r="Q45" s="2">
        <f t="shared" si="2"/>
        <v>1</v>
      </c>
      <c r="R45" s="2">
        <f t="shared" si="3"/>
        <v>0</v>
      </c>
      <c r="S45" s="2">
        <f t="shared" si="4"/>
        <v>0</v>
      </c>
      <c r="T45" s="2">
        <f t="shared" si="5"/>
        <v>0</v>
      </c>
      <c r="U45" s="2">
        <f t="shared" si="6"/>
        <v>0</v>
      </c>
      <c r="V45" s="2">
        <f t="shared" si="7"/>
        <v>0</v>
      </c>
      <c r="W45" s="12"/>
      <c r="X45" s="12"/>
      <c r="Y45" s="12"/>
    </row>
    <row r="46" spans="1:25">
      <c r="A46" s="1" t="s">
        <v>30</v>
      </c>
      <c r="B46" s="1" t="s">
        <v>22</v>
      </c>
      <c r="C46" s="2" t="s">
        <v>16</v>
      </c>
      <c r="D46" s="3">
        <v>45716</v>
      </c>
      <c r="E46" s="2">
        <f t="shared" si="10"/>
        <v>15</v>
      </c>
      <c r="F46" s="2">
        <f t="shared" si="11"/>
        <v>3</v>
      </c>
      <c r="G46" s="2" t="s">
        <v>11</v>
      </c>
      <c r="H46" s="2">
        <v>0</v>
      </c>
      <c r="I46" s="2">
        <v>2</v>
      </c>
      <c r="J46" s="2"/>
      <c r="K46" s="2"/>
      <c r="L46" s="2"/>
      <c r="M46" s="2"/>
      <c r="N46" s="2"/>
      <c r="P46" s="2">
        <f t="shared" si="1"/>
        <v>1</v>
      </c>
      <c r="Q46" s="2">
        <f t="shared" si="2"/>
        <v>1</v>
      </c>
      <c r="R46" s="2">
        <f t="shared" si="3"/>
        <v>0</v>
      </c>
      <c r="S46" s="2">
        <f t="shared" si="4"/>
        <v>0</v>
      </c>
      <c r="T46" s="2">
        <f t="shared" si="5"/>
        <v>0</v>
      </c>
      <c r="U46" s="2">
        <f t="shared" si="6"/>
        <v>0</v>
      </c>
      <c r="V46" s="2">
        <f t="shared" si="7"/>
        <v>0</v>
      </c>
      <c r="W46" s="12"/>
      <c r="X46" s="12"/>
      <c r="Y46" s="12"/>
    </row>
    <row r="47" spans="1:25">
      <c r="A47" s="1" t="s">
        <v>30</v>
      </c>
      <c r="B47" s="1" t="s">
        <v>22</v>
      </c>
      <c r="C47" s="2" t="s">
        <v>16</v>
      </c>
      <c r="D47" s="3">
        <v>45720</v>
      </c>
      <c r="E47" s="2">
        <f t="shared" si="10"/>
        <v>16</v>
      </c>
      <c r="F47" s="2">
        <f t="shared" si="11"/>
        <v>1</v>
      </c>
      <c r="G47" s="2" t="s">
        <v>14</v>
      </c>
      <c r="H47" s="2">
        <v>3</v>
      </c>
      <c r="I47" s="2">
        <v>1</v>
      </c>
      <c r="J47" s="2"/>
      <c r="K47" s="2">
        <v>1</v>
      </c>
      <c r="L47" s="2"/>
      <c r="M47" s="2"/>
      <c r="N47" s="2"/>
      <c r="P47" s="2">
        <f t="shared" si="1"/>
        <v>1</v>
      </c>
      <c r="Q47" s="2">
        <f t="shared" si="2"/>
        <v>1</v>
      </c>
      <c r="R47" s="2">
        <f t="shared" si="3"/>
        <v>0</v>
      </c>
      <c r="S47" s="2">
        <f t="shared" si="4"/>
        <v>1</v>
      </c>
      <c r="T47" s="2">
        <f t="shared" si="5"/>
        <v>0</v>
      </c>
      <c r="U47" s="2">
        <f t="shared" si="6"/>
        <v>0</v>
      </c>
      <c r="V47" s="2">
        <f t="shared" si="7"/>
        <v>0</v>
      </c>
      <c r="W47" s="12" t="str">
        <f t="shared" ref="W47" si="51">IF(SUM(H47:H49)&gt;SUM(I47:I49), "Caleb", "Joshua")</f>
        <v>Caleb</v>
      </c>
      <c r="X47" s="12">
        <f t="shared" ref="X47" si="52">ABS(SUM(H47:H49)-SUM(I47:I49))</f>
        <v>8</v>
      </c>
      <c r="Y47" s="12">
        <f t="shared" ref="Y47" si="53">SUM(H47:H49, I47:I49)</f>
        <v>10</v>
      </c>
    </row>
    <row r="48" spans="1:25">
      <c r="A48" s="1" t="s">
        <v>30</v>
      </c>
      <c r="B48" s="1" t="s">
        <v>22</v>
      </c>
      <c r="C48" s="2" t="s">
        <v>16</v>
      </c>
      <c r="D48" s="3">
        <v>45720</v>
      </c>
      <c r="E48" s="2">
        <f t="shared" si="10"/>
        <v>16</v>
      </c>
      <c r="F48" s="2">
        <f t="shared" si="11"/>
        <v>2</v>
      </c>
      <c r="G48" s="2" t="s">
        <v>14</v>
      </c>
      <c r="H48" s="2">
        <v>6</v>
      </c>
      <c r="I48" s="2">
        <v>0</v>
      </c>
      <c r="J48" s="2"/>
      <c r="K48" s="2">
        <v>2</v>
      </c>
      <c r="L48" s="2"/>
      <c r="M48" s="2"/>
      <c r="N48" s="2"/>
      <c r="P48" s="2">
        <f t="shared" si="1"/>
        <v>1</v>
      </c>
      <c r="Q48" s="2">
        <f t="shared" si="2"/>
        <v>1</v>
      </c>
      <c r="R48" s="2">
        <f t="shared" si="3"/>
        <v>0</v>
      </c>
      <c r="S48" s="2">
        <f t="shared" si="4"/>
        <v>1</v>
      </c>
      <c r="T48" s="2">
        <f t="shared" si="5"/>
        <v>0</v>
      </c>
      <c r="U48" s="2">
        <f t="shared" si="6"/>
        <v>0</v>
      </c>
      <c r="V48" s="2">
        <f t="shared" si="7"/>
        <v>0</v>
      </c>
      <c r="W48" s="12"/>
      <c r="X48" s="12"/>
      <c r="Y48" s="12"/>
    </row>
    <row r="49" spans="1:25">
      <c r="A49" s="1" t="s">
        <v>30</v>
      </c>
      <c r="B49" s="1" t="s">
        <v>22</v>
      </c>
      <c r="C49" s="2" t="s">
        <v>16</v>
      </c>
      <c r="D49" s="3">
        <v>45720</v>
      </c>
      <c r="E49" s="2">
        <f t="shared" si="10"/>
        <v>16</v>
      </c>
      <c r="F49" s="2">
        <f t="shared" si="11"/>
        <v>3</v>
      </c>
      <c r="G49" s="2" t="s">
        <v>14</v>
      </c>
      <c r="H49" s="2">
        <v>0</v>
      </c>
      <c r="I49" s="2">
        <v>0</v>
      </c>
      <c r="J49" s="2"/>
      <c r="K49" s="2">
        <v>2</v>
      </c>
      <c r="L49" s="2"/>
      <c r="M49" s="2"/>
      <c r="N49" s="2"/>
      <c r="P49" s="2">
        <f t="shared" si="1"/>
        <v>1</v>
      </c>
      <c r="Q49" s="2">
        <f t="shared" si="2"/>
        <v>1</v>
      </c>
      <c r="R49" s="2">
        <f t="shared" si="3"/>
        <v>0</v>
      </c>
      <c r="S49" s="2">
        <f t="shared" si="4"/>
        <v>1</v>
      </c>
      <c r="T49" s="2">
        <f t="shared" si="5"/>
        <v>0</v>
      </c>
      <c r="U49" s="2">
        <f t="shared" si="6"/>
        <v>0</v>
      </c>
      <c r="V49" s="2">
        <f t="shared" si="7"/>
        <v>0</v>
      </c>
      <c r="W49" s="12"/>
      <c r="X49" s="12"/>
      <c r="Y49" s="12"/>
    </row>
    <row r="50" spans="1:25">
      <c r="A50" s="1" t="s">
        <v>30</v>
      </c>
      <c r="B50" s="1" t="s">
        <v>22</v>
      </c>
      <c r="C50" s="2" t="s">
        <v>16</v>
      </c>
      <c r="D50" s="3">
        <v>45721</v>
      </c>
      <c r="E50" s="2">
        <f t="shared" si="10"/>
        <v>17</v>
      </c>
      <c r="F50" s="2">
        <f t="shared" si="11"/>
        <v>1</v>
      </c>
      <c r="G50" s="2" t="s">
        <v>9</v>
      </c>
      <c r="H50" s="2">
        <v>5</v>
      </c>
      <c r="I50" s="2">
        <v>0</v>
      </c>
      <c r="J50" s="2"/>
      <c r="K50" s="2"/>
      <c r="L50" s="2"/>
      <c r="M50" s="2"/>
      <c r="N50" s="2"/>
      <c r="P50" s="2">
        <f t="shared" si="1"/>
        <v>1</v>
      </c>
      <c r="Q50" s="2">
        <f t="shared" si="2"/>
        <v>1</v>
      </c>
      <c r="R50" s="2">
        <f t="shared" si="3"/>
        <v>0</v>
      </c>
      <c r="S50" s="2">
        <f t="shared" si="4"/>
        <v>0</v>
      </c>
      <c r="T50" s="2">
        <f t="shared" si="5"/>
        <v>0</v>
      </c>
      <c r="U50" s="2">
        <f t="shared" si="6"/>
        <v>0</v>
      </c>
      <c r="V50" s="2">
        <f t="shared" si="7"/>
        <v>0</v>
      </c>
      <c r="W50" s="12" t="str">
        <f t="shared" ref="W50" si="54">IF(SUM(H50:H52)&gt;SUM(I50:I52), "Caleb", "Joshua")</f>
        <v>Caleb</v>
      </c>
      <c r="X50" s="12">
        <f t="shared" ref="X50" si="55">ABS(SUM(H50:H52)-SUM(I50:I52))</f>
        <v>7</v>
      </c>
      <c r="Y50" s="12">
        <f t="shared" ref="Y50" si="56">SUM(H50:H52, I50:I52)</f>
        <v>9</v>
      </c>
    </row>
    <row r="51" spans="1:25">
      <c r="A51" s="1" t="s">
        <v>30</v>
      </c>
      <c r="B51" s="1" t="s">
        <v>22</v>
      </c>
      <c r="C51" s="2" t="s">
        <v>16</v>
      </c>
      <c r="D51" s="3">
        <v>45721</v>
      </c>
      <c r="E51" s="2">
        <f t="shared" si="10"/>
        <v>17</v>
      </c>
      <c r="F51" s="2">
        <f t="shared" si="11"/>
        <v>2</v>
      </c>
      <c r="G51" s="2" t="s">
        <v>9</v>
      </c>
      <c r="H51" s="2">
        <v>0</v>
      </c>
      <c r="I51" s="2">
        <v>1</v>
      </c>
      <c r="J51" s="2"/>
      <c r="K51" s="2"/>
      <c r="L51" s="2"/>
      <c r="M51" s="2"/>
      <c r="N51" s="2"/>
      <c r="P51" s="2">
        <f t="shared" si="1"/>
        <v>1</v>
      </c>
      <c r="Q51" s="2">
        <f t="shared" si="2"/>
        <v>1</v>
      </c>
      <c r="R51" s="2">
        <f t="shared" si="3"/>
        <v>0</v>
      </c>
      <c r="S51" s="2">
        <f t="shared" si="4"/>
        <v>0</v>
      </c>
      <c r="T51" s="2">
        <f t="shared" si="5"/>
        <v>0</v>
      </c>
      <c r="U51" s="2">
        <f t="shared" si="6"/>
        <v>0</v>
      </c>
      <c r="V51" s="2">
        <f t="shared" si="7"/>
        <v>0</v>
      </c>
      <c r="W51" s="12"/>
      <c r="X51" s="12"/>
      <c r="Y51" s="12"/>
    </row>
    <row r="52" spans="1:25">
      <c r="A52" s="1" t="s">
        <v>30</v>
      </c>
      <c r="B52" s="1" t="s">
        <v>22</v>
      </c>
      <c r="C52" s="2" t="s">
        <v>16</v>
      </c>
      <c r="D52" s="3">
        <v>45721</v>
      </c>
      <c r="E52" s="2">
        <f t="shared" si="10"/>
        <v>17</v>
      </c>
      <c r="F52" s="2">
        <f t="shared" si="11"/>
        <v>3</v>
      </c>
      <c r="G52" s="2" t="s">
        <v>9</v>
      </c>
      <c r="H52" s="2">
        <v>3</v>
      </c>
      <c r="I52" s="2">
        <v>0</v>
      </c>
      <c r="J52" s="2"/>
      <c r="K52" s="2"/>
      <c r="L52" s="2"/>
      <c r="M52" s="2"/>
      <c r="N52" s="2"/>
      <c r="P52" s="2">
        <f t="shared" si="1"/>
        <v>1</v>
      </c>
      <c r="Q52" s="2">
        <f t="shared" si="2"/>
        <v>1</v>
      </c>
      <c r="R52" s="2">
        <f t="shared" si="3"/>
        <v>0</v>
      </c>
      <c r="S52" s="2">
        <f t="shared" si="4"/>
        <v>0</v>
      </c>
      <c r="T52" s="2">
        <f t="shared" si="5"/>
        <v>0</v>
      </c>
      <c r="U52" s="2">
        <f t="shared" si="6"/>
        <v>0</v>
      </c>
      <c r="V52" s="2">
        <f t="shared" si="7"/>
        <v>0</v>
      </c>
      <c r="W52" s="12"/>
      <c r="X52" s="12"/>
      <c r="Y52" s="12"/>
    </row>
    <row r="53" spans="1:25">
      <c r="A53" s="1" t="s">
        <v>30</v>
      </c>
      <c r="B53" s="1" t="s">
        <v>22</v>
      </c>
      <c r="C53" s="2" t="s">
        <v>16</v>
      </c>
      <c r="D53" s="3">
        <v>45722</v>
      </c>
      <c r="E53" s="2">
        <f t="shared" si="10"/>
        <v>18</v>
      </c>
      <c r="F53" s="2">
        <f t="shared" si="11"/>
        <v>1</v>
      </c>
      <c r="G53" s="2" t="s">
        <v>11</v>
      </c>
      <c r="H53" s="2">
        <v>5</v>
      </c>
      <c r="I53" s="2">
        <v>1</v>
      </c>
      <c r="J53" s="2"/>
      <c r="K53" s="2"/>
      <c r="L53" s="2"/>
      <c r="M53" s="2"/>
      <c r="N53" s="2"/>
      <c r="P53" s="2">
        <f t="shared" si="1"/>
        <v>1</v>
      </c>
      <c r="Q53" s="2">
        <f t="shared" si="2"/>
        <v>1</v>
      </c>
      <c r="R53" s="2">
        <f t="shared" si="3"/>
        <v>0</v>
      </c>
      <c r="S53" s="2">
        <f t="shared" si="4"/>
        <v>0</v>
      </c>
      <c r="T53" s="2">
        <f t="shared" si="5"/>
        <v>0</v>
      </c>
      <c r="U53" s="2">
        <f t="shared" si="6"/>
        <v>0</v>
      </c>
      <c r="V53" s="2">
        <f t="shared" si="7"/>
        <v>0</v>
      </c>
      <c r="W53" s="12" t="str">
        <f t="shared" ref="W53" si="57">IF(SUM(H53:H55)&gt;SUM(I53:I55), "Caleb", "Joshua")</f>
        <v>Caleb</v>
      </c>
      <c r="X53" s="12">
        <f t="shared" ref="X53" si="58">ABS(SUM(H53:H55)-SUM(I53:I55))</f>
        <v>5</v>
      </c>
      <c r="Y53" s="12">
        <f t="shared" ref="Y53" si="59">SUM(H53:H55, I53:I55)</f>
        <v>13</v>
      </c>
    </row>
    <row r="54" spans="1:25">
      <c r="A54" s="1" t="s">
        <v>30</v>
      </c>
      <c r="B54" s="1" t="s">
        <v>22</v>
      </c>
      <c r="C54" s="2" t="s">
        <v>16</v>
      </c>
      <c r="D54" s="3">
        <v>45722</v>
      </c>
      <c r="E54" s="2">
        <f t="shared" si="10"/>
        <v>18</v>
      </c>
      <c r="F54" s="2">
        <f t="shared" si="11"/>
        <v>2</v>
      </c>
      <c r="G54" s="2" t="s">
        <v>11</v>
      </c>
      <c r="H54" s="2">
        <v>4</v>
      </c>
      <c r="I54" s="2">
        <v>0</v>
      </c>
      <c r="J54" s="2"/>
      <c r="K54" s="2"/>
      <c r="L54" s="2"/>
      <c r="M54" s="2"/>
      <c r="N54" s="2"/>
      <c r="P54" s="2">
        <f t="shared" si="1"/>
        <v>1</v>
      </c>
      <c r="Q54" s="2">
        <f t="shared" si="2"/>
        <v>1</v>
      </c>
      <c r="R54" s="2">
        <f t="shared" si="3"/>
        <v>0</v>
      </c>
      <c r="S54" s="2">
        <f t="shared" si="4"/>
        <v>0</v>
      </c>
      <c r="T54" s="2">
        <f t="shared" si="5"/>
        <v>0</v>
      </c>
      <c r="U54" s="2">
        <f t="shared" si="6"/>
        <v>0</v>
      </c>
      <c r="V54" s="2">
        <f t="shared" si="7"/>
        <v>0</v>
      </c>
      <c r="W54" s="12"/>
      <c r="X54" s="12"/>
      <c r="Y54" s="12"/>
    </row>
    <row r="55" spans="1:25">
      <c r="A55" s="1" t="s">
        <v>30</v>
      </c>
      <c r="B55" s="1" t="s">
        <v>22</v>
      </c>
      <c r="C55" s="2" t="s">
        <v>16</v>
      </c>
      <c r="D55" s="3">
        <v>45722</v>
      </c>
      <c r="E55" s="2">
        <f t="shared" si="10"/>
        <v>18</v>
      </c>
      <c r="F55" s="2">
        <f t="shared" si="11"/>
        <v>3</v>
      </c>
      <c r="G55" s="2" t="s">
        <v>11</v>
      </c>
      <c r="H55" s="2">
        <v>0</v>
      </c>
      <c r="I55" s="2">
        <v>3</v>
      </c>
      <c r="J55" s="2"/>
      <c r="K55" s="2"/>
      <c r="L55" s="2"/>
      <c r="M55" s="2"/>
      <c r="N55" s="2"/>
      <c r="P55" s="2">
        <f t="shared" si="1"/>
        <v>1</v>
      </c>
      <c r="Q55" s="2">
        <f t="shared" si="2"/>
        <v>1</v>
      </c>
      <c r="R55" s="2">
        <f t="shared" si="3"/>
        <v>0</v>
      </c>
      <c r="S55" s="2">
        <f t="shared" si="4"/>
        <v>0</v>
      </c>
      <c r="T55" s="2">
        <f t="shared" si="5"/>
        <v>0</v>
      </c>
      <c r="U55" s="2">
        <f t="shared" si="6"/>
        <v>0</v>
      </c>
      <c r="V55" s="2">
        <f t="shared" si="7"/>
        <v>0</v>
      </c>
      <c r="W55" s="12"/>
      <c r="X55" s="12"/>
      <c r="Y55" s="12"/>
    </row>
    <row r="56" spans="1:25">
      <c r="A56" s="1" t="s">
        <v>30</v>
      </c>
      <c r="B56" s="1" t="s">
        <v>22</v>
      </c>
      <c r="C56" s="2" t="s">
        <v>17</v>
      </c>
      <c r="D56" s="3">
        <v>45722</v>
      </c>
      <c r="E56" s="2">
        <f t="shared" si="10"/>
        <v>19</v>
      </c>
      <c r="F56" s="2">
        <f t="shared" si="11"/>
        <v>1</v>
      </c>
      <c r="G56" s="2" t="s">
        <v>9</v>
      </c>
      <c r="H56" s="2">
        <v>0</v>
      </c>
      <c r="I56" s="2">
        <v>4</v>
      </c>
      <c r="J56" s="2"/>
      <c r="K56" s="2"/>
      <c r="L56" s="2"/>
      <c r="M56" s="2"/>
      <c r="N56" s="2"/>
      <c r="P56" s="2">
        <f t="shared" si="1"/>
        <v>1</v>
      </c>
      <c r="Q56" s="2">
        <f t="shared" si="2"/>
        <v>1</v>
      </c>
      <c r="R56" s="2">
        <f t="shared" si="3"/>
        <v>0</v>
      </c>
      <c r="S56" s="2">
        <f t="shared" si="4"/>
        <v>0</v>
      </c>
      <c r="T56" s="2">
        <f t="shared" si="5"/>
        <v>0</v>
      </c>
      <c r="U56" s="2">
        <f t="shared" si="6"/>
        <v>0</v>
      </c>
      <c r="V56" s="2">
        <f t="shared" si="7"/>
        <v>0</v>
      </c>
      <c r="W56" s="12" t="str">
        <f t="shared" ref="W56" si="60">IF(SUM(H56:H58)&gt;SUM(I56:I58), "Caleb", "Joshua")</f>
        <v>Joshua</v>
      </c>
      <c r="X56" s="12">
        <f t="shared" ref="X56" si="61">ABS(SUM(H56:H58)-SUM(I56:I58))</f>
        <v>3</v>
      </c>
      <c r="Y56" s="12">
        <f t="shared" ref="Y56" si="62">SUM(H56:H58, I56:I58)</f>
        <v>13</v>
      </c>
    </row>
    <row r="57" spans="1:25">
      <c r="A57" s="1" t="s">
        <v>30</v>
      </c>
      <c r="B57" s="1" t="s">
        <v>22</v>
      </c>
      <c r="C57" s="2" t="s">
        <v>17</v>
      </c>
      <c r="D57" s="3">
        <v>45722</v>
      </c>
      <c r="E57" s="2">
        <f t="shared" si="10"/>
        <v>19</v>
      </c>
      <c r="F57" s="2">
        <f t="shared" si="11"/>
        <v>2</v>
      </c>
      <c r="G57" s="2" t="s">
        <v>9</v>
      </c>
      <c r="H57" s="2">
        <v>2</v>
      </c>
      <c r="I57" s="2">
        <v>1</v>
      </c>
      <c r="J57" s="2"/>
      <c r="K57" s="2"/>
      <c r="L57" s="2"/>
      <c r="M57" s="2"/>
      <c r="N57" s="2"/>
      <c r="P57" s="2">
        <f t="shared" si="1"/>
        <v>1</v>
      </c>
      <c r="Q57" s="2">
        <f t="shared" si="2"/>
        <v>1</v>
      </c>
      <c r="R57" s="2">
        <f t="shared" si="3"/>
        <v>0</v>
      </c>
      <c r="S57" s="2">
        <f t="shared" si="4"/>
        <v>0</v>
      </c>
      <c r="T57" s="2">
        <f t="shared" si="5"/>
        <v>0</v>
      </c>
      <c r="U57" s="2">
        <f t="shared" si="6"/>
        <v>0</v>
      </c>
      <c r="V57" s="2">
        <f t="shared" si="7"/>
        <v>0</v>
      </c>
      <c r="W57" s="12"/>
      <c r="X57" s="12"/>
      <c r="Y57" s="12"/>
    </row>
    <row r="58" spans="1:25">
      <c r="A58" s="1" t="s">
        <v>30</v>
      </c>
      <c r="B58" s="1" t="s">
        <v>22</v>
      </c>
      <c r="C58" s="2" t="s">
        <v>17</v>
      </c>
      <c r="D58" s="3">
        <v>45722</v>
      </c>
      <c r="E58" s="2">
        <f t="shared" si="10"/>
        <v>19</v>
      </c>
      <c r="F58" s="2">
        <f t="shared" si="11"/>
        <v>3</v>
      </c>
      <c r="G58" s="2" t="s">
        <v>9</v>
      </c>
      <c r="H58" s="2">
        <v>3</v>
      </c>
      <c r="I58" s="2">
        <v>3</v>
      </c>
      <c r="J58" s="2"/>
      <c r="K58" s="2"/>
      <c r="L58" s="2"/>
      <c r="M58" s="2"/>
      <c r="N58" s="2"/>
      <c r="P58" s="2">
        <f t="shared" si="1"/>
        <v>1</v>
      </c>
      <c r="Q58" s="2">
        <f t="shared" si="2"/>
        <v>1</v>
      </c>
      <c r="R58" s="2">
        <f t="shared" si="3"/>
        <v>0</v>
      </c>
      <c r="S58" s="2">
        <f t="shared" si="4"/>
        <v>0</v>
      </c>
      <c r="T58" s="2">
        <f t="shared" si="5"/>
        <v>0</v>
      </c>
      <c r="U58" s="2">
        <f t="shared" si="6"/>
        <v>0</v>
      </c>
      <c r="V58" s="2">
        <f t="shared" si="7"/>
        <v>0</v>
      </c>
      <c r="W58" s="12"/>
      <c r="X58" s="12"/>
      <c r="Y58" s="12"/>
    </row>
    <row r="59" spans="1:25">
      <c r="A59" s="1" t="s">
        <v>30</v>
      </c>
      <c r="B59" s="1" t="s">
        <v>22</v>
      </c>
      <c r="C59" s="2" t="s">
        <v>16</v>
      </c>
      <c r="D59" s="3">
        <v>45723</v>
      </c>
      <c r="E59" s="2">
        <f t="shared" si="10"/>
        <v>20</v>
      </c>
      <c r="F59" s="2">
        <f t="shared" si="11"/>
        <v>1</v>
      </c>
      <c r="G59" s="2" t="s">
        <v>9</v>
      </c>
      <c r="H59" s="2">
        <v>1</v>
      </c>
      <c r="I59" s="2">
        <v>1</v>
      </c>
      <c r="J59" s="2"/>
      <c r="K59" s="2"/>
      <c r="L59" s="2"/>
      <c r="M59" s="2"/>
      <c r="N59" s="2"/>
      <c r="P59" s="2">
        <f t="shared" si="1"/>
        <v>1</v>
      </c>
      <c r="Q59" s="2">
        <f t="shared" si="2"/>
        <v>1</v>
      </c>
      <c r="R59" s="2">
        <f t="shared" si="3"/>
        <v>0</v>
      </c>
      <c r="S59" s="2">
        <f t="shared" si="4"/>
        <v>0</v>
      </c>
      <c r="T59" s="2">
        <f t="shared" si="5"/>
        <v>0</v>
      </c>
      <c r="U59" s="2">
        <f t="shared" si="6"/>
        <v>0</v>
      </c>
      <c r="V59" s="2">
        <f t="shared" si="7"/>
        <v>0</v>
      </c>
      <c r="W59" s="12" t="str">
        <f t="shared" ref="W59" si="63">IF(SUM(H59:H61)&gt;SUM(I59:I61), "Caleb", "Joshua")</f>
        <v>Caleb</v>
      </c>
      <c r="X59" s="12">
        <f t="shared" ref="X59" si="64">ABS(SUM(H59:H61)-SUM(I59:I61))</f>
        <v>2</v>
      </c>
      <c r="Y59" s="12">
        <f t="shared" ref="Y59" si="65">SUM(H59:H61, I59:I61)</f>
        <v>6</v>
      </c>
    </row>
    <row r="60" spans="1:25">
      <c r="A60" s="1" t="s">
        <v>30</v>
      </c>
      <c r="B60" s="1" t="s">
        <v>22</v>
      </c>
      <c r="C60" s="2" t="s">
        <v>16</v>
      </c>
      <c r="D60" s="3">
        <v>45723</v>
      </c>
      <c r="E60" s="2">
        <f t="shared" si="10"/>
        <v>20</v>
      </c>
      <c r="F60" s="2">
        <f t="shared" si="11"/>
        <v>2</v>
      </c>
      <c r="G60" s="2" t="s">
        <v>9</v>
      </c>
      <c r="H60" s="2">
        <v>1</v>
      </c>
      <c r="I60" s="2">
        <v>0</v>
      </c>
      <c r="J60" s="2"/>
      <c r="K60" s="2"/>
      <c r="L60" s="2"/>
      <c r="M60" s="2"/>
      <c r="N60" s="2"/>
      <c r="P60" s="2">
        <f t="shared" si="1"/>
        <v>1</v>
      </c>
      <c r="Q60" s="2">
        <f t="shared" si="2"/>
        <v>1</v>
      </c>
      <c r="R60" s="2">
        <f t="shared" si="3"/>
        <v>0</v>
      </c>
      <c r="S60" s="2">
        <f t="shared" si="4"/>
        <v>0</v>
      </c>
      <c r="T60" s="2">
        <f t="shared" si="5"/>
        <v>0</v>
      </c>
      <c r="U60" s="2">
        <f t="shared" si="6"/>
        <v>0</v>
      </c>
      <c r="V60" s="2">
        <f t="shared" si="7"/>
        <v>0</v>
      </c>
      <c r="W60" s="12"/>
      <c r="X60" s="12"/>
      <c r="Y60" s="12"/>
    </row>
    <row r="61" spans="1:25">
      <c r="A61" s="1" t="s">
        <v>30</v>
      </c>
      <c r="B61" s="1" t="s">
        <v>22</v>
      </c>
      <c r="C61" s="2" t="s">
        <v>16</v>
      </c>
      <c r="D61" s="3">
        <v>45723</v>
      </c>
      <c r="E61" s="2">
        <f t="shared" si="10"/>
        <v>20</v>
      </c>
      <c r="F61" s="2">
        <f t="shared" si="11"/>
        <v>3</v>
      </c>
      <c r="G61" s="2" t="s">
        <v>9</v>
      </c>
      <c r="H61" s="2">
        <v>2</v>
      </c>
      <c r="I61" s="2">
        <v>1</v>
      </c>
      <c r="J61" s="2"/>
      <c r="K61" s="2"/>
      <c r="L61" s="2"/>
      <c r="M61" s="2"/>
      <c r="N61" s="2"/>
      <c r="P61" s="2">
        <f t="shared" si="1"/>
        <v>1</v>
      </c>
      <c r="Q61" s="2">
        <f t="shared" si="2"/>
        <v>1</v>
      </c>
      <c r="R61" s="2">
        <f t="shared" si="3"/>
        <v>0</v>
      </c>
      <c r="S61" s="2">
        <f t="shared" si="4"/>
        <v>0</v>
      </c>
      <c r="T61" s="2">
        <f t="shared" si="5"/>
        <v>0</v>
      </c>
      <c r="U61" s="2">
        <f t="shared" si="6"/>
        <v>0</v>
      </c>
      <c r="V61" s="2">
        <f t="shared" si="7"/>
        <v>0</v>
      </c>
      <c r="W61" s="12"/>
      <c r="X61" s="12"/>
      <c r="Y61" s="12"/>
    </row>
    <row r="62" spans="1:25">
      <c r="A62" s="1" t="s">
        <v>30</v>
      </c>
      <c r="B62" s="1" t="s">
        <v>22</v>
      </c>
      <c r="C62" s="2" t="s">
        <v>16</v>
      </c>
      <c r="D62" s="3">
        <v>45726</v>
      </c>
      <c r="E62" s="2">
        <f t="shared" si="10"/>
        <v>21</v>
      </c>
      <c r="F62" s="2">
        <f t="shared" si="11"/>
        <v>1</v>
      </c>
      <c r="G62" s="2" t="s">
        <v>11</v>
      </c>
      <c r="H62" s="2">
        <v>0</v>
      </c>
      <c r="I62" s="2">
        <v>2</v>
      </c>
      <c r="J62" s="2"/>
      <c r="K62" s="2"/>
      <c r="L62" s="2"/>
      <c r="M62" s="2"/>
      <c r="N62" s="2"/>
      <c r="P62" s="2">
        <f t="shared" si="1"/>
        <v>1</v>
      </c>
      <c r="Q62" s="2">
        <f t="shared" si="2"/>
        <v>1</v>
      </c>
      <c r="R62" s="2">
        <f t="shared" si="3"/>
        <v>0</v>
      </c>
      <c r="S62" s="2">
        <f t="shared" si="4"/>
        <v>0</v>
      </c>
      <c r="T62" s="2">
        <f t="shared" si="5"/>
        <v>0</v>
      </c>
      <c r="U62" s="2">
        <f t="shared" si="6"/>
        <v>0</v>
      </c>
      <c r="V62" s="2">
        <f t="shared" si="7"/>
        <v>0</v>
      </c>
      <c r="W62" s="12" t="str">
        <f t="shared" ref="W62" si="66">IF(SUM(H62:H64)&gt;SUM(I62:I64), "Caleb", "Joshua")</f>
        <v>Caleb</v>
      </c>
      <c r="X62" s="12">
        <f t="shared" ref="X62" si="67">ABS(SUM(H62:H64)-SUM(I62:I64))</f>
        <v>3</v>
      </c>
      <c r="Y62" s="12">
        <f t="shared" ref="Y62" si="68">SUM(H62:H64, I62:I64)</f>
        <v>17</v>
      </c>
    </row>
    <row r="63" spans="1:25">
      <c r="A63" s="1" t="s">
        <v>30</v>
      </c>
      <c r="B63" s="1" t="s">
        <v>22</v>
      </c>
      <c r="C63" s="2" t="s">
        <v>16</v>
      </c>
      <c r="D63" s="3">
        <v>45726</v>
      </c>
      <c r="E63" s="2">
        <f t="shared" si="10"/>
        <v>21</v>
      </c>
      <c r="F63" s="2">
        <f t="shared" si="11"/>
        <v>2</v>
      </c>
      <c r="G63" s="2" t="s">
        <v>11</v>
      </c>
      <c r="H63" s="2">
        <v>6</v>
      </c>
      <c r="I63" s="2">
        <v>3</v>
      </c>
      <c r="J63" s="2"/>
      <c r="K63" s="2"/>
      <c r="L63" s="2"/>
      <c r="M63" s="2"/>
      <c r="N63" s="2"/>
      <c r="P63" s="2">
        <f t="shared" si="1"/>
        <v>1</v>
      </c>
      <c r="Q63" s="2">
        <f t="shared" si="2"/>
        <v>1</v>
      </c>
      <c r="R63" s="2">
        <f t="shared" si="3"/>
        <v>0</v>
      </c>
      <c r="S63" s="2">
        <f t="shared" si="4"/>
        <v>0</v>
      </c>
      <c r="T63" s="2">
        <f t="shared" si="5"/>
        <v>0</v>
      </c>
      <c r="U63" s="2">
        <f t="shared" si="6"/>
        <v>0</v>
      </c>
      <c r="V63" s="2">
        <f t="shared" si="7"/>
        <v>0</v>
      </c>
      <c r="W63" s="12"/>
      <c r="X63" s="12"/>
      <c r="Y63" s="12"/>
    </row>
    <row r="64" spans="1:25">
      <c r="A64" s="1" t="s">
        <v>30</v>
      </c>
      <c r="B64" s="1" t="s">
        <v>22</v>
      </c>
      <c r="C64" s="2" t="s">
        <v>16</v>
      </c>
      <c r="D64" s="3">
        <v>45726</v>
      </c>
      <c r="E64" s="2">
        <f t="shared" si="10"/>
        <v>21</v>
      </c>
      <c r="F64" s="2">
        <f t="shared" si="11"/>
        <v>3</v>
      </c>
      <c r="G64" s="2" t="s">
        <v>11</v>
      </c>
      <c r="H64" s="2">
        <v>4</v>
      </c>
      <c r="I64" s="2">
        <v>2</v>
      </c>
      <c r="J64" s="2"/>
      <c r="K64" s="2"/>
      <c r="L64" s="2"/>
      <c r="M64" s="2"/>
      <c r="N64" s="2"/>
      <c r="P64" s="2">
        <f t="shared" si="1"/>
        <v>1</v>
      </c>
      <c r="Q64" s="2">
        <f t="shared" si="2"/>
        <v>1</v>
      </c>
      <c r="R64" s="2">
        <f t="shared" si="3"/>
        <v>0</v>
      </c>
      <c r="S64" s="2">
        <f t="shared" si="4"/>
        <v>0</v>
      </c>
      <c r="T64" s="2">
        <f t="shared" si="5"/>
        <v>0</v>
      </c>
      <c r="U64" s="2">
        <f t="shared" si="6"/>
        <v>0</v>
      </c>
      <c r="V64" s="2">
        <f t="shared" si="7"/>
        <v>0</v>
      </c>
      <c r="W64" s="12"/>
      <c r="X64" s="12"/>
      <c r="Y64" s="12"/>
    </row>
    <row r="65" spans="1:25">
      <c r="A65" s="1" t="s">
        <v>30</v>
      </c>
      <c r="B65" s="1" t="s">
        <v>22</v>
      </c>
      <c r="C65" s="2" t="s">
        <v>16</v>
      </c>
      <c r="D65" s="3">
        <v>45727</v>
      </c>
      <c r="E65" s="2">
        <f t="shared" si="10"/>
        <v>22</v>
      </c>
      <c r="F65" s="2">
        <f t="shared" si="11"/>
        <v>1</v>
      </c>
      <c r="G65" s="2" t="s">
        <v>11</v>
      </c>
      <c r="H65" s="2">
        <v>3</v>
      </c>
      <c r="I65" s="2">
        <v>0</v>
      </c>
      <c r="J65" s="2"/>
      <c r="K65" s="2"/>
      <c r="L65" s="2"/>
      <c r="M65" s="2"/>
      <c r="N65" s="2"/>
      <c r="P65" s="2">
        <f t="shared" si="1"/>
        <v>1</v>
      </c>
      <c r="Q65" s="2">
        <f t="shared" si="2"/>
        <v>1</v>
      </c>
      <c r="R65" s="2">
        <f t="shared" si="3"/>
        <v>0</v>
      </c>
      <c r="S65" s="2">
        <f t="shared" si="4"/>
        <v>0</v>
      </c>
      <c r="T65" s="2">
        <f t="shared" si="5"/>
        <v>0</v>
      </c>
      <c r="U65" s="2">
        <f t="shared" si="6"/>
        <v>0</v>
      </c>
      <c r="V65" s="2">
        <f t="shared" si="7"/>
        <v>0</v>
      </c>
      <c r="W65" s="12" t="str">
        <f t="shared" ref="W65" si="69">IF(SUM(H65:H67)&gt;SUM(I65:I67), "Caleb", "Joshua")</f>
        <v>Caleb</v>
      </c>
      <c r="X65" s="12">
        <f t="shared" ref="X65" si="70">ABS(SUM(H65:H67)-SUM(I65:I67))</f>
        <v>4</v>
      </c>
      <c r="Y65" s="12">
        <f t="shared" ref="Y65" si="71">SUM(H65:H67, I65:I67)</f>
        <v>4</v>
      </c>
    </row>
    <row r="66" spans="1:25">
      <c r="A66" s="1" t="s">
        <v>30</v>
      </c>
      <c r="B66" s="1" t="s">
        <v>22</v>
      </c>
      <c r="C66" s="2" t="s">
        <v>16</v>
      </c>
      <c r="D66" s="3">
        <v>45727</v>
      </c>
      <c r="E66" s="2">
        <f t="shared" si="10"/>
        <v>22</v>
      </c>
      <c r="F66" s="2">
        <f t="shared" si="11"/>
        <v>2</v>
      </c>
      <c r="G66" s="2" t="s">
        <v>11</v>
      </c>
      <c r="H66" s="2">
        <v>1</v>
      </c>
      <c r="I66" s="2">
        <v>0</v>
      </c>
      <c r="J66" s="2"/>
      <c r="K66" s="2"/>
      <c r="L66" s="2"/>
      <c r="M66" s="2"/>
      <c r="N66" s="2"/>
      <c r="P66" s="2">
        <f t="shared" si="1"/>
        <v>1</v>
      </c>
      <c r="Q66" s="2">
        <f t="shared" si="2"/>
        <v>1</v>
      </c>
      <c r="R66" s="2">
        <f t="shared" si="3"/>
        <v>0</v>
      </c>
      <c r="S66" s="2">
        <f t="shared" si="4"/>
        <v>0</v>
      </c>
      <c r="T66" s="2">
        <f t="shared" si="5"/>
        <v>0</v>
      </c>
      <c r="U66" s="2">
        <f t="shared" si="6"/>
        <v>0</v>
      </c>
      <c r="V66" s="2">
        <f t="shared" si="7"/>
        <v>0</v>
      </c>
      <c r="W66" s="12"/>
      <c r="X66" s="12"/>
      <c r="Y66" s="12"/>
    </row>
    <row r="67" spans="1:25">
      <c r="A67" s="1" t="s">
        <v>30</v>
      </c>
      <c r="B67" s="1" t="s">
        <v>22</v>
      </c>
      <c r="C67" s="2" t="s">
        <v>16</v>
      </c>
      <c r="D67" s="3">
        <v>45727</v>
      </c>
      <c r="E67" s="2">
        <f t="shared" si="10"/>
        <v>22</v>
      </c>
      <c r="F67" s="2">
        <f t="shared" si="11"/>
        <v>3</v>
      </c>
      <c r="G67" s="2" t="s">
        <v>11</v>
      </c>
      <c r="H67" s="2">
        <v>0</v>
      </c>
      <c r="I67" s="2">
        <v>0</v>
      </c>
      <c r="J67" s="2"/>
      <c r="K67" s="2"/>
      <c r="L67" s="2"/>
      <c r="M67" s="2"/>
      <c r="N67" s="2"/>
      <c r="P67" s="2">
        <f t="shared" ref="P67:P130" si="72">COUNTA(H67)</f>
        <v>1</v>
      </c>
      <c r="Q67" s="2">
        <f t="shared" ref="Q67:Q130" si="73">COUNTA(I67)</f>
        <v>1</v>
      </c>
      <c r="R67" s="2">
        <f t="shared" ref="R67:R130" si="74">COUNTA(J67)</f>
        <v>0</v>
      </c>
      <c r="S67" s="2">
        <f t="shared" ref="S67:S130" si="75">COUNTA(K67)</f>
        <v>0</v>
      </c>
      <c r="T67" s="2">
        <f t="shared" ref="T67:T130" si="76">COUNTA(L67)</f>
        <v>0</v>
      </c>
      <c r="U67" s="2">
        <f t="shared" ref="U67:U130" si="77">COUNTA(M67)</f>
        <v>0</v>
      </c>
      <c r="V67" s="2">
        <f t="shared" ref="V67:V130" si="78">COUNTA(N67)</f>
        <v>0</v>
      </c>
      <c r="W67" s="12"/>
      <c r="X67" s="12"/>
      <c r="Y67" s="12"/>
    </row>
    <row r="68" spans="1:25">
      <c r="A68" s="1" t="s">
        <v>30</v>
      </c>
      <c r="B68" s="1" t="s">
        <v>22</v>
      </c>
      <c r="C68" s="2" t="s">
        <v>16</v>
      </c>
      <c r="D68" s="3">
        <v>45728</v>
      </c>
      <c r="E68" s="2">
        <f t="shared" si="10"/>
        <v>23</v>
      </c>
      <c r="F68" s="2">
        <f t="shared" si="11"/>
        <v>1</v>
      </c>
      <c r="G68" s="2" t="s">
        <v>9</v>
      </c>
      <c r="H68" s="2">
        <v>4</v>
      </c>
      <c r="I68" s="2">
        <v>0</v>
      </c>
      <c r="J68" s="2"/>
      <c r="K68" s="2"/>
      <c r="L68" s="2"/>
      <c r="M68" s="2"/>
      <c r="N68" s="2"/>
      <c r="P68" s="2">
        <f t="shared" si="72"/>
        <v>1</v>
      </c>
      <c r="Q68" s="2">
        <f t="shared" si="73"/>
        <v>1</v>
      </c>
      <c r="R68" s="2">
        <f t="shared" si="74"/>
        <v>0</v>
      </c>
      <c r="S68" s="2">
        <f t="shared" si="75"/>
        <v>0</v>
      </c>
      <c r="T68" s="2">
        <f t="shared" si="76"/>
        <v>0</v>
      </c>
      <c r="U68" s="2">
        <f t="shared" si="77"/>
        <v>0</v>
      </c>
      <c r="V68" s="2">
        <f t="shared" si="78"/>
        <v>0</v>
      </c>
      <c r="W68" s="12" t="str">
        <f t="shared" ref="W68" si="79">IF(SUM(H68:H70)&gt;SUM(I68:I70), "Caleb", "Joshua")</f>
        <v>Caleb</v>
      </c>
      <c r="X68" s="12">
        <f t="shared" ref="X68" si="80">ABS(SUM(H68:H70)-SUM(I68:I70))</f>
        <v>9</v>
      </c>
      <c r="Y68" s="12">
        <f t="shared" ref="Y68" si="81">SUM(H68:H70, I68:I70)</f>
        <v>13</v>
      </c>
    </row>
    <row r="69" spans="1:25">
      <c r="A69" s="1" t="s">
        <v>30</v>
      </c>
      <c r="B69" s="1" t="s">
        <v>22</v>
      </c>
      <c r="C69" s="2" t="s">
        <v>16</v>
      </c>
      <c r="D69" s="3">
        <v>45728</v>
      </c>
      <c r="E69" s="2">
        <f t="shared" si="10"/>
        <v>23</v>
      </c>
      <c r="F69" s="2">
        <f t="shared" si="11"/>
        <v>2</v>
      </c>
      <c r="G69" s="2" t="s">
        <v>9</v>
      </c>
      <c r="H69" s="2">
        <v>0</v>
      </c>
      <c r="I69" s="2">
        <v>1</v>
      </c>
      <c r="J69" s="2"/>
      <c r="K69" s="2"/>
      <c r="L69" s="2"/>
      <c r="M69" s="2"/>
      <c r="N69" s="2"/>
      <c r="P69" s="2">
        <f t="shared" si="72"/>
        <v>1</v>
      </c>
      <c r="Q69" s="2">
        <f t="shared" si="73"/>
        <v>1</v>
      </c>
      <c r="R69" s="2">
        <f t="shared" si="74"/>
        <v>0</v>
      </c>
      <c r="S69" s="2">
        <f t="shared" si="75"/>
        <v>0</v>
      </c>
      <c r="T69" s="2">
        <f t="shared" si="76"/>
        <v>0</v>
      </c>
      <c r="U69" s="2">
        <f t="shared" si="77"/>
        <v>0</v>
      </c>
      <c r="V69" s="2">
        <f t="shared" si="78"/>
        <v>0</v>
      </c>
      <c r="W69" s="12"/>
      <c r="X69" s="12"/>
      <c r="Y69" s="12"/>
    </row>
    <row r="70" spans="1:25">
      <c r="A70" s="1" t="s">
        <v>30</v>
      </c>
      <c r="B70" s="1" t="s">
        <v>22</v>
      </c>
      <c r="C70" s="2" t="s">
        <v>16</v>
      </c>
      <c r="D70" s="3">
        <v>45728</v>
      </c>
      <c r="E70" s="2">
        <f t="shared" ref="E70:E134" si="82">E67+1</f>
        <v>23</v>
      </c>
      <c r="F70" s="2">
        <f t="shared" si="11"/>
        <v>3</v>
      </c>
      <c r="G70" s="2" t="s">
        <v>9</v>
      </c>
      <c r="H70" s="2">
        <v>7</v>
      </c>
      <c r="I70" s="2">
        <v>1</v>
      </c>
      <c r="J70" s="2"/>
      <c r="K70" s="2"/>
      <c r="L70" s="2"/>
      <c r="M70" s="2"/>
      <c r="N70" s="2"/>
      <c r="P70" s="2">
        <f t="shared" si="72"/>
        <v>1</v>
      </c>
      <c r="Q70" s="2">
        <f t="shared" si="73"/>
        <v>1</v>
      </c>
      <c r="R70" s="2">
        <f t="shared" si="74"/>
        <v>0</v>
      </c>
      <c r="S70" s="2">
        <f t="shared" si="75"/>
        <v>0</v>
      </c>
      <c r="T70" s="2">
        <f t="shared" si="76"/>
        <v>0</v>
      </c>
      <c r="U70" s="2">
        <f t="shared" si="77"/>
        <v>0</v>
      </c>
      <c r="V70" s="2">
        <f t="shared" si="78"/>
        <v>0</v>
      </c>
      <c r="W70" s="12"/>
      <c r="X70" s="12"/>
      <c r="Y70" s="12"/>
    </row>
    <row r="71" spans="1:25">
      <c r="A71" s="1" t="s">
        <v>30</v>
      </c>
      <c r="B71" s="1" t="s">
        <v>22</v>
      </c>
      <c r="C71" s="2" t="s">
        <v>16</v>
      </c>
      <c r="D71" s="3">
        <v>45729</v>
      </c>
      <c r="E71" s="2">
        <f t="shared" si="82"/>
        <v>24</v>
      </c>
      <c r="F71" s="2">
        <f t="shared" si="11"/>
        <v>1</v>
      </c>
      <c r="G71" s="2" t="s">
        <v>9</v>
      </c>
      <c r="H71" s="2">
        <v>7</v>
      </c>
      <c r="I71" s="2">
        <v>1</v>
      </c>
      <c r="J71" s="2"/>
      <c r="K71" s="2"/>
      <c r="L71" s="2"/>
      <c r="M71" s="2"/>
      <c r="N71" s="2"/>
      <c r="P71" s="2">
        <f t="shared" si="72"/>
        <v>1</v>
      </c>
      <c r="Q71" s="2">
        <f t="shared" si="73"/>
        <v>1</v>
      </c>
      <c r="R71" s="2">
        <f t="shared" si="74"/>
        <v>0</v>
      </c>
      <c r="S71" s="2">
        <f t="shared" si="75"/>
        <v>0</v>
      </c>
      <c r="T71" s="2">
        <f t="shared" si="76"/>
        <v>0</v>
      </c>
      <c r="U71" s="2">
        <f t="shared" si="77"/>
        <v>0</v>
      </c>
      <c r="V71" s="2">
        <f t="shared" si="78"/>
        <v>0</v>
      </c>
      <c r="W71" s="12" t="str">
        <f t="shared" ref="W71" si="83">IF(SUM(H71:H73)&gt;SUM(I71:I73), "Caleb", "Joshua")</f>
        <v>Caleb</v>
      </c>
      <c r="X71" s="12">
        <f t="shared" ref="X71" si="84">ABS(SUM(H71:H73)-SUM(I71:I73))</f>
        <v>9</v>
      </c>
      <c r="Y71" s="12">
        <f t="shared" ref="Y71" si="85">SUM(H71:H73, I71:I73)</f>
        <v>11</v>
      </c>
    </row>
    <row r="72" spans="1:25">
      <c r="A72" s="1" t="s">
        <v>30</v>
      </c>
      <c r="B72" s="1" t="s">
        <v>22</v>
      </c>
      <c r="C72" s="2" t="s">
        <v>16</v>
      </c>
      <c r="D72" s="3">
        <v>45729</v>
      </c>
      <c r="E72" s="2">
        <f t="shared" si="82"/>
        <v>24</v>
      </c>
      <c r="F72" s="2">
        <f t="shared" ref="F72:F137" si="86">F69</f>
        <v>2</v>
      </c>
      <c r="G72" s="2" t="s">
        <v>9</v>
      </c>
      <c r="H72" s="2">
        <v>2</v>
      </c>
      <c r="I72" s="2">
        <v>0</v>
      </c>
      <c r="J72" s="2"/>
      <c r="K72" s="2"/>
      <c r="L72" s="2"/>
      <c r="M72" s="2"/>
      <c r="N72" s="2"/>
      <c r="P72" s="2">
        <f t="shared" si="72"/>
        <v>1</v>
      </c>
      <c r="Q72" s="2">
        <f t="shared" si="73"/>
        <v>1</v>
      </c>
      <c r="R72" s="2">
        <f t="shared" si="74"/>
        <v>0</v>
      </c>
      <c r="S72" s="2">
        <f t="shared" si="75"/>
        <v>0</v>
      </c>
      <c r="T72" s="2">
        <f t="shared" si="76"/>
        <v>0</v>
      </c>
      <c r="U72" s="2">
        <f t="shared" si="77"/>
        <v>0</v>
      </c>
      <c r="V72" s="2">
        <f t="shared" si="78"/>
        <v>0</v>
      </c>
      <c r="W72" s="12"/>
      <c r="X72" s="12"/>
      <c r="Y72" s="12"/>
    </row>
    <row r="73" spans="1:25">
      <c r="A73" s="1" t="s">
        <v>30</v>
      </c>
      <c r="B73" s="1" t="s">
        <v>22</v>
      </c>
      <c r="C73" s="2" t="s">
        <v>16</v>
      </c>
      <c r="D73" s="3">
        <v>45729</v>
      </c>
      <c r="E73" s="2">
        <f t="shared" si="82"/>
        <v>24</v>
      </c>
      <c r="F73" s="2">
        <f t="shared" si="86"/>
        <v>3</v>
      </c>
      <c r="G73" s="2" t="s">
        <v>9</v>
      </c>
      <c r="H73" s="2">
        <v>1</v>
      </c>
      <c r="I73" s="2">
        <v>0</v>
      </c>
      <c r="J73" s="2"/>
      <c r="K73" s="2"/>
      <c r="L73" s="2"/>
      <c r="M73" s="2"/>
      <c r="N73" s="2"/>
      <c r="P73" s="2">
        <f t="shared" si="72"/>
        <v>1</v>
      </c>
      <c r="Q73" s="2">
        <f t="shared" si="73"/>
        <v>1</v>
      </c>
      <c r="R73" s="2">
        <f t="shared" si="74"/>
        <v>0</v>
      </c>
      <c r="S73" s="2">
        <f t="shared" si="75"/>
        <v>0</v>
      </c>
      <c r="T73" s="2">
        <f t="shared" si="76"/>
        <v>0</v>
      </c>
      <c r="U73" s="2">
        <f t="shared" si="77"/>
        <v>0</v>
      </c>
      <c r="V73" s="2">
        <f t="shared" si="78"/>
        <v>0</v>
      </c>
      <c r="W73" s="12"/>
      <c r="X73" s="12"/>
      <c r="Y73" s="12"/>
    </row>
    <row r="74" spans="1:25">
      <c r="A74" s="1" t="s">
        <v>30</v>
      </c>
      <c r="B74" s="1" t="s">
        <v>22</v>
      </c>
      <c r="C74" s="2" t="s">
        <v>18</v>
      </c>
      <c r="D74" s="3">
        <v>45740</v>
      </c>
      <c r="E74" s="2">
        <f t="shared" si="82"/>
        <v>25</v>
      </c>
      <c r="F74" s="2">
        <f t="shared" si="86"/>
        <v>1</v>
      </c>
      <c r="G74" s="2" t="s">
        <v>13</v>
      </c>
      <c r="H74" s="2">
        <v>0</v>
      </c>
      <c r="I74" s="2">
        <v>2</v>
      </c>
      <c r="J74" s="2"/>
      <c r="K74" s="2">
        <v>1</v>
      </c>
      <c r="L74" s="2"/>
      <c r="M74" s="2"/>
      <c r="N74" s="2"/>
      <c r="P74" s="2">
        <f t="shared" si="72"/>
        <v>1</v>
      </c>
      <c r="Q74" s="2">
        <f t="shared" si="73"/>
        <v>1</v>
      </c>
      <c r="R74" s="2">
        <f t="shared" si="74"/>
        <v>0</v>
      </c>
      <c r="S74" s="2">
        <f t="shared" si="75"/>
        <v>1</v>
      </c>
      <c r="T74" s="2">
        <f t="shared" si="76"/>
        <v>0</v>
      </c>
      <c r="U74" s="2">
        <f t="shared" si="77"/>
        <v>0</v>
      </c>
      <c r="V74" s="2">
        <f t="shared" si="78"/>
        <v>0</v>
      </c>
      <c r="W74" s="12" t="str">
        <f t="shared" ref="W74" si="87">IF(SUM(H74:H76)&gt;SUM(I74:I76), "Caleb", "Joshua")</f>
        <v>Caleb</v>
      </c>
      <c r="X74" s="12">
        <f t="shared" ref="X74" si="88">ABS(SUM(H74:H76)-SUM(I74:I76))</f>
        <v>3</v>
      </c>
      <c r="Y74" s="12">
        <f t="shared" ref="Y74" si="89">SUM(H74:H76, I74:I76)</f>
        <v>9</v>
      </c>
    </row>
    <row r="75" spans="1:25">
      <c r="A75" s="1" t="s">
        <v>30</v>
      </c>
      <c r="B75" s="1" t="s">
        <v>22</v>
      </c>
      <c r="C75" s="2" t="s">
        <v>18</v>
      </c>
      <c r="D75" s="3">
        <v>45740</v>
      </c>
      <c r="E75" s="2">
        <f t="shared" si="82"/>
        <v>25</v>
      </c>
      <c r="F75" s="2">
        <f t="shared" si="86"/>
        <v>2</v>
      </c>
      <c r="G75" s="2" t="s">
        <v>13</v>
      </c>
      <c r="H75" s="2">
        <v>4</v>
      </c>
      <c r="I75" s="2">
        <v>0</v>
      </c>
      <c r="J75" s="2"/>
      <c r="K75" s="2">
        <v>0</v>
      </c>
      <c r="L75" s="2"/>
      <c r="M75" s="2"/>
      <c r="N75" s="2"/>
      <c r="P75" s="2">
        <f t="shared" si="72"/>
        <v>1</v>
      </c>
      <c r="Q75" s="2">
        <f t="shared" si="73"/>
        <v>1</v>
      </c>
      <c r="R75" s="2">
        <f t="shared" si="74"/>
        <v>0</v>
      </c>
      <c r="S75" s="2">
        <f t="shared" si="75"/>
        <v>1</v>
      </c>
      <c r="T75" s="2">
        <f t="shared" si="76"/>
        <v>0</v>
      </c>
      <c r="U75" s="2">
        <f t="shared" si="77"/>
        <v>0</v>
      </c>
      <c r="V75" s="2">
        <f t="shared" si="78"/>
        <v>0</v>
      </c>
      <c r="W75" s="12"/>
      <c r="X75" s="12"/>
      <c r="Y75" s="12"/>
    </row>
    <row r="76" spans="1:25">
      <c r="A76" s="1" t="s">
        <v>30</v>
      </c>
      <c r="B76" s="1" t="s">
        <v>22</v>
      </c>
      <c r="C76" s="2" t="s">
        <v>18</v>
      </c>
      <c r="D76" s="3">
        <v>45740</v>
      </c>
      <c r="E76" s="2">
        <f t="shared" si="82"/>
        <v>25</v>
      </c>
      <c r="F76" s="2">
        <f t="shared" si="86"/>
        <v>3</v>
      </c>
      <c r="G76" s="2" t="s">
        <v>13</v>
      </c>
      <c r="H76" s="2">
        <v>2</v>
      </c>
      <c r="I76" s="2">
        <v>1</v>
      </c>
      <c r="J76" s="2"/>
      <c r="K76" s="2">
        <v>0</v>
      </c>
      <c r="L76" s="2"/>
      <c r="M76" s="2"/>
      <c r="N76" s="2"/>
      <c r="P76" s="2">
        <f t="shared" si="72"/>
        <v>1</v>
      </c>
      <c r="Q76" s="2">
        <f t="shared" si="73"/>
        <v>1</v>
      </c>
      <c r="R76" s="2">
        <f t="shared" si="74"/>
        <v>0</v>
      </c>
      <c r="S76" s="2">
        <f t="shared" si="75"/>
        <v>1</v>
      </c>
      <c r="T76" s="2">
        <f t="shared" si="76"/>
        <v>0</v>
      </c>
      <c r="U76" s="2">
        <f t="shared" si="77"/>
        <v>0</v>
      </c>
      <c r="V76" s="2">
        <f t="shared" si="78"/>
        <v>0</v>
      </c>
      <c r="W76" s="12"/>
      <c r="X76" s="12"/>
      <c r="Y76" s="12"/>
    </row>
    <row r="77" spans="1:25">
      <c r="A77" s="1" t="s">
        <v>30</v>
      </c>
      <c r="B77" s="1" t="s">
        <v>22</v>
      </c>
      <c r="C77" s="2" t="s">
        <v>16</v>
      </c>
      <c r="D77" s="3">
        <v>45741</v>
      </c>
      <c r="E77" s="2">
        <f t="shared" si="82"/>
        <v>26</v>
      </c>
      <c r="F77" s="2">
        <f t="shared" si="86"/>
        <v>1</v>
      </c>
      <c r="G77" s="2" t="s">
        <v>11</v>
      </c>
      <c r="H77" s="2">
        <v>6</v>
      </c>
      <c r="I77" s="2">
        <v>5</v>
      </c>
      <c r="J77" s="2"/>
      <c r="K77" s="2"/>
      <c r="L77" s="2"/>
      <c r="M77" s="2"/>
      <c r="N77" s="2"/>
      <c r="P77" s="2">
        <f t="shared" si="72"/>
        <v>1</v>
      </c>
      <c r="Q77" s="2">
        <f t="shared" si="73"/>
        <v>1</v>
      </c>
      <c r="R77" s="2">
        <f t="shared" si="74"/>
        <v>0</v>
      </c>
      <c r="S77" s="2">
        <f t="shared" si="75"/>
        <v>0</v>
      </c>
      <c r="T77" s="2">
        <f t="shared" si="76"/>
        <v>0</v>
      </c>
      <c r="U77" s="2">
        <f t="shared" si="77"/>
        <v>0</v>
      </c>
      <c r="V77" s="2">
        <f t="shared" si="78"/>
        <v>0</v>
      </c>
      <c r="W77" s="12" t="str">
        <f t="shared" ref="W77" si="90">IF(SUM(H77:H79)&gt;SUM(I77:I79), "Caleb", "Joshua")</f>
        <v>Caleb</v>
      </c>
      <c r="X77" s="12">
        <f t="shared" ref="X77" si="91">ABS(SUM(H77:H79)-SUM(I77:I79))</f>
        <v>1</v>
      </c>
      <c r="Y77" s="12">
        <f t="shared" ref="Y77" si="92">SUM(H77:H79, I77:I79)</f>
        <v>23</v>
      </c>
    </row>
    <row r="78" spans="1:25">
      <c r="A78" s="1" t="s">
        <v>30</v>
      </c>
      <c r="B78" s="1" t="s">
        <v>22</v>
      </c>
      <c r="C78" s="2" t="s">
        <v>16</v>
      </c>
      <c r="D78" s="3">
        <v>45741</v>
      </c>
      <c r="E78" s="2">
        <f t="shared" si="82"/>
        <v>26</v>
      </c>
      <c r="F78" s="2">
        <f t="shared" si="86"/>
        <v>2</v>
      </c>
      <c r="G78" s="2" t="s">
        <v>11</v>
      </c>
      <c r="H78" s="2">
        <v>3</v>
      </c>
      <c r="I78" s="2">
        <v>3</v>
      </c>
      <c r="J78" s="2"/>
      <c r="K78" s="2"/>
      <c r="L78" s="2"/>
      <c r="M78" s="2"/>
      <c r="N78" s="2"/>
      <c r="P78" s="2">
        <f t="shared" si="72"/>
        <v>1</v>
      </c>
      <c r="Q78" s="2">
        <f t="shared" si="73"/>
        <v>1</v>
      </c>
      <c r="R78" s="2">
        <f t="shared" si="74"/>
        <v>0</v>
      </c>
      <c r="S78" s="2">
        <f t="shared" si="75"/>
        <v>0</v>
      </c>
      <c r="T78" s="2">
        <f t="shared" si="76"/>
        <v>0</v>
      </c>
      <c r="U78" s="2">
        <f t="shared" si="77"/>
        <v>0</v>
      </c>
      <c r="V78" s="2">
        <f t="shared" si="78"/>
        <v>0</v>
      </c>
      <c r="W78" s="12"/>
      <c r="X78" s="12"/>
      <c r="Y78" s="12"/>
    </row>
    <row r="79" spans="1:25">
      <c r="A79" s="1" t="s">
        <v>30</v>
      </c>
      <c r="B79" s="1" t="s">
        <v>22</v>
      </c>
      <c r="C79" s="2" t="s">
        <v>16</v>
      </c>
      <c r="D79" s="3">
        <v>45741</v>
      </c>
      <c r="E79" s="2">
        <f t="shared" si="82"/>
        <v>26</v>
      </c>
      <c r="F79" s="2">
        <f t="shared" si="86"/>
        <v>3</v>
      </c>
      <c r="G79" s="2" t="s">
        <v>11</v>
      </c>
      <c r="H79" s="2">
        <v>3</v>
      </c>
      <c r="I79" s="2">
        <v>3</v>
      </c>
      <c r="J79" s="2"/>
      <c r="K79" s="2"/>
      <c r="L79" s="2"/>
      <c r="M79" s="2"/>
      <c r="N79" s="2"/>
      <c r="P79" s="2">
        <f t="shared" si="72"/>
        <v>1</v>
      </c>
      <c r="Q79" s="2">
        <f t="shared" si="73"/>
        <v>1</v>
      </c>
      <c r="R79" s="2">
        <f t="shared" si="74"/>
        <v>0</v>
      </c>
      <c r="S79" s="2">
        <f t="shared" si="75"/>
        <v>0</v>
      </c>
      <c r="T79" s="2">
        <f t="shared" si="76"/>
        <v>0</v>
      </c>
      <c r="U79" s="2">
        <f t="shared" si="77"/>
        <v>0</v>
      </c>
      <c r="V79" s="2">
        <f t="shared" si="78"/>
        <v>0</v>
      </c>
      <c r="W79" s="12"/>
      <c r="X79" s="12"/>
      <c r="Y79" s="12"/>
    </row>
    <row r="80" spans="1:25">
      <c r="A80" s="1" t="s">
        <v>30</v>
      </c>
      <c r="B80" s="1" t="s">
        <v>22</v>
      </c>
      <c r="C80" s="2" t="s">
        <v>16</v>
      </c>
      <c r="D80" s="3">
        <v>45742</v>
      </c>
      <c r="E80" s="2">
        <f t="shared" si="82"/>
        <v>27</v>
      </c>
      <c r="F80" s="2">
        <f t="shared" si="86"/>
        <v>1</v>
      </c>
      <c r="G80" s="2" t="s">
        <v>15</v>
      </c>
      <c r="H80" s="2">
        <v>2</v>
      </c>
      <c r="I80" s="2">
        <v>0</v>
      </c>
      <c r="J80" s="2">
        <v>1</v>
      </c>
      <c r="K80" s="2"/>
      <c r="L80" s="2"/>
      <c r="M80" s="2"/>
      <c r="N80" s="2"/>
      <c r="P80" s="2">
        <f t="shared" si="72"/>
        <v>1</v>
      </c>
      <c r="Q80" s="2">
        <f t="shared" si="73"/>
        <v>1</v>
      </c>
      <c r="R80" s="2">
        <f t="shared" si="74"/>
        <v>1</v>
      </c>
      <c r="S80" s="2">
        <f t="shared" si="75"/>
        <v>0</v>
      </c>
      <c r="T80" s="2">
        <f t="shared" si="76"/>
        <v>0</v>
      </c>
      <c r="U80" s="2">
        <f t="shared" si="77"/>
        <v>0</v>
      </c>
      <c r="V80" s="2">
        <f t="shared" si="78"/>
        <v>0</v>
      </c>
      <c r="W80" s="12" t="str">
        <f t="shared" ref="W80" si="93">IF(SUM(H80:H82)&gt;SUM(I80:I82), "Caleb", "Joshua")</f>
        <v>Caleb</v>
      </c>
      <c r="X80" s="12">
        <f t="shared" ref="X80" si="94">ABS(SUM(H80:H82)-SUM(I80:I82))</f>
        <v>8</v>
      </c>
      <c r="Y80" s="12">
        <f t="shared" ref="Y80" si="95">SUM(H80:H82, I80:I82)</f>
        <v>12</v>
      </c>
    </row>
    <row r="81" spans="1:25">
      <c r="A81" s="1" t="s">
        <v>30</v>
      </c>
      <c r="B81" s="1" t="s">
        <v>22</v>
      </c>
      <c r="C81" s="2" t="s">
        <v>16</v>
      </c>
      <c r="D81" s="3">
        <v>45742</v>
      </c>
      <c r="E81" s="2">
        <f t="shared" si="82"/>
        <v>27</v>
      </c>
      <c r="F81" s="2">
        <f t="shared" si="86"/>
        <v>2</v>
      </c>
      <c r="G81" s="2" t="s">
        <v>15</v>
      </c>
      <c r="H81" s="2">
        <v>4</v>
      </c>
      <c r="I81" s="2">
        <v>0</v>
      </c>
      <c r="J81" s="2">
        <v>2</v>
      </c>
      <c r="K81" s="2"/>
      <c r="L81" s="2"/>
      <c r="M81" s="2"/>
      <c r="N81" s="2"/>
      <c r="P81" s="2">
        <f t="shared" si="72"/>
        <v>1</v>
      </c>
      <c r="Q81" s="2">
        <f t="shared" si="73"/>
        <v>1</v>
      </c>
      <c r="R81" s="2">
        <f t="shared" si="74"/>
        <v>1</v>
      </c>
      <c r="S81" s="2">
        <f t="shared" si="75"/>
        <v>0</v>
      </c>
      <c r="T81" s="2">
        <f t="shared" si="76"/>
        <v>0</v>
      </c>
      <c r="U81" s="2">
        <f t="shared" si="77"/>
        <v>0</v>
      </c>
      <c r="V81" s="2">
        <f t="shared" si="78"/>
        <v>0</v>
      </c>
      <c r="W81" s="12"/>
      <c r="X81" s="12"/>
      <c r="Y81" s="12"/>
    </row>
    <row r="82" spans="1:25">
      <c r="A82" s="1" t="s">
        <v>30</v>
      </c>
      <c r="B82" s="1" t="s">
        <v>22</v>
      </c>
      <c r="C82" s="2" t="s">
        <v>16</v>
      </c>
      <c r="D82" s="3">
        <v>45742</v>
      </c>
      <c r="E82" s="2">
        <f t="shared" si="82"/>
        <v>27</v>
      </c>
      <c r="F82" s="2">
        <f t="shared" si="86"/>
        <v>3</v>
      </c>
      <c r="G82" s="2" t="s">
        <v>15</v>
      </c>
      <c r="H82" s="2">
        <v>4</v>
      </c>
      <c r="I82" s="2">
        <v>2</v>
      </c>
      <c r="J82" s="2">
        <v>1</v>
      </c>
      <c r="K82" s="2"/>
      <c r="L82" s="2"/>
      <c r="M82" s="2"/>
      <c r="N82" s="2"/>
      <c r="P82" s="2">
        <f t="shared" si="72"/>
        <v>1</v>
      </c>
      <c r="Q82" s="2">
        <f t="shared" si="73"/>
        <v>1</v>
      </c>
      <c r="R82" s="2">
        <f t="shared" si="74"/>
        <v>1</v>
      </c>
      <c r="S82" s="2">
        <f t="shared" si="75"/>
        <v>0</v>
      </c>
      <c r="T82" s="2">
        <f t="shared" si="76"/>
        <v>0</v>
      </c>
      <c r="U82" s="2">
        <f t="shared" si="77"/>
        <v>0</v>
      </c>
      <c r="V82" s="2">
        <f t="shared" si="78"/>
        <v>0</v>
      </c>
      <c r="W82" s="12"/>
      <c r="X82" s="12"/>
      <c r="Y82" s="12"/>
    </row>
    <row r="83" spans="1:25">
      <c r="A83" s="1" t="s">
        <v>30</v>
      </c>
      <c r="B83" s="1" t="s">
        <v>22</v>
      </c>
      <c r="C83" s="2" t="s">
        <v>16</v>
      </c>
      <c r="D83" s="4">
        <v>45743</v>
      </c>
      <c r="E83" s="2">
        <f t="shared" si="82"/>
        <v>28</v>
      </c>
      <c r="F83" s="2">
        <f t="shared" si="86"/>
        <v>1</v>
      </c>
      <c r="G83" s="1" t="s">
        <v>11</v>
      </c>
      <c r="H83" s="1">
        <v>2</v>
      </c>
      <c r="I83" s="1">
        <v>2</v>
      </c>
      <c r="J83" s="2"/>
      <c r="K83" s="2"/>
      <c r="L83" s="2"/>
      <c r="M83" s="2"/>
      <c r="N83" s="2"/>
      <c r="P83" s="2">
        <f t="shared" si="72"/>
        <v>1</v>
      </c>
      <c r="Q83" s="2">
        <f t="shared" si="73"/>
        <v>1</v>
      </c>
      <c r="R83" s="2">
        <f t="shared" si="74"/>
        <v>0</v>
      </c>
      <c r="S83" s="2">
        <f t="shared" si="75"/>
        <v>0</v>
      </c>
      <c r="T83" s="2">
        <f t="shared" si="76"/>
        <v>0</v>
      </c>
      <c r="U83" s="2">
        <f t="shared" si="77"/>
        <v>0</v>
      </c>
      <c r="V83" s="2">
        <f t="shared" si="78"/>
        <v>0</v>
      </c>
      <c r="W83" s="12" t="str">
        <f t="shared" ref="W83" si="96">IF(SUM(H83:H85)&gt;SUM(I83:I85), "Caleb", "Joshua")</f>
        <v>Caleb</v>
      </c>
      <c r="X83" s="12">
        <f t="shared" ref="X83" si="97">ABS(SUM(H83:H85)-SUM(I83:I85))</f>
        <v>3</v>
      </c>
      <c r="Y83" s="12">
        <f t="shared" ref="Y83" si="98">SUM(H83:H85, I83:I85)</f>
        <v>11</v>
      </c>
    </row>
    <row r="84" spans="1:25">
      <c r="A84" s="1" t="s">
        <v>30</v>
      </c>
      <c r="B84" s="1" t="s">
        <v>22</v>
      </c>
      <c r="C84" s="2" t="s">
        <v>16</v>
      </c>
      <c r="D84" s="4">
        <v>45743</v>
      </c>
      <c r="E84" s="2">
        <f t="shared" si="82"/>
        <v>28</v>
      </c>
      <c r="F84" s="2">
        <f t="shared" si="86"/>
        <v>2</v>
      </c>
      <c r="G84" s="1" t="s">
        <v>11</v>
      </c>
      <c r="H84" s="1">
        <v>3</v>
      </c>
      <c r="I84" s="1">
        <v>1</v>
      </c>
      <c r="J84" s="2"/>
      <c r="K84" s="2"/>
      <c r="L84" s="2"/>
      <c r="M84" s="2"/>
      <c r="N84" s="2"/>
      <c r="P84" s="2">
        <f t="shared" si="72"/>
        <v>1</v>
      </c>
      <c r="Q84" s="2">
        <f t="shared" si="73"/>
        <v>1</v>
      </c>
      <c r="R84" s="2">
        <f t="shared" si="74"/>
        <v>0</v>
      </c>
      <c r="S84" s="2">
        <f t="shared" si="75"/>
        <v>0</v>
      </c>
      <c r="T84" s="2">
        <f t="shared" si="76"/>
        <v>0</v>
      </c>
      <c r="U84" s="2">
        <f t="shared" si="77"/>
        <v>0</v>
      </c>
      <c r="V84" s="2">
        <f t="shared" si="78"/>
        <v>0</v>
      </c>
      <c r="W84" s="12"/>
      <c r="X84" s="12"/>
      <c r="Y84" s="12"/>
    </row>
    <row r="85" spans="1:25">
      <c r="A85" s="1" t="s">
        <v>30</v>
      </c>
      <c r="B85" s="1" t="s">
        <v>22</v>
      </c>
      <c r="C85" s="2" t="s">
        <v>16</v>
      </c>
      <c r="D85" s="4">
        <v>45743</v>
      </c>
      <c r="E85" s="2">
        <f t="shared" si="82"/>
        <v>28</v>
      </c>
      <c r="F85" s="2">
        <f t="shared" si="86"/>
        <v>3</v>
      </c>
      <c r="G85" s="1" t="s">
        <v>11</v>
      </c>
      <c r="H85" s="1">
        <v>2</v>
      </c>
      <c r="I85" s="1">
        <v>1</v>
      </c>
      <c r="J85" s="2"/>
      <c r="K85" s="2"/>
      <c r="L85" s="2"/>
      <c r="M85" s="2"/>
      <c r="N85" s="2"/>
      <c r="P85" s="2">
        <f t="shared" si="72"/>
        <v>1</v>
      </c>
      <c r="Q85" s="2">
        <f t="shared" si="73"/>
        <v>1</v>
      </c>
      <c r="R85" s="2">
        <f t="shared" si="74"/>
        <v>0</v>
      </c>
      <c r="S85" s="2">
        <f t="shared" si="75"/>
        <v>0</v>
      </c>
      <c r="T85" s="2">
        <f t="shared" si="76"/>
        <v>0</v>
      </c>
      <c r="U85" s="2">
        <f t="shared" si="77"/>
        <v>0</v>
      </c>
      <c r="V85" s="2">
        <f t="shared" si="78"/>
        <v>0</v>
      </c>
      <c r="W85" s="12"/>
      <c r="X85" s="12"/>
      <c r="Y85" s="12"/>
    </row>
    <row r="86" spans="1:25">
      <c r="A86" s="1" t="s">
        <v>30</v>
      </c>
      <c r="B86" s="1" t="s">
        <v>22</v>
      </c>
      <c r="C86" s="1" t="s">
        <v>16</v>
      </c>
      <c r="D86" s="4">
        <v>45744</v>
      </c>
      <c r="E86" s="2">
        <f t="shared" si="82"/>
        <v>29</v>
      </c>
      <c r="F86" s="2">
        <f t="shared" si="86"/>
        <v>1</v>
      </c>
      <c r="G86" s="1" t="s">
        <v>9</v>
      </c>
      <c r="H86" s="1">
        <v>1</v>
      </c>
      <c r="I86" s="1">
        <v>4</v>
      </c>
      <c r="J86" s="2"/>
      <c r="K86" s="2"/>
      <c r="L86" s="2"/>
      <c r="M86" s="2"/>
      <c r="N86" s="2"/>
      <c r="P86" s="2">
        <f t="shared" si="72"/>
        <v>1</v>
      </c>
      <c r="Q86" s="2">
        <f t="shared" si="73"/>
        <v>1</v>
      </c>
      <c r="R86" s="2">
        <f t="shared" si="74"/>
        <v>0</v>
      </c>
      <c r="S86" s="2">
        <f t="shared" si="75"/>
        <v>0</v>
      </c>
      <c r="T86" s="2">
        <f t="shared" si="76"/>
        <v>0</v>
      </c>
      <c r="U86" s="2">
        <f t="shared" si="77"/>
        <v>0</v>
      </c>
      <c r="V86" s="2">
        <f t="shared" si="78"/>
        <v>0</v>
      </c>
      <c r="W86" s="12" t="str">
        <f t="shared" ref="W86" si="99">IF(SUM(H86:H88)&gt;SUM(I86:I88), "Caleb", "Joshua")</f>
        <v>Joshua</v>
      </c>
      <c r="X86" s="12">
        <f t="shared" ref="X86" si="100">ABS(SUM(H86:H88)-SUM(I86:I88))</f>
        <v>5</v>
      </c>
      <c r="Y86" s="12">
        <f t="shared" ref="Y86" si="101">SUM(H86:H88, I86:I88)</f>
        <v>15</v>
      </c>
    </row>
    <row r="87" spans="1:25">
      <c r="A87" s="1" t="s">
        <v>30</v>
      </c>
      <c r="B87" s="1" t="s">
        <v>22</v>
      </c>
      <c r="C87" s="1" t="s">
        <v>16</v>
      </c>
      <c r="D87" s="4">
        <v>45744</v>
      </c>
      <c r="E87" s="2">
        <f t="shared" si="82"/>
        <v>29</v>
      </c>
      <c r="F87" s="2">
        <f t="shared" si="86"/>
        <v>2</v>
      </c>
      <c r="G87" s="1" t="s">
        <v>9</v>
      </c>
      <c r="H87" s="1">
        <v>1</v>
      </c>
      <c r="I87" s="1">
        <v>3</v>
      </c>
      <c r="J87" s="2"/>
      <c r="K87" s="2"/>
      <c r="L87" s="2"/>
      <c r="M87" s="2"/>
      <c r="N87" s="2"/>
      <c r="P87" s="2">
        <f t="shared" si="72"/>
        <v>1</v>
      </c>
      <c r="Q87" s="2">
        <f t="shared" si="73"/>
        <v>1</v>
      </c>
      <c r="R87" s="2">
        <f t="shared" si="74"/>
        <v>0</v>
      </c>
      <c r="S87" s="2">
        <f t="shared" si="75"/>
        <v>0</v>
      </c>
      <c r="T87" s="2">
        <f t="shared" si="76"/>
        <v>0</v>
      </c>
      <c r="U87" s="2">
        <f t="shared" si="77"/>
        <v>0</v>
      </c>
      <c r="V87" s="2">
        <f t="shared" si="78"/>
        <v>0</v>
      </c>
      <c r="W87" s="12"/>
      <c r="X87" s="12"/>
      <c r="Y87" s="12"/>
    </row>
    <row r="88" spans="1:25">
      <c r="A88" s="1" t="s">
        <v>30</v>
      </c>
      <c r="B88" s="1" t="s">
        <v>22</v>
      </c>
      <c r="C88" s="1" t="s">
        <v>16</v>
      </c>
      <c r="D88" s="4">
        <v>45744</v>
      </c>
      <c r="E88" s="2">
        <f t="shared" si="82"/>
        <v>29</v>
      </c>
      <c r="F88" s="2">
        <f t="shared" si="86"/>
        <v>3</v>
      </c>
      <c r="G88" s="1" t="s">
        <v>9</v>
      </c>
      <c r="H88" s="1">
        <v>3</v>
      </c>
      <c r="I88" s="1">
        <v>3</v>
      </c>
      <c r="J88" s="2"/>
      <c r="K88" s="2"/>
      <c r="L88" s="2"/>
      <c r="M88" s="2"/>
      <c r="N88" s="2"/>
      <c r="P88" s="2">
        <f t="shared" si="72"/>
        <v>1</v>
      </c>
      <c r="Q88" s="2">
        <f t="shared" si="73"/>
        <v>1</v>
      </c>
      <c r="R88" s="2">
        <f t="shared" si="74"/>
        <v>0</v>
      </c>
      <c r="S88" s="2">
        <f t="shared" si="75"/>
        <v>0</v>
      </c>
      <c r="T88" s="2">
        <f t="shared" si="76"/>
        <v>0</v>
      </c>
      <c r="U88" s="2">
        <f t="shared" si="77"/>
        <v>0</v>
      </c>
      <c r="V88" s="2">
        <f t="shared" si="78"/>
        <v>0</v>
      </c>
      <c r="W88" s="12"/>
      <c r="X88" s="12"/>
      <c r="Y88" s="12"/>
    </row>
    <row r="89" spans="1:25">
      <c r="A89" s="1" t="s">
        <v>30</v>
      </c>
      <c r="B89" s="1" t="s">
        <v>22</v>
      </c>
      <c r="C89" s="1" t="s">
        <v>16</v>
      </c>
      <c r="D89" s="4">
        <v>45747</v>
      </c>
      <c r="E89" s="2">
        <f t="shared" si="82"/>
        <v>30</v>
      </c>
      <c r="F89" s="2">
        <f t="shared" si="86"/>
        <v>1</v>
      </c>
      <c r="G89" s="1" t="s">
        <v>9</v>
      </c>
      <c r="H89" s="1">
        <v>1</v>
      </c>
      <c r="I89" s="1">
        <v>0</v>
      </c>
      <c r="J89" s="2"/>
      <c r="K89" s="2"/>
      <c r="L89" s="2"/>
      <c r="M89" s="2"/>
      <c r="N89" s="2"/>
      <c r="P89" s="2">
        <f t="shared" si="72"/>
        <v>1</v>
      </c>
      <c r="Q89" s="2">
        <f t="shared" si="73"/>
        <v>1</v>
      </c>
      <c r="R89" s="2">
        <f t="shared" si="74"/>
        <v>0</v>
      </c>
      <c r="S89" s="2">
        <f t="shared" si="75"/>
        <v>0</v>
      </c>
      <c r="T89" s="2">
        <f t="shared" si="76"/>
        <v>0</v>
      </c>
      <c r="U89" s="2">
        <f t="shared" si="77"/>
        <v>0</v>
      </c>
      <c r="V89" s="2">
        <f t="shared" si="78"/>
        <v>0</v>
      </c>
      <c r="W89" s="12" t="str">
        <f t="shared" ref="W89" si="102">IF(SUM(H89:H91)&gt;SUM(I89:I91), "Caleb", "Joshua")</f>
        <v>Caleb</v>
      </c>
      <c r="X89" s="12">
        <f t="shared" ref="X89" si="103">ABS(SUM(H89:H91)-SUM(I89:I91))</f>
        <v>5</v>
      </c>
      <c r="Y89" s="12">
        <f t="shared" ref="Y89" si="104">SUM(H89:H91, I89:I91)</f>
        <v>9</v>
      </c>
    </row>
    <row r="90" spans="1:25">
      <c r="A90" s="1" t="s">
        <v>30</v>
      </c>
      <c r="B90" s="1" t="s">
        <v>22</v>
      </c>
      <c r="C90" s="1" t="s">
        <v>16</v>
      </c>
      <c r="D90" s="4">
        <v>45747</v>
      </c>
      <c r="E90" s="2">
        <f t="shared" si="82"/>
        <v>30</v>
      </c>
      <c r="F90" s="2">
        <f t="shared" si="86"/>
        <v>2</v>
      </c>
      <c r="G90" s="1" t="s">
        <v>9</v>
      </c>
      <c r="H90" s="1">
        <v>2</v>
      </c>
      <c r="I90" s="1">
        <v>1</v>
      </c>
      <c r="J90" s="2"/>
      <c r="K90" s="2"/>
      <c r="L90" s="2"/>
      <c r="M90" s="2"/>
      <c r="N90" s="2"/>
      <c r="P90" s="2">
        <f t="shared" si="72"/>
        <v>1</v>
      </c>
      <c r="Q90" s="2">
        <f t="shared" si="73"/>
        <v>1</v>
      </c>
      <c r="R90" s="2">
        <f t="shared" si="74"/>
        <v>0</v>
      </c>
      <c r="S90" s="2">
        <f t="shared" si="75"/>
        <v>0</v>
      </c>
      <c r="T90" s="2">
        <f t="shared" si="76"/>
        <v>0</v>
      </c>
      <c r="U90" s="2">
        <f t="shared" si="77"/>
        <v>0</v>
      </c>
      <c r="V90" s="2">
        <f t="shared" si="78"/>
        <v>0</v>
      </c>
      <c r="W90" s="12"/>
      <c r="X90" s="12"/>
      <c r="Y90" s="12"/>
    </row>
    <row r="91" spans="1:25">
      <c r="A91" s="1" t="s">
        <v>30</v>
      </c>
      <c r="B91" s="1" t="s">
        <v>22</v>
      </c>
      <c r="C91" s="1" t="s">
        <v>16</v>
      </c>
      <c r="D91" s="4">
        <v>45747</v>
      </c>
      <c r="E91" s="2">
        <f t="shared" si="82"/>
        <v>30</v>
      </c>
      <c r="F91" s="2">
        <f t="shared" si="86"/>
        <v>3</v>
      </c>
      <c r="G91" s="1" t="s">
        <v>9</v>
      </c>
      <c r="H91" s="1">
        <v>4</v>
      </c>
      <c r="I91" s="1">
        <v>1</v>
      </c>
      <c r="J91" s="2"/>
      <c r="K91" s="2"/>
      <c r="L91" s="2"/>
      <c r="M91" s="2"/>
      <c r="N91" s="2"/>
      <c r="P91" s="2">
        <f t="shared" si="72"/>
        <v>1</v>
      </c>
      <c r="Q91" s="2">
        <f t="shared" si="73"/>
        <v>1</v>
      </c>
      <c r="R91" s="2">
        <f t="shared" si="74"/>
        <v>0</v>
      </c>
      <c r="S91" s="2">
        <f t="shared" si="75"/>
        <v>0</v>
      </c>
      <c r="T91" s="2">
        <f t="shared" si="76"/>
        <v>0</v>
      </c>
      <c r="U91" s="2">
        <f t="shared" si="77"/>
        <v>0</v>
      </c>
      <c r="V91" s="2">
        <f t="shared" si="78"/>
        <v>0</v>
      </c>
      <c r="W91" s="12"/>
      <c r="X91" s="12"/>
      <c r="Y91" s="12"/>
    </row>
    <row r="92" spans="1:25">
      <c r="A92" s="1" t="s">
        <v>30</v>
      </c>
      <c r="B92" s="1" t="s">
        <v>22</v>
      </c>
      <c r="C92" s="1" t="s">
        <v>16</v>
      </c>
      <c r="D92" s="4">
        <v>45748</v>
      </c>
      <c r="E92" s="2">
        <f t="shared" si="82"/>
        <v>31</v>
      </c>
      <c r="F92" s="2">
        <f t="shared" si="86"/>
        <v>1</v>
      </c>
      <c r="G92" s="1" t="s">
        <v>11</v>
      </c>
      <c r="H92" s="1">
        <v>3</v>
      </c>
      <c r="I92" s="1">
        <v>1</v>
      </c>
      <c r="J92" s="2"/>
      <c r="K92" s="2"/>
      <c r="L92" s="2"/>
      <c r="M92" s="2"/>
      <c r="N92" s="2"/>
      <c r="P92" s="2">
        <f t="shared" si="72"/>
        <v>1</v>
      </c>
      <c r="Q92" s="2">
        <f t="shared" si="73"/>
        <v>1</v>
      </c>
      <c r="R92" s="2">
        <f t="shared" si="74"/>
        <v>0</v>
      </c>
      <c r="S92" s="2">
        <f t="shared" si="75"/>
        <v>0</v>
      </c>
      <c r="T92" s="2">
        <f t="shared" si="76"/>
        <v>0</v>
      </c>
      <c r="U92" s="2">
        <f t="shared" si="77"/>
        <v>0</v>
      </c>
      <c r="V92" s="2">
        <f t="shared" si="78"/>
        <v>0</v>
      </c>
      <c r="W92" s="12" t="str">
        <f t="shared" ref="W92" si="105">IF(SUM(H92:H94)&gt;SUM(I92:I94), "Caleb", "Joshua")</f>
        <v>Caleb</v>
      </c>
      <c r="X92" s="12">
        <f t="shared" ref="X92" si="106">ABS(SUM(H92:H94)-SUM(I92:I94))</f>
        <v>1</v>
      </c>
      <c r="Y92" s="12">
        <f t="shared" ref="Y92" si="107">SUM(H92:H94, I92:I94)</f>
        <v>11</v>
      </c>
    </row>
    <row r="93" spans="1:25">
      <c r="A93" s="1" t="s">
        <v>30</v>
      </c>
      <c r="B93" s="1" t="s">
        <v>22</v>
      </c>
      <c r="C93" s="1" t="s">
        <v>16</v>
      </c>
      <c r="D93" s="4">
        <v>45748</v>
      </c>
      <c r="E93" s="2">
        <f t="shared" si="82"/>
        <v>31</v>
      </c>
      <c r="F93" s="2">
        <f t="shared" si="86"/>
        <v>2</v>
      </c>
      <c r="G93" s="1" t="s">
        <v>11</v>
      </c>
      <c r="H93" s="1">
        <v>2</v>
      </c>
      <c r="I93" s="1">
        <v>1</v>
      </c>
      <c r="J93" s="2"/>
      <c r="K93" s="2"/>
      <c r="L93" s="2"/>
      <c r="M93" s="2"/>
      <c r="N93" s="2"/>
      <c r="P93" s="2">
        <f t="shared" si="72"/>
        <v>1</v>
      </c>
      <c r="Q93" s="2">
        <f t="shared" si="73"/>
        <v>1</v>
      </c>
      <c r="R93" s="2">
        <f t="shared" si="74"/>
        <v>0</v>
      </c>
      <c r="S93" s="2">
        <f t="shared" si="75"/>
        <v>0</v>
      </c>
      <c r="T93" s="2">
        <f t="shared" si="76"/>
        <v>0</v>
      </c>
      <c r="U93" s="2">
        <f t="shared" si="77"/>
        <v>0</v>
      </c>
      <c r="V93" s="2">
        <f t="shared" si="78"/>
        <v>0</v>
      </c>
      <c r="W93" s="12"/>
      <c r="X93" s="12"/>
      <c r="Y93" s="12"/>
    </row>
    <row r="94" spans="1:25">
      <c r="A94" s="1" t="s">
        <v>30</v>
      </c>
      <c r="B94" s="1" t="s">
        <v>22</v>
      </c>
      <c r="C94" s="1" t="s">
        <v>16</v>
      </c>
      <c r="D94" s="4">
        <v>45748</v>
      </c>
      <c r="E94" s="2">
        <f t="shared" si="82"/>
        <v>31</v>
      </c>
      <c r="F94" s="2">
        <f t="shared" si="86"/>
        <v>3</v>
      </c>
      <c r="G94" s="1" t="s">
        <v>11</v>
      </c>
      <c r="H94" s="1">
        <v>1</v>
      </c>
      <c r="I94" s="1">
        <v>3</v>
      </c>
      <c r="J94" s="2"/>
      <c r="K94" s="2"/>
      <c r="L94" s="2"/>
      <c r="M94" s="2"/>
      <c r="N94" s="2"/>
      <c r="P94" s="2">
        <f t="shared" si="72"/>
        <v>1</v>
      </c>
      <c r="Q94" s="2">
        <f t="shared" si="73"/>
        <v>1</v>
      </c>
      <c r="R94" s="2">
        <f t="shared" si="74"/>
        <v>0</v>
      </c>
      <c r="S94" s="2">
        <f t="shared" si="75"/>
        <v>0</v>
      </c>
      <c r="T94" s="2">
        <f t="shared" si="76"/>
        <v>0</v>
      </c>
      <c r="U94" s="2">
        <f t="shared" si="77"/>
        <v>0</v>
      </c>
      <c r="V94" s="2">
        <f t="shared" si="78"/>
        <v>0</v>
      </c>
      <c r="W94" s="12"/>
      <c r="X94" s="12"/>
      <c r="Y94" s="12"/>
    </row>
    <row r="95" spans="1:25">
      <c r="A95" s="1" t="s">
        <v>30</v>
      </c>
      <c r="B95" s="1" t="s">
        <v>21</v>
      </c>
      <c r="C95" s="1" t="s">
        <v>16</v>
      </c>
      <c r="D95" s="4">
        <v>45749</v>
      </c>
      <c r="E95" s="2">
        <f t="shared" si="82"/>
        <v>32</v>
      </c>
      <c r="F95" s="2">
        <f t="shared" si="86"/>
        <v>1</v>
      </c>
      <c r="G95" s="1" t="s">
        <v>9</v>
      </c>
      <c r="H95" s="1">
        <v>0</v>
      </c>
      <c r="I95" s="1">
        <v>1</v>
      </c>
      <c r="J95" s="2"/>
      <c r="K95" s="2"/>
      <c r="L95" s="2"/>
      <c r="M95" s="2"/>
      <c r="N95" s="2"/>
      <c r="P95" s="2">
        <f t="shared" si="72"/>
        <v>1</v>
      </c>
      <c r="Q95" s="2">
        <f t="shared" si="73"/>
        <v>1</v>
      </c>
      <c r="R95" s="2">
        <f t="shared" si="74"/>
        <v>0</v>
      </c>
      <c r="S95" s="2">
        <f t="shared" si="75"/>
        <v>0</v>
      </c>
      <c r="T95" s="2">
        <f t="shared" si="76"/>
        <v>0</v>
      </c>
      <c r="U95" s="2">
        <f t="shared" si="77"/>
        <v>0</v>
      </c>
      <c r="V95" s="2">
        <f t="shared" si="78"/>
        <v>0</v>
      </c>
      <c r="W95" s="12" t="str">
        <f t="shared" ref="W95" si="108">IF(SUM(H95:H97)&gt;SUM(I95:I97), "Caleb", "Joshua")</f>
        <v>Joshua</v>
      </c>
      <c r="X95" s="12">
        <f t="shared" ref="X95" si="109">ABS(SUM(H95:H97)-SUM(I95:I97))</f>
        <v>1</v>
      </c>
      <c r="Y95" s="12">
        <f t="shared" ref="Y95" si="110">SUM(H95:H97, I95:I97)</f>
        <v>9</v>
      </c>
    </row>
    <row r="96" spans="1:25">
      <c r="A96" s="1" t="s">
        <v>30</v>
      </c>
      <c r="B96" s="1" t="s">
        <v>21</v>
      </c>
      <c r="C96" s="1" t="s">
        <v>16</v>
      </c>
      <c r="D96" s="4">
        <v>45749</v>
      </c>
      <c r="E96" s="2">
        <f t="shared" si="82"/>
        <v>32</v>
      </c>
      <c r="F96" s="2">
        <f t="shared" si="86"/>
        <v>2</v>
      </c>
      <c r="G96" s="1" t="s">
        <v>9</v>
      </c>
      <c r="H96" s="1">
        <v>2</v>
      </c>
      <c r="I96" s="1">
        <v>3</v>
      </c>
      <c r="J96" s="2"/>
      <c r="K96" s="2"/>
      <c r="L96" s="2"/>
      <c r="M96" s="2"/>
      <c r="N96" s="2"/>
      <c r="P96" s="2">
        <f t="shared" si="72"/>
        <v>1</v>
      </c>
      <c r="Q96" s="2">
        <f t="shared" si="73"/>
        <v>1</v>
      </c>
      <c r="R96" s="2">
        <f t="shared" si="74"/>
        <v>0</v>
      </c>
      <c r="S96" s="2">
        <f t="shared" si="75"/>
        <v>0</v>
      </c>
      <c r="T96" s="2">
        <f t="shared" si="76"/>
        <v>0</v>
      </c>
      <c r="U96" s="2">
        <f t="shared" si="77"/>
        <v>0</v>
      </c>
      <c r="V96" s="2">
        <f t="shared" si="78"/>
        <v>0</v>
      </c>
      <c r="W96" s="12"/>
      <c r="X96" s="12"/>
      <c r="Y96" s="12"/>
    </row>
    <row r="97" spans="1:25">
      <c r="A97" s="1" t="s">
        <v>30</v>
      </c>
      <c r="B97" s="1" t="s">
        <v>21</v>
      </c>
      <c r="C97" s="1" t="s">
        <v>16</v>
      </c>
      <c r="D97" s="4">
        <v>45749</v>
      </c>
      <c r="E97" s="2">
        <f t="shared" si="82"/>
        <v>32</v>
      </c>
      <c r="F97" s="2">
        <f t="shared" si="86"/>
        <v>3</v>
      </c>
      <c r="G97" s="1" t="s">
        <v>9</v>
      </c>
      <c r="H97" s="1">
        <v>2</v>
      </c>
      <c r="I97" s="1">
        <v>1</v>
      </c>
      <c r="J97" s="2"/>
      <c r="K97" s="2"/>
      <c r="L97" s="2"/>
      <c r="M97" s="2"/>
      <c r="N97" s="2"/>
      <c r="P97" s="2">
        <f t="shared" si="72"/>
        <v>1</v>
      </c>
      <c r="Q97" s="2">
        <f t="shared" si="73"/>
        <v>1</v>
      </c>
      <c r="R97" s="2">
        <f t="shared" si="74"/>
        <v>0</v>
      </c>
      <c r="S97" s="2">
        <f t="shared" si="75"/>
        <v>0</v>
      </c>
      <c r="T97" s="2">
        <f t="shared" si="76"/>
        <v>0</v>
      </c>
      <c r="U97" s="2">
        <f t="shared" si="77"/>
        <v>0</v>
      </c>
      <c r="V97" s="2">
        <f t="shared" si="78"/>
        <v>0</v>
      </c>
      <c r="W97" s="12"/>
      <c r="X97" s="12"/>
      <c r="Y97" s="12"/>
    </row>
    <row r="98" spans="1:25">
      <c r="A98" s="1" t="s">
        <v>30</v>
      </c>
      <c r="B98" s="1" t="s">
        <v>21</v>
      </c>
      <c r="C98" s="1" t="s">
        <v>16</v>
      </c>
      <c r="D98" s="4">
        <v>45749</v>
      </c>
      <c r="E98" s="2">
        <f t="shared" si="82"/>
        <v>33</v>
      </c>
      <c r="F98" s="2">
        <f t="shared" si="86"/>
        <v>1</v>
      </c>
      <c r="G98" s="1" t="s">
        <v>9</v>
      </c>
      <c r="H98" s="1">
        <v>2</v>
      </c>
      <c r="I98" s="1">
        <v>0</v>
      </c>
      <c r="J98" s="2">
        <v>0</v>
      </c>
      <c r="K98" s="2"/>
      <c r="L98" s="2"/>
      <c r="M98" s="2"/>
      <c r="N98" s="2"/>
      <c r="P98" s="2">
        <f t="shared" si="72"/>
        <v>1</v>
      </c>
      <c r="Q98" s="2">
        <f t="shared" si="73"/>
        <v>1</v>
      </c>
      <c r="R98" s="2">
        <f t="shared" si="74"/>
        <v>1</v>
      </c>
      <c r="S98" s="2">
        <f t="shared" si="75"/>
        <v>0</v>
      </c>
      <c r="T98" s="2">
        <f t="shared" si="76"/>
        <v>0</v>
      </c>
      <c r="U98" s="2">
        <f t="shared" si="77"/>
        <v>0</v>
      </c>
      <c r="V98" s="2">
        <f t="shared" si="78"/>
        <v>0</v>
      </c>
      <c r="W98" s="12" t="str">
        <f t="shared" ref="W98" si="111">IF(SUM(H98:H100)&gt;SUM(I98:I100), "Caleb", "Joshua")</f>
        <v>Joshua</v>
      </c>
      <c r="X98" s="12">
        <f t="shared" ref="X98" si="112">ABS(SUM(H98:H100)-SUM(I98:I100))</f>
        <v>1</v>
      </c>
      <c r="Y98" s="12">
        <f t="shared" ref="Y98" si="113">SUM(H98:H100, I98:I100)</f>
        <v>9</v>
      </c>
    </row>
    <row r="99" spans="1:25">
      <c r="A99" s="1" t="s">
        <v>30</v>
      </c>
      <c r="B99" s="1" t="s">
        <v>21</v>
      </c>
      <c r="C99" s="1" t="s">
        <v>16</v>
      </c>
      <c r="D99" s="4">
        <v>45749</v>
      </c>
      <c r="E99" s="2">
        <f t="shared" si="82"/>
        <v>33</v>
      </c>
      <c r="F99" s="2">
        <f t="shared" si="86"/>
        <v>2</v>
      </c>
      <c r="G99" s="1" t="s">
        <v>9</v>
      </c>
      <c r="H99" s="1">
        <v>2</v>
      </c>
      <c r="I99" s="1">
        <v>3</v>
      </c>
      <c r="J99" s="2">
        <v>0</v>
      </c>
      <c r="K99" s="2"/>
      <c r="L99" s="2"/>
      <c r="M99" s="2"/>
      <c r="N99" s="2"/>
      <c r="P99" s="2">
        <f t="shared" si="72"/>
        <v>1</v>
      </c>
      <c r="Q99" s="2">
        <f t="shared" si="73"/>
        <v>1</v>
      </c>
      <c r="R99" s="2">
        <f t="shared" si="74"/>
        <v>1</v>
      </c>
      <c r="S99" s="2">
        <f t="shared" si="75"/>
        <v>0</v>
      </c>
      <c r="T99" s="2">
        <f t="shared" si="76"/>
        <v>0</v>
      </c>
      <c r="U99" s="2">
        <f t="shared" si="77"/>
        <v>0</v>
      </c>
      <c r="V99" s="2">
        <f t="shared" si="78"/>
        <v>0</v>
      </c>
      <c r="W99" s="12"/>
      <c r="X99" s="12"/>
      <c r="Y99" s="12"/>
    </row>
    <row r="100" spans="1:25">
      <c r="A100" s="1" t="s">
        <v>30</v>
      </c>
      <c r="B100" s="1" t="s">
        <v>21</v>
      </c>
      <c r="C100" s="1" t="s">
        <v>16</v>
      </c>
      <c r="D100" s="4">
        <v>45749</v>
      </c>
      <c r="E100" s="2">
        <f t="shared" si="82"/>
        <v>33</v>
      </c>
      <c r="F100" s="2">
        <f t="shared" si="86"/>
        <v>3</v>
      </c>
      <c r="G100" s="1" t="s">
        <v>9</v>
      </c>
      <c r="H100" s="1">
        <v>0</v>
      </c>
      <c r="I100" s="1">
        <v>2</v>
      </c>
      <c r="J100" s="2">
        <v>2</v>
      </c>
      <c r="K100" s="2"/>
      <c r="L100" s="2"/>
      <c r="M100" s="2"/>
      <c r="N100" s="2"/>
      <c r="P100" s="2">
        <f t="shared" si="72"/>
        <v>1</v>
      </c>
      <c r="Q100" s="2">
        <f t="shared" si="73"/>
        <v>1</v>
      </c>
      <c r="R100" s="2">
        <f t="shared" si="74"/>
        <v>1</v>
      </c>
      <c r="S100" s="2">
        <f t="shared" si="75"/>
        <v>0</v>
      </c>
      <c r="T100" s="2">
        <f t="shared" si="76"/>
        <v>0</v>
      </c>
      <c r="U100" s="2">
        <f t="shared" si="77"/>
        <v>0</v>
      </c>
      <c r="V100" s="2">
        <f t="shared" si="78"/>
        <v>0</v>
      </c>
      <c r="W100" s="12"/>
      <c r="X100" s="12"/>
      <c r="Y100" s="12"/>
    </row>
    <row r="101" spans="1:25">
      <c r="A101" s="1" t="s">
        <v>30</v>
      </c>
      <c r="B101" s="1" t="s">
        <v>23</v>
      </c>
      <c r="C101" s="1" t="s">
        <v>16</v>
      </c>
      <c r="D101" s="4">
        <v>45750</v>
      </c>
      <c r="E101" s="2">
        <f t="shared" si="82"/>
        <v>34</v>
      </c>
      <c r="F101" s="2">
        <f t="shared" si="86"/>
        <v>1</v>
      </c>
      <c r="G101" s="1" t="s">
        <v>15</v>
      </c>
      <c r="H101" s="1">
        <v>2</v>
      </c>
      <c r="I101" s="1">
        <v>0</v>
      </c>
      <c r="J101" s="1">
        <v>0</v>
      </c>
      <c r="K101" s="2"/>
      <c r="L101" s="2"/>
      <c r="M101" s="2"/>
      <c r="N101" s="2"/>
      <c r="P101" s="2">
        <f t="shared" si="72"/>
        <v>1</v>
      </c>
      <c r="Q101" s="2">
        <f t="shared" si="73"/>
        <v>1</v>
      </c>
      <c r="R101" s="2">
        <f t="shared" si="74"/>
        <v>1</v>
      </c>
      <c r="S101" s="2">
        <f t="shared" si="75"/>
        <v>0</v>
      </c>
      <c r="T101" s="2">
        <f t="shared" si="76"/>
        <v>0</v>
      </c>
      <c r="U101" s="2">
        <f t="shared" si="77"/>
        <v>0</v>
      </c>
      <c r="V101" s="2">
        <f t="shared" si="78"/>
        <v>0</v>
      </c>
      <c r="W101" s="12" t="str">
        <f t="shared" ref="W101" si="114">IF(SUM(H101:H103)&gt;SUM(I101:I103), "Caleb", "Joshua")</f>
        <v>Caleb</v>
      </c>
      <c r="X101" s="12">
        <f t="shared" ref="X101" si="115">ABS(SUM(H101:H103)-SUM(I101:I103))</f>
        <v>7</v>
      </c>
      <c r="Y101" s="12">
        <f t="shared" ref="Y101" si="116">SUM(H101:H103, I101:I103)</f>
        <v>9</v>
      </c>
    </row>
    <row r="102" spans="1:25">
      <c r="A102" s="1" t="s">
        <v>30</v>
      </c>
      <c r="B102" s="1" t="s">
        <v>23</v>
      </c>
      <c r="C102" s="1" t="s">
        <v>16</v>
      </c>
      <c r="D102" s="4">
        <v>45750</v>
      </c>
      <c r="E102" s="2">
        <f t="shared" si="82"/>
        <v>34</v>
      </c>
      <c r="F102" s="2">
        <f t="shared" si="86"/>
        <v>2</v>
      </c>
      <c r="G102" s="1" t="s">
        <v>15</v>
      </c>
      <c r="H102" s="1">
        <v>4</v>
      </c>
      <c r="I102" s="1">
        <v>1</v>
      </c>
      <c r="J102" s="1">
        <v>1</v>
      </c>
      <c r="K102" s="2"/>
      <c r="L102" s="2"/>
      <c r="M102" s="2"/>
      <c r="N102" s="2"/>
      <c r="P102" s="2">
        <f t="shared" si="72"/>
        <v>1</v>
      </c>
      <c r="Q102" s="2">
        <f t="shared" si="73"/>
        <v>1</v>
      </c>
      <c r="R102" s="2">
        <f t="shared" si="74"/>
        <v>1</v>
      </c>
      <c r="S102" s="2">
        <f t="shared" si="75"/>
        <v>0</v>
      </c>
      <c r="T102" s="2">
        <f t="shared" si="76"/>
        <v>0</v>
      </c>
      <c r="U102" s="2">
        <f t="shared" si="77"/>
        <v>0</v>
      </c>
      <c r="V102" s="2">
        <f t="shared" si="78"/>
        <v>0</v>
      </c>
      <c r="W102" s="12"/>
      <c r="X102" s="12"/>
      <c r="Y102" s="12"/>
    </row>
    <row r="103" spans="1:25">
      <c r="A103" s="1" t="s">
        <v>30</v>
      </c>
      <c r="B103" s="1" t="s">
        <v>23</v>
      </c>
      <c r="C103" s="1" t="s">
        <v>16</v>
      </c>
      <c r="D103" s="4">
        <v>45750</v>
      </c>
      <c r="E103" s="2">
        <f t="shared" si="82"/>
        <v>34</v>
      </c>
      <c r="F103" s="2">
        <f t="shared" si="86"/>
        <v>3</v>
      </c>
      <c r="G103" s="1" t="s">
        <v>15</v>
      </c>
      <c r="H103" s="1">
        <v>2</v>
      </c>
      <c r="I103" s="1">
        <v>0</v>
      </c>
      <c r="J103" s="1">
        <v>0</v>
      </c>
      <c r="K103" s="2"/>
      <c r="L103" s="2"/>
      <c r="M103" s="2"/>
      <c r="N103" s="2"/>
      <c r="P103" s="2">
        <f t="shared" si="72"/>
        <v>1</v>
      </c>
      <c r="Q103" s="2">
        <f t="shared" si="73"/>
        <v>1</v>
      </c>
      <c r="R103" s="2">
        <f t="shared" si="74"/>
        <v>1</v>
      </c>
      <c r="S103" s="2">
        <f t="shared" si="75"/>
        <v>0</v>
      </c>
      <c r="T103" s="2">
        <f t="shared" si="76"/>
        <v>0</v>
      </c>
      <c r="U103" s="2">
        <f t="shared" si="77"/>
        <v>0</v>
      </c>
      <c r="V103" s="2">
        <f t="shared" si="78"/>
        <v>0</v>
      </c>
      <c r="W103" s="12"/>
      <c r="X103" s="12"/>
      <c r="Y103" s="12"/>
    </row>
    <row r="104" spans="1:25">
      <c r="A104" s="1" t="s">
        <v>30</v>
      </c>
      <c r="B104" s="1" t="s">
        <v>22</v>
      </c>
      <c r="C104" s="1" t="s">
        <v>16</v>
      </c>
      <c r="D104" s="4">
        <v>45751</v>
      </c>
      <c r="E104" s="2">
        <f t="shared" si="82"/>
        <v>35</v>
      </c>
      <c r="F104" s="2">
        <f t="shared" si="86"/>
        <v>1</v>
      </c>
      <c r="G104" s="1" t="s">
        <v>11</v>
      </c>
      <c r="H104" s="1">
        <v>2</v>
      </c>
      <c r="I104" s="1">
        <v>1</v>
      </c>
      <c r="K104" s="2"/>
      <c r="L104" s="2"/>
      <c r="M104" s="2"/>
      <c r="N104" s="2"/>
      <c r="P104" s="2">
        <f t="shared" si="72"/>
        <v>1</v>
      </c>
      <c r="Q104" s="2">
        <f t="shared" si="73"/>
        <v>1</v>
      </c>
      <c r="R104" s="2">
        <f t="shared" si="74"/>
        <v>0</v>
      </c>
      <c r="S104" s="2">
        <f t="shared" si="75"/>
        <v>0</v>
      </c>
      <c r="T104" s="2">
        <f t="shared" si="76"/>
        <v>0</v>
      </c>
      <c r="U104" s="2">
        <f t="shared" si="77"/>
        <v>0</v>
      </c>
      <c r="V104" s="2">
        <f t="shared" si="78"/>
        <v>0</v>
      </c>
      <c r="W104" s="12" t="str">
        <f t="shared" ref="W104" si="117">IF(SUM(H104:H106)&gt;SUM(I104:I106), "Caleb", "Joshua")</f>
        <v>Caleb</v>
      </c>
      <c r="X104" s="12">
        <f t="shared" ref="X104" si="118">ABS(SUM(H104:H106)-SUM(I104:I106))</f>
        <v>6</v>
      </c>
      <c r="Y104" s="12">
        <f t="shared" ref="Y104" si="119">SUM(H104:H106, I104:I106)</f>
        <v>10</v>
      </c>
    </row>
    <row r="105" spans="1:25">
      <c r="A105" s="1" t="s">
        <v>30</v>
      </c>
      <c r="B105" s="1" t="s">
        <v>22</v>
      </c>
      <c r="C105" s="1" t="s">
        <v>16</v>
      </c>
      <c r="D105" s="4">
        <v>45751</v>
      </c>
      <c r="E105" s="2">
        <f t="shared" si="82"/>
        <v>35</v>
      </c>
      <c r="F105" s="2">
        <f t="shared" si="86"/>
        <v>2</v>
      </c>
      <c r="G105" s="1" t="s">
        <v>11</v>
      </c>
      <c r="H105" s="1">
        <v>4</v>
      </c>
      <c r="I105" s="1">
        <v>1</v>
      </c>
      <c r="K105" s="2"/>
      <c r="L105" s="2"/>
      <c r="M105" s="2"/>
      <c r="N105" s="2"/>
      <c r="P105" s="2">
        <f t="shared" si="72"/>
        <v>1</v>
      </c>
      <c r="Q105" s="2">
        <f t="shared" si="73"/>
        <v>1</v>
      </c>
      <c r="R105" s="2">
        <f t="shared" si="74"/>
        <v>0</v>
      </c>
      <c r="S105" s="2">
        <f t="shared" si="75"/>
        <v>0</v>
      </c>
      <c r="T105" s="2">
        <f t="shared" si="76"/>
        <v>0</v>
      </c>
      <c r="U105" s="2">
        <f t="shared" si="77"/>
        <v>0</v>
      </c>
      <c r="V105" s="2">
        <f t="shared" si="78"/>
        <v>0</v>
      </c>
      <c r="W105" s="12"/>
      <c r="X105" s="12"/>
      <c r="Y105" s="12"/>
    </row>
    <row r="106" spans="1:25">
      <c r="A106" s="1" t="s">
        <v>30</v>
      </c>
      <c r="B106" s="1" t="s">
        <v>22</v>
      </c>
      <c r="C106" s="1" t="s">
        <v>16</v>
      </c>
      <c r="D106" s="4">
        <v>45751</v>
      </c>
      <c r="E106" s="2">
        <f t="shared" si="82"/>
        <v>35</v>
      </c>
      <c r="F106" s="2">
        <f t="shared" si="86"/>
        <v>3</v>
      </c>
      <c r="G106" s="1" t="s">
        <v>11</v>
      </c>
      <c r="H106" s="1">
        <v>2</v>
      </c>
      <c r="I106" s="1">
        <v>0</v>
      </c>
      <c r="K106" s="2"/>
      <c r="L106" s="2"/>
      <c r="M106" s="2"/>
      <c r="N106" s="2"/>
      <c r="P106" s="2">
        <f t="shared" si="72"/>
        <v>1</v>
      </c>
      <c r="Q106" s="2">
        <f t="shared" si="73"/>
        <v>1</v>
      </c>
      <c r="R106" s="2">
        <f t="shared" si="74"/>
        <v>0</v>
      </c>
      <c r="S106" s="2">
        <f t="shared" si="75"/>
        <v>0</v>
      </c>
      <c r="T106" s="2">
        <f t="shared" si="76"/>
        <v>0</v>
      </c>
      <c r="U106" s="2">
        <f t="shared" si="77"/>
        <v>0</v>
      </c>
      <c r="V106" s="2">
        <f t="shared" si="78"/>
        <v>0</v>
      </c>
      <c r="W106" s="12"/>
      <c r="X106" s="12"/>
      <c r="Y106" s="12"/>
    </row>
    <row r="107" spans="1:25">
      <c r="A107" s="1" t="s">
        <v>30</v>
      </c>
      <c r="B107" s="1" t="s">
        <v>21</v>
      </c>
      <c r="C107" s="1" t="s">
        <v>16</v>
      </c>
      <c r="D107" s="4">
        <v>45754</v>
      </c>
      <c r="E107" s="2">
        <f t="shared" si="82"/>
        <v>36</v>
      </c>
      <c r="F107" s="2">
        <f t="shared" si="86"/>
        <v>1</v>
      </c>
      <c r="G107" s="1" t="s">
        <v>15</v>
      </c>
      <c r="H107" s="1">
        <v>1</v>
      </c>
      <c r="I107" s="1">
        <v>0</v>
      </c>
      <c r="J107" s="1">
        <v>0</v>
      </c>
      <c r="K107" s="2"/>
      <c r="L107" s="2"/>
      <c r="M107" s="2"/>
      <c r="N107" s="2"/>
      <c r="P107" s="2">
        <f t="shared" si="72"/>
        <v>1</v>
      </c>
      <c r="Q107" s="2">
        <f t="shared" si="73"/>
        <v>1</v>
      </c>
      <c r="R107" s="2">
        <f t="shared" si="74"/>
        <v>1</v>
      </c>
      <c r="S107" s="2">
        <f t="shared" si="75"/>
        <v>0</v>
      </c>
      <c r="T107" s="2">
        <f t="shared" si="76"/>
        <v>0</v>
      </c>
      <c r="U107" s="2">
        <f t="shared" si="77"/>
        <v>0</v>
      </c>
      <c r="V107" s="2">
        <f t="shared" si="78"/>
        <v>0</v>
      </c>
      <c r="W107" s="12" t="str">
        <f t="shared" ref="W107" si="120">IF(SUM(H107:H109)&gt;SUM(I107:I109), "Caleb", "Joshua")</f>
        <v>Joshua</v>
      </c>
      <c r="X107" s="12">
        <f t="shared" ref="X107" si="121">ABS(SUM(H107:H109)-SUM(I107:I109))</f>
        <v>1</v>
      </c>
      <c r="Y107" s="12">
        <f t="shared" ref="Y107" si="122">SUM(H107:H109, I107:I109)</f>
        <v>3</v>
      </c>
    </row>
    <row r="108" spans="1:25">
      <c r="A108" s="1" t="s">
        <v>30</v>
      </c>
      <c r="B108" s="1" t="s">
        <v>21</v>
      </c>
      <c r="C108" s="1" t="s">
        <v>16</v>
      </c>
      <c r="D108" s="4">
        <v>45754</v>
      </c>
      <c r="E108" s="2">
        <f t="shared" si="82"/>
        <v>36</v>
      </c>
      <c r="F108" s="2">
        <f t="shared" si="86"/>
        <v>2</v>
      </c>
      <c r="G108" s="1" t="s">
        <v>15</v>
      </c>
      <c r="H108" s="1">
        <v>0</v>
      </c>
      <c r="I108" s="1">
        <v>1</v>
      </c>
      <c r="J108" s="1">
        <v>0</v>
      </c>
      <c r="K108" s="2"/>
      <c r="L108" s="2"/>
      <c r="M108" s="2"/>
      <c r="N108" s="2"/>
      <c r="P108" s="2">
        <f t="shared" si="72"/>
        <v>1</v>
      </c>
      <c r="Q108" s="2">
        <f t="shared" si="73"/>
        <v>1</v>
      </c>
      <c r="R108" s="2">
        <f t="shared" si="74"/>
        <v>1</v>
      </c>
      <c r="S108" s="2">
        <f t="shared" si="75"/>
        <v>0</v>
      </c>
      <c r="T108" s="2">
        <f t="shared" si="76"/>
        <v>0</v>
      </c>
      <c r="U108" s="2">
        <f t="shared" si="77"/>
        <v>0</v>
      </c>
      <c r="V108" s="2">
        <f t="shared" si="78"/>
        <v>0</v>
      </c>
      <c r="W108" s="12"/>
      <c r="X108" s="12"/>
      <c r="Y108" s="12"/>
    </row>
    <row r="109" spans="1:25">
      <c r="A109" s="1" t="s">
        <v>30</v>
      </c>
      <c r="B109" s="1" t="s">
        <v>21</v>
      </c>
      <c r="C109" s="1" t="s">
        <v>16</v>
      </c>
      <c r="D109" s="4">
        <v>45754</v>
      </c>
      <c r="E109" s="2">
        <f t="shared" si="82"/>
        <v>36</v>
      </c>
      <c r="F109" s="2">
        <f t="shared" si="86"/>
        <v>3</v>
      </c>
      <c r="G109" s="1" t="s">
        <v>15</v>
      </c>
      <c r="H109" s="1">
        <v>0</v>
      </c>
      <c r="I109" s="1">
        <v>1</v>
      </c>
      <c r="J109" s="1">
        <v>0</v>
      </c>
      <c r="K109" s="2"/>
      <c r="L109" s="2"/>
      <c r="M109" s="2"/>
      <c r="N109" s="2"/>
      <c r="P109" s="2">
        <f t="shared" si="72"/>
        <v>1</v>
      </c>
      <c r="Q109" s="2">
        <f t="shared" si="73"/>
        <v>1</v>
      </c>
      <c r="R109" s="2">
        <f t="shared" si="74"/>
        <v>1</v>
      </c>
      <c r="S109" s="2">
        <f t="shared" si="75"/>
        <v>0</v>
      </c>
      <c r="T109" s="2">
        <f t="shared" si="76"/>
        <v>0</v>
      </c>
      <c r="U109" s="2">
        <f t="shared" si="77"/>
        <v>0</v>
      </c>
      <c r="V109" s="2">
        <f t="shared" si="78"/>
        <v>0</v>
      </c>
      <c r="W109" s="12"/>
      <c r="X109" s="12"/>
      <c r="Y109" s="12"/>
    </row>
    <row r="110" spans="1:25">
      <c r="A110" s="1" t="s">
        <v>30</v>
      </c>
      <c r="B110" s="1" t="s">
        <v>22</v>
      </c>
      <c r="C110" s="1" t="s">
        <v>16</v>
      </c>
      <c r="D110" s="4">
        <v>45754</v>
      </c>
      <c r="E110" s="2">
        <f t="shared" si="82"/>
        <v>37</v>
      </c>
      <c r="F110" s="2">
        <f t="shared" si="86"/>
        <v>1</v>
      </c>
      <c r="G110" s="1" t="s">
        <v>9</v>
      </c>
      <c r="H110" s="1">
        <v>0</v>
      </c>
      <c r="I110" s="1">
        <v>2</v>
      </c>
      <c r="K110" s="2"/>
      <c r="L110" s="2"/>
      <c r="M110" s="2"/>
      <c r="N110" s="2"/>
      <c r="P110" s="2">
        <f t="shared" si="72"/>
        <v>1</v>
      </c>
      <c r="Q110" s="2">
        <f t="shared" si="73"/>
        <v>1</v>
      </c>
      <c r="R110" s="2">
        <f t="shared" si="74"/>
        <v>0</v>
      </c>
      <c r="S110" s="2">
        <f t="shared" si="75"/>
        <v>0</v>
      </c>
      <c r="T110" s="2">
        <f t="shared" si="76"/>
        <v>0</v>
      </c>
      <c r="U110" s="2">
        <f t="shared" si="77"/>
        <v>0</v>
      </c>
      <c r="V110" s="2">
        <f t="shared" si="78"/>
        <v>0</v>
      </c>
      <c r="W110" s="12" t="str">
        <f t="shared" ref="W110" si="123">IF(SUM(H110:H112)&gt;SUM(I110:I112), "Caleb", "Joshua")</f>
        <v>Caleb</v>
      </c>
      <c r="X110" s="12">
        <f t="shared" ref="X110" si="124">ABS(SUM(H110:H112)-SUM(I110:I112))</f>
        <v>2</v>
      </c>
      <c r="Y110" s="12">
        <f t="shared" ref="Y110" si="125">SUM(H110:H112, I110:I112)</f>
        <v>14</v>
      </c>
    </row>
    <row r="111" spans="1:25">
      <c r="A111" s="1" t="s">
        <v>30</v>
      </c>
      <c r="B111" s="1" t="s">
        <v>22</v>
      </c>
      <c r="C111" s="1" t="s">
        <v>16</v>
      </c>
      <c r="D111" s="4">
        <v>45754</v>
      </c>
      <c r="E111" s="2">
        <f t="shared" si="82"/>
        <v>37</v>
      </c>
      <c r="F111" s="2">
        <f t="shared" si="86"/>
        <v>2</v>
      </c>
      <c r="G111" s="1" t="s">
        <v>9</v>
      </c>
      <c r="H111" s="1">
        <v>3</v>
      </c>
      <c r="I111" s="1">
        <v>1</v>
      </c>
      <c r="K111" s="2"/>
      <c r="L111" s="2"/>
      <c r="M111" s="2"/>
      <c r="N111" s="2"/>
      <c r="P111" s="2">
        <f t="shared" si="72"/>
        <v>1</v>
      </c>
      <c r="Q111" s="2">
        <f t="shared" si="73"/>
        <v>1</v>
      </c>
      <c r="R111" s="2">
        <f t="shared" si="74"/>
        <v>0</v>
      </c>
      <c r="S111" s="2">
        <f t="shared" si="75"/>
        <v>0</v>
      </c>
      <c r="T111" s="2">
        <f t="shared" si="76"/>
        <v>0</v>
      </c>
      <c r="U111" s="2">
        <f t="shared" si="77"/>
        <v>0</v>
      </c>
      <c r="V111" s="2">
        <f t="shared" si="78"/>
        <v>0</v>
      </c>
      <c r="W111" s="12"/>
      <c r="X111" s="12"/>
      <c r="Y111" s="12"/>
    </row>
    <row r="112" spans="1:25">
      <c r="A112" s="1" t="s">
        <v>30</v>
      </c>
      <c r="B112" s="1" t="s">
        <v>22</v>
      </c>
      <c r="C112" s="1" t="s">
        <v>16</v>
      </c>
      <c r="D112" s="4">
        <v>45754</v>
      </c>
      <c r="E112" s="2">
        <f t="shared" si="82"/>
        <v>37</v>
      </c>
      <c r="F112" s="2">
        <f t="shared" si="86"/>
        <v>3</v>
      </c>
      <c r="G112" s="1" t="s">
        <v>9</v>
      </c>
      <c r="H112" s="1">
        <v>5</v>
      </c>
      <c r="I112" s="1">
        <v>3</v>
      </c>
      <c r="K112" s="2"/>
      <c r="L112" s="2"/>
      <c r="M112" s="2"/>
      <c r="N112" s="2"/>
      <c r="P112" s="2">
        <f t="shared" si="72"/>
        <v>1</v>
      </c>
      <c r="Q112" s="2">
        <f t="shared" si="73"/>
        <v>1</v>
      </c>
      <c r="R112" s="2">
        <f t="shared" si="74"/>
        <v>0</v>
      </c>
      <c r="S112" s="2">
        <f t="shared" si="75"/>
        <v>0</v>
      </c>
      <c r="T112" s="2">
        <f t="shared" si="76"/>
        <v>0</v>
      </c>
      <c r="U112" s="2">
        <f t="shared" si="77"/>
        <v>0</v>
      </c>
      <c r="V112" s="2">
        <f t="shared" si="78"/>
        <v>0</v>
      </c>
      <c r="W112" s="12"/>
      <c r="X112" s="12"/>
      <c r="Y112" s="12"/>
    </row>
    <row r="113" spans="1:25">
      <c r="A113" s="1" t="s">
        <v>30</v>
      </c>
      <c r="B113" s="1" t="s">
        <v>23</v>
      </c>
      <c r="C113" s="1" t="s">
        <v>16</v>
      </c>
      <c r="D113" s="4">
        <v>45755</v>
      </c>
      <c r="E113" s="2">
        <f t="shared" si="82"/>
        <v>38</v>
      </c>
      <c r="F113" s="2">
        <f t="shared" si="86"/>
        <v>1</v>
      </c>
      <c r="G113" s="1" t="s">
        <v>13</v>
      </c>
      <c r="H113" s="1">
        <v>0</v>
      </c>
      <c r="I113" s="1">
        <v>2</v>
      </c>
      <c r="K113" s="2">
        <v>4</v>
      </c>
      <c r="L113" s="2"/>
      <c r="M113" s="2"/>
      <c r="N113" s="2"/>
      <c r="P113" s="2">
        <f t="shared" si="72"/>
        <v>1</v>
      </c>
      <c r="Q113" s="2">
        <f t="shared" si="73"/>
        <v>1</v>
      </c>
      <c r="R113" s="2">
        <f t="shared" si="74"/>
        <v>0</v>
      </c>
      <c r="S113" s="2">
        <f t="shared" si="75"/>
        <v>1</v>
      </c>
      <c r="T113" s="2">
        <f t="shared" si="76"/>
        <v>0</v>
      </c>
      <c r="U113" s="2">
        <f t="shared" si="77"/>
        <v>0</v>
      </c>
      <c r="V113" s="2">
        <f t="shared" si="78"/>
        <v>0</v>
      </c>
      <c r="W113" s="12" t="str">
        <f t="shared" ref="W113" si="126">IF(SUM(H113:H115)&gt;SUM(I113:I115), "Caleb", "Joshua")</f>
        <v>Joshua</v>
      </c>
      <c r="X113" s="12">
        <f t="shared" ref="X113" si="127">ABS(SUM(H113:H115)-SUM(I113:I115))</f>
        <v>3</v>
      </c>
      <c r="Y113" s="12">
        <f t="shared" ref="Y113" si="128">SUM(H113:H115, I113:I115)</f>
        <v>5</v>
      </c>
    </row>
    <row r="114" spans="1:25">
      <c r="A114" s="1" t="s">
        <v>30</v>
      </c>
      <c r="B114" s="1" t="s">
        <v>23</v>
      </c>
      <c r="C114" s="1" t="s">
        <v>16</v>
      </c>
      <c r="D114" s="4">
        <v>45755</v>
      </c>
      <c r="E114" s="2">
        <f t="shared" si="82"/>
        <v>38</v>
      </c>
      <c r="F114" s="2">
        <f t="shared" si="86"/>
        <v>2</v>
      </c>
      <c r="G114" s="1" t="s">
        <v>13</v>
      </c>
      <c r="H114" s="1">
        <v>0</v>
      </c>
      <c r="I114" s="1">
        <v>1</v>
      </c>
      <c r="K114" s="2">
        <v>4</v>
      </c>
      <c r="L114" s="2"/>
      <c r="M114" s="2"/>
      <c r="N114" s="2"/>
      <c r="P114" s="2">
        <f t="shared" si="72"/>
        <v>1</v>
      </c>
      <c r="Q114" s="2">
        <f t="shared" si="73"/>
        <v>1</v>
      </c>
      <c r="R114" s="2">
        <f t="shared" si="74"/>
        <v>0</v>
      </c>
      <c r="S114" s="2">
        <f t="shared" si="75"/>
        <v>1</v>
      </c>
      <c r="T114" s="2">
        <f t="shared" si="76"/>
        <v>0</v>
      </c>
      <c r="U114" s="2">
        <f t="shared" si="77"/>
        <v>0</v>
      </c>
      <c r="V114" s="2">
        <f t="shared" si="78"/>
        <v>0</v>
      </c>
      <c r="W114" s="12"/>
      <c r="X114" s="12"/>
      <c r="Y114" s="12"/>
    </row>
    <row r="115" spans="1:25">
      <c r="A115" s="1" t="s">
        <v>30</v>
      </c>
      <c r="B115" s="1" t="s">
        <v>23</v>
      </c>
      <c r="C115" s="1" t="s">
        <v>16</v>
      </c>
      <c r="D115" s="4">
        <v>45755</v>
      </c>
      <c r="E115" s="2">
        <f t="shared" si="82"/>
        <v>38</v>
      </c>
      <c r="F115" s="2">
        <f t="shared" si="86"/>
        <v>3</v>
      </c>
      <c r="G115" s="1" t="s">
        <v>13</v>
      </c>
      <c r="H115" s="1">
        <v>1</v>
      </c>
      <c r="I115" s="1">
        <v>1</v>
      </c>
      <c r="K115" s="2">
        <v>1</v>
      </c>
      <c r="L115" s="2"/>
      <c r="M115" s="2"/>
      <c r="N115" s="2"/>
      <c r="P115" s="2">
        <f t="shared" si="72"/>
        <v>1</v>
      </c>
      <c r="Q115" s="2">
        <f t="shared" si="73"/>
        <v>1</v>
      </c>
      <c r="R115" s="2">
        <f t="shared" si="74"/>
        <v>0</v>
      </c>
      <c r="S115" s="2">
        <f t="shared" si="75"/>
        <v>1</v>
      </c>
      <c r="T115" s="2">
        <f t="shared" si="76"/>
        <v>0</v>
      </c>
      <c r="U115" s="2">
        <f t="shared" si="77"/>
        <v>0</v>
      </c>
      <c r="V115" s="2">
        <f t="shared" si="78"/>
        <v>0</v>
      </c>
      <c r="W115" s="12"/>
      <c r="X115" s="12"/>
      <c r="Y115" s="12"/>
    </row>
    <row r="116" spans="1:25">
      <c r="A116" s="1" t="s">
        <v>30</v>
      </c>
      <c r="B116" s="1" t="s">
        <v>22</v>
      </c>
      <c r="C116" s="1" t="s">
        <v>16</v>
      </c>
      <c r="D116" s="4">
        <v>45756</v>
      </c>
      <c r="E116" s="2">
        <f t="shared" si="82"/>
        <v>39</v>
      </c>
      <c r="F116" s="2">
        <f t="shared" si="86"/>
        <v>1</v>
      </c>
      <c r="G116" s="1" t="s">
        <v>11</v>
      </c>
      <c r="H116" s="1">
        <v>5</v>
      </c>
      <c r="I116" s="1">
        <v>3</v>
      </c>
      <c r="K116" s="2"/>
      <c r="L116" s="2"/>
      <c r="M116" s="2"/>
      <c r="N116" s="2"/>
      <c r="P116" s="2">
        <f t="shared" si="72"/>
        <v>1</v>
      </c>
      <c r="Q116" s="2">
        <f t="shared" si="73"/>
        <v>1</v>
      </c>
      <c r="R116" s="2">
        <f t="shared" si="74"/>
        <v>0</v>
      </c>
      <c r="S116" s="2">
        <f t="shared" si="75"/>
        <v>0</v>
      </c>
      <c r="T116" s="2">
        <f t="shared" si="76"/>
        <v>0</v>
      </c>
      <c r="U116" s="2">
        <f t="shared" si="77"/>
        <v>0</v>
      </c>
      <c r="V116" s="2">
        <f t="shared" si="78"/>
        <v>0</v>
      </c>
      <c r="W116" s="12" t="str">
        <f t="shared" ref="W116" si="129">IF(SUM(H116:H118)&gt;SUM(I116:I118), "Caleb", "Joshua")</f>
        <v>Caleb</v>
      </c>
      <c r="X116" s="12">
        <f t="shared" ref="X116" si="130">ABS(SUM(H116:H118)-SUM(I116:I118))</f>
        <v>9</v>
      </c>
      <c r="Y116" s="12">
        <f t="shared" ref="Y116" si="131">SUM(H116:H118, I116:I118)</f>
        <v>21</v>
      </c>
    </row>
    <row r="117" spans="1:25">
      <c r="A117" s="1" t="s">
        <v>30</v>
      </c>
      <c r="B117" s="1" t="s">
        <v>22</v>
      </c>
      <c r="C117" s="1" t="s">
        <v>16</v>
      </c>
      <c r="D117" s="4">
        <v>45756</v>
      </c>
      <c r="E117" s="2">
        <f t="shared" si="82"/>
        <v>39</v>
      </c>
      <c r="F117" s="2">
        <f t="shared" si="86"/>
        <v>2</v>
      </c>
      <c r="G117" s="1" t="s">
        <v>11</v>
      </c>
      <c r="H117" s="1">
        <v>7</v>
      </c>
      <c r="I117" s="1">
        <v>1</v>
      </c>
      <c r="K117" s="2"/>
      <c r="L117" s="2"/>
      <c r="M117" s="2"/>
      <c r="N117" s="2"/>
      <c r="P117" s="2">
        <f t="shared" si="72"/>
        <v>1</v>
      </c>
      <c r="Q117" s="2">
        <f t="shared" si="73"/>
        <v>1</v>
      </c>
      <c r="R117" s="2">
        <f t="shared" si="74"/>
        <v>0</v>
      </c>
      <c r="S117" s="2">
        <f t="shared" si="75"/>
        <v>0</v>
      </c>
      <c r="T117" s="2">
        <f t="shared" si="76"/>
        <v>0</v>
      </c>
      <c r="U117" s="2">
        <f t="shared" si="77"/>
        <v>0</v>
      </c>
      <c r="V117" s="2">
        <f t="shared" si="78"/>
        <v>0</v>
      </c>
      <c r="W117" s="12"/>
      <c r="X117" s="12"/>
      <c r="Y117" s="12"/>
    </row>
    <row r="118" spans="1:25">
      <c r="A118" s="1" t="s">
        <v>30</v>
      </c>
      <c r="B118" s="1" t="s">
        <v>22</v>
      </c>
      <c r="C118" s="1" t="s">
        <v>16</v>
      </c>
      <c r="D118" s="4">
        <v>45756</v>
      </c>
      <c r="E118" s="2">
        <f t="shared" si="82"/>
        <v>39</v>
      </c>
      <c r="F118" s="2">
        <f t="shared" si="86"/>
        <v>3</v>
      </c>
      <c r="G118" s="1" t="s">
        <v>11</v>
      </c>
      <c r="H118" s="1">
        <v>3</v>
      </c>
      <c r="I118" s="1">
        <v>2</v>
      </c>
      <c r="K118" s="2"/>
      <c r="L118" s="2"/>
      <c r="M118" s="2"/>
      <c r="N118" s="2"/>
      <c r="P118" s="2">
        <f t="shared" si="72"/>
        <v>1</v>
      </c>
      <c r="Q118" s="2">
        <f t="shared" si="73"/>
        <v>1</v>
      </c>
      <c r="R118" s="2">
        <f t="shared" si="74"/>
        <v>0</v>
      </c>
      <c r="S118" s="2">
        <f t="shared" si="75"/>
        <v>0</v>
      </c>
      <c r="T118" s="2">
        <f t="shared" si="76"/>
        <v>0</v>
      </c>
      <c r="U118" s="2">
        <f t="shared" si="77"/>
        <v>0</v>
      </c>
      <c r="V118" s="2">
        <f t="shared" si="78"/>
        <v>0</v>
      </c>
      <c r="W118" s="12"/>
      <c r="X118" s="12"/>
      <c r="Y118" s="12"/>
    </row>
    <row r="119" spans="1:25">
      <c r="A119" s="1" t="s">
        <v>30</v>
      </c>
      <c r="B119" s="1" t="s">
        <v>21</v>
      </c>
      <c r="C119" s="1" t="s">
        <v>16</v>
      </c>
      <c r="D119" s="4">
        <v>45756</v>
      </c>
      <c r="E119" s="2">
        <f t="shared" si="82"/>
        <v>40</v>
      </c>
      <c r="F119" s="2">
        <f t="shared" si="86"/>
        <v>1</v>
      </c>
      <c r="G119" s="1" t="s">
        <v>11</v>
      </c>
      <c r="H119" s="1">
        <v>1</v>
      </c>
      <c r="I119" s="1">
        <v>3</v>
      </c>
      <c r="K119" s="2"/>
      <c r="L119" s="2"/>
      <c r="M119" s="2"/>
      <c r="N119" s="2"/>
      <c r="P119" s="2">
        <f t="shared" si="72"/>
        <v>1</v>
      </c>
      <c r="Q119" s="2">
        <f t="shared" si="73"/>
        <v>1</v>
      </c>
      <c r="R119" s="2">
        <f t="shared" si="74"/>
        <v>0</v>
      </c>
      <c r="S119" s="2">
        <f t="shared" si="75"/>
        <v>0</v>
      </c>
      <c r="T119" s="2">
        <f t="shared" si="76"/>
        <v>0</v>
      </c>
      <c r="U119" s="2">
        <f t="shared" si="77"/>
        <v>0</v>
      </c>
      <c r="V119" s="2">
        <f t="shared" si="78"/>
        <v>0</v>
      </c>
      <c r="W119" s="12" t="str">
        <f t="shared" ref="W119" si="132">IF(SUM(H119:H121)&gt;SUM(I119:I121), "Caleb", "Joshua")</f>
        <v>Caleb</v>
      </c>
      <c r="X119" s="12">
        <f t="shared" ref="X119" si="133">ABS(SUM(H119:H121)-SUM(I119:I121))</f>
        <v>2</v>
      </c>
      <c r="Y119" s="12">
        <f t="shared" ref="Y119" si="134">SUM(H119:H121, I119:I121)</f>
        <v>14</v>
      </c>
    </row>
    <row r="120" spans="1:25">
      <c r="A120" s="1" t="s">
        <v>30</v>
      </c>
      <c r="B120" s="1" t="s">
        <v>21</v>
      </c>
      <c r="C120" s="1" t="s">
        <v>16</v>
      </c>
      <c r="D120" s="4">
        <v>45756</v>
      </c>
      <c r="E120" s="2">
        <f t="shared" si="82"/>
        <v>40</v>
      </c>
      <c r="F120" s="2">
        <f t="shared" si="86"/>
        <v>2</v>
      </c>
      <c r="G120" s="1" t="s">
        <v>11</v>
      </c>
      <c r="H120" s="1">
        <v>2</v>
      </c>
      <c r="I120" s="1">
        <v>3</v>
      </c>
      <c r="K120" s="2"/>
      <c r="L120" s="2"/>
      <c r="M120" s="2"/>
      <c r="N120" s="2"/>
      <c r="P120" s="2">
        <f t="shared" si="72"/>
        <v>1</v>
      </c>
      <c r="Q120" s="2">
        <f t="shared" si="73"/>
        <v>1</v>
      </c>
      <c r="R120" s="2">
        <f t="shared" si="74"/>
        <v>0</v>
      </c>
      <c r="S120" s="2">
        <f t="shared" si="75"/>
        <v>0</v>
      </c>
      <c r="T120" s="2">
        <f t="shared" si="76"/>
        <v>0</v>
      </c>
      <c r="U120" s="2">
        <f t="shared" si="77"/>
        <v>0</v>
      </c>
      <c r="V120" s="2">
        <f t="shared" si="78"/>
        <v>0</v>
      </c>
      <c r="W120" s="12"/>
      <c r="X120" s="12"/>
      <c r="Y120" s="12"/>
    </row>
    <row r="121" spans="1:25">
      <c r="A121" s="1" t="s">
        <v>30</v>
      </c>
      <c r="B121" s="1" t="s">
        <v>21</v>
      </c>
      <c r="C121" s="1" t="s">
        <v>16</v>
      </c>
      <c r="D121" s="4">
        <v>45756</v>
      </c>
      <c r="E121" s="2">
        <f t="shared" si="82"/>
        <v>40</v>
      </c>
      <c r="F121" s="2">
        <f t="shared" si="86"/>
        <v>3</v>
      </c>
      <c r="G121" s="1" t="s">
        <v>11</v>
      </c>
      <c r="H121" s="1">
        <v>5</v>
      </c>
      <c r="I121" s="1">
        <v>0</v>
      </c>
      <c r="K121" s="2"/>
      <c r="L121" s="2"/>
      <c r="M121" s="2"/>
      <c r="N121" s="2"/>
      <c r="P121" s="2">
        <f t="shared" si="72"/>
        <v>1</v>
      </c>
      <c r="Q121" s="2">
        <f t="shared" si="73"/>
        <v>1</v>
      </c>
      <c r="R121" s="2">
        <f t="shared" si="74"/>
        <v>0</v>
      </c>
      <c r="S121" s="2">
        <f t="shared" si="75"/>
        <v>0</v>
      </c>
      <c r="T121" s="2">
        <f t="shared" si="76"/>
        <v>0</v>
      </c>
      <c r="U121" s="2">
        <f t="shared" si="77"/>
        <v>0</v>
      </c>
      <c r="V121" s="2">
        <f t="shared" si="78"/>
        <v>0</v>
      </c>
      <c r="W121" s="12"/>
      <c r="X121" s="12"/>
      <c r="Y121" s="12"/>
    </row>
    <row r="122" spans="1:25">
      <c r="A122" s="1" t="s">
        <v>30</v>
      </c>
      <c r="B122" s="1" t="s">
        <v>23</v>
      </c>
      <c r="C122" s="1" t="s">
        <v>16</v>
      </c>
      <c r="D122" s="4">
        <v>45756</v>
      </c>
      <c r="E122" s="2">
        <f t="shared" si="82"/>
        <v>41</v>
      </c>
      <c r="F122" s="2">
        <f t="shared" si="86"/>
        <v>1</v>
      </c>
      <c r="G122" s="1" t="s">
        <v>11</v>
      </c>
      <c r="H122" s="1">
        <v>0</v>
      </c>
      <c r="I122" s="1">
        <v>2</v>
      </c>
      <c r="K122" s="2"/>
      <c r="L122" s="2"/>
      <c r="M122" s="2"/>
      <c r="N122" s="2"/>
      <c r="P122" s="2">
        <f t="shared" si="72"/>
        <v>1</v>
      </c>
      <c r="Q122" s="2">
        <f t="shared" si="73"/>
        <v>1</v>
      </c>
      <c r="R122" s="2">
        <f t="shared" si="74"/>
        <v>0</v>
      </c>
      <c r="S122" s="2">
        <f t="shared" si="75"/>
        <v>0</v>
      </c>
      <c r="T122" s="2">
        <f t="shared" si="76"/>
        <v>0</v>
      </c>
      <c r="U122" s="2">
        <f t="shared" si="77"/>
        <v>0</v>
      </c>
      <c r="V122" s="2">
        <f t="shared" si="78"/>
        <v>0</v>
      </c>
      <c r="W122" s="12" t="str">
        <f t="shared" ref="W122" si="135">IF(SUM(H122:H124)&gt;SUM(I122:I124), "Caleb", "Joshua")</f>
        <v>Caleb</v>
      </c>
      <c r="X122" s="12">
        <f t="shared" ref="X122" si="136">ABS(SUM(H122:H124)-SUM(I122:I124))</f>
        <v>2</v>
      </c>
      <c r="Y122" s="12">
        <f t="shared" ref="Y122" si="137">SUM(H122:H124, I122:I124)</f>
        <v>6</v>
      </c>
    </row>
    <row r="123" spans="1:25">
      <c r="A123" s="1" t="s">
        <v>30</v>
      </c>
      <c r="B123" s="1" t="s">
        <v>23</v>
      </c>
      <c r="C123" s="1" t="s">
        <v>16</v>
      </c>
      <c r="D123" s="4">
        <v>45756</v>
      </c>
      <c r="E123" s="2">
        <f t="shared" si="82"/>
        <v>41</v>
      </c>
      <c r="F123" s="2">
        <f t="shared" si="86"/>
        <v>2</v>
      </c>
      <c r="G123" s="1" t="s">
        <v>11</v>
      </c>
      <c r="H123" s="1">
        <v>3</v>
      </c>
      <c r="I123" s="1">
        <v>0</v>
      </c>
      <c r="K123" s="2"/>
      <c r="L123" s="2"/>
      <c r="M123" s="2"/>
      <c r="N123" s="2"/>
      <c r="P123" s="2">
        <f t="shared" si="72"/>
        <v>1</v>
      </c>
      <c r="Q123" s="2">
        <f t="shared" si="73"/>
        <v>1</v>
      </c>
      <c r="R123" s="2">
        <f t="shared" si="74"/>
        <v>0</v>
      </c>
      <c r="S123" s="2">
        <f t="shared" si="75"/>
        <v>0</v>
      </c>
      <c r="T123" s="2">
        <f t="shared" si="76"/>
        <v>0</v>
      </c>
      <c r="U123" s="2">
        <f t="shared" si="77"/>
        <v>0</v>
      </c>
      <c r="V123" s="2">
        <f t="shared" si="78"/>
        <v>0</v>
      </c>
      <c r="W123" s="12"/>
      <c r="X123" s="12"/>
      <c r="Y123" s="12"/>
    </row>
    <row r="124" spans="1:25">
      <c r="A124" s="1" t="s">
        <v>30</v>
      </c>
      <c r="B124" s="1" t="s">
        <v>23</v>
      </c>
      <c r="C124" s="1" t="s">
        <v>16</v>
      </c>
      <c r="D124" s="4">
        <v>45756</v>
      </c>
      <c r="E124" s="2">
        <f t="shared" si="82"/>
        <v>41</v>
      </c>
      <c r="F124" s="2">
        <f t="shared" si="86"/>
        <v>3</v>
      </c>
      <c r="G124" s="1" t="s">
        <v>11</v>
      </c>
      <c r="H124" s="1">
        <v>1</v>
      </c>
      <c r="I124" s="1">
        <v>0</v>
      </c>
      <c r="K124" s="2"/>
      <c r="L124" s="2"/>
      <c r="M124" s="2"/>
      <c r="N124" s="2"/>
      <c r="P124" s="2">
        <f t="shared" si="72"/>
        <v>1</v>
      </c>
      <c r="Q124" s="2">
        <f t="shared" si="73"/>
        <v>1</v>
      </c>
      <c r="R124" s="2">
        <f t="shared" si="74"/>
        <v>0</v>
      </c>
      <c r="S124" s="2">
        <f t="shared" si="75"/>
        <v>0</v>
      </c>
      <c r="T124" s="2">
        <f t="shared" si="76"/>
        <v>0</v>
      </c>
      <c r="U124" s="2">
        <f t="shared" si="77"/>
        <v>0</v>
      </c>
      <c r="V124" s="2">
        <f t="shared" si="78"/>
        <v>0</v>
      </c>
      <c r="W124" s="12"/>
      <c r="X124" s="12"/>
      <c r="Y124" s="12"/>
    </row>
    <row r="125" spans="1:25">
      <c r="A125" s="1" t="s">
        <v>30</v>
      </c>
      <c r="B125" s="1" t="s">
        <v>21</v>
      </c>
      <c r="C125" s="1" t="s">
        <v>16</v>
      </c>
      <c r="D125" s="4">
        <v>45757</v>
      </c>
      <c r="E125" s="2">
        <f t="shared" si="82"/>
        <v>42</v>
      </c>
      <c r="F125" s="2">
        <f t="shared" si="86"/>
        <v>1</v>
      </c>
      <c r="G125" s="1" t="s">
        <v>9</v>
      </c>
      <c r="H125" s="1">
        <v>3</v>
      </c>
      <c r="I125" s="1">
        <v>1</v>
      </c>
      <c r="K125" s="2"/>
      <c r="L125" s="2"/>
      <c r="M125" s="2"/>
      <c r="N125" s="2"/>
      <c r="P125" s="2">
        <f t="shared" si="72"/>
        <v>1</v>
      </c>
      <c r="Q125" s="2">
        <f t="shared" si="73"/>
        <v>1</v>
      </c>
      <c r="R125" s="2">
        <f t="shared" si="74"/>
        <v>0</v>
      </c>
      <c r="S125" s="2">
        <f t="shared" si="75"/>
        <v>0</v>
      </c>
      <c r="T125" s="2">
        <f t="shared" si="76"/>
        <v>0</v>
      </c>
      <c r="U125" s="2">
        <f t="shared" si="77"/>
        <v>0</v>
      </c>
      <c r="V125" s="2">
        <f t="shared" si="78"/>
        <v>0</v>
      </c>
      <c r="W125" s="12" t="str">
        <f t="shared" ref="W125" si="138">IF(SUM(H125:H127)&gt;SUM(I125:I127), "Caleb", "Joshua")</f>
        <v>Joshua</v>
      </c>
      <c r="X125" s="12">
        <f t="shared" ref="X125" si="139">ABS(SUM(H125:H127)-SUM(I125:I127))</f>
        <v>1</v>
      </c>
      <c r="Y125" s="12">
        <f t="shared" ref="Y125" si="140">SUM(H125:H127, I125:I127)</f>
        <v>11</v>
      </c>
    </row>
    <row r="126" spans="1:25">
      <c r="A126" s="1" t="s">
        <v>30</v>
      </c>
      <c r="B126" s="1" t="s">
        <v>21</v>
      </c>
      <c r="C126" s="1" t="s">
        <v>16</v>
      </c>
      <c r="D126" s="4">
        <v>45757</v>
      </c>
      <c r="E126" s="2">
        <f t="shared" si="82"/>
        <v>42</v>
      </c>
      <c r="F126" s="2">
        <f t="shared" si="86"/>
        <v>2</v>
      </c>
      <c r="G126" s="1" t="s">
        <v>9</v>
      </c>
      <c r="H126" s="1">
        <v>1</v>
      </c>
      <c r="I126" s="1">
        <v>2</v>
      </c>
      <c r="K126" s="2"/>
      <c r="L126" s="2"/>
      <c r="M126" s="2"/>
      <c r="N126" s="2"/>
      <c r="P126" s="2">
        <f t="shared" si="72"/>
        <v>1</v>
      </c>
      <c r="Q126" s="2">
        <f t="shared" si="73"/>
        <v>1</v>
      </c>
      <c r="R126" s="2">
        <f t="shared" si="74"/>
        <v>0</v>
      </c>
      <c r="S126" s="2">
        <f t="shared" si="75"/>
        <v>0</v>
      </c>
      <c r="T126" s="2">
        <f t="shared" si="76"/>
        <v>0</v>
      </c>
      <c r="U126" s="2">
        <f t="shared" si="77"/>
        <v>0</v>
      </c>
      <c r="V126" s="2">
        <f t="shared" si="78"/>
        <v>0</v>
      </c>
      <c r="W126" s="12"/>
      <c r="X126" s="12"/>
      <c r="Y126" s="12"/>
    </row>
    <row r="127" spans="1:25">
      <c r="A127" s="1" t="s">
        <v>30</v>
      </c>
      <c r="B127" s="1" t="s">
        <v>21</v>
      </c>
      <c r="C127" s="1" t="s">
        <v>16</v>
      </c>
      <c r="D127" s="4">
        <v>45757</v>
      </c>
      <c r="E127" s="2">
        <f t="shared" si="82"/>
        <v>42</v>
      </c>
      <c r="F127" s="2">
        <f t="shared" si="86"/>
        <v>3</v>
      </c>
      <c r="G127" s="1" t="s">
        <v>9</v>
      </c>
      <c r="H127" s="1">
        <v>1</v>
      </c>
      <c r="I127" s="1">
        <v>3</v>
      </c>
      <c r="K127" s="2"/>
      <c r="L127" s="2"/>
      <c r="M127" s="2"/>
      <c r="N127" s="2"/>
      <c r="P127" s="2">
        <f t="shared" si="72"/>
        <v>1</v>
      </c>
      <c r="Q127" s="2">
        <f t="shared" si="73"/>
        <v>1</v>
      </c>
      <c r="R127" s="2">
        <f t="shared" si="74"/>
        <v>0</v>
      </c>
      <c r="S127" s="2">
        <f t="shared" si="75"/>
        <v>0</v>
      </c>
      <c r="T127" s="2">
        <f t="shared" si="76"/>
        <v>0</v>
      </c>
      <c r="U127" s="2">
        <f t="shared" si="77"/>
        <v>0</v>
      </c>
      <c r="V127" s="2">
        <f t="shared" si="78"/>
        <v>0</v>
      </c>
      <c r="W127" s="12"/>
      <c r="X127" s="12"/>
      <c r="Y127" s="12"/>
    </row>
    <row r="128" spans="1:25">
      <c r="A128" s="1" t="s">
        <v>30</v>
      </c>
      <c r="B128" s="1" t="s">
        <v>22</v>
      </c>
      <c r="C128" s="1" t="s">
        <v>16</v>
      </c>
      <c r="D128" s="4">
        <v>45761</v>
      </c>
      <c r="E128" s="2">
        <f t="shared" si="82"/>
        <v>43</v>
      </c>
      <c r="F128" s="2">
        <f t="shared" si="86"/>
        <v>1</v>
      </c>
      <c r="G128" s="1" t="s">
        <v>15</v>
      </c>
      <c r="H128" s="1">
        <v>7</v>
      </c>
      <c r="I128" s="1">
        <v>1</v>
      </c>
      <c r="K128" s="2">
        <v>2</v>
      </c>
      <c r="L128" s="2"/>
      <c r="M128" s="2"/>
      <c r="N128" s="2"/>
      <c r="P128" s="2">
        <f t="shared" si="72"/>
        <v>1</v>
      </c>
      <c r="Q128" s="2">
        <f t="shared" si="73"/>
        <v>1</v>
      </c>
      <c r="R128" s="2">
        <f t="shared" si="74"/>
        <v>0</v>
      </c>
      <c r="S128" s="2">
        <f t="shared" si="75"/>
        <v>1</v>
      </c>
      <c r="T128" s="2">
        <f t="shared" si="76"/>
        <v>0</v>
      </c>
      <c r="U128" s="2">
        <f t="shared" si="77"/>
        <v>0</v>
      </c>
      <c r="V128" s="2">
        <f t="shared" si="78"/>
        <v>0</v>
      </c>
      <c r="W128" s="12" t="str">
        <f t="shared" ref="W128" si="141">IF(SUM(H128:H130)&gt;SUM(I128:I130), "Caleb", "Joshua")</f>
        <v>Caleb</v>
      </c>
      <c r="X128" s="12">
        <f t="shared" ref="X128" si="142">ABS(SUM(H128:H130)-SUM(I128:I130))</f>
        <v>1</v>
      </c>
      <c r="Y128" s="12">
        <f t="shared" ref="Y128" si="143">SUM(H128:H130, I128:I130)</f>
        <v>15</v>
      </c>
    </row>
    <row r="129" spans="1:25">
      <c r="A129" s="1" t="s">
        <v>30</v>
      </c>
      <c r="B129" s="1" t="s">
        <v>22</v>
      </c>
      <c r="C129" s="1" t="s">
        <v>16</v>
      </c>
      <c r="D129" s="4">
        <v>45761</v>
      </c>
      <c r="E129" s="2">
        <f t="shared" si="82"/>
        <v>43</v>
      </c>
      <c r="F129" s="2">
        <f t="shared" si="86"/>
        <v>2</v>
      </c>
      <c r="G129" s="1" t="s">
        <v>15</v>
      </c>
      <c r="H129" s="1">
        <v>0</v>
      </c>
      <c r="I129" s="1">
        <v>2</v>
      </c>
      <c r="K129" s="2">
        <v>2</v>
      </c>
      <c r="L129" s="2"/>
      <c r="M129" s="2"/>
      <c r="N129" s="2"/>
      <c r="P129" s="2">
        <f t="shared" si="72"/>
        <v>1</v>
      </c>
      <c r="Q129" s="2">
        <f t="shared" si="73"/>
        <v>1</v>
      </c>
      <c r="R129" s="2">
        <f t="shared" si="74"/>
        <v>0</v>
      </c>
      <c r="S129" s="2">
        <f t="shared" si="75"/>
        <v>1</v>
      </c>
      <c r="T129" s="2">
        <f t="shared" si="76"/>
        <v>0</v>
      </c>
      <c r="U129" s="2">
        <f t="shared" si="77"/>
        <v>0</v>
      </c>
      <c r="V129" s="2">
        <f t="shared" si="78"/>
        <v>0</v>
      </c>
      <c r="W129" s="12"/>
      <c r="X129" s="12"/>
      <c r="Y129" s="12"/>
    </row>
    <row r="130" spans="1:25">
      <c r="A130" s="1" t="s">
        <v>30</v>
      </c>
      <c r="B130" s="1" t="s">
        <v>22</v>
      </c>
      <c r="C130" s="1" t="s">
        <v>16</v>
      </c>
      <c r="D130" s="4">
        <v>45761</v>
      </c>
      <c r="E130" s="2">
        <f t="shared" si="82"/>
        <v>43</v>
      </c>
      <c r="F130" s="2">
        <f t="shared" si="86"/>
        <v>3</v>
      </c>
      <c r="G130" s="1" t="s">
        <v>15</v>
      </c>
      <c r="H130" s="1">
        <v>1</v>
      </c>
      <c r="I130" s="1">
        <v>4</v>
      </c>
      <c r="K130" s="2">
        <v>0</v>
      </c>
      <c r="L130" s="2"/>
      <c r="M130" s="2"/>
      <c r="N130" s="2"/>
      <c r="P130" s="2">
        <f t="shared" si="72"/>
        <v>1</v>
      </c>
      <c r="Q130" s="2">
        <f t="shared" si="73"/>
        <v>1</v>
      </c>
      <c r="R130" s="2">
        <f t="shared" si="74"/>
        <v>0</v>
      </c>
      <c r="S130" s="2">
        <f t="shared" si="75"/>
        <v>1</v>
      </c>
      <c r="T130" s="2">
        <f t="shared" si="76"/>
        <v>0</v>
      </c>
      <c r="U130" s="2">
        <f t="shared" si="77"/>
        <v>0</v>
      </c>
      <c r="V130" s="2">
        <f t="shared" si="78"/>
        <v>0</v>
      </c>
      <c r="W130" s="12"/>
      <c r="X130" s="12"/>
      <c r="Y130" s="12"/>
    </row>
    <row r="131" spans="1:25">
      <c r="A131" s="1" t="s">
        <v>30</v>
      </c>
      <c r="B131" s="1" t="s">
        <v>22</v>
      </c>
      <c r="C131" s="1" t="s">
        <v>16</v>
      </c>
      <c r="D131" s="4">
        <v>45762</v>
      </c>
      <c r="E131" s="2">
        <f t="shared" si="82"/>
        <v>44</v>
      </c>
      <c r="F131" s="2">
        <f t="shared" si="86"/>
        <v>1</v>
      </c>
      <c r="G131" s="1" t="s">
        <v>28</v>
      </c>
      <c r="H131" s="1">
        <v>0</v>
      </c>
      <c r="I131" s="1">
        <v>0</v>
      </c>
      <c r="K131" s="2"/>
      <c r="L131" s="2"/>
      <c r="M131" s="2"/>
      <c r="N131" s="2">
        <v>1</v>
      </c>
      <c r="P131" s="2">
        <f t="shared" ref="P131:P194" si="144">COUNTA(H131)</f>
        <v>1</v>
      </c>
      <c r="Q131" s="2">
        <f t="shared" ref="Q131:Q194" si="145">COUNTA(I131)</f>
        <v>1</v>
      </c>
      <c r="R131" s="2">
        <f t="shared" ref="R131:R194" si="146">COUNTA(J131)</f>
        <v>0</v>
      </c>
      <c r="S131" s="2">
        <f t="shared" ref="S131:S194" si="147">COUNTA(K131)</f>
        <v>0</v>
      </c>
      <c r="T131" s="2">
        <f t="shared" ref="T131:T194" si="148">COUNTA(L131)</f>
        <v>0</v>
      </c>
      <c r="U131" s="2">
        <f t="shared" ref="U131:U194" si="149">COUNTA(M131)</f>
        <v>0</v>
      </c>
      <c r="V131" s="2">
        <f t="shared" ref="V131:V194" si="150">COUNTA(N131)</f>
        <v>1</v>
      </c>
      <c r="W131" s="12" t="str">
        <f t="shared" ref="W131" si="151">IF(SUM(H131:H133)&gt;SUM(I131:I133), "Caleb", "Joshua")</f>
        <v>Caleb</v>
      </c>
      <c r="X131" s="12">
        <f t="shared" ref="X131" si="152">ABS(SUM(H131:H133)-SUM(I131:I133))</f>
        <v>2</v>
      </c>
      <c r="Y131" s="12">
        <f t="shared" ref="Y131" si="153">SUM(H131:H133, I131:I133)</f>
        <v>12</v>
      </c>
    </row>
    <row r="132" spans="1:25">
      <c r="A132" s="1" t="s">
        <v>30</v>
      </c>
      <c r="B132" s="1" t="s">
        <v>22</v>
      </c>
      <c r="C132" s="1" t="s">
        <v>16</v>
      </c>
      <c r="D132" s="4">
        <v>45762</v>
      </c>
      <c r="E132" s="2">
        <f t="shared" si="82"/>
        <v>44</v>
      </c>
      <c r="F132" s="2">
        <f t="shared" si="86"/>
        <v>2</v>
      </c>
      <c r="G132" s="1" t="s">
        <v>28</v>
      </c>
      <c r="H132" s="1">
        <v>1</v>
      </c>
      <c r="I132" s="1">
        <v>2</v>
      </c>
      <c r="K132" s="2"/>
      <c r="L132" s="2"/>
      <c r="M132" s="2"/>
      <c r="N132" s="2">
        <v>1</v>
      </c>
      <c r="P132" s="2">
        <f t="shared" si="144"/>
        <v>1</v>
      </c>
      <c r="Q132" s="2">
        <f t="shared" si="145"/>
        <v>1</v>
      </c>
      <c r="R132" s="2">
        <f t="shared" si="146"/>
        <v>0</v>
      </c>
      <c r="S132" s="2">
        <f t="shared" si="147"/>
        <v>0</v>
      </c>
      <c r="T132" s="2">
        <f t="shared" si="148"/>
        <v>0</v>
      </c>
      <c r="U132" s="2">
        <f t="shared" si="149"/>
        <v>0</v>
      </c>
      <c r="V132" s="2">
        <f t="shared" si="150"/>
        <v>1</v>
      </c>
      <c r="W132" s="12"/>
      <c r="X132" s="12"/>
      <c r="Y132" s="12"/>
    </row>
    <row r="133" spans="1:25">
      <c r="A133" s="1" t="s">
        <v>30</v>
      </c>
      <c r="B133" s="1" t="s">
        <v>22</v>
      </c>
      <c r="C133" s="1" t="s">
        <v>16</v>
      </c>
      <c r="D133" s="4">
        <v>45762</v>
      </c>
      <c r="E133" s="2">
        <f t="shared" si="82"/>
        <v>44</v>
      </c>
      <c r="F133" s="2">
        <f t="shared" si="86"/>
        <v>3</v>
      </c>
      <c r="G133" s="1" t="s">
        <v>28</v>
      </c>
      <c r="H133" s="1">
        <v>6</v>
      </c>
      <c r="I133" s="1">
        <v>3</v>
      </c>
      <c r="K133" s="2"/>
      <c r="L133" s="2"/>
      <c r="M133" s="2"/>
      <c r="N133" s="2">
        <v>0</v>
      </c>
      <c r="P133" s="2">
        <f t="shared" si="144"/>
        <v>1</v>
      </c>
      <c r="Q133" s="2">
        <f t="shared" si="145"/>
        <v>1</v>
      </c>
      <c r="R133" s="2">
        <f t="shared" si="146"/>
        <v>0</v>
      </c>
      <c r="S133" s="2">
        <f t="shared" si="147"/>
        <v>0</v>
      </c>
      <c r="T133" s="2">
        <f t="shared" si="148"/>
        <v>0</v>
      </c>
      <c r="U133" s="2">
        <f t="shared" si="149"/>
        <v>0</v>
      </c>
      <c r="V133" s="2">
        <f t="shared" si="150"/>
        <v>1</v>
      </c>
      <c r="W133" s="12"/>
      <c r="X133" s="12"/>
      <c r="Y133" s="12"/>
    </row>
    <row r="134" spans="1:25">
      <c r="A134" s="1" t="s">
        <v>31</v>
      </c>
      <c r="B134" s="1" t="s">
        <v>22</v>
      </c>
      <c r="C134" s="1" t="s">
        <v>16</v>
      </c>
      <c r="D134" s="4">
        <v>45762</v>
      </c>
      <c r="E134" s="2">
        <f t="shared" si="82"/>
        <v>45</v>
      </c>
      <c r="F134" s="2">
        <f t="shared" si="86"/>
        <v>1</v>
      </c>
      <c r="G134" s="1" t="s">
        <v>9</v>
      </c>
      <c r="H134" s="1">
        <v>4</v>
      </c>
      <c r="I134" s="1">
        <v>0</v>
      </c>
      <c r="K134" s="2">
        <v>0</v>
      </c>
      <c r="L134" s="2"/>
      <c r="M134" s="2"/>
      <c r="N134" s="2"/>
      <c r="P134" s="2">
        <f t="shared" si="144"/>
        <v>1</v>
      </c>
      <c r="Q134" s="2">
        <f t="shared" si="145"/>
        <v>1</v>
      </c>
      <c r="R134" s="2">
        <f t="shared" si="146"/>
        <v>0</v>
      </c>
      <c r="S134" s="2">
        <f t="shared" si="147"/>
        <v>1</v>
      </c>
      <c r="T134" s="2">
        <f t="shared" si="148"/>
        <v>0</v>
      </c>
      <c r="U134" s="2">
        <f t="shared" si="149"/>
        <v>0</v>
      </c>
      <c r="V134" s="2">
        <f t="shared" si="150"/>
        <v>0</v>
      </c>
      <c r="W134" s="12" t="str">
        <f t="shared" ref="W134" si="154">IF(SUM(H134:H136)&gt;SUM(I134:I136), "Caleb", "Joshua")</f>
        <v>Caleb</v>
      </c>
      <c r="X134" s="12">
        <f t="shared" ref="X134" si="155">ABS(SUM(H134:H136)-SUM(I134:I136))</f>
        <v>6</v>
      </c>
      <c r="Y134" s="12">
        <f t="shared" ref="Y134" si="156">SUM(H134:H136, I134:I136)</f>
        <v>8</v>
      </c>
    </row>
    <row r="135" spans="1:25">
      <c r="A135" s="1" t="s">
        <v>31</v>
      </c>
      <c r="B135" s="1" t="s">
        <v>22</v>
      </c>
      <c r="C135" s="1" t="s">
        <v>16</v>
      </c>
      <c r="D135" s="4">
        <v>45762</v>
      </c>
      <c r="E135" s="2">
        <f t="shared" ref="E135:E175" si="157">E132+1</f>
        <v>45</v>
      </c>
      <c r="F135" s="2">
        <f t="shared" si="86"/>
        <v>2</v>
      </c>
      <c r="G135" s="1" t="s">
        <v>9</v>
      </c>
      <c r="H135" s="1">
        <v>0</v>
      </c>
      <c r="I135" s="1">
        <v>1</v>
      </c>
      <c r="K135" s="2">
        <v>0</v>
      </c>
      <c r="L135" s="2"/>
      <c r="M135" s="2"/>
      <c r="N135" s="2"/>
      <c r="P135" s="2">
        <f t="shared" si="144"/>
        <v>1</v>
      </c>
      <c r="Q135" s="2">
        <f t="shared" si="145"/>
        <v>1</v>
      </c>
      <c r="R135" s="2">
        <f t="shared" si="146"/>
        <v>0</v>
      </c>
      <c r="S135" s="2">
        <f t="shared" si="147"/>
        <v>1</v>
      </c>
      <c r="T135" s="2">
        <f t="shared" si="148"/>
        <v>0</v>
      </c>
      <c r="U135" s="2">
        <f t="shared" si="149"/>
        <v>0</v>
      </c>
      <c r="V135" s="2">
        <f t="shared" si="150"/>
        <v>0</v>
      </c>
      <c r="W135" s="12"/>
      <c r="X135" s="12"/>
      <c r="Y135" s="12"/>
    </row>
    <row r="136" spans="1:25">
      <c r="A136" s="1" t="s">
        <v>31</v>
      </c>
      <c r="B136" s="1" t="s">
        <v>22</v>
      </c>
      <c r="C136" s="1" t="s">
        <v>16</v>
      </c>
      <c r="D136" s="4">
        <v>45762</v>
      </c>
      <c r="E136" s="2">
        <f t="shared" si="157"/>
        <v>45</v>
      </c>
      <c r="F136" s="2">
        <f t="shared" ref="F136" si="158">F133</f>
        <v>3</v>
      </c>
      <c r="G136" s="1" t="s">
        <v>9</v>
      </c>
      <c r="H136" s="1">
        <v>3</v>
      </c>
      <c r="I136" s="1">
        <v>0</v>
      </c>
      <c r="K136" s="2">
        <v>0</v>
      </c>
      <c r="L136" s="2"/>
      <c r="M136" s="2"/>
      <c r="N136" s="2"/>
      <c r="P136" s="2">
        <f t="shared" si="144"/>
        <v>1</v>
      </c>
      <c r="Q136" s="2">
        <f t="shared" si="145"/>
        <v>1</v>
      </c>
      <c r="R136" s="2">
        <f t="shared" si="146"/>
        <v>0</v>
      </c>
      <c r="S136" s="2">
        <f t="shared" si="147"/>
        <v>1</v>
      </c>
      <c r="T136" s="2">
        <f t="shared" si="148"/>
        <v>0</v>
      </c>
      <c r="U136" s="2">
        <f t="shared" si="149"/>
        <v>0</v>
      </c>
      <c r="V136" s="2">
        <f t="shared" si="150"/>
        <v>0</v>
      </c>
      <c r="W136" s="12"/>
      <c r="X136" s="12"/>
      <c r="Y136" s="12"/>
    </row>
    <row r="137" spans="1:25">
      <c r="A137" s="1" t="s">
        <v>30</v>
      </c>
      <c r="B137" s="1" t="s">
        <v>21</v>
      </c>
      <c r="C137" s="1" t="s">
        <v>16</v>
      </c>
      <c r="D137" s="4">
        <v>45762</v>
      </c>
      <c r="E137" s="2">
        <f t="shared" si="157"/>
        <v>46</v>
      </c>
      <c r="F137" s="2">
        <f t="shared" si="86"/>
        <v>1</v>
      </c>
      <c r="G137" s="1" t="s">
        <v>11</v>
      </c>
      <c r="H137" s="1">
        <v>3</v>
      </c>
      <c r="I137" s="1">
        <v>0</v>
      </c>
      <c r="K137" s="2"/>
      <c r="L137" s="2"/>
      <c r="M137" s="2"/>
      <c r="N137" s="2"/>
      <c r="P137" s="2">
        <f t="shared" si="144"/>
        <v>1</v>
      </c>
      <c r="Q137" s="2">
        <f t="shared" si="145"/>
        <v>1</v>
      </c>
      <c r="R137" s="2">
        <f t="shared" si="146"/>
        <v>0</v>
      </c>
      <c r="S137" s="2">
        <f t="shared" si="147"/>
        <v>0</v>
      </c>
      <c r="T137" s="2">
        <f t="shared" si="148"/>
        <v>0</v>
      </c>
      <c r="U137" s="2">
        <f t="shared" si="149"/>
        <v>0</v>
      </c>
      <c r="V137" s="2">
        <f t="shared" si="150"/>
        <v>0</v>
      </c>
      <c r="W137" s="12" t="str">
        <f t="shared" ref="W137" si="159">IF(SUM(H137:H139)&gt;SUM(I137:I139), "Caleb", "Joshua")</f>
        <v>Caleb</v>
      </c>
      <c r="X137" s="12">
        <f t="shared" ref="X137" si="160">ABS(SUM(H137:H139)-SUM(I137:I139))</f>
        <v>8</v>
      </c>
      <c r="Y137" s="12">
        <f t="shared" ref="Y137" si="161">SUM(H137:H139, I137:I139)</f>
        <v>12</v>
      </c>
    </row>
    <row r="138" spans="1:25">
      <c r="A138" s="1" t="s">
        <v>30</v>
      </c>
      <c r="B138" s="1" t="s">
        <v>21</v>
      </c>
      <c r="C138" s="1" t="s">
        <v>16</v>
      </c>
      <c r="D138" s="4">
        <v>45762</v>
      </c>
      <c r="E138" s="2">
        <f t="shared" si="157"/>
        <v>46</v>
      </c>
      <c r="F138" s="2">
        <f t="shared" ref="F138:F175" si="162">F135</f>
        <v>2</v>
      </c>
      <c r="G138" s="1" t="s">
        <v>11</v>
      </c>
      <c r="H138" s="1">
        <v>3</v>
      </c>
      <c r="I138" s="1">
        <v>1</v>
      </c>
      <c r="K138" s="2"/>
      <c r="L138" s="2"/>
      <c r="M138" s="2"/>
      <c r="N138" s="2"/>
      <c r="P138" s="2">
        <f t="shared" si="144"/>
        <v>1</v>
      </c>
      <c r="Q138" s="2">
        <f t="shared" si="145"/>
        <v>1</v>
      </c>
      <c r="R138" s="2">
        <f t="shared" si="146"/>
        <v>0</v>
      </c>
      <c r="S138" s="2">
        <f t="shared" si="147"/>
        <v>0</v>
      </c>
      <c r="T138" s="2">
        <f t="shared" si="148"/>
        <v>0</v>
      </c>
      <c r="U138" s="2">
        <f t="shared" si="149"/>
        <v>0</v>
      </c>
      <c r="V138" s="2">
        <f t="shared" si="150"/>
        <v>0</v>
      </c>
      <c r="W138" s="12"/>
      <c r="X138" s="12"/>
      <c r="Y138" s="12"/>
    </row>
    <row r="139" spans="1:25">
      <c r="A139" s="1" t="s">
        <v>30</v>
      </c>
      <c r="B139" s="1" t="s">
        <v>21</v>
      </c>
      <c r="C139" s="1" t="s">
        <v>16</v>
      </c>
      <c r="D139" s="4">
        <v>45762</v>
      </c>
      <c r="E139" s="2">
        <f t="shared" si="157"/>
        <v>46</v>
      </c>
      <c r="F139" s="2">
        <f t="shared" si="162"/>
        <v>3</v>
      </c>
      <c r="G139" s="1" t="s">
        <v>11</v>
      </c>
      <c r="H139" s="1">
        <v>4</v>
      </c>
      <c r="I139" s="1">
        <v>1</v>
      </c>
      <c r="K139" s="2"/>
      <c r="L139" s="2"/>
      <c r="M139" s="2"/>
      <c r="N139" s="2"/>
      <c r="P139" s="2">
        <f t="shared" si="144"/>
        <v>1</v>
      </c>
      <c r="Q139" s="2">
        <f t="shared" si="145"/>
        <v>1</v>
      </c>
      <c r="R139" s="2">
        <f t="shared" si="146"/>
        <v>0</v>
      </c>
      <c r="S139" s="2">
        <f t="shared" si="147"/>
        <v>0</v>
      </c>
      <c r="T139" s="2">
        <f t="shared" si="148"/>
        <v>0</v>
      </c>
      <c r="U139" s="2">
        <f t="shared" si="149"/>
        <v>0</v>
      </c>
      <c r="V139" s="2">
        <f t="shared" si="150"/>
        <v>0</v>
      </c>
      <c r="W139" s="12"/>
      <c r="X139" s="12"/>
      <c r="Y139" s="12"/>
    </row>
    <row r="140" spans="1:25">
      <c r="A140" s="1" t="s">
        <v>30</v>
      </c>
      <c r="B140" s="1" t="s">
        <v>22</v>
      </c>
      <c r="C140" s="1" t="s">
        <v>16</v>
      </c>
      <c r="D140" s="4">
        <v>45762</v>
      </c>
      <c r="E140" s="2">
        <f t="shared" si="157"/>
        <v>47</v>
      </c>
      <c r="F140" s="2">
        <f t="shared" si="162"/>
        <v>1</v>
      </c>
      <c r="G140" s="1" t="s">
        <v>32</v>
      </c>
      <c r="I140" s="1">
        <v>0</v>
      </c>
      <c r="K140" s="2">
        <v>1</v>
      </c>
      <c r="L140" s="2"/>
      <c r="M140" s="2"/>
      <c r="N140" s="2"/>
      <c r="P140" s="2">
        <f t="shared" si="144"/>
        <v>0</v>
      </c>
      <c r="Q140" s="2">
        <f t="shared" si="145"/>
        <v>1</v>
      </c>
      <c r="R140" s="2">
        <f t="shared" si="146"/>
        <v>0</v>
      </c>
      <c r="S140" s="2">
        <f t="shared" si="147"/>
        <v>1</v>
      </c>
      <c r="T140" s="2">
        <f t="shared" si="148"/>
        <v>0</v>
      </c>
      <c r="U140" s="2">
        <f t="shared" si="149"/>
        <v>0</v>
      </c>
      <c r="V140" s="2">
        <f t="shared" si="150"/>
        <v>0</v>
      </c>
      <c r="W140" s="12"/>
      <c r="X140" s="12"/>
      <c r="Y140" s="12"/>
    </row>
    <row r="141" spans="1:25">
      <c r="A141" s="1" t="s">
        <v>30</v>
      </c>
      <c r="B141" s="1" t="s">
        <v>22</v>
      </c>
      <c r="C141" s="1" t="s">
        <v>16</v>
      </c>
      <c r="D141" s="4">
        <v>45762</v>
      </c>
      <c r="E141" s="2">
        <f t="shared" si="157"/>
        <v>47</v>
      </c>
      <c r="F141" s="2">
        <f t="shared" si="162"/>
        <v>2</v>
      </c>
      <c r="G141" s="1" t="s">
        <v>32</v>
      </c>
      <c r="I141" s="1">
        <v>3</v>
      </c>
      <c r="K141" s="2">
        <v>0</v>
      </c>
      <c r="L141" s="2"/>
      <c r="M141" s="2"/>
      <c r="N141" s="2"/>
      <c r="P141" s="2">
        <f t="shared" si="144"/>
        <v>0</v>
      </c>
      <c r="Q141" s="2">
        <f t="shared" si="145"/>
        <v>1</v>
      </c>
      <c r="R141" s="2">
        <f t="shared" si="146"/>
        <v>0</v>
      </c>
      <c r="S141" s="2">
        <f t="shared" si="147"/>
        <v>1</v>
      </c>
      <c r="T141" s="2">
        <f t="shared" si="148"/>
        <v>0</v>
      </c>
      <c r="U141" s="2">
        <f t="shared" si="149"/>
        <v>0</v>
      </c>
      <c r="V141" s="2">
        <f t="shared" si="150"/>
        <v>0</v>
      </c>
      <c r="W141" s="12"/>
      <c r="X141" s="12"/>
      <c r="Y141" s="12"/>
    </row>
    <row r="142" spans="1:25">
      <c r="A142" s="1" t="s">
        <v>30</v>
      </c>
      <c r="B142" s="1" t="s">
        <v>22</v>
      </c>
      <c r="C142" s="1" t="s">
        <v>16</v>
      </c>
      <c r="D142" s="4">
        <v>45762</v>
      </c>
      <c r="E142" s="2">
        <f t="shared" si="157"/>
        <v>47</v>
      </c>
      <c r="F142" s="2">
        <f t="shared" si="162"/>
        <v>3</v>
      </c>
      <c r="G142" s="1" t="s">
        <v>32</v>
      </c>
      <c r="I142" s="1">
        <v>0</v>
      </c>
      <c r="K142" s="2">
        <v>0</v>
      </c>
      <c r="L142" s="2"/>
      <c r="M142" s="2"/>
      <c r="N142" s="2"/>
      <c r="P142" s="2">
        <f t="shared" si="144"/>
        <v>0</v>
      </c>
      <c r="Q142" s="2">
        <f t="shared" si="145"/>
        <v>1</v>
      </c>
      <c r="R142" s="2">
        <f t="shared" si="146"/>
        <v>0</v>
      </c>
      <c r="S142" s="2">
        <f t="shared" si="147"/>
        <v>1</v>
      </c>
      <c r="T142" s="2">
        <f t="shared" si="148"/>
        <v>0</v>
      </c>
      <c r="U142" s="2">
        <f t="shared" si="149"/>
        <v>0</v>
      </c>
      <c r="V142" s="2">
        <f t="shared" si="150"/>
        <v>0</v>
      </c>
      <c r="W142" s="12"/>
      <c r="X142" s="12"/>
      <c r="Y142" s="12"/>
    </row>
    <row r="143" spans="1:25">
      <c r="A143" s="1" t="s">
        <v>30</v>
      </c>
      <c r="B143" s="1" t="s">
        <v>23</v>
      </c>
      <c r="C143" s="1" t="s">
        <v>16</v>
      </c>
      <c r="D143" s="4">
        <v>45763</v>
      </c>
      <c r="E143" s="2">
        <f t="shared" si="157"/>
        <v>48</v>
      </c>
      <c r="F143" s="2">
        <f t="shared" si="162"/>
        <v>1</v>
      </c>
      <c r="G143" s="1" t="s">
        <v>9</v>
      </c>
      <c r="H143" s="1">
        <v>1</v>
      </c>
      <c r="I143" s="1">
        <v>0</v>
      </c>
      <c r="K143" s="2"/>
      <c r="L143" s="2"/>
      <c r="M143" s="2"/>
      <c r="N143" s="2"/>
      <c r="P143" s="2">
        <f t="shared" si="144"/>
        <v>1</v>
      </c>
      <c r="Q143" s="2">
        <f t="shared" si="145"/>
        <v>1</v>
      </c>
      <c r="R143" s="2">
        <f t="shared" si="146"/>
        <v>0</v>
      </c>
      <c r="S143" s="2">
        <f t="shared" si="147"/>
        <v>0</v>
      </c>
      <c r="T143" s="2">
        <f t="shared" si="148"/>
        <v>0</v>
      </c>
      <c r="U143" s="2">
        <f t="shared" si="149"/>
        <v>0</v>
      </c>
      <c r="V143" s="2">
        <f t="shared" si="150"/>
        <v>0</v>
      </c>
      <c r="W143" s="12" t="str">
        <f t="shared" ref="W143" si="163">IF(SUM(H143:H145)&gt;SUM(I143:I145), "Caleb", "Joshua")</f>
        <v>Joshua</v>
      </c>
      <c r="X143" s="12">
        <f t="shared" ref="X143" si="164">ABS(SUM(H143:H145)-SUM(I143:I145))</f>
        <v>1</v>
      </c>
      <c r="Y143" s="12">
        <f t="shared" ref="Y143" si="165">SUM(H143:H145, I143:I145)</f>
        <v>7</v>
      </c>
    </row>
    <row r="144" spans="1:25">
      <c r="A144" s="1" t="s">
        <v>30</v>
      </c>
      <c r="B144" s="1" t="s">
        <v>23</v>
      </c>
      <c r="C144" s="1" t="s">
        <v>16</v>
      </c>
      <c r="D144" s="4">
        <v>45763</v>
      </c>
      <c r="E144" s="2">
        <f t="shared" si="157"/>
        <v>48</v>
      </c>
      <c r="F144" s="2">
        <f t="shared" si="162"/>
        <v>2</v>
      </c>
      <c r="G144" s="1" t="s">
        <v>9</v>
      </c>
      <c r="H144" s="1">
        <v>1</v>
      </c>
      <c r="I144" s="1">
        <v>4</v>
      </c>
      <c r="K144" s="2"/>
      <c r="L144" s="2"/>
      <c r="M144" s="2"/>
      <c r="N144" s="2"/>
      <c r="P144" s="2">
        <f t="shared" si="144"/>
        <v>1</v>
      </c>
      <c r="Q144" s="2">
        <f t="shared" si="145"/>
        <v>1</v>
      </c>
      <c r="R144" s="2">
        <f t="shared" si="146"/>
        <v>0</v>
      </c>
      <c r="S144" s="2">
        <f t="shared" si="147"/>
        <v>0</v>
      </c>
      <c r="T144" s="2">
        <f t="shared" si="148"/>
        <v>0</v>
      </c>
      <c r="U144" s="2">
        <f t="shared" si="149"/>
        <v>0</v>
      </c>
      <c r="V144" s="2">
        <f t="shared" si="150"/>
        <v>0</v>
      </c>
      <c r="W144" s="12"/>
      <c r="X144" s="12"/>
      <c r="Y144" s="12"/>
    </row>
    <row r="145" spans="1:25">
      <c r="A145" s="1" t="s">
        <v>30</v>
      </c>
      <c r="B145" s="1" t="s">
        <v>23</v>
      </c>
      <c r="C145" s="1" t="s">
        <v>16</v>
      </c>
      <c r="D145" s="4">
        <v>45763</v>
      </c>
      <c r="E145" s="2">
        <f t="shared" si="157"/>
        <v>48</v>
      </c>
      <c r="F145" s="2">
        <f t="shared" si="162"/>
        <v>3</v>
      </c>
      <c r="G145" s="1" t="s">
        <v>9</v>
      </c>
      <c r="H145" s="1">
        <v>1</v>
      </c>
      <c r="I145" s="1">
        <v>0</v>
      </c>
      <c r="K145" s="2"/>
      <c r="L145" s="2"/>
      <c r="M145" s="2"/>
      <c r="N145" s="2"/>
      <c r="P145" s="2">
        <f t="shared" si="144"/>
        <v>1</v>
      </c>
      <c r="Q145" s="2">
        <f t="shared" si="145"/>
        <v>1</v>
      </c>
      <c r="R145" s="2">
        <f t="shared" si="146"/>
        <v>0</v>
      </c>
      <c r="S145" s="2">
        <f t="shared" si="147"/>
        <v>0</v>
      </c>
      <c r="T145" s="2">
        <f t="shared" si="148"/>
        <v>0</v>
      </c>
      <c r="U145" s="2">
        <f t="shared" si="149"/>
        <v>0</v>
      </c>
      <c r="V145" s="2">
        <f t="shared" si="150"/>
        <v>0</v>
      </c>
      <c r="W145" s="12"/>
      <c r="X145" s="12"/>
      <c r="Y145" s="12"/>
    </row>
    <row r="146" spans="1:25">
      <c r="A146" s="1" t="s">
        <v>30</v>
      </c>
      <c r="B146" s="1" t="s">
        <v>21</v>
      </c>
      <c r="C146" s="1" t="s">
        <v>16</v>
      </c>
      <c r="D146" s="4">
        <v>45763</v>
      </c>
      <c r="E146" s="2">
        <f t="shared" si="157"/>
        <v>49</v>
      </c>
      <c r="F146" s="2">
        <f t="shared" si="162"/>
        <v>1</v>
      </c>
      <c r="G146" s="1" t="s">
        <v>11</v>
      </c>
      <c r="H146" s="1">
        <v>2</v>
      </c>
      <c r="I146" s="1">
        <v>0</v>
      </c>
      <c r="K146" s="2"/>
      <c r="L146" s="2"/>
      <c r="M146" s="2"/>
      <c r="N146" s="2"/>
      <c r="P146" s="2">
        <f t="shared" si="144"/>
        <v>1</v>
      </c>
      <c r="Q146" s="2">
        <f t="shared" si="145"/>
        <v>1</v>
      </c>
      <c r="R146" s="2">
        <f t="shared" si="146"/>
        <v>0</v>
      </c>
      <c r="S146" s="2">
        <f t="shared" si="147"/>
        <v>0</v>
      </c>
      <c r="T146" s="2">
        <f t="shared" si="148"/>
        <v>0</v>
      </c>
      <c r="U146" s="2">
        <f t="shared" si="149"/>
        <v>0</v>
      </c>
      <c r="V146" s="2">
        <f t="shared" si="150"/>
        <v>0</v>
      </c>
      <c r="W146" s="12" t="str">
        <f t="shared" ref="W146" si="166">IF(SUM(H146:H148)&gt;SUM(I146:I148), "Caleb", "Joshua")</f>
        <v>Caleb</v>
      </c>
      <c r="X146" s="12">
        <f t="shared" ref="X146" si="167">ABS(SUM(H146:H148)-SUM(I146:I148))</f>
        <v>3</v>
      </c>
      <c r="Y146" s="12">
        <f t="shared" ref="Y146" si="168">SUM(H146:H148, I146:I148)</f>
        <v>11</v>
      </c>
    </row>
    <row r="147" spans="1:25">
      <c r="A147" s="1" t="s">
        <v>30</v>
      </c>
      <c r="B147" s="1" t="s">
        <v>21</v>
      </c>
      <c r="C147" s="1" t="s">
        <v>16</v>
      </c>
      <c r="D147" s="4">
        <v>45763</v>
      </c>
      <c r="E147" s="2">
        <f t="shared" si="157"/>
        <v>49</v>
      </c>
      <c r="F147" s="2">
        <f t="shared" si="162"/>
        <v>2</v>
      </c>
      <c r="G147" s="1" t="s">
        <v>11</v>
      </c>
      <c r="H147" s="1">
        <v>2</v>
      </c>
      <c r="I147" s="1">
        <v>1</v>
      </c>
      <c r="K147" s="2"/>
      <c r="L147" s="2"/>
      <c r="M147" s="2"/>
      <c r="N147" s="2"/>
      <c r="P147" s="2">
        <f t="shared" si="144"/>
        <v>1</v>
      </c>
      <c r="Q147" s="2">
        <f t="shared" si="145"/>
        <v>1</v>
      </c>
      <c r="R147" s="2">
        <f t="shared" si="146"/>
        <v>0</v>
      </c>
      <c r="S147" s="2">
        <f t="shared" si="147"/>
        <v>0</v>
      </c>
      <c r="T147" s="2">
        <f t="shared" si="148"/>
        <v>0</v>
      </c>
      <c r="U147" s="2">
        <f t="shared" si="149"/>
        <v>0</v>
      </c>
      <c r="V147" s="2">
        <f t="shared" si="150"/>
        <v>0</v>
      </c>
      <c r="W147" s="12"/>
      <c r="X147" s="12"/>
      <c r="Y147" s="12"/>
    </row>
    <row r="148" spans="1:25">
      <c r="A148" s="1" t="s">
        <v>30</v>
      </c>
      <c r="B148" s="1" t="s">
        <v>21</v>
      </c>
      <c r="C148" s="1" t="s">
        <v>16</v>
      </c>
      <c r="D148" s="4">
        <v>45763</v>
      </c>
      <c r="E148" s="2">
        <f t="shared" si="157"/>
        <v>49</v>
      </c>
      <c r="F148" s="2">
        <f t="shared" si="162"/>
        <v>3</v>
      </c>
      <c r="G148" s="1" t="s">
        <v>11</v>
      </c>
      <c r="H148" s="1">
        <v>3</v>
      </c>
      <c r="I148" s="1">
        <v>3</v>
      </c>
      <c r="K148" s="2"/>
      <c r="L148" s="2"/>
      <c r="M148" s="2"/>
      <c r="N148" s="2"/>
      <c r="P148" s="2">
        <f t="shared" si="144"/>
        <v>1</v>
      </c>
      <c r="Q148" s="2">
        <f t="shared" si="145"/>
        <v>1</v>
      </c>
      <c r="R148" s="2">
        <f t="shared" si="146"/>
        <v>0</v>
      </c>
      <c r="S148" s="2">
        <f t="shared" si="147"/>
        <v>0</v>
      </c>
      <c r="T148" s="2">
        <f t="shared" si="148"/>
        <v>0</v>
      </c>
      <c r="U148" s="2">
        <f t="shared" si="149"/>
        <v>0</v>
      </c>
      <c r="V148" s="2">
        <f t="shared" si="150"/>
        <v>0</v>
      </c>
      <c r="W148" s="12"/>
      <c r="X148" s="12"/>
      <c r="Y148" s="12"/>
    </row>
    <row r="149" spans="1:25">
      <c r="A149" s="1" t="s">
        <v>30</v>
      </c>
      <c r="B149" s="1" t="s">
        <v>22</v>
      </c>
      <c r="C149" s="1" t="s">
        <v>16</v>
      </c>
      <c r="D149" s="4">
        <v>45763</v>
      </c>
      <c r="E149" s="2">
        <f t="shared" si="157"/>
        <v>50</v>
      </c>
      <c r="F149" s="2">
        <f t="shared" si="162"/>
        <v>1</v>
      </c>
      <c r="G149" s="1" t="s">
        <v>11</v>
      </c>
      <c r="H149" s="1">
        <v>0</v>
      </c>
      <c r="I149" s="1">
        <v>0</v>
      </c>
      <c r="K149" s="2"/>
      <c r="L149" s="2"/>
      <c r="M149" s="2"/>
      <c r="N149" s="2"/>
      <c r="P149" s="2">
        <f t="shared" si="144"/>
        <v>1</v>
      </c>
      <c r="Q149" s="2">
        <f t="shared" si="145"/>
        <v>1</v>
      </c>
      <c r="R149" s="2">
        <f t="shared" si="146"/>
        <v>0</v>
      </c>
      <c r="S149" s="2">
        <f t="shared" si="147"/>
        <v>0</v>
      </c>
      <c r="T149" s="2">
        <f t="shared" si="148"/>
        <v>0</v>
      </c>
      <c r="U149" s="2">
        <f t="shared" si="149"/>
        <v>0</v>
      </c>
      <c r="V149" s="2">
        <f t="shared" si="150"/>
        <v>0</v>
      </c>
      <c r="W149" s="12" t="str">
        <f t="shared" ref="W149" si="169">IF(SUM(H149:H151)&gt;SUM(I149:I151), "Caleb", "Joshua")</f>
        <v>Joshua</v>
      </c>
      <c r="X149" s="12">
        <f t="shared" ref="X149" si="170">ABS(SUM(H149:H151)-SUM(I149:I151))</f>
        <v>2</v>
      </c>
      <c r="Y149" s="12">
        <f t="shared" ref="Y149" si="171">SUM(H149:H151, I149:I151)</f>
        <v>8</v>
      </c>
    </row>
    <row r="150" spans="1:25">
      <c r="A150" s="1" t="s">
        <v>30</v>
      </c>
      <c r="B150" s="1" t="s">
        <v>22</v>
      </c>
      <c r="C150" s="1" t="s">
        <v>16</v>
      </c>
      <c r="D150" s="4">
        <v>45763</v>
      </c>
      <c r="E150" s="2">
        <f t="shared" si="157"/>
        <v>50</v>
      </c>
      <c r="F150" s="2">
        <f t="shared" si="162"/>
        <v>2</v>
      </c>
      <c r="G150" s="1" t="s">
        <v>11</v>
      </c>
      <c r="H150" s="1">
        <v>0</v>
      </c>
      <c r="I150" s="1">
        <v>1</v>
      </c>
      <c r="K150" s="2"/>
      <c r="L150" s="2"/>
      <c r="M150" s="2"/>
      <c r="N150" s="2"/>
      <c r="P150" s="2">
        <f t="shared" si="144"/>
        <v>1</v>
      </c>
      <c r="Q150" s="2">
        <f t="shared" si="145"/>
        <v>1</v>
      </c>
      <c r="R150" s="2">
        <f t="shared" si="146"/>
        <v>0</v>
      </c>
      <c r="S150" s="2">
        <f t="shared" si="147"/>
        <v>0</v>
      </c>
      <c r="T150" s="2">
        <f t="shared" si="148"/>
        <v>0</v>
      </c>
      <c r="U150" s="2">
        <f t="shared" si="149"/>
        <v>0</v>
      </c>
      <c r="V150" s="2">
        <f t="shared" si="150"/>
        <v>0</v>
      </c>
      <c r="W150" s="12"/>
      <c r="X150" s="12"/>
      <c r="Y150" s="12"/>
    </row>
    <row r="151" spans="1:25">
      <c r="A151" s="1" t="s">
        <v>30</v>
      </c>
      <c r="B151" s="1" t="s">
        <v>22</v>
      </c>
      <c r="C151" s="1" t="s">
        <v>16</v>
      </c>
      <c r="D151" s="4">
        <v>45763</v>
      </c>
      <c r="E151" s="2">
        <f t="shared" si="157"/>
        <v>50</v>
      </c>
      <c r="F151" s="2">
        <f t="shared" si="162"/>
        <v>3</v>
      </c>
      <c r="G151" s="1" t="s">
        <v>11</v>
      </c>
      <c r="H151" s="1">
        <v>3</v>
      </c>
      <c r="I151" s="1">
        <v>4</v>
      </c>
      <c r="K151" s="2"/>
      <c r="L151" s="2"/>
      <c r="M151" s="2"/>
      <c r="N151" s="2"/>
      <c r="P151" s="2">
        <f t="shared" si="144"/>
        <v>1</v>
      </c>
      <c r="Q151" s="2">
        <f t="shared" si="145"/>
        <v>1</v>
      </c>
      <c r="R151" s="2">
        <f t="shared" si="146"/>
        <v>0</v>
      </c>
      <c r="S151" s="2">
        <f t="shared" si="147"/>
        <v>0</v>
      </c>
      <c r="T151" s="2">
        <f t="shared" si="148"/>
        <v>0</v>
      </c>
      <c r="U151" s="2">
        <f t="shared" si="149"/>
        <v>0</v>
      </c>
      <c r="V151" s="2">
        <f t="shared" si="150"/>
        <v>0</v>
      </c>
      <c r="W151" s="12"/>
      <c r="X151" s="12"/>
      <c r="Y151" s="12"/>
    </row>
    <row r="152" spans="1:25">
      <c r="A152" s="1" t="s">
        <v>30</v>
      </c>
      <c r="B152" s="1" t="s">
        <v>22</v>
      </c>
      <c r="C152" s="1" t="s">
        <v>16</v>
      </c>
      <c r="D152" s="4">
        <v>45763</v>
      </c>
      <c r="E152" s="2">
        <f t="shared" si="157"/>
        <v>51</v>
      </c>
      <c r="F152" s="2">
        <f t="shared" si="162"/>
        <v>1</v>
      </c>
      <c r="G152" s="1" t="s">
        <v>9</v>
      </c>
      <c r="H152" s="1">
        <v>0</v>
      </c>
      <c r="I152" s="1">
        <v>0</v>
      </c>
      <c r="K152" s="2"/>
      <c r="L152" s="2"/>
      <c r="M152" s="2"/>
      <c r="N152" s="2"/>
      <c r="P152" s="2">
        <f t="shared" si="144"/>
        <v>1</v>
      </c>
      <c r="Q152" s="2">
        <f t="shared" si="145"/>
        <v>1</v>
      </c>
      <c r="R152" s="2">
        <f t="shared" si="146"/>
        <v>0</v>
      </c>
      <c r="S152" s="2">
        <f t="shared" si="147"/>
        <v>0</v>
      </c>
      <c r="T152" s="2">
        <f t="shared" si="148"/>
        <v>0</v>
      </c>
      <c r="U152" s="2">
        <f t="shared" si="149"/>
        <v>0</v>
      </c>
      <c r="V152" s="2">
        <f t="shared" si="150"/>
        <v>0</v>
      </c>
      <c r="W152" s="12" t="str">
        <f t="shared" ref="W152" si="172">IF(SUM(H152:H154)&gt;SUM(I152:I154), "Caleb", "Joshua")</f>
        <v>Joshua</v>
      </c>
      <c r="X152" s="12">
        <f t="shared" ref="X152" si="173">ABS(SUM(H152:H154)-SUM(I152:I154))</f>
        <v>1</v>
      </c>
      <c r="Y152" s="12">
        <f t="shared" ref="Y152" si="174">SUM(H152:H154, I152:I154)</f>
        <v>13</v>
      </c>
    </row>
    <row r="153" spans="1:25">
      <c r="A153" s="1" t="s">
        <v>30</v>
      </c>
      <c r="B153" s="1" t="s">
        <v>22</v>
      </c>
      <c r="C153" s="1" t="s">
        <v>16</v>
      </c>
      <c r="D153" s="4">
        <v>45763</v>
      </c>
      <c r="E153" s="2">
        <f t="shared" si="157"/>
        <v>51</v>
      </c>
      <c r="F153" s="2">
        <f t="shared" si="162"/>
        <v>2</v>
      </c>
      <c r="G153" s="1" t="s">
        <v>9</v>
      </c>
      <c r="H153" s="1">
        <v>3</v>
      </c>
      <c r="I153" s="1">
        <v>2</v>
      </c>
      <c r="K153" s="2"/>
      <c r="L153" s="2"/>
      <c r="M153" s="2"/>
      <c r="N153" s="2"/>
      <c r="P153" s="2">
        <f t="shared" si="144"/>
        <v>1</v>
      </c>
      <c r="Q153" s="2">
        <f t="shared" si="145"/>
        <v>1</v>
      </c>
      <c r="R153" s="2">
        <f t="shared" si="146"/>
        <v>0</v>
      </c>
      <c r="S153" s="2">
        <f t="shared" si="147"/>
        <v>0</v>
      </c>
      <c r="T153" s="2">
        <f t="shared" si="148"/>
        <v>0</v>
      </c>
      <c r="U153" s="2">
        <f t="shared" si="149"/>
        <v>0</v>
      </c>
      <c r="V153" s="2">
        <f t="shared" si="150"/>
        <v>0</v>
      </c>
      <c r="W153" s="12"/>
      <c r="X153" s="12"/>
      <c r="Y153" s="12"/>
    </row>
    <row r="154" spans="1:25">
      <c r="A154" s="1" t="s">
        <v>30</v>
      </c>
      <c r="B154" s="1" t="s">
        <v>22</v>
      </c>
      <c r="C154" s="1" t="s">
        <v>16</v>
      </c>
      <c r="D154" s="4">
        <v>45763</v>
      </c>
      <c r="E154" s="2">
        <f t="shared" si="157"/>
        <v>51</v>
      </c>
      <c r="F154" s="2">
        <f t="shared" si="162"/>
        <v>3</v>
      </c>
      <c r="G154" s="1" t="s">
        <v>9</v>
      </c>
      <c r="H154" s="1">
        <v>3</v>
      </c>
      <c r="I154" s="1">
        <v>5</v>
      </c>
      <c r="K154" s="2"/>
      <c r="L154" s="2"/>
      <c r="M154" s="2"/>
      <c r="N154" s="2"/>
      <c r="P154" s="2">
        <f t="shared" si="144"/>
        <v>1</v>
      </c>
      <c r="Q154" s="2">
        <f t="shared" si="145"/>
        <v>1</v>
      </c>
      <c r="R154" s="2">
        <f t="shared" si="146"/>
        <v>0</v>
      </c>
      <c r="S154" s="2">
        <f t="shared" si="147"/>
        <v>0</v>
      </c>
      <c r="T154" s="2">
        <f t="shared" si="148"/>
        <v>0</v>
      </c>
      <c r="U154" s="2">
        <f t="shared" si="149"/>
        <v>0</v>
      </c>
      <c r="V154" s="2">
        <f t="shared" si="150"/>
        <v>0</v>
      </c>
      <c r="W154" s="12"/>
      <c r="X154" s="12"/>
      <c r="Y154" s="12"/>
    </row>
    <row r="155" spans="1:25">
      <c r="A155" s="1" t="s">
        <v>30</v>
      </c>
      <c r="B155" s="1" t="s">
        <v>22</v>
      </c>
      <c r="C155" s="1" t="s">
        <v>16</v>
      </c>
      <c r="D155" s="4">
        <v>45763</v>
      </c>
      <c r="E155" s="2">
        <f t="shared" si="157"/>
        <v>52</v>
      </c>
      <c r="F155" s="2">
        <f t="shared" si="162"/>
        <v>1</v>
      </c>
      <c r="G155" s="1" t="s">
        <v>11</v>
      </c>
      <c r="H155" s="1">
        <v>5</v>
      </c>
      <c r="I155" s="1">
        <v>0</v>
      </c>
      <c r="K155" s="2"/>
      <c r="L155" s="2"/>
      <c r="M155" s="2"/>
      <c r="N155" s="2"/>
      <c r="P155" s="2">
        <f t="shared" si="144"/>
        <v>1</v>
      </c>
      <c r="Q155" s="2">
        <f t="shared" si="145"/>
        <v>1</v>
      </c>
      <c r="R155" s="2">
        <f t="shared" si="146"/>
        <v>0</v>
      </c>
      <c r="S155" s="2">
        <f t="shared" si="147"/>
        <v>0</v>
      </c>
      <c r="T155" s="2">
        <f t="shared" si="148"/>
        <v>0</v>
      </c>
      <c r="U155" s="2">
        <f t="shared" si="149"/>
        <v>0</v>
      </c>
      <c r="V155" s="2">
        <f t="shared" si="150"/>
        <v>0</v>
      </c>
      <c r="W155" s="12" t="str">
        <f t="shared" ref="W155" si="175">IF(SUM(H155:H157)&gt;SUM(I155:I157), "Caleb", "Joshua")</f>
        <v>Caleb</v>
      </c>
      <c r="X155" s="12">
        <f t="shared" ref="X155" si="176">ABS(SUM(H155:H157)-SUM(I155:I157))</f>
        <v>5</v>
      </c>
      <c r="Y155" s="12">
        <f t="shared" ref="Y155" si="177">SUM(H155:H157, I155:I157)</f>
        <v>15</v>
      </c>
    </row>
    <row r="156" spans="1:25">
      <c r="A156" s="1" t="s">
        <v>30</v>
      </c>
      <c r="B156" s="1" t="s">
        <v>22</v>
      </c>
      <c r="C156" s="1" t="s">
        <v>16</v>
      </c>
      <c r="D156" s="4">
        <v>45763</v>
      </c>
      <c r="E156" s="2">
        <f t="shared" si="157"/>
        <v>52</v>
      </c>
      <c r="F156" s="2">
        <f t="shared" si="162"/>
        <v>2</v>
      </c>
      <c r="G156" s="1" t="s">
        <v>11</v>
      </c>
      <c r="H156" s="1">
        <v>4</v>
      </c>
      <c r="I156" s="1">
        <v>3</v>
      </c>
      <c r="K156" s="2"/>
      <c r="L156" s="2"/>
      <c r="M156" s="2"/>
      <c r="N156" s="2"/>
      <c r="P156" s="2">
        <f t="shared" si="144"/>
        <v>1</v>
      </c>
      <c r="Q156" s="2">
        <f t="shared" si="145"/>
        <v>1</v>
      </c>
      <c r="R156" s="2">
        <f t="shared" si="146"/>
        <v>0</v>
      </c>
      <c r="S156" s="2">
        <f t="shared" si="147"/>
        <v>0</v>
      </c>
      <c r="T156" s="2">
        <f t="shared" si="148"/>
        <v>0</v>
      </c>
      <c r="U156" s="2">
        <f t="shared" si="149"/>
        <v>0</v>
      </c>
      <c r="V156" s="2">
        <f t="shared" si="150"/>
        <v>0</v>
      </c>
      <c r="W156" s="12"/>
      <c r="X156" s="12"/>
      <c r="Y156" s="12"/>
    </row>
    <row r="157" spans="1:25">
      <c r="A157" s="1" t="s">
        <v>30</v>
      </c>
      <c r="B157" s="1" t="s">
        <v>22</v>
      </c>
      <c r="C157" s="1" t="s">
        <v>16</v>
      </c>
      <c r="D157" s="4">
        <v>45763</v>
      </c>
      <c r="E157" s="2">
        <f t="shared" si="157"/>
        <v>52</v>
      </c>
      <c r="F157" s="2">
        <f t="shared" si="162"/>
        <v>3</v>
      </c>
      <c r="G157" s="1" t="s">
        <v>11</v>
      </c>
      <c r="H157" s="1">
        <v>1</v>
      </c>
      <c r="I157" s="1">
        <v>2</v>
      </c>
      <c r="K157" s="2"/>
      <c r="L157" s="2"/>
      <c r="M157" s="2"/>
      <c r="N157" s="2"/>
      <c r="P157" s="2">
        <f t="shared" si="144"/>
        <v>1</v>
      </c>
      <c r="Q157" s="2">
        <f t="shared" si="145"/>
        <v>1</v>
      </c>
      <c r="R157" s="2">
        <f t="shared" si="146"/>
        <v>0</v>
      </c>
      <c r="S157" s="2">
        <f t="shared" si="147"/>
        <v>0</v>
      </c>
      <c r="T157" s="2">
        <f t="shared" si="148"/>
        <v>0</v>
      </c>
      <c r="U157" s="2">
        <f t="shared" si="149"/>
        <v>0</v>
      </c>
      <c r="V157" s="2">
        <f t="shared" si="150"/>
        <v>0</v>
      </c>
      <c r="W157" s="12"/>
      <c r="X157" s="12"/>
      <c r="Y157" s="12"/>
    </row>
    <row r="158" spans="1:25">
      <c r="A158" s="1" t="s">
        <v>30</v>
      </c>
      <c r="B158" s="1" t="s">
        <v>22</v>
      </c>
      <c r="C158" s="1" t="s">
        <v>16</v>
      </c>
      <c r="D158" s="4">
        <v>45764</v>
      </c>
      <c r="E158" s="2">
        <f t="shared" si="157"/>
        <v>53</v>
      </c>
      <c r="F158" s="2">
        <f t="shared" si="162"/>
        <v>1</v>
      </c>
      <c r="G158" s="1" t="s">
        <v>11</v>
      </c>
      <c r="H158" s="1">
        <v>3</v>
      </c>
      <c r="I158" s="1">
        <v>0</v>
      </c>
      <c r="K158" s="2"/>
      <c r="L158" s="2"/>
      <c r="M158" s="2"/>
      <c r="N158" s="2"/>
      <c r="P158" s="2">
        <f t="shared" si="144"/>
        <v>1</v>
      </c>
      <c r="Q158" s="2">
        <f t="shared" si="145"/>
        <v>1</v>
      </c>
      <c r="R158" s="2">
        <f t="shared" si="146"/>
        <v>0</v>
      </c>
      <c r="S158" s="2">
        <f t="shared" si="147"/>
        <v>0</v>
      </c>
      <c r="T158" s="2">
        <f t="shared" si="148"/>
        <v>0</v>
      </c>
      <c r="U158" s="2">
        <f t="shared" si="149"/>
        <v>0</v>
      </c>
      <c r="V158" s="2">
        <f t="shared" si="150"/>
        <v>0</v>
      </c>
      <c r="W158" s="12" t="str">
        <f t="shared" ref="W158" si="178">IF(SUM(H158:H160)&gt;SUM(I158:I160), "Caleb", "Joshua")</f>
        <v>Caleb</v>
      </c>
      <c r="X158" s="12">
        <f t="shared" ref="X158" si="179">ABS(SUM(H158:H160)-SUM(I158:I160))</f>
        <v>10</v>
      </c>
      <c r="Y158" s="12">
        <f t="shared" ref="Y158" si="180">SUM(H158:H160, I158:I160)</f>
        <v>10</v>
      </c>
    </row>
    <row r="159" spans="1:25">
      <c r="A159" s="1" t="s">
        <v>30</v>
      </c>
      <c r="B159" s="1" t="s">
        <v>22</v>
      </c>
      <c r="C159" s="1" t="s">
        <v>16</v>
      </c>
      <c r="D159" s="4">
        <v>45764</v>
      </c>
      <c r="E159" s="2">
        <f t="shared" si="157"/>
        <v>53</v>
      </c>
      <c r="F159" s="2">
        <f t="shared" si="162"/>
        <v>2</v>
      </c>
      <c r="G159" s="1" t="s">
        <v>11</v>
      </c>
      <c r="H159" s="1">
        <v>3</v>
      </c>
      <c r="I159" s="1">
        <v>0</v>
      </c>
      <c r="K159" s="2"/>
      <c r="L159" s="2"/>
      <c r="M159" s="2"/>
      <c r="N159" s="2"/>
      <c r="P159" s="2">
        <f t="shared" si="144"/>
        <v>1</v>
      </c>
      <c r="Q159" s="2">
        <f t="shared" si="145"/>
        <v>1</v>
      </c>
      <c r="R159" s="2">
        <f t="shared" si="146"/>
        <v>0</v>
      </c>
      <c r="S159" s="2">
        <f t="shared" si="147"/>
        <v>0</v>
      </c>
      <c r="T159" s="2">
        <f t="shared" si="148"/>
        <v>0</v>
      </c>
      <c r="U159" s="2">
        <f t="shared" si="149"/>
        <v>0</v>
      </c>
      <c r="V159" s="2">
        <f t="shared" si="150"/>
        <v>0</v>
      </c>
      <c r="W159" s="12"/>
      <c r="X159" s="12"/>
      <c r="Y159" s="12"/>
    </row>
    <row r="160" spans="1:25">
      <c r="A160" s="1" t="s">
        <v>30</v>
      </c>
      <c r="B160" s="1" t="s">
        <v>22</v>
      </c>
      <c r="C160" s="1" t="s">
        <v>16</v>
      </c>
      <c r="D160" s="4">
        <v>45764</v>
      </c>
      <c r="E160" s="2">
        <f t="shared" si="157"/>
        <v>53</v>
      </c>
      <c r="F160" s="2">
        <f t="shared" si="162"/>
        <v>3</v>
      </c>
      <c r="G160" s="1" t="s">
        <v>11</v>
      </c>
      <c r="H160" s="1">
        <v>4</v>
      </c>
      <c r="I160" s="1">
        <v>0</v>
      </c>
      <c r="K160" s="2"/>
      <c r="L160" s="2"/>
      <c r="M160" s="2"/>
      <c r="N160" s="2"/>
      <c r="P160" s="2">
        <f t="shared" si="144"/>
        <v>1</v>
      </c>
      <c r="Q160" s="2">
        <f t="shared" si="145"/>
        <v>1</v>
      </c>
      <c r="R160" s="2">
        <f t="shared" si="146"/>
        <v>0</v>
      </c>
      <c r="S160" s="2">
        <f t="shared" si="147"/>
        <v>0</v>
      </c>
      <c r="T160" s="2">
        <f t="shared" si="148"/>
        <v>0</v>
      </c>
      <c r="U160" s="2">
        <f t="shared" si="149"/>
        <v>0</v>
      </c>
      <c r="V160" s="2">
        <f t="shared" si="150"/>
        <v>0</v>
      </c>
      <c r="W160" s="12"/>
      <c r="X160" s="12"/>
      <c r="Y160" s="12"/>
    </row>
    <row r="161" spans="1:25">
      <c r="A161" s="1" t="s">
        <v>30</v>
      </c>
      <c r="B161" s="1" t="s">
        <v>23</v>
      </c>
      <c r="C161" s="1" t="s">
        <v>16</v>
      </c>
      <c r="D161" s="4">
        <v>45764</v>
      </c>
      <c r="E161" s="2">
        <f t="shared" si="157"/>
        <v>54</v>
      </c>
      <c r="F161" s="2">
        <f t="shared" si="162"/>
        <v>1</v>
      </c>
      <c r="G161" s="1" t="s">
        <v>33</v>
      </c>
      <c r="H161" s="1">
        <v>2</v>
      </c>
      <c r="I161" s="1">
        <v>1</v>
      </c>
      <c r="J161" s="1">
        <v>0</v>
      </c>
      <c r="K161" s="2">
        <v>1</v>
      </c>
      <c r="L161" s="2">
        <v>0</v>
      </c>
      <c r="M161" s="2"/>
      <c r="N161" s="2"/>
      <c r="P161" s="2">
        <f t="shared" si="144"/>
        <v>1</v>
      </c>
      <c r="Q161" s="2">
        <f t="shared" si="145"/>
        <v>1</v>
      </c>
      <c r="R161" s="2">
        <f t="shared" si="146"/>
        <v>1</v>
      </c>
      <c r="S161" s="2">
        <f t="shared" si="147"/>
        <v>1</v>
      </c>
      <c r="T161" s="2">
        <f t="shared" si="148"/>
        <v>1</v>
      </c>
      <c r="U161" s="2">
        <f t="shared" si="149"/>
        <v>0</v>
      </c>
      <c r="V161" s="2">
        <f t="shared" si="150"/>
        <v>0</v>
      </c>
      <c r="W161" s="12" t="str">
        <f t="shared" ref="W161" si="181">IF(SUM(H161:H163)&gt;SUM(I161:I163), "Caleb", "Joshua")</f>
        <v>Caleb</v>
      </c>
      <c r="X161" s="12">
        <f t="shared" ref="X161" si="182">ABS(SUM(H161:H163)-SUM(I161:I163))</f>
        <v>3</v>
      </c>
      <c r="Y161" s="12">
        <f t="shared" ref="Y161" si="183">SUM(H161:H163, I161:I163)</f>
        <v>9</v>
      </c>
    </row>
    <row r="162" spans="1:25">
      <c r="A162" s="1" t="s">
        <v>30</v>
      </c>
      <c r="B162" s="1" t="s">
        <v>23</v>
      </c>
      <c r="C162" s="1" t="s">
        <v>16</v>
      </c>
      <c r="D162" s="4">
        <v>45764</v>
      </c>
      <c r="E162" s="2">
        <f t="shared" si="157"/>
        <v>54</v>
      </c>
      <c r="F162" s="2">
        <f t="shared" si="162"/>
        <v>2</v>
      </c>
      <c r="G162" s="1" t="s">
        <v>33</v>
      </c>
      <c r="H162" s="1">
        <v>1</v>
      </c>
      <c r="I162" s="1">
        <v>1</v>
      </c>
      <c r="J162" s="1">
        <v>0</v>
      </c>
      <c r="K162" s="2">
        <v>2</v>
      </c>
      <c r="L162" s="2">
        <v>0</v>
      </c>
      <c r="M162" s="2"/>
      <c r="N162" s="2"/>
      <c r="P162" s="2">
        <f t="shared" si="144"/>
        <v>1</v>
      </c>
      <c r="Q162" s="2">
        <f t="shared" si="145"/>
        <v>1</v>
      </c>
      <c r="R162" s="2">
        <f t="shared" si="146"/>
        <v>1</v>
      </c>
      <c r="S162" s="2">
        <f t="shared" si="147"/>
        <v>1</v>
      </c>
      <c r="T162" s="2">
        <f t="shared" si="148"/>
        <v>1</v>
      </c>
      <c r="U162" s="2">
        <f t="shared" si="149"/>
        <v>0</v>
      </c>
      <c r="V162" s="2">
        <f t="shared" si="150"/>
        <v>0</v>
      </c>
      <c r="W162" s="12"/>
      <c r="X162" s="12"/>
      <c r="Y162" s="12"/>
    </row>
    <row r="163" spans="1:25">
      <c r="A163" s="1" t="s">
        <v>30</v>
      </c>
      <c r="B163" s="1" t="s">
        <v>23</v>
      </c>
      <c r="C163" s="1" t="s">
        <v>16</v>
      </c>
      <c r="D163" s="4">
        <v>45764</v>
      </c>
      <c r="E163" s="2">
        <f t="shared" si="157"/>
        <v>54</v>
      </c>
      <c r="F163" s="2">
        <f t="shared" si="162"/>
        <v>3</v>
      </c>
      <c r="G163" s="1" t="s">
        <v>33</v>
      </c>
      <c r="H163" s="1">
        <v>3</v>
      </c>
      <c r="I163" s="1">
        <v>1</v>
      </c>
      <c r="J163" s="1">
        <v>0</v>
      </c>
      <c r="K163" s="2">
        <v>0</v>
      </c>
      <c r="L163" s="2">
        <v>1</v>
      </c>
      <c r="M163" s="2"/>
      <c r="N163" s="2"/>
      <c r="P163" s="2">
        <f t="shared" si="144"/>
        <v>1</v>
      </c>
      <c r="Q163" s="2">
        <f t="shared" si="145"/>
        <v>1</v>
      </c>
      <c r="R163" s="2">
        <f t="shared" si="146"/>
        <v>1</v>
      </c>
      <c r="S163" s="2">
        <f t="shared" si="147"/>
        <v>1</v>
      </c>
      <c r="T163" s="2">
        <f t="shared" si="148"/>
        <v>1</v>
      </c>
      <c r="U163" s="2">
        <f t="shared" si="149"/>
        <v>0</v>
      </c>
      <c r="V163" s="2">
        <f t="shared" si="150"/>
        <v>0</v>
      </c>
      <c r="W163" s="12"/>
      <c r="X163" s="12"/>
      <c r="Y163" s="12"/>
    </row>
    <row r="164" spans="1:25">
      <c r="A164" s="1" t="s">
        <v>30</v>
      </c>
      <c r="B164" s="1" t="s">
        <v>22</v>
      </c>
      <c r="C164" s="1" t="s">
        <v>16</v>
      </c>
      <c r="D164" s="4">
        <v>45765</v>
      </c>
      <c r="E164" s="2">
        <f t="shared" si="157"/>
        <v>55</v>
      </c>
      <c r="F164" s="2">
        <f t="shared" si="162"/>
        <v>1</v>
      </c>
      <c r="G164" s="1" t="s">
        <v>11</v>
      </c>
      <c r="H164" s="1">
        <v>0</v>
      </c>
      <c r="I164" s="1">
        <v>1</v>
      </c>
      <c r="K164" s="2"/>
      <c r="L164" s="2"/>
      <c r="M164" s="2"/>
      <c r="N164" s="2"/>
      <c r="P164" s="2">
        <f t="shared" si="144"/>
        <v>1</v>
      </c>
      <c r="Q164" s="2">
        <f t="shared" si="145"/>
        <v>1</v>
      </c>
      <c r="R164" s="2">
        <f t="shared" si="146"/>
        <v>0</v>
      </c>
      <c r="S164" s="2">
        <f t="shared" si="147"/>
        <v>0</v>
      </c>
      <c r="T164" s="2">
        <f t="shared" si="148"/>
        <v>0</v>
      </c>
      <c r="U164" s="2">
        <f t="shared" si="149"/>
        <v>0</v>
      </c>
      <c r="V164" s="2">
        <f t="shared" si="150"/>
        <v>0</v>
      </c>
      <c r="W164" s="12" t="str">
        <f t="shared" ref="W164" si="184">IF(SUM(H164:H166)&gt;SUM(I164:I166), "Caleb", "Joshua")</f>
        <v>Caleb</v>
      </c>
      <c r="X164" s="12">
        <f t="shared" ref="X164" si="185">ABS(SUM(H164:H166)-SUM(I164:I166))</f>
        <v>2</v>
      </c>
      <c r="Y164" s="12">
        <f t="shared" ref="Y164" si="186">SUM(H164:H166, I164:I166)</f>
        <v>16</v>
      </c>
    </row>
    <row r="165" spans="1:25">
      <c r="A165" s="1" t="s">
        <v>30</v>
      </c>
      <c r="B165" s="1" t="s">
        <v>22</v>
      </c>
      <c r="C165" s="1" t="s">
        <v>16</v>
      </c>
      <c r="D165" s="4">
        <v>45765</v>
      </c>
      <c r="E165" s="2">
        <f t="shared" si="157"/>
        <v>55</v>
      </c>
      <c r="F165" s="2">
        <f t="shared" si="162"/>
        <v>2</v>
      </c>
      <c r="G165" s="1" t="s">
        <v>11</v>
      </c>
      <c r="H165" s="1">
        <v>3</v>
      </c>
      <c r="I165" s="1">
        <v>4</v>
      </c>
      <c r="K165" s="2"/>
      <c r="L165" s="2"/>
      <c r="M165" s="2"/>
      <c r="N165" s="2"/>
      <c r="P165" s="2">
        <f t="shared" si="144"/>
        <v>1</v>
      </c>
      <c r="Q165" s="2">
        <f t="shared" si="145"/>
        <v>1</v>
      </c>
      <c r="R165" s="2">
        <f t="shared" si="146"/>
        <v>0</v>
      </c>
      <c r="S165" s="2">
        <f t="shared" si="147"/>
        <v>0</v>
      </c>
      <c r="T165" s="2">
        <f t="shared" si="148"/>
        <v>0</v>
      </c>
      <c r="U165" s="2">
        <f t="shared" si="149"/>
        <v>0</v>
      </c>
      <c r="V165" s="2">
        <f t="shared" si="150"/>
        <v>0</v>
      </c>
      <c r="W165" s="12"/>
      <c r="X165" s="12"/>
      <c r="Y165" s="12"/>
    </row>
    <row r="166" spans="1:25">
      <c r="A166" s="1" t="s">
        <v>30</v>
      </c>
      <c r="B166" s="1" t="s">
        <v>22</v>
      </c>
      <c r="C166" s="1" t="s">
        <v>16</v>
      </c>
      <c r="D166" s="4">
        <v>45765</v>
      </c>
      <c r="E166" s="2">
        <f t="shared" si="157"/>
        <v>55</v>
      </c>
      <c r="F166" s="2">
        <f t="shared" si="162"/>
        <v>3</v>
      </c>
      <c r="G166" s="1" t="s">
        <v>11</v>
      </c>
      <c r="H166" s="1">
        <v>6</v>
      </c>
      <c r="I166" s="1">
        <v>2</v>
      </c>
      <c r="K166" s="2"/>
      <c r="L166" s="2"/>
      <c r="M166" s="2"/>
      <c r="N166" s="2"/>
      <c r="P166" s="2">
        <f t="shared" si="144"/>
        <v>1</v>
      </c>
      <c r="Q166" s="2">
        <f t="shared" si="145"/>
        <v>1</v>
      </c>
      <c r="R166" s="2">
        <f t="shared" si="146"/>
        <v>0</v>
      </c>
      <c r="S166" s="2">
        <f t="shared" si="147"/>
        <v>0</v>
      </c>
      <c r="T166" s="2">
        <f t="shared" si="148"/>
        <v>0</v>
      </c>
      <c r="U166" s="2">
        <f t="shared" si="149"/>
        <v>0</v>
      </c>
      <c r="V166" s="2">
        <f t="shared" si="150"/>
        <v>0</v>
      </c>
      <c r="W166" s="12"/>
      <c r="X166" s="12"/>
      <c r="Y166" s="12"/>
    </row>
    <row r="167" spans="1:25">
      <c r="A167" s="1" t="s">
        <v>30</v>
      </c>
      <c r="B167" s="1" t="s">
        <v>21</v>
      </c>
      <c r="C167" s="1" t="s">
        <v>16</v>
      </c>
      <c r="D167" s="4">
        <v>45765</v>
      </c>
      <c r="E167" s="2">
        <f t="shared" si="157"/>
        <v>56</v>
      </c>
      <c r="F167" s="2">
        <f t="shared" si="162"/>
        <v>1</v>
      </c>
      <c r="G167" s="1" t="s">
        <v>11</v>
      </c>
      <c r="H167" s="1">
        <v>5</v>
      </c>
      <c r="I167" s="1">
        <v>2</v>
      </c>
      <c r="K167" s="2"/>
      <c r="L167" s="2"/>
      <c r="M167" s="2"/>
      <c r="N167" s="2"/>
      <c r="P167" s="2">
        <f t="shared" si="144"/>
        <v>1</v>
      </c>
      <c r="Q167" s="2">
        <f t="shared" si="145"/>
        <v>1</v>
      </c>
      <c r="R167" s="2">
        <f t="shared" si="146"/>
        <v>0</v>
      </c>
      <c r="S167" s="2">
        <f t="shared" si="147"/>
        <v>0</v>
      </c>
      <c r="T167" s="2">
        <f t="shared" si="148"/>
        <v>0</v>
      </c>
      <c r="U167" s="2">
        <f t="shared" si="149"/>
        <v>0</v>
      </c>
      <c r="V167" s="2">
        <f t="shared" si="150"/>
        <v>0</v>
      </c>
      <c r="W167" s="12" t="str">
        <f t="shared" ref="W167" si="187">IF(SUM(H167:H169)&gt;SUM(I167:I169), "Caleb", "Joshua")</f>
        <v>Caleb</v>
      </c>
      <c r="X167" s="12">
        <f t="shared" ref="X167" si="188">ABS(SUM(H167:H169)-SUM(I167:I169))</f>
        <v>7</v>
      </c>
      <c r="Y167" s="12">
        <f t="shared" ref="Y167" si="189">SUM(H167:H169, I167:I169)</f>
        <v>13</v>
      </c>
    </row>
    <row r="168" spans="1:25">
      <c r="A168" s="1" t="s">
        <v>30</v>
      </c>
      <c r="B168" s="1" t="s">
        <v>21</v>
      </c>
      <c r="C168" s="1" t="s">
        <v>16</v>
      </c>
      <c r="D168" s="4">
        <v>45765</v>
      </c>
      <c r="E168" s="2">
        <f t="shared" si="157"/>
        <v>56</v>
      </c>
      <c r="F168" s="2">
        <f t="shared" si="162"/>
        <v>2</v>
      </c>
      <c r="G168" s="1" t="s">
        <v>11</v>
      </c>
      <c r="H168" s="1">
        <v>5</v>
      </c>
      <c r="I168" s="1">
        <v>1</v>
      </c>
      <c r="K168" s="2"/>
      <c r="L168" s="2"/>
      <c r="M168" s="2"/>
      <c r="N168" s="2"/>
      <c r="P168" s="2">
        <f t="shared" si="144"/>
        <v>1</v>
      </c>
      <c r="Q168" s="2">
        <f t="shared" si="145"/>
        <v>1</v>
      </c>
      <c r="R168" s="2">
        <f t="shared" si="146"/>
        <v>0</v>
      </c>
      <c r="S168" s="2">
        <f t="shared" si="147"/>
        <v>0</v>
      </c>
      <c r="T168" s="2">
        <f t="shared" si="148"/>
        <v>0</v>
      </c>
      <c r="U168" s="2">
        <f t="shared" si="149"/>
        <v>0</v>
      </c>
      <c r="V168" s="2">
        <f t="shared" si="150"/>
        <v>0</v>
      </c>
      <c r="W168" s="12"/>
      <c r="X168" s="12"/>
      <c r="Y168" s="12"/>
    </row>
    <row r="169" spans="1:25">
      <c r="A169" s="1" t="s">
        <v>30</v>
      </c>
      <c r="B169" s="1" t="s">
        <v>21</v>
      </c>
      <c r="C169" s="1" t="s">
        <v>16</v>
      </c>
      <c r="D169" s="4">
        <v>45765</v>
      </c>
      <c r="E169" s="2">
        <f t="shared" si="157"/>
        <v>56</v>
      </c>
      <c r="F169" s="2">
        <f t="shared" si="162"/>
        <v>3</v>
      </c>
      <c r="G169" s="1" t="s">
        <v>11</v>
      </c>
      <c r="H169" s="1">
        <v>0</v>
      </c>
      <c r="I169" s="1">
        <v>0</v>
      </c>
      <c r="K169" s="2"/>
      <c r="L169" s="2"/>
      <c r="M169" s="2"/>
      <c r="N169" s="2"/>
      <c r="P169" s="2">
        <f t="shared" si="144"/>
        <v>1</v>
      </c>
      <c r="Q169" s="2">
        <f t="shared" si="145"/>
        <v>1</v>
      </c>
      <c r="R169" s="2">
        <f t="shared" si="146"/>
        <v>0</v>
      </c>
      <c r="S169" s="2">
        <f t="shared" si="147"/>
        <v>0</v>
      </c>
      <c r="T169" s="2">
        <f t="shared" si="148"/>
        <v>0</v>
      </c>
      <c r="U169" s="2">
        <f t="shared" si="149"/>
        <v>0</v>
      </c>
      <c r="V169" s="2">
        <f t="shared" si="150"/>
        <v>0</v>
      </c>
      <c r="W169" s="12"/>
      <c r="X169" s="12"/>
      <c r="Y169" s="12"/>
    </row>
    <row r="170" spans="1:25">
      <c r="A170" s="1" t="s">
        <v>30</v>
      </c>
      <c r="B170" s="1" t="s">
        <v>22</v>
      </c>
      <c r="C170" s="1" t="s">
        <v>16</v>
      </c>
      <c r="D170" s="4">
        <v>45768</v>
      </c>
      <c r="E170" s="2">
        <f t="shared" si="157"/>
        <v>57</v>
      </c>
      <c r="F170" s="2">
        <f t="shared" si="162"/>
        <v>1</v>
      </c>
      <c r="G170" s="1" t="s">
        <v>35</v>
      </c>
      <c r="H170" s="1">
        <v>1</v>
      </c>
      <c r="I170" s="1">
        <v>3</v>
      </c>
      <c r="K170" s="2"/>
      <c r="L170" s="2"/>
      <c r="M170" s="2">
        <v>0</v>
      </c>
      <c r="N170" s="2"/>
      <c r="P170" s="2">
        <f t="shared" si="144"/>
        <v>1</v>
      </c>
      <c r="Q170" s="2">
        <f t="shared" si="145"/>
        <v>1</v>
      </c>
      <c r="R170" s="2">
        <f t="shared" si="146"/>
        <v>0</v>
      </c>
      <c r="S170" s="2">
        <f t="shared" si="147"/>
        <v>0</v>
      </c>
      <c r="T170" s="2">
        <f t="shared" si="148"/>
        <v>0</v>
      </c>
      <c r="U170" s="2">
        <f t="shared" si="149"/>
        <v>1</v>
      </c>
      <c r="V170" s="2">
        <f t="shared" si="150"/>
        <v>0</v>
      </c>
      <c r="W170" s="12" t="str">
        <f t="shared" ref="W170" si="190">IF(SUM(H170:H172)&gt;SUM(I170:I172), "Caleb", "Joshua")</f>
        <v>Joshua</v>
      </c>
      <c r="X170" s="12">
        <f t="shared" ref="X170" si="191">ABS(SUM(H170:H172)-SUM(I170:I172))</f>
        <v>2</v>
      </c>
      <c r="Y170" s="12">
        <f t="shared" ref="Y170" si="192">SUM(H170:H172, I170:I172)</f>
        <v>12</v>
      </c>
    </row>
    <row r="171" spans="1:25">
      <c r="A171" s="1" t="s">
        <v>30</v>
      </c>
      <c r="B171" s="1" t="s">
        <v>22</v>
      </c>
      <c r="C171" s="1" t="s">
        <v>16</v>
      </c>
      <c r="D171" s="4">
        <v>45768</v>
      </c>
      <c r="E171" s="2">
        <f t="shared" si="157"/>
        <v>57</v>
      </c>
      <c r="F171" s="2">
        <f t="shared" si="162"/>
        <v>2</v>
      </c>
      <c r="G171" s="1" t="s">
        <v>35</v>
      </c>
      <c r="H171" s="1">
        <v>4</v>
      </c>
      <c r="I171" s="1">
        <v>1</v>
      </c>
      <c r="K171" s="2"/>
      <c r="L171" s="2"/>
      <c r="M171" s="2">
        <v>0</v>
      </c>
      <c r="N171" s="2"/>
      <c r="P171" s="2">
        <f t="shared" si="144"/>
        <v>1</v>
      </c>
      <c r="Q171" s="2">
        <f t="shared" si="145"/>
        <v>1</v>
      </c>
      <c r="R171" s="2">
        <f t="shared" si="146"/>
        <v>0</v>
      </c>
      <c r="S171" s="2">
        <f t="shared" si="147"/>
        <v>0</v>
      </c>
      <c r="T171" s="2">
        <f t="shared" si="148"/>
        <v>0</v>
      </c>
      <c r="U171" s="2">
        <f t="shared" si="149"/>
        <v>1</v>
      </c>
      <c r="V171" s="2">
        <f t="shared" si="150"/>
        <v>0</v>
      </c>
      <c r="W171" s="12"/>
      <c r="X171" s="12"/>
      <c r="Y171" s="12"/>
    </row>
    <row r="172" spans="1:25">
      <c r="A172" s="1" t="s">
        <v>30</v>
      </c>
      <c r="B172" s="1" t="s">
        <v>22</v>
      </c>
      <c r="C172" s="1" t="s">
        <v>16</v>
      </c>
      <c r="D172" s="4">
        <v>45768</v>
      </c>
      <c r="E172" s="2">
        <f t="shared" si="157"/>
        <v>57</v>
      </c>
      <c r="F172" s="2">
        <f t="shared" si="162"/>
        <v>3</v>
      </c>
      <c r="G172" s="1" t="s">
        <v>35</v>
      </c>
      <c r="H172" s="1">
        <v>0</v>
      </c>
      <c r="I172" s="1">
        <v>3</v>
      </c>
      <c r="K172" s="2"/>
      <c r="L172" s="2"/>
      <c r="M172" s="2">
        <v>0</v>
      </c>
      <c r="N172" s="2"/>
      <c r="P172" s="2">
        <f t="shared" si="144"/>
        <v>1</v>
      </c>
      <c r="Q172" s="2">
        <f t="shared" si="145"/>
        <v>1</v>
      </c>
      <c r="R172" s="2">
        <f t="shared" si="146"/>
        <v>0</v>
      </c>
      <c r="S172" s="2">
        <f t="shared" si="147"/>
        <v>0</v>
      </c>
      <c r="T172" s="2">
        <f t="shared" si="148"/>
        <v>0</v>
      </c>
      <c r="U172" s="2">
        <f t="shared" si="149"/>
        <v>1</v>
      </c>
      <c r="V172" s="2">
        <f t="shared" si="150"/>
        <v>0</v>
      </c>
      <c r="W172" s="12"/>
      <c r="X172" s="12"/>
      <c r="Y172" s="12"/>
    </row>
    <row r="173" spans="1:25">
      <c r="A173" s="1" t="s">
        <v>30</v>
      </c>
      <c r="B173" s="1" t="s">
        <v>21</v>
      </c>
      <c r="C173" s="1" t="s">
        <v>16</v>
      </c>
      <c r="D173" s="4">
        <v>45768</v>
      </c>
      <c r="E173" s="2">
        <f t="shared" si="157"/>
        <v>58</v>
      </c>
      <c r="F173" s="2">
        <f t="shared" si="162"/>
        <v>1</v>
      </c>
      <c r="G173" s="1" t="s">
        <v>37</v>
      </c>
      <c r="H173" s="1">
        <v>0</v>
      </c>
      <c r="I173" s="1">
        <v>1</v>
      </c>
      <c r="K173" s="2"/>
      <c r="L173" s="2"/>
      <c r="M173" s="2">
        <v>0</v>
      </c>
      <c r="N173" s="2"/>
      <c r="P173" s="2">
        <f t="shared" si="144"/>
        <v>1</v>
      </c>
      <c r="Q173" s="2">
        <f t="shared" si="145"/>
        <v>1</v>
      </c>
      <c r="R173" s="2">
        <f t="shared" si="146"/>
        <v>0</v>
      </c>
      <c r="S173" s="2">
        <f t="shared" si="147"/>
        <v>0</v>
      </c>
      <c r="T173" s="2">
        <f t="shared" si="148"/>
        <v>0</v>
      </c>
      <c r="U173" s="2">
        <f t="shared" si="149"/>
        <v>1</v>
      </c>
      <c r="V173" s="2">
        <f t="shared" si="150"/>
        <v>0</v>
      </c>
      <c r="W173" s="12" t="str">
        <f t="shared" ref="W173" si="193">IF(SUM(H173:H175)&gt;SUM(I173:I175), "Caleb", "Joshua")</f>
        <v>Caleb</v>
      </c>
      <c r="X173" s="12">
        <f t="shared" ref="X173" si="194">ABS(SUM(H173:H175)-SUM(I173:I175))</f>
        <v>1</v>
      </c>
      <c r="Y173" s="12">
        <f t="shared" ref="Y173" si="195">SUM(H173:H175, I173:I175)</f>
        <v>7</v>
      </c>
    </row>
    <row r="174" spans="1:25">
      <c r="A174" s="1" t="s">
        <v>30</v>
      </c>
      <c r="B174" s="1" t="s">
        <v>21</v>
      </c>
      <c r="C174" s="1" t="s">
        <v>16</v>
      </c>
      <c r="D174" s="4">
        <v>45768</v>
      </c>
      <c r="E174" s="2">
        <f t="shared" si="157"/>
        <v>58</v>
      </c>
      <c r="F174" s="2">
        <f t="shared" si="162"/>
        <v>2</v>
      </c>
      <c r="G174" s="1" t="s">
        <v>37</v>
      </c>
      <c r="H174" s="1">
        <v>2</v>
      </c>
      <c r="I174" s="1">
        <v>0</v>
      </c>
      <c r="K174" s="2"/>
      <c r="L174" s="2"/>
      <c r="M174" s="2">
        <v>3</v>
      </c>
      <c r="N174" s="2"/>
      <c r="P174" s="2">
        <f t="shared" si="144"/>
        <v>1</v>
      </c>
      <c r="Q174" s="2">
        <f t="shared" si="145"/>
        <v>1</v>
      </c>
      <c r="R174" s="2">
        <f t="shared" si="146"/>
        <v>0</v>
      </c>
      <c r="S174" s="2">
        <f t="shared" si="147"/>
        <v>0</v>
      </c>
      <c r="T174" s="2">
        <f t="shared" si="148"/>
        <v>0</v>
      </c>
      <c r="U174" s="2">
        <f t="shared" si="149"/>
        <v>1</v>
      </c>
      <c r="V174" s="2">
        <f t="shared" si="150"/>
        <v>0</v>
      </c>
      <c r="W174" s="12"/>
      <c r="X174" s="12"/>
      <c r="Y174" s="12"/>
    </row>
    <row r="175" spans="1:25">
      <c r="A175" s="1" t="s">
        <v>30</v>
      </c>
      <c r="B175" s="1" t="s">
        <v>21</v>
      </c>
      <c r="C175" s="1" t="s">
        <v>16</v>
      </c>
      <c r="D175" s="4">
        <v>45768</v>
      </c>
      <c r="E175" s="2">
        <f t="shared" si="157"/>
        <v>58</v>
      </c>
      <c r="F175" s="2">
        <f t="shared" si="162"/>
        <v>3</v>
      </c>
      <c r="G175" s="1" t="s">
        <v>37</v>
      </c>
      <c r="H175" s="1">
        <v>2</v>
      </c>
      <c r="I175" s="1">
        <v>2</v>
      </c>
      <c r="K175" s="2"/>
      <c r="L175" s="2"/>
      <c r="M175" s="2">
        <v>1</v>
      </c>
      <c r="N175" s="2"/>
      <c r="P175" s="2">
        <f t="shared" si="144"/>
        <v>1</v>
      </c>
      <c r="Q175" s="2">
        <f t="shared" si="145"/>
        <v>1</v>
      </c>
      <c r="R175" s="2">
        <f t="shared" si="146"/>
        <v>0</v>
      </c>
      <c r="S175" s="2">
        <f t="shared" si="147"/>
        <v>0</v>
      </c>
      <c r="T175" s="2">
        <f t="shared" si="148"/>
        <v>0</v>
      </c>
      <c r="U175" s="2">
        <f t="shared" si="149"/>
        <v>1</v>
      </c>
      <c r="V175" s="2">
        <f t="shared" si="150"/>
        <v>0</v>
      </c>
      <c r="W175" s="12"/>
      <c r="X175" s="12"/>
      <c r="Y175" s="12"/>
    </row>
    <row r="176" spans="1:25">
      <c r="A176" s="1" t="s">
        <v>30</v>
      </c>
      <c r="B176" s="1" t="s">
        <v>21</v>
      </c>
      <c r="C176" s="1" t="s">
        <v>16</v>
      </c>
      <c r="D176" s="4">
        <v>45768</v>
      </c>
      <c r="E176" s="2">
        <v>58</v>
      </c>
      <c r="F176" s="2" t="s">
        <v>41</v>
      </c>
      <c r="G176" s="1" t="s">
        <v>37</v>
      </c>
      <c r="H176" s="1">
        <v>0</v>
      </c>
      <c r="K176" s="2"/>
      <c r="L176" s="2"/>
      <c r="M176" s="2">
        <v>0</v>
      </c>
      <c r="N176" s="2"/>
      <c r="P176" s="2">
        <f t="shared" si="144"/>
        <v>1</v>
      </c>
      <c r="Q176" s="2">
        <f t="shared" si="145"/>
        <v>0</v>
      </c>
      <c r="R176" s="2">
        <f t="shared" si="146"/>
        <v>0</v>
      </c>
      <c r="S176" s="2">
        <f t="shared" si="147"/>
        <v>0</v>
      </c>
      <c r="T176" s="2">
        <f t="shared" si="148"/>
        <v>0</v>
      </c>
      <c r="U176" s="2">
        <f t="shared" si="149"/>
        <v>1</v>
      </c>
      <c r="V176" s="2">
        <f t="shared" si="150"/>
        <v>0</v>
      </c>
      <c r="W176" s="12"/>
      <c r="X176" s="12"/>
      <c r="Y176" s="12"/>
    </row>
    <row r="177" spans="1:25">
      <c r="A177" s="1" t="s">
        <v>30</v>
      </c>
      <c r="B177" s="1" t="s">
        <v>21</v>
      </c>
      <c r="C177" s="1" t="s">
        <v>16</v>
      </c>
      <c r="D177" s="4">
        <v>45768</v>
      </c>
      <c r="E177" s="2">
        <v>58</v>
      </c>
      <c r="F177" s="2" t="s">
        <v>41</v>
      </c>
      <c r="G177" s="1" t="s">
        <v>37</v>
      </c>
      <c r="H177" s="1">
        <v>5</v>
      </c>
      <c r="K177" s="2"/>
      <c r="L177" s="2"/>
      <c r="M177" s="2">
        <v>0</v>
      </c>
      <c r="N177" s="2"/>
      <c r="P177" s="2">
        <f t="shared" si="144"/>
        <v>1</v>
      </c>
      <c r="Q177" s="2">
        <f t="shared" si="145"/>
        <v>0</v>
      </c>
      <c r="R177" s="2">
        <f t="shared" si="146"/>
        <v>0</v>
      </c>
      <c r="S177" s="2">
        <f t="shared" si="147"/>
        <v>0</v>
      </c>
      <c r="T177" s="2">
        <f t="shared" si="148"/>
        <v>0</v>
      </c>
      <c r="U177" s="2">
        <f t="shared" si="149"/>
        <v>1</v>
      </c>
      <c r="V177" s="2">
        <f t="shared" si="150"/>
        <v>0</v>
      </c>
      <c r="W177" s="12"/>
      <c r="X177" s="12"/>
      <c r="Y177" s="12"/>
    </row>
    <row r="178" spans="1:25">
      <c r="A178" s="1" t="s">
        <v>30</v>
      </c>
      <c r="B178" s="1" t="s">
        <v>23</v>
      </c>
      <c r="C178" s="1" t="s">
        <v>16</v>
      </c>
      <c r="D178" s="4">
        <v>45768</v>
      </c>
      <c r="E178" s="2">
        <f t="shared" ref="E178:E224" si="196">E175+1</f>
        <v>59</v>
      </c>
      <c r="F178" s="2">
        <f>F173</f>
        <v>1</v>
      </c>
      <c r="G178" s="1" t="s">
        <v>11</v>
      </c>
      <c r="H178" s="1">
        <v>4</v>
      </c>
      <c r="I178" s="1">
        <v>1</v>
      </c>
      <c r="K178" s="2"/>
      <c r="L178" s="2"/>
      <c r="M178" s="2"/>
      <c r="N178" s="2"/>
      <c r="P178" s="2">
        <f t="shared" si="144"/>
        <v>1</v>
      </c>
      <c r="Q178" s="2">
        <f t="shared" si="145"/>
        <v>1</v>
      </c>
      <c r="R178" s="2">
        <f t="shared" si="146"/>
        <v>0</v>
      </c>
      <c r="S178" s="2">
        <f t="shared" si="147"/>
        <v>0</v>
      </c>
      <c r="T178" s="2">
        <f t="shared" si="148"/>
        <v>0</v>
      </c>
      <c r="U178" s="2">
        <f t="shared" si="149"/>
        <v>0</v>
      </c>
      <c r="V178" s="2">
        <f t="shared" si="150"/>
        <v>0</v>
      </c>
      <c r="W178" s="12" t="str">
        <f t="shared" ref="W178" si="197">IF(SUM(H178:H180)&gt;SUM(I178:I180), "Caleb", "Joshua")</f>
        <v>Caleb</v>
      </c>
      <c r="X178" s="12">
        <f t="shared" ref="X178" si="198">ABS(SUM(H178:H180)-SUM(I178:I180))</f>
        <v>11</v>
      </c>
      <c r="Y178" s="12">
        <f t="shared" ref="Y178" si="199">SUM(H178:H180, I178:I180)</f>
        <v>13</v>
      </c>
    </row>
    <row r="179" spans="1:25">
      <c r="A179" s="1" t="s">
        <v>30</v>
      </c>
      <c r="B179" s="1" t="s">
        <v>23</v>
      </c>
      <c r="C179" s="1" t="s">
        <v>16</v>
      </c>
      <c r="D179" s="4">
        <v>45768</v>
      </c>
      <c r="E179" s="2">
        <f t="shared" si="196"/>
        <v>59</v>
      </c>
      <c r="F179" s="2">
        <f>F174</f>
        <v>2</v>
      </c>
      <c r="G179" s="1" t="s">
        <v>11</v>
      </c>
      <c r="H179" s="1">
        <v>3</v>
      </c>
      <c r="I179" s="1">
        <v>0</v>
      </c>
      <c r="K179" s="2"/>
      <c r="L179" s="2"/>
      <c r="M179" s="2"/>
      <c r="N179" s="2"/>
      <c r="P179" s="2">
        <f t="shared" si="144"/>
        <v>1</v>
      </c>
      <c r="Q179" s="2">
        <f t="shared" si="145"/>
        <v>1</v>
      </c>
      <c r="R179" s="2">
        <f t="shared" si="146"/>
        <v>0</v>
      </c>
      <c r="S179" s="2">
        <f t="shared" si="147"/>
        <v>0</v>
      </c>
      <c r="T179" s="2">
        <f t="shared" si="148"/>
        <v>0</v>
      </c>
      <c r="U179" s="2">
        <f t="shared" si="149"/>
        <v>0</v>
      </c>
      <c r="V179" s="2">
        <f t="shared" si="150"/>
        <v>0</v>
      </c>
      <c r="W179" s="12"/>
      <c r="X179" s="12"/>
      <c r="Y179" s="12"/>
    </row>
    <row r="180" spans="1:25">
      <c r="A180" s="1" t="s">
        <v>30</v>
      </c>
      <c r="B180" s="1" t="s">
        <v>23</v>
      </c>
      <c r="C180" s="1" t="s">
        <v>16</v>
      </c>
      <c r="D180" s="4">
        <v>45768</v>
      </c>
      <c r="E180" s="2">
        <f t="shared" si="196"/>
        <v>59</v>
      </c>
      <c r="F180" s="2">
        <f>F175</f>
        <v>3</v>
      </c>
      <c r="G180" s="1" t="s">
        <v>11</v>
      </c>
      <c r="H180" s="1">
        <v>5</v>
      </c>
      <c r="I180" s="1">
        <v>0</v>
      </c>
      <c r="K180" s="2"/>
      <c r="L180" s="2"/>
      <c r="M180" s="2"/>
      <c r="N180" s="2"/>
      <c r="P180" s="2">
        <f t="shared" si="144"/>
        <v>1</v>
      </c>
      <c r="Q180" s="2">
        <f t="shared" si="145"/>
        <v>1</v>
      </c>
      <c r="R180" s="2">
        <f t="shared" si="146"/>
        <v>0</v>
      </c>
      <c r="S180" s="2">
        <f t="shared" si="147"/>
        <v>0</v>
      </c>
      <c r="T180" s="2">
        <f t="shared" si="148"/>
        <v>0</v>
      </c>
      <c r="U180" s="2">
        <f t="shared" si="149"/>
        <v>0</v>
      </c>
      <c r="V180" s="2">
        <f t="shared" si="150"/>
        <v>0</v>
      </c>
      <c r="W180" s="12"/>
      <c r="X180" s="12"/>
      <c r="Y180" s="12"/>
    </row>
    <row r="181" spans="1:25">
      <c r="A181" s="1" t="s">
        <v>30</v>
      </c>
      <c r="B181" s="1" t="s">
        <v>22</v>
      </c>
      <c r="C181" s="1" t="s">
        <v>16</v>
      </c>
      <c r="D181" s="4">
        <v>45769</v>
      </c>
      <c r="E181" s="2">
        <f t="shared" si="196"/>
        <v>60</v>
      </c>
      <c r="F181" s="2">
        <f t="shared" ref="F181:F195" si="200">F178</f>
        <v>1</v>
      </c>
      <c r="G181" s="1" t="s">
        <v>9</v>
      </c>
      <c r="H181" s="1">
        <v>2</v>
      </c>
      <c r="I181" s="1">
        <v>4</v>
      </c>
      <c r="K181" s="2"/>
      <c r="L181" s="2"/>
      <c r="M181" s="2"/>
      <c r="N181" s="2"/>
      <c r="P181" s="2">
        <f t="shared" si="144"/>
        <v>1</v>
      </c>
      <c r="Q181" s="2">
        <f t="shared" si="145"/>
        <v>1</v>
      </c>
      <c r="R181" s="2">
        <f t="shared" si="146"/>
        <v>0</v>
      </c>
      <c r="S181" s="2">
        <f t="shared" si="147"/>
        <v>0</v>
      </c>
      <c r="T181" s="2">
        <f t="shared" si="148"/>
        <v>0</v>
      </c>
      <c r="U181" s="2">
        <f t="shared" si="149"/>
        <v>0</v>
      </c>
      <c r="V181" s="2">
        <f t="shared" si="150"/>
        <v>0</v>
      </c>
      <c r="W181" s="12" t="str">
        <f t="shared" ref="W181" si="201">IF(SUM(H181:H183)&gt;SUM(I181:I183), "Caleb", "Joshua")</f>
        <v>Joshua</v>
      </c>
      <c r="X181" s="12">
        <f t="shared" ref="X181" si="202">ABS(SUM(H181:H183)-SUM(I181:I183))</f>
        <v>7</v>
      </c>
      <c r="Y181" s="12">
        <f t="shared" ref="Y181" si="203">SUM(H181:H183, I181:I183)</f>
        <v>17</v>
      </c>
    </row>
    <row r="182" spans="1:25">
      <c r="A182" s="1" t="s">
        <v>30</v>
      </c>
      <c r="B182" s="1" t="s">
        <v>22</v>
      </c>
      <c r="C182" s="1" t="s">
        <v>16</v>
      </c>
      <c r="D182" s="4">
        <v>45769</v>
      </c>
      <c r="E182" s="2">
        <f t="shared" si="196"/>
        <v>60</v>
      </c>
      <c r="F182" s="2">
        <f t="shared" si="200"/>
        <v>2</v>
      </c>
      <c r="G182" s="1" t="s">
        <v>9</v>
      </c>
      <c r="H182" s="1">
        <v>3</v>
      </c>
      <c r="I182" s="1">
        <v>5</v>
      </c>
      <c r="K182" s="2"/>
      <c r="L182" s="2"/>
      <c r="M182" s="2"/>
      <c r="N182" s="2"/>
      <c r="P182" s="2">
        <f t="shared" si="144"/>
        <v>1</v>
      </c>
      <c r="Q182" s="2">
        <f t="shared" si="145"/>
        <v>1</v>
      </c>
      <c r="R182" s="2">
        <f t="shared" si="146"/>
        <v>0</v>
      </c>
      <c r="S182" s="2">
        <f t="shared" si="147"/>
        <v>0</v>
      </c>
      <c r="T182" s="2">
        <f t="shared" si="148"/>
        <v>0</v>
      </c>
      <c r="U182" s="2">
        <f t="shared" si="149"/>
        <v>0</v>
      </c>
      <c r="V182" s="2">
        <f t="shared" si="150"/>
        <v>0</v>
      </c>
      <c r="W182" s="12"/>
      <c r="X182" s="12"/>
      <c r="Y182" s="12"/>
    </row>
    <row r="183" spans="1:25">
      <c r="A183" s="1" t="s">
        <v>30</v>
      </c>
      <c r="B183" s="1" t="s">
        <v>22</v>
      </c>
      <c r="C183" s="1" t="s">
        <v>16</v>
      </c>
      <c r="D183" s="4">
        <v>45769</v>
      </c>
      <c r="E183" s="2">
        <f t="shared" si="196"/>
        <v>60</v>
      </c>
      <c r="F183" s="2">
        <f t="shared" si="200"/>
        <v>3</v>
      </c>
      <c r="G183" s="1" t="s">
        <v>9</v>
      </c>
      <c r="H183" s="1">
        <v>0</v>
      </c>
      <c r="I183" s="1">
        <v>3</v>
      </c>
      <c r="K183" s="2"/>
      <c r="L183" s="2"/>
      <c r="M183" s="2"/>
      <c r="N183" s="2"/>
      <c r="P183" s="2">
        <f t="shared" si="144"/>
        <v>1</v>
      </c>
      <c r="Q183" s="2">
        <f t="shared" si="145"/>
        <v>1</v>
      </c>
      <c r="R183" s="2">
        <f t="shared" si="146"/>
        <v>0</v>
      </c>
      <c r="S183" s="2">
        <f t="shared" si="147"/>
        <v>0</v>
      </c>
      <c r="T183" s="2">
        <f t="shared" si="148"/>
        <v>0</v>
      </c>
      <c r="U183" s="2">
        <f t="shared" si="149"/>
        <v>0</v>
      </c>
      <c r="V183" s="2">
        <f t="shared" si="150"/>
        <v>0</v>
      </c>
      <c r="W183" s="12"/>
      <c r="X183" s="12"/>
      <c r="Y183" s="12"/>
    </row>
    <row r="184" spans="1:25">
      <c r="A184" s="1" t="s">
        <v>30</v>
      </c>
      <c r="B184" s="1" t="s">
        <v>21</v>
      </c>
      <c r="C184" s="1" t="s">
        <v>16</v>
      </c>
      <c r="D184" s="4">
        <v>45769</v>
      </c>
      <c r="E184" s="2">
        <f t="shared" si="196"/>
        <v>61</v>
      </c>
      <c r="F184" s="2">
        <f t="shared" si="200"/>
        <v>1</v>
      </c>
      <c r="G184" s="1" t="s">
        <v>11</v>
      </c>
      <c r="H184" s="1">
        <v>5</v>
      </c>
      <c r="I184" s="1">
        <v>1</v>
      </c>
      <c r="K184" s="2"/>
      <c r="L184" s="2"/>
      <c r="M184" s="2"/>
      <c r="N184" s="2"/>
      <c r="P184" s="2">
        <f t="shared" si="144"/>
        <v>1</v>
      </c>
      <c r="Q184" s="2">
        <f t="shared" si="145"/>
        <v>1</v>
      </c>
      <c r="R184" s="2">
        <f t="shared" si="146"/>
        <v>0</v>
      </c>
      <c r="S184" s="2">
        <f t="shared" si="147"/>
        <v>0</v>
      </c>
      <c r="T184" s="2">
        <f t="shared" si="148"/>
        <v>0</v>
      </c>
      <c r="U184" s="2">
        <f t="shared" si="149"/>
        <v>0</v>
      </c>
      <c r="V184" s="2">
        <f t="shared" si="150"/>
        <v>0</v>
      </c>
      <c r="W184" s="12" t="str">
        <f t="shared" ref="W184" si="204">IF(SUM(H184:H186)&gt;SUM(I184:I186), "Caleb", "Joshua")</f>
        <v>Caleb</v>
      </c>
      <c r="X184" s="12">
        <f t="shared" ref="X184" si="205">ABS(SUM(H184:H186)-SUM(I184:I186))</f>
        <v>11</v>
      </c>
      <c r="Y184" s="12">
        <f t="shared" ref="Y184" si="206">SUM(H184:H186, I184:I186)</f>
        <v>15</v>
      </c>
    </row>
    <row r="185" spans="1:25">
      <c r="A185" s="1" t="s">
        <v>30</v>
      </c>
      <c r="B185" s="1" t="s">
        <v>21</v>
      </c>
      <c r="C185" s="1" t="s">
        <v>16</v>
      </c>
      <c r="D185" s="4">
        <v>45769</v>
      </c>
      <c r="E185" s="2">
        <f t="shared" si="196"/>
        <v>61</v>
      </c>
      <c r="F185" s="2">
        <f t="shared" si="200"/>
        <v>2</v>
      </c>
      <c r="G185" s="1" t="s">
        <v>11</v>
      </c>
      <c r="H185" s="1">
        <v>7</v>
      </c>
      <c r="I185" s="1">
        <v>1</v>
      </c>
      <c r="K185" s="2"/>
      <c r="L185" s="2"/>
      <c r="M185" s="2"/>
      <c r="N185" s="2"/>
      <c r="P185" s="2">
        <f t="shared" si="144"/>
        <v>1</v>
      </c>
      <c r="Q185" s="2">
        <f t="shared" si="145"/>
        <v>1</v>
      </c>
      <c r="R185" s="2">
        <f t="shared" si="146"/>
        <v>0</v>
      </c>
      <c r="S185" s="2">
        <f t="shared" si="147"/>
        <v>0</v>
      </c>
      <c r="T185" s="2">
        <f t="shared" si="148"/>
        <v>0</v>
      </c>
      <c r="U185" s="2">
        <f t="shared" si="149"/>
        <v>0</v>
      </c>
      <c r="V185" s="2">
        <f t="shared" si="150"/>
        <v>0</v>
      </c>
      <c r="W185" s="12"/>
      <c r="X185" s="12"/>
      <c r="Y185" s="12"/>
    </row>
    <row r="186" spans="1:25">
      <c r="A186" s="1" t="s">
        <v>30</v>
      </c>
      <c r="B186" s="1" t="s">
        <v>21</v>
      </c>
      <c r="C186" s="1" t="s">
        <v>16</v>
      </c>
      <c r="D186" s="4">
        <v>45769</v>
      </c>
      <c r="E186" s="2">
        <f t="shared" si="196"/>
        <v>61</v>
      </c>
      <c r="F186" s="2">
        <f t="shared" si="200"/>
        <v>3</v>
      </c>
      <c r="G186" s="1" t="s">
        <v>11</v>
      </c>
      <c r="H186" s="1">
        <v>1</v>
      </c>
      <c r="I186" s="1">
        <v>0</v>
      </c>
      <c r="K186" s="2"/>
      <c r="L186" s="2"/>
      <c r="M186" s="2"/>
      <c r="N186" s="2"/>
      <c r="P186" s="2">
        <f t="shared" si="144"/>
        <v>1</v>
      </c>
      <c r="Q186" s="2">
        <f t="shared" si="145"/>
        <v>1</v>
      </c>
      <c r="R186" s="2">
        <f t="shared" si="146"/>
        <v>0</v>
      </c>
      <c r="S186" s="2">
        <f t="shared" si="147"/>
        <v>0</v>
      </c>
      <c r="T186" s="2">
        <f t="shared" si="148"/>
        <v>0</v>
      </c>
      <c r="U186" s="2">
        <f t="shared" si="149"/>
        <v>0</v>
      </c>
      <c r="V186" s="2">
        <f t="shared" si="150"/>
        <v>0</v>
      </c>
      <c r="W186" s="12"/>
      <c r="X186" s="12"/>
      <c r="Y186" s="12"/>
    </row>
    <row r="187" spans="1:25">
      <c r="A187" s="1" t="s">
        <v>30</v>
      </c>
      <c r="B187" s="1" t="s">
        <v>23</v>
      </c>
      <c r="C187" s="1" t="s">
        <v>16</v>
      </c>
      <c r="D187" s="4">
        <v>45769</v>
      </c>
      <c r="E187" s="2">
        <f t="shared" si="196"/>
        <v>62</v>
      </c>
      <c r="F187" s="2">
        <f t="shared" si="200"/>
        <v>1</v>
      </c>
      <c r="G187" s="1" t="s">
        <v>39</v>
      </c>
      <c r="H187" s="1">
        <v>0</v>
      </c>
      <c r="I187" s="1">
        <v>1</v>
      </c>
      <c r="K187" s="2">
        <v>0</v>
      </c>
      <c r="L187" s="2"/>
      <c r="M187" s="2"/>
      <c r="N187" s="2"/>
      <c r="P187" s="2">
        <f t="shared" si="144"/>
        <v>1</v>
      </c>
      <c r="Q187" s="2">
        <f t="shared" si="145"/>
        <v>1</v>
      </c>
      <c r="R187" s="2">
        <f t="shared" si="146"/>
        <v>0</v>
      </c>
      <c r="S187" s="2">
        <f t="shared" si="147"/>
        <v>1</v>
      </c>
      <c r="T187" s="2">
        <f t="shared" si="148"/>
        <v>0</v>
      </c>
      <c r="U187" s="2">
        <f t="shared" si="149"/>
        <v>0</v>
      </c>
      <c r="V187" s="2">
        <f t="shared" si="150"/>
        <v>0</v>
      </c>
      <c r="W187" s="12" t="str">
        <f t="shared" ref="W187" si="207">IF(SUM(H187:H189)&gt;SUM(I187:I189), "Caleb", "Joshua")</f>
        <v>Caleb</v>
      </c>
      <c r="X187" s="12">
        <f t="shared" ref="X187" si="208">ABS(SUM(H187:H189)-SUM(I187:I189))</f>
        <v>6</v>
      </c>
      <c r="Y187" s="12">
        <f t="shared" ref="Y187" si="209">SUM(H187:H189, I187:I189)</f>
        <v>10</v>
      </c>
    </row>
    <row r="188" spans="1:25">
      <c r="A188" s="1" t="s">
        <v>30</v>
      </c>
      <c r="B188" s="1" t="s">
        <v>23</v>
      </c>
      <c r="C188" s="1" t="s">
        <v>16</v>
      </c>
      <c r="D188" s="4">
        <v>45769</v>
      </c>
      <c r="E188" s="2">
        <f t="shared" si="196"/>
        <v>62</v>
      </c>
      <c r="F188" s="2">
        <f t="shared" si="200"/>
        <v>2</v>
      </c>
      <c r="G188" s="1" t="s">
        <v>39</v>
      </c>
      <c r="H188" s="1">
        <v>6</v>
      </c>
      <c r="I188" s="1">
        <v>0</v>
      </c>
      <c r="K188" s="2">
        <v>0</v>
      </c>
      <c r="L188" s="2"/>
      <c r="M188" s="2"/>
      <c r="N188" s="2"/>
      <c r="P188" s="2">
        <f t="shared" si="144"/>
        <v>1</v>
      </c>
      <c r="Q188" s="2">
        <f t="shared" si="145"/>
        <v>1</v>
      </c>
      <c r="R188" s="2">
        <f t="shared" si="146"/>
        <v>0</v>
      </c>
      <c r="S188" s="2">
        <f t="shared" si="147"/>
        <v>1</v>
      </c>
      <c r="T188" s="2">
        <f t="shared" si="148"/>
        <v>0</v>
      </c>
      <c r="U188" s="2">
        <f t="shared" si="149"/>
        <v>0</v>
      </c>
      <c r="V188" s="2">
        <f t="shared" si="150"/>
        <v>0</v>
      </c>
      <c r="W188" s="12"/>
      <c r="X188" s="12"/>
      <c r="Y188" s="12"/>
    </row>
    <row r="189" spans="1:25">
      <c r="A189" s="1" t="s">
        <v>30</v>
      </c>
      <c r="B189" s="1" t="s">
        <v>23</v>
      </c>
      <c r="C189" s="1" t="s">
        <v>16</v>
      </c>
      <c r="D189" s="4">
        <v>45769</v>
      </c>
      <c r="E189" s="2">
        <f t="shared" si="196"/>
        <v>62</v>
      </c>
      <c r="F189" s="2">
        <f t="shared" si="200"/>
        <v>3</v>
      </c>
      <c r="G189" s="1" t="s">
        <v>39</v>
      </c>
      <c r="H189" s="1">
        <v>2</v>
      </c>
      <c r="I189" s="1">
        <v>1</v>
      </c>
      <c r="K189" s="2">
        <v>1</v>
      </c>
      <c r="L189" s="2"/>
      <c r="M189" s="2"/>
      <c r="N189" s="2"/>
      <c r="P189" s="2">
        <f t="shared" si="144"/>
        <v>1</v>
      </c>
      <c r="Q189" s="2">
        <f t="shared" si="145"/>
        <v>1</v>
      </c>
      <c r="R189" s="2">
        <f t="shared" si="146"/>
        <v>0</v>
      </c>
      <c r="S189" s="2">
        <f t="shared" si="147"/>
        <v>1</v>
      </c>
      <c r="T189" s="2">
        <f t="shared" si="148"/>
        <v>0</v>
      </c>
      <c r="U189" s="2">
        <f t="shared" si="149"/>
        <v>0</v>
      </c>
      <c r="V189" s="2">
        <f t="shared" si="150"/>
        <v>0</v>
      </c>
      <c r="W189" s="12"/>
      <c r="X189" s="12"/>
      <c r="Y189" s="12"/>
    </row>
    <row r="190" spans="1:25">
      <c r="A190" s="1" t="s">
        <v>30</v>
      </c>
      <c r="B190" s="1" t="s">
        <v>22</v>
      </c>
      <c r="C190" s="1" t="s">
        <v>16</v>
      </c>
      <c r="D190" s="4">
        <v>45770</v>
      </c>
      <c r="E190" s="2">
        <f t="shared" si="196"/>
        <v>63</v>
      </c>
      <c r="F190" s="2">
        <f t="shared" si="200"/>
        <v>1</v>
      </c>
      <c r="G190" s="1" t="s">
        <v>11</v>
      </c>
      <c r="H190" s="1">
        <v>3</v>
      </c>
      <c r="I190" s="1">
        <v>0</v>
      </c>
      <c r="K190" s="2"/>
      <c r="L190" s="2"/>
      <c r="M190" s="2"/>
      <c r="N190" s="2"/>
      <c r="P190" s="2">
        <f t="shared" si="144"/>
        <v>1</v>
      </c>
      <c r="Q190" s="2">
        <f t="shared" si="145"/>
        <v>1</v>
      </c>
      <c r="R190" s="2">
        <f t="shared" si="146"/>
        <v>0</v>
      </c>
      <c r="S190" s="2">
        <f t="shared" si="147"/>
        <v>0</v>
      </c>
      <c r="T190" s="2">
        <f t="shared" si="148"/>
        <v>0</v>
      </c>
      <c r="U190" s="2">
        <f t="shared" si="149"/>
        <v>0</v>
      </c>
      <c r="V190" s="2">
        <f t="shared" si="150"/>
        <v>0</v>
      </c>
      <c r="W190" s="12" t="str">
        <f t="shared" ref="W190" si="210">IF(SUM(H190:H192)&gt;SUM(I190:I192), "Caleb", "Joshua")</f>
        <v>Caleb</v>
      </c>
      <c r="X190" s="12">
        <f t="shared" ref="X190" si="211">ABS(SUM(H190:H192)-SUM(I190:I192))</f>
        <v>5</v>
      </c>
      <c r="Y190" s="12">
        <f t="shared" ref="Y190" si="212">SUM(H190:H192, I190:I192)</f>
        <v>13</v>
      </c>
    </row>
    <row r="191" spans="1:25">
      <c r="A191" s="1" t="s">
        <v>30</v>
      </c>
      <c r="B191" s="1" t="s">
        <v>22</v>
      </c>
      <c r="C191" s="1" t="s">
        <v>16</v>
      </c>
      <c r="D191" s="4">
        <v>45770</v>
      </c>
      <c r="E191" s="2">
        <f t="shared" si="196"/>
        <v>63</v>
      </c>
      <c r="F191" s="2">
        <f t="shared" si="200"/>
        <v>2</v>
      </c>
      <c r="G191" s="1" t="s">
        <v>11</v>
      </c>
      <c r="H191" s="1">
        <v>3</v>
      </c>
      <c r="I191" s="1">
        <v>4</v>
      </c>
      <c r="K191" s="2"/>
      <c r="L191" s="2"/>
      <c r="M191" s="2"/>
      <c r="N191" s="2"/>
      <c r="P191" s="2">
        <f t="shared" si="144"/>
        <v>1</v>
      </c>
      <c r="Q191" s="2">
        <f t="shared" si="145"/>
        <v>1</v>
      </c>
      <c r="R191" s="2">
        <f t="shared" si="146"/>
        <v>0</v>
      </c>
      <c r="S191" s="2">
        <f t="shared" si="147"/>
        <v>0</v>
      </c>
      <c r="T191" s="2">
        <f t="shared" si="148"/>
        <v>0</v>
      </c>
      <c r="U191" s="2">
        <f t="shared" si="149"/>
        <v>0</v>
      </c>
      <c r="V191" s="2">
        <f t="shared" si="150"/>
        <v>0</v>
      </c>
      <c r="W191" s="12"/>
      <c r="X191" s="12"/>
      <c r="Y191" s="12"/>
    </row>
    <row r="192" spans="1:25">
      <c r="A192" s="1" t="s">
        <v>30</v>
      </c>
      <c r="B192" s="1" t="s">
        <v>22</v>
      </c>
      <c r="C192" s="1" t="s">
        <v>16</v>
      </c>
      <c r="D192" s="4">
        <v>45770</v>
      </c>
      <c r="E192" s="2">
        <f t="shared" si="196"/>
        <v>63</v>
      </c>
      <c r="F192" s="2">
        <f t="shared" si="200"/>
        <v>3</v>
      </c>
      <c r="G192" s="1" t="s">
        <v>11</v>
      </c>
      <c r="H192" s="1">
        <v>3</v>
      </c>
      <c r="I192" s="1">
        <v>0</v>
      </c>
      <c r="K192" s="2"/>
      <c r="L192" s="2"/>
      <c r="M192" s="2"/>
      <c r="N192" s="2"/>
      <c r="P192" s="2">
        <f t="shared" si="144"/>
        <v>1</v>
      </c>
      <c r="Q192" s="2">
        <f t="shared" si="145"/>
        <v>1</v>
      </c>
      <c r="R192" s="2">
        <f t="shared" si="146"/>
        <v>0</v>
      </c>
      <c r="S192" s="2">
        <f t="shared" si="147"/>
        <v>0</v>
      </c>
      <c r="T192" s="2">
        <f t="shared" si="148"/>
        <v>0</v>
      </c>
      <c r="U192" s="2">
        <f t="shared" si="149"/>
        <v>0</v>
      </c>
      <c r="V192" s="2">
        <f t="shared" si="150"/>
        <v>0</v>
      </c>
      <c r="W192" s="12"/>
      <c r="X192" s="12"/>
      <c r="Y192" s="12"/>
    </row>
    <row r="193" spans="1:25">
      <c r="A193" s="1" t="s">
        <v>30</v>
      </c>
      <c r="B193" s="1" t="s">
        <v>22</v>
      </c>
      <c r="C193" s="1" t="s">
        <v>16</v>
      </c>
      <c r="D193" s="4">
        <v>45770</v>
      </c>
      <c r="E193" s="2">
        <f t="shared" si="196"/>
        <v>64</v>
      </c>
      <c r="F193" s="2">
        <f t="shared" si="200"/>
        <v>1</v>
      </c>
      <c r="G193" s="1" t="s">
        <v>40</v>
      </c>
      <c r="I193" s="1">
        <v>0</v>
      </c>
      <c r="J193" s="1">
        <v>1</v>
      </c>
      <c r="K193" s="2"/>
      <c r="L193" s="2"/>
      <c r="M193" s="2"/>
      <c r="N193" s="2"/>
      <c r="P193" s="2">
        <f t="shared" si="144"/>
        <v>0</v>
      </c>
      <c r="Q193" s="2">
        <f t="shared" si="145"/>
        <v>1</v>
      </c>
      <c r="R193" s="2">
        <f t="shared" si="146"/>
        <v>1</v>
      </c>
      <c r="S193" s="2">
        <f t="shared" si="147"/>
        <v>0</v>
      </c>
      <c r="T193" s="2">
        <f t="shared" si="148"/>
        <v>0</v>
      </c>
      <c r="U193" s="2">
        <f t="shared" si="149"/>
        <v>0</v>
      </c>
      <c r="V193" s="2">
        <f t="shared" si="150"/>
        <v>0</v>
      </c>
      <c r="W193" s="12"/>
      <c r="X193" s="12"/>
      <c r="Y193" s="12"/>
    </row>
    <row r="194" spans="1:25">
      <c r="A194" s="1" t="s">
        <v>30</v>
      </c>
      <c r="B194" s="1" t="s">
        <v>22</v>
      </c>
      <c r="C194" s="1" t="s">
        <v>16</v>
      </c>
      <c r="D194" s="4">
        <v>45770</v>
      </c>
      <c r="E194" s="2">
        <f t="shared" si="196"/>
        <v>64</v>
      </c>
      <c r="F194" s="2">
        <f t="shared" si="200"/>
        <v>2</v>
      </c>
      <c r="G194" s="1" t="s">
        <v>40</v>
      </c>
      <c r="I194" s="1">
        <v>0</v>
      </c>
      <c r="J194" s="1">
        <v>0</v>
      </c>
      <c r="K194" s="2"/>
      <c r="L194" s="2"/>
      <c r="M194" s="2"/>
      <c r="N194" s="2"/>
      <c r="P194" s="2">
        <f t="shared" si="144"/>
        <v>0</v>
      </c>
      <c r="Q194" s="2">
        <f t="shared" si="145"/>
        <v>1</v>
      </c>
      <c r="R194" s="2">
        <f t="shared" si="146"/>
        <v>1</v>
      </c>
      <c r="S194" s="2">
        <f t="shared" si="147"/>
        <v>0</v>
      </c>
      <c r="T194" s="2">
        <f t="shared" si="148"/>
        <v>0</v>
      </c>
      <c r="U194" s="2">
        <f t="shared" si="149"/>
        <v>0</v>
      </c>
      <c r="V194" s="2">
        <f t="shared" si="150"/>
        <v>0</v>
      </c>
      <c r="W194" s="12"/>
      <c r="X194" s="12"/>
      <c r="Y194" s="12"/>
    </row>
    <row r="195" spans="1:25">
      <c r="A195" s="1" t="s">
        <v>30</v>
      </c>
      <c r="B195" s="1" t="s">
        <v>22</v>
      </c>
      <c r="C195" s="1" t="s">
        <v>16</v>
      </c>
      <c r="D195" s="4">
        <v>45770</v>
      </c>
      <c r="E195" s="2">
        <f t="shared" si="196"/>
        <v>64</v>
      </c>
      <c r="F195" s="2">
        <f t="shared" si="200"/>
        <v>3</v>
      </c>
      <c r="G195" s="1" t="s">
        <v>40</v>
      </c>
      <c r="I195" s="1">
        <v>3</v>
      </c>
      <c r="J195" s="1">
        <v>2</v>
      </c>
      <c r="K195" s="2"/>
      <c r="L195" s="2"/>
      <c r="M195" s="2"/>
      <c r="N195" s="2"/>
      <c r="P195" s="2">
        <f t="shared" ref="P195:P199" si="213">COUNTA(H195)</f>
        <v>0</v>
      </c>
      <c r="Q195" s="2">
        <f t="shared" ref="Q195:Q199" si="214">COUNTA(I195)</f>
        <v>1</v>
      </c>
      <c r="R195" s="2">
        <f t="shared" ref="R195:R199" si="215">COUNTA(J195)</f>
        <v>1</v>
      </c>
      <c r="S195" s="2">
        <f t="shared" ref="S195:S199" si="216">COUNTA(K195)</f>
        <v>0</v>
      </c>
      <c r="T195" s="2">
        <f t="shared" ref="T195:T199" si="217">COUNTA(L195)</f>
        <v>0</v>
      </c>
      <c r="U195" s="2">
        <f t="shared" ref="U195:U199" si="218">COUNTA(M195)</f>
        <v>0</v>
      </c>
      <c r="V195" s="2">
        <f t="shared" ref="V195:V199" si="219">COUNTA(N195)</f>
        <v>0</v>
      </c>
      <c r="W195" s="12"/>
      <c r="X195" s="12"/>
      <c r="Y195" s="12"/>
    </row>
    <row r="196" spans="1:25">
      <c r="A196" s="1" t="s">
        <v>30</v>
      </c>
      <c r="B196" s="1" t="s">
        <v>22</v>
      </c>
      <c r="C196" s="1" t="s">
        <v>16</v>
      </c>
      <c r="D196" s="4">
        <v>45770</v>
      </c>
      <c r="E196" s="2">
        <v>64</v>
      </c>
      <c r="F196" s="2" t="s">
        <v>41</v>
      </c>
      <c r="G196" s="1" t="s">
        <v>40</v>
      </c>
      <c r="I196" s="1">
        <v>3</v>
      </c>
      <c r="J196" s="1">
        <v>3</v>
      </c>
      <c r="K196" s="2"/>
      <c r="L196" s="2"/>
      <c r="M196" s="2"/>
      <c r="N196" s="2"/>
      <c r="P196" s="2">
        <f t="shared" si="213"/>
        <v>0</v>
      </c>
      <c r="Q196" s="2">
        <f t="shared" si="214"/>
        <v>1</v>
      </c>
      <c r="R196" s="2">
        <f t="shared" si="215"/>
        <v>1</v>
      </c>
      <c r="S196" s="2">
        <f t="shared" si="216"/>
        <v>0</v>
      </c>
      <c r="T196" s="2">
        <f t="shared" si="217"/>
        <v>0</v>
      </c>
      <c r="U196" s="2">
        <f t="shared" si="218"/>
        <v>0</v>
      </c>
      <c r="V196" s="2">
        <f t="shared" si="219"/>
        <v>0</v>
      </c>
      <c r="W196" s="12"/>
      <c r="X196" s="12"/>
      <c r="Y196" s="12"/>
    </row>
    <row r="197" spans="1:25">
      <c r="A197" s="1" t="s">
        <v>30</v>
      </c>
      <c r="B197" s="1" t="s">
        <v>22</v>
      </c>
      <c r="C197" s="1" t="s">
        <v>16</v>
      </c>
      <c r="D197" s="4">
        <v>45770</v>
      </c>
      <c r="E197" s="2">
        <v>64</v>
      </c>
      <c r="F197" s="2" t="s">
        <v>41</v>
      </c>
      <c r="G197" s="1" t="s">
        <v>40</v>
      </c>
      <c r="I197" s="1">
        <v>3</v>
      </c>
      <c r="J197" s="1">
        <v>1</v>
      </c>
      <c r="K197" s="2"/>
      <c r="L197" s="2"/>
      <c r="M197" s="2"/>
      <c r="N197" s="2"/>
      <c r="P197" s="2">
        <f t="shared" si="213"/>
        <v>0</v>
      </c>
      <c r="Q197" s="2">
        <f t="shared" si="214"/>
        <v>1</v>
      </c>
      <c r="R197" s="2">
        <f t="shared" si="215"/>
        <v>1</v>
      </c>
      <c r="S197" s="2">
        <f t="shared" si="216"/>
        <v>0</v>
      </c>
      <c r="T197" s="2">
        <f t="shared" si="217"/>
        <v>0</v>
      </c>
      <c r="U197" s="2">
        <f t="shared" si="218"/>
        <v>0</v>
      </c>
      <c r="V197" s="2">
        <f t="shared" si="219"/>
        <v>0</v>
      </c>
      <c r="W197" s="12"/>
      <c r="X197" s="12"/>
      <c r="Y197" s="12"/>
    </row>
    <row r="198" spans="1:25">
      <c r="A198" s="1" t="s">
        <v>30</v>
      </c>
      <c r="B198" s="1" t="s">
        <v>22</v>
      </c>
      <c r="C198" s="1" t="s">
        <v>16</v>
      </c>
      <c r="D198" s="4">
        <v>45770</v>
      </c>
      <c r="E198" s="2">
        <f t="shared" si="196"/>
        <v>65</v>
      </c>
      <c r="F198" s="2">
        <v>1</v>
      </c>
      <c r="G198" s="1" t="s">
        <v>12</v>
      </c>
      <c r="H198" s="1">
        <v>2</v>
      </c>
      <c r="I198" s="1">
        <v>1</v>
      </c>
      <c r="K198" s="2">
        <v>2</v>
      </c>
      <c r="L198" s="2"/>
      <c r="M198" s="2"/>
      <c r="N198" s="2"/>
      <c r="P198" s="2">
        <f t="shared" si="213"/>
        <v>1</v>
      </c>
      <c r="Q198" s="2">
        <f t="shared" si="214"/>
        <v>1</v>
      </c>
      <c r="R198" s="2">
        <f t="shared" si="215"/>
        <v>0</v>
      </c>
      <c r="S198" s="2">
        <f t="shared" si="216"/>
        <v>1</v>
      </c>
      <c r="T198" s="2">
        <f t="shared" si="217"/>
        <v>0</v>
      </c>
      <c r="U198" s="2">
        <f t="shared" si="218"/>
        <v>0</v>
      </c>
      <c r="V198" s="2">
        <f t="shared" si="219"/>
        <v>0</v>
      </c>
      <c r="W198" s="12" t="str">
        <f t="shared" ref="W198" si="220">IF(SUM(H198:H200)&gt;SUM(I198:I200), "Caleb", "Joshua")</f>
        <v>Caleb</v>
      </c>
      <c r="X198" s="12">
        <f t="shared" ref="X198" si="221">ABS(SUM(H198:H200)-SUM(I198:I200))</f>
        <v>4</v>
      </c>
      <c r="Y198" s="12">
        <f t="shared" ref="Y198" si="222">SUM(H198:H200, I198:I200)</f>
        <v>10</v>
      </c>
    </row>
    <row r="199" spans="1:25">
      <c r="A199" s="1" t="s">
        <v>30</v>
      </c>
      <c r="B199" s="1" t="s">
        <v>22</v>
      </c>
      <c r="C199" s="1" t="s">
        <v>16</v>
      </c>
      <c r="D199" s="4">
        <v>45770</v>
      </c>
      <c r="E199" s="2">
        <f t="shared" si="196"/>
        <v>65</v>
      </c>
      <c r="F199" s="2">
        <v>2</v>
      </c>
      <c r="G199" s="1" t="s">
        <v>12</v>
      </c>
      <c r="H199" s="1">
        <v>3</v>
      </c>
      <c r="I199" s="1">
        <v>2</v>
      </c>
      <c r="K199" s="2">
        <v>1</v>
      </c>
      <c r="L199" s="2"/>
      <c r="M199" s="2"/>
      <c r="N199" s="2"/>
      <c r="P199" s="2">
        <f t="shared" si="213"/>
        <v>1</v>
      </c>
      <c r="Q199" s="2">
        <f t="shared" si="214"/>
        <v>1</v>
      </c>
      <c r="R199" s="2">
        <f t="shared" si="215"/>
        <v>0</v>
      </c>
      <c r="S199" s="2">
        <f t="shared" si="216"/>
        <v>1</v>
      </c>
      <c r="T199" s="2">
        <f t="shared" si="217"/>
        <v>0</v>
      </c>
      <c r="U199" s="2">
        <f t="shared" si="218"/>
        <v>0</v>
      </c>
      <c r="V199" s="2">
        <f t="shared" si="219"/>
        <v>0</v>
      </c>
      <c r="W199" s="12"/>
      <c r="X199" s="12"/>
      <c r="Y199" s="12"/>
    </row>
    <row r="200" spans="1:25">
      <c r="A200" s="1" t="s">
        <v>30</v>
      </c>
      <c r="B200" s="1" t="s">
        <v>22</v>
      </c>
      <c r="C200" s="1" t="s">
        <v>16</v>
      </c>
      <c r="D200" s="4">
        <v>45770</v>
      </c>
      <c r="E200" s="2">
        <f t="shared" si="196"/>
        <v>65</v>
      </c>
      <c r="F200" s="2">
        <v>3</v>
      </c>
      <c r="G200" s="1" t="s">
        <v>12</v>
      </c>
      <c r="H200" s="1">
        <v>2</v>
      </c>
      <c r="I200" s="1">
        <v>0</v>
      </c>
      <c r="K200" s="2">
        <v>1</v>
      </c>
      <c r="L200" s="2"/>
      <c r="M200" s="2"/>
      <c r="N200" s="2"/>
      <c r="P200" s="2">
        <f t="shared" ref="P200:P202" si="223">COUNTA(H200)</f>
        <v>1</v>
      </c>
      <c r="Q200" s="2">
        <f t="shared" ref="Q200:Q202" si="224">COUNTA(I200)</f>
        <v>1</v>
      </c>
      <c r="R200" s="2">
        <f t="shared" ref="R200:R202" si="225">COUNTA(J200)</f>
        <v>0</v>
      </c>
      <c r="S200" s="2">
        <f t="shared" ref="S200:S202" si="226">COUNTA(K200)</f>
        <v>1</v>
      </c>
      <c r="T200" s="2">
        <f t="shared" ref="T200:T202" si="227">COUNTA(L200)</f>
        <v>0</v>
      </c>
      <c r="U200" s="2">
        <f t="shared" ref="U200:U202" si="228">COUNTA(M200)</f>
        <v>0</v>
      </c>
      <c r="V200" s="2">
        <f t="shared" ref="V200:V202" si="229">COUNTA(N200)</f>
        <v>0</v>
      </c>
      <c r="W200" s="12"/>
      <c r="X200" s="12"/>
      <c r="Y200" s="12"/>
    </row>
    <row r="201" spans="1:25">
      <c r="A201" s="1" t="s">
        <v>30</v>
      </c>
      <c r="B201" s="1" t="s">
        <v>23</v>
      </c>
      <c r="C201" s="1" t="s">
        <v>16</v>
      </c>
      <c r="D201" s="4">
        <v>45771</v>
      </c>
      <c r="E201" s="2">
        <f t="shared" si="196"/>
        <v>66</v>
      </c>
      <c r="F201" s="2">
        <v>1</v>
      </c>
      <c r="G201" s="1" t="s">
        <v>9</v>
      </c>
      <c r="H201" s="1">
        <v>5</v>
      </c>
      <c r="I201" s="1">
        <v>1</v>
      </c>
      <c r="K201" s="2"/>
      <c r="L201" s="2"/>
      <c r="M201" s="2"/>
      <c r="N201" s="2"/>
      <c r="P201" s="2">
        <f t="shared" si="223"/>
        <v>1</v>
      </c>
      <c r="Q201" s="2">
        <f t="shared" si="224"/>
        <v>1</v>
      </c>
      <c r="R201" s="2">
        <f t="shared" si="225"/>
        <v>0</v>
      </c>
      <c r="S201" s="2">
        <f t="shared" si="226"/>
        <v>0</v>
      </c>
      <c r="T201" s="2">
        <f t="shared" si="227"/>
        <v>0</v>
      </c>
      <c r="U201" s="2">
        <f t="shared" si="228"/>
        <v>0</v>
      </c>
      <c r="V201" s="2">
        <f t="shared" si="229"/>
        <v>0</v>
      </c>
      <c r="W201" s="12" t="str">
        <f t="shared" ref="W201" si="230">IF(SUM(H201:H203)&gt;SUM(I201:I203), "Caleb", "Joshua")</f>
        <v>Caleb</v>
      </c>
      <c r="X201" s="12">
        <f t="shared" ref="X201" si="231">ABS(SUM(H201:H203)-SUM(I201:I203))</f>
        <v>3</v>
      </c>
      <c r="Y201" s="12">
        <f t="shared" ref="Y201" si="232">SUM(H201:H203, I201:I203)</f>
        <v>9</v>
      </c>
    </row>
    <row r="202" spans="1:25">
      <c r="A202" s="1" t="s">
        <v>30</v>
      </c>
      <c r="B202" s="1" t="s">
        <v>23</v>
      </c>
      <c r="C202" s="1" t="s">
        <v>16</v>
      </c>
      <c r="D202" s="4">
        <v>45771</v>
      </c>
      <c r="E202" s="2">
        <f t="shared" si="196"/>
        <v>66</v>
      </c>
      <c r="F202" s="2">
        <v>2</v>
      </c>
      <c r="G202" s="1" t="s">
        <v>9</v>
      </c>
      <c r="H202" s="1">
        <v>0</v>
      </c>
      <c r="I202" s="1">
        <v>2</v>
      </c>
      <c r="K202" s="2"/>
      <c r="L202" s="2"/>
      <c r="M202" s="2"/>
      <c r="N202" s="2"/>
      <c r="P202" s="2">
        <f t="shared" si="223"/>
        <v>1</v>
      </c>
      <c r="Q202" s="2">
        <f t="shared" si="224"/>
        <v>1</v>
      </c>
      <c r="R202" s="2">
        <f t="shared" si="225"/>
        <v>0</v>
      </c>
      <c r="S202" s="2">
        <f t="shared" si="226"/>
        <v>0</v>
      </c>
      <c r="T202" s="2">
        <f t="shared" si="227"/>
        <v>0</v>
      </c>
      <c r="U202" s="2">
        <f t="shared" si="228"/>
        <v>0</v>
      </c>
      <c r="V202" s="2">
        <f t="shared" si="229"/>
        <v>0</v>
      </c>
      <c r="W202" s="12"/>
      <c r="X202" s="12"/>
      <c r="Y202" s="12"/>
    </row>
    <row r="203" spans="1:25">
      <c r="A203" s="1" t="s">
        <v>30</v>
      </c>
      <c r="B203" s="1" t="s">
        <v>23</v>
      </c>
      <c r="C203" s="1" t="s">
        <v>16</v>
      </c>
      <c r="D203" s="4">
        <v>45771</v>
      </c>
      <c r="E203" s="2">
        <f t="shared" si="196"/>
        <v>66</v>
      </c>
      <c r="F203" s="2">
        <v>3</v>
      </c>
      <c r="G203" s="1" t="s">
        <v>9</v>
      </c>
      <c r="H203" s="1">
        <v>1</v>
      </c>
      <c r="I203" s="1">
        <v>0</v>
      </c>
      <c r="K203" s="2"/>
      <c r="L203" s="2"/>
      <c r="M203" s="2"/>
      <c r="N203" s="2"/>
      <c r="P203" s="2">
        <f t="shared" ref="P203:P205" si="233">COUNTA(H203)</f>
        <v>1</v>
      </c>
      <c r="Q203" s="2">
        <f t="shared" ref="Q203:Q205" si="234">COUNTA(I203)</f>
        <v>1</v>
      </c>
      <c r="R203" s="2">
        <f t="shared" ref="R203:R205" si="235">COUNTA(J203)</f>
        <v>0</v>
      </c>
      <c r="S203" s="2">
        <f t="shared" ref="S203:S205" si="236">COUNTA(K203)</f>
        <v>0</v>
      </c>
      <c r="T203" s="2">
        <f t="shared" ref="T203:T205" si="237">COUNTA(L203)</f>
        <v>0</v>
      </c>
      <c r="U203" s="2">
        <f t="shared" ref="U203:U205" si="238">COUNTA(M203)</f>
        <v>0</v>
      </c>
      <c r="V203" s="2">
        <f t="shared" ref="V203:V205" si="239">COUNTA(N203)</f>
        <v>0</v>
      </c>
      <c r="W203" s="12"/>
      <c r="X203" s="12"/>
      <c r="Y203" s="12"/>
    </row>
    <row r="204" spans="1:25">
      <c r="A204" s="1" t="s">
        <v>30</v>
      </c>
      <c r="B204" s="1" t="s">
        <v>21</v>
      </c>
      <c r="C204" s="1" t="s">
        <v>16</v>
      </c>
      <c r="D204" s="4">
        <v>45771</v>
      </c>
      <c r="E204" s="2">
        <f t="shared" si="196"/>
        <v>67</v>
      </c>
      <c r="F204" s="2">
        <v>1</v>
      </c>
      <c r="G204" s="1" t="s">
        <v>11</v>
      </c>
      <c r="H204" s="1">
        <v>5</v>
      </c>
      <c r="I204" s="1">
        <v>1</v>
      </c>
      <c r="K204" s="2"/>
      <c r="L204" s="2"/>
      <c r="M204" s="2"/>
      <c r="N204" s="2"/>
      <c r="P204" s="2">
        <f t="shared" si="233"/>
        <v>1</v>
      </c>
      <c r="Q204" s="2">
        <f t="shared" si="234"/>
        <v>1</v>
      </c>
      <c r="R204" s="2">
        <f t="shared" si="235"/>
        <v>0</v>
      </c>
      <c r="S204" s="2">
        <f t="shared" si="236"/>
        <v>0</v>
      </c>
      <c r="T204" s="2">
        <f t="shared" si="237"/>
        <v>0</v>
      </c>
      <c r="U204" s="2">
        <f t="shared" si="238"/>
        <v>0</v>
      </c>
      <c r="V204" s="2">
        <f t="shared" si="239"/>
        <v>0</v>
      </c>
      <c r="W204" s="12" t="str">
        <f t="shared" ref="W204" si="240">IF(SUM(H204:H206)&gt;SUM(I204:I206), "Caleb", "Joshua")</f>
        <v>Caleb</v>
      </c>
      <c r="X204" s="12">
        <f t="shared" ref="X204" si="241">ABS(SUM(H204:H206)-SUM(I204:I206))</f>
        <v>8</v>
      </c>
      <c r="Y204" s="12">
        <f t="shared" ref="Y204" si="242">SUM(H204:H206, I204:I206)</f>
        <v>14</v>
      </c>
    </row>
    <row r="205" spans="1:25">
      <c r="A205" s="1" t="s">
        <v>30</v>
      </c>
      <c r="B205" s="1" t="s">
        <v>21</v>
      </c>
      <c r="C205" s="1" t="s">
        <v>16</v>
      </c>
      <c r="D205" s="4">
        <v>45771</v>
      </c>
      <c r="E205" s="2">
        <f t="shared" si="196"/>
        <v>67</v>
      </c>
      <c r="F205" s="2">
        <v>2</v>
      </c>
      <c r="G205" s="1" t="s">
        <v>11</v>
      </c>
      <c r="H205" s="1">
        <v>0</v>
      </c>
      <c r="I205" s="1">
        <v>1</v>
      </c>
      <c r="K205" s="2"/>
      <c r="L205" s="2"/>
      <c r="M205" s="2"/>
      <c r="N205" s="2"/>
      <c r="P205" s="2">
        <f t="shared" si="233"/>
        <v>1</v>
      </c>
      <c r="Q205" s="2">
        <f t="shared" si="234"/>
        <v>1</v>
      </c>
      <c r="R205" s="2">
        <f t="shared" si="235"/>
        <v>0</v>
      </c>
      <c r="S205" s="2">
        <f t="shared" si="236"/>
        <v>0</v>
      </c>
      <c r="T205" s="2">
        <f t="shared" si="237"/>
        <v>0</v>
      </c>
      <c r="U205" s="2">
        <f t="shared" si="238"/>
        <v>0</v>
      </c>
      <c r="V205" s="2">
        <f t="shared" si="239"/>
        <v>0</v>
      </c>
      <c r="W205" s="12"/>
      <c r="X205" s="12"/>
      <c r="Y205" s="12"/>
    </row>
    <row r="206" spans="1:25">
      <c r="A206" s="1" t="s">
        <v>30</v>
      </c>
      <c r="B206" s="1" t="s">
        <v>21</v>
      </c>
      <c r="C206" s="1" t="s">
        <v>16</v>
      </c>
      <c r="D206" s="4">
        <v>45771</v>
      </c>
      <c r="E206" s="2">
        <f t="shared" si="196"/>
        <v>67</v>
      </c>
      <c r="F206" s="2">
        <v>3</v>
      </c>
      <c r="G206" s="1" t="s">
        <v>11</v>
      </c>
      <c r="H206" s="1">
        <v>6</v>
      </c>
      <c r="I206" s="1">
        <v>1</v>
      </c>
      <c r="K206" s="2"/>
      <c r="L206" s="2"/>
      <c r="M206" s="2"/>
      <c r="N206" s="2"/>
      <c r="P206" s="2">
        <f t="shared" ref="P206:P208" si="243">COUNTA(H206)</f>
        <v>1</v>
      </c>
      <c r="Q206" s="2">
        <f t="shared" ref="Q206:Q208" si="244">COUNTA(I206)</f>
        <v>1</v>
      </c>
      <c r="R206" s="2">
        <f t="shared" ref="R206:R208" si="245">COUNTA(J206)</f>
        <v>0</v>
      </c>
      <c r="S206" s="2">
        <f t="shared" ref="S206:S208" si="246">COUNTA(K206)</f>
        <v>0</v>
      </c>
      <c r="T206" s="2">
        <f t="shared" ref="T206:T208" si="247">COUNTA(L206)</f>
        <v>0</v>
      </c>
      <c r="U206" s="2">
        <f t="shared" ref="U206:U208" si="248">COUNTA(M206)</f>
        <v>0</v>
      </c>
      <c r="V206" s="2">
        <f t="shared" ref="V206:V208" si="249">COUNTA(N206)</f>
        <v>0</v>
      </c>
      <c r="W206" s="12"/>
      <c r="X206" s="12"/>
      <c r="Y206" s="12"/>
    </row>
    <row r="207" spans="1:25">
      <c r="A207" s="1" t="s">
        <v>30</v>
      </c>
      <c r="B207" s="1" t="s">
        <v>22</v>
      </c>
      <c r="C207" s="1" t="s">
        <v>16</v>
      </c>
      <c r="D207" s="4">
        <v>45771</v>
      </c>
      <c r="E207" s="2">
        <f t="shared" si="196"/>
        <v>68</v>
      </c>
      <c r="F207" s="2">
        <v>1</v>
      </c>
      <c r="G207" s="1" t="s">
        <v>15</v>
      </c>
      <c r="H207" s="1">
        <v>3</v>
      </c>
      <c r="I207" s="1">
        <v>1</v>
      </c>
      <c r="J207" s="1">
        <v>1</v>
      </c>
      <c r="K207" s="2"/>
      <c r="L207" s="2"/>
      <c r="M207" s="2"/>
      <c r="N207" s="2"/>
      <c r="P207" s="2">
        <f t="shared" si="243"/>
        <v>1</v>
      </c>
      <c r="Q207" s="2">
        <f t="shared" si="244"/>
        <v>1</v>
      </c>
      <c r="R207" s="2">
        <f t="shared" si="245"/>
        <v>1</v>
      </c>
      <c r="S207" s="2">
        <f t="shared" si="246"/>
        <v>0</v>
      </c>
      <c r="T207" s="2">
        <f t="shared" si="247"/>
        <v>0</v>
      </c>
      <c r="U207" s="2">
        <f t="shared" si="248"/>
        <v>0</v>
      </c>
      <c r="V207" s="2">
        <f t="shared" si="249"/>
        <v>0</v>
      </c>
      <c r="W207" s="12" t="str">
        <f t="shared" ref="W207" si="250">IF(SUM(H207:H209)&gt;SUM(I207:I209), "Caleb", "Joshua")</f>
        <v>Caleb</v>
      </c>
      <c r="X207" s="12">
        <f t="shared" ref="X207" si="251">ABS(SUM(H207:H209)-SUM(I207:I209))</f>
        <v>9</v>
      </c>
      <c r="Y207" s="12">
        <f t="shared" ref="Y207" si="252">SUM(H207:H209, I207:I209)</f>
        <v>11</v>
      </c>
    </row>
    <row r="208" spans="1:25">
      <c r="A208" s="1" t="s">
        <v>30</v>
      </c>
      <c r="B208" s="1" t="s">
        <v>22</v>
      </c>
      <c r="C208" s="1" t="s">
        <v>16</v>
      </c>
      <c r="D208" s="4">
        <v>45771</v>
      </c>
      <c r="E208" s="2">
        <f t="shared" si="196"/>
        <v>68</v>
      </c>
      <c r="F208" s="2">
        <v>2</v>
      </c>
      <c r="G208" s="1" t="s">
        <v>15</v>
      </c>
      <c r="H208" s="1">
        <v>3</v>
      </c>
      <c r="I208" s="1">
        <v>0</v>
      </c>
      <c r="J208" s="1">
        <v>1</v>
      </c>
      <c r="K208" s="2"/>
      <c r="L208" s="2"/>
      <c r="M208" s="2"/>
      <c r="N208" s="2"/>
      <c r="P208" s="2">
        <f t="shared" si="243"/>
        <v>1</v>
      </c>
      <c r="Q208" s="2">
        <f t="shared" si="244"/>
        <v>1</v>
      </c>
      <c r="R208" s="2">
        <f t="shared" si="245"/>
        <v>1</v>
      </c>
      <c r="S208" s="2">
        <f t="shared" si="246"/>
        <v>0</v>
      </c>
      <c r="T208" s="2">
        <f t="shared" si="247"/>
        <v>0</v>
      </c>
      <c r="U208" s="2">
        <f t="shared" si="248"/>
        <v>0</v>
      </c>
      <c r="V208" s="2">
        <f t="shared" si="249"/>
        <v>0</v>
      </c>
      <c r="W208" s="12"/>
      <c r="X208" s="12"/>
      <c r="Y208" s="12"/>
    </row>
    <row r="209" spans="1:25">
      <c r="A209" s="1" t="s">
        <v>30</v>
      </c>
      <c r="B209" s="1" t="s">
        <v>22</v>
      </c>
      <c r="C209" s="1" t="s">
        <v>16</v>
      </c>
      <c r="D209" s="4">
        <v>45771</v>
      </c>
      <c r="E209" s="2">
        <f t="shared" si="196"/>
        <v>68</v>
      </c>
      <c r="F209" s="2">
        <v>3</v>
      </c>
      <c r="G209" s="1" t="s">
        <v>15</v>
      </c>
      <c r="H209" s="1">
        <v>4</v>
      </c>
      <c r="I209" s="1">
        <v>0</v>
      </c>
      <c r="J209" s="1">
        <v>2</v>
      </c>
      <c r="K209" s="2"/>
      <c r="L209" s="2"/>
      <c r="M209" s="2"/>
      <c r="N209" s="2"/>
      <c r="P209" s="2">
        <f t="shared" ref="P209:P211" si="253">COUNTA(H209)</f>
        <v>1</v>
      </c>
      <c r="Q209" s="2">
        <f t="shared" ref="Q209:Q211" si="254">COUNTA(I209)</f>
        <v>1</v>
      </c>
      <c r="R209" s="2">
        <f t="shared" ref="R209:R211" si="255">COUNTA(J209)</f>
        <v>1</v>
      </c>
      <c r="S209" s="2">
        <f t="shared" ref="S209:S211" si="256">COUNTA(K209)</f>
        <v>0</v>
      </c>
      <c r="T209" s="2">
        <f t="shared" ref="T209:T211" si="257">COUNTA(L209)</f>
        <v>0</v>
      </c>
      <c r="U209" s="2">
        <f t="shared" ref="U209:U211" si="258">COUNTA(M209)</f>
        <v>0</v>
      </c>
      <c r="V209" s="2">
        <f t="shared" ref="V209:V211" si="259">COUNTA(N209)</f>
        <v>0</v>
      </c>
      <c r="W209" s="12"/>
      <c r="X209" s="12"/>
      <c r="Y209" s="12"/>
    </row>
    <row r="210" spans="1:25">
      <c r="A210" s="1" t="s">
        <v>30</v>
      </c>
      <c r="B210" s="1" t="s">
        <v>22</v>
      </c>
      <c r="C210" s="1" t="s">
        <v>16</v>
      </c>
      <c r="D210" s="4">
        <v>45771</v>
      </c>
      <c r="E210" s="2">
        <f t="shared" si="196"/>
        <v>69</v>
      </c>
      <c r="F210" s="2">
        <v>1</v>
      </c>
      <c r="G210" s="1" t="s">
        <v>8</v>
      </c>
      <c r="H210" s="1">
        <v>2</v>
      </c>
      <c r="I210" s="1">
        <v>0</v>
      </c>
      <c r="J210" s="1">
        <v>2</v>
      </c>
      <c r="K210" s="2"/>
      <c r="L210" s="2"/>
      <c r="M210" s="2"/>
      <c r="N210" s="2"/>
      <c r="P210" s="2">
        <f t="shared" si="253"/>
        <v>1</v>
      </c>
      <c r="Q210" s="2">
        <f t="shared" si="254"/>
        <v>1</v>
      </c>
      <c r="R210" s="2">
        <f t="shared" si="255"/>
        <v>1</v>
      </c>
      <c r="S210" s="2">
        <f t="shared" si="256"/>
        <v>0</v>
      </c>
      <c r="T210" s="2">
        <f t="shared" si="257"/>
        <v>0</v>
      </c>
      <c r="U210" s="2">
        <f t="shared" si="258"/>
        <v>0</v>
      </c>
      <c r="V210" s="2">
        <f t="shared" si="259"/>
        <v>0</v>
      </c>
      <c r="W210" s="12" t="str">
        <f t="shared" ref="W210" si="260">IF(SUM(H210:H212)&gt;SUM(I210:I212), "Caleb", "Joshua")</f>
        <v>Caleb</v>
      </c>
      <c r="X210" s="12">
        <f t="shared" ref="X210" si="261">ABS(SUM(H210:H212)-SUM(I210:I212))</f>
        <v>6</v>
      </c>
      <c r="Y210" s="12">
        <f t="shared" ref="Y210" si="262">SUM(H210:H212, I210:I212)</f>
        <v>16</v>
      </c>
    </row>
    <row r="211" spans="1:25">
      <c r="A211" s="1" t="s">
        <v>30</v>
      </c>
      <c r="B211" s="1" t="s">
        <v>22</v>
      </c>
      <c r="C211" s="1" t="s">
        <v>16</v>
      </c>
      <c r="D211" s="4">
        <v>45771</v>
      </c>
      <c r="E211" s="2">
        <f t="shared" si="196"/>
        <v>69</v>
      </c>
      <c r="F211" s="2">
        <v>2</v>
      </c>
      <c r="G211" s="1" t="s">
        <v>8</v>
      </c>
      <c r="H211" s="1">
        <v>3</v>
      </c>
      <c r="I211" s="1">
        <v>2</v>
      </c>
      <c r="J211" s="1">
        <v>1</v>
      </c>
      <c r="K211" s="2"/>
      <c r="L211" s="2"/>
      <c r="M211" s="2"/>
      <c r="N211" s="2"/>
      <c r="P211" s="2">
        <f t="shared" si="253"/>
        <v>1</v>
      </c>
      <c r="Q211" s="2">
        <f t="shared" si="254"/>
        <v>1</v>
      </c>
      <c r="R211" s="2">
        <f t="shared" si="255"/>
        <v>1</v>
      </c>
      <c r="S211" s="2">
        <f t="shared" si="256"/>
        <v>0</v>
      </c>
      <c r="T211" s="2">
        <f t="shared" si="257"/>
        <v>0</v>
      </c>
      <c r="U211" s="2">
        <f t="shared" si="258"/>
        <v>0</v>
      </c>
      <c r="V211" s="2">
        <f t="shared" si="259"/>
        <v>0</v>
      </c>
      <c r="W211" s="12"/>
      <c r="X211" s="12"/>
      <c r="Y211" s="12"/>
    </row>
    <row r="212" spans="1:25">
      <c r="A212" s="1" t="s">
        <v>30</v>
      </c>
      <c r="B212" s="1" t="s">
        <v>22</v>
      </c>
      <c r="C212" s="1" t="s">
        <v>16</v>
      </c>
      <c r="D212" s="4">
        <v>45771</v>
      </c>
      <c r="E212" s="2">
        <f t="shared" si="196"/>
        <v>69</v>
      </c>
      <c r="F212" s="2">
        <v>3</v>
      </c>
      <c r="G212" s="1" t="s">
        <v>8</v>
      </c>
      <c r="H212" s="1">
        <v>6</v>
      </c>
      <c r="I212" s="1">
        <v>3</v>
      </c>
      <c r="J212" s="1">
        <v>1</v>
      </c>
      <c r="K212" s="2"/>
      <c r="L212" s="2"/>
      <c r="M212" s="2"/>
      <c r="N212" s="2"/>
      <c r="P212" s="2">
        <f t="shared" ref="P212:P214" si="263">COUNTA(H212)</f>
        <v>1</v>
      </c>
      <c r="Q212" s="2">
        <f t="shared" ref="Q212:Q214" si="264">COUNTA(I212)</f>
        <v>1</v>
      </c>
      <c r="R212" s="2">
        <f t="shared" ref="R212:R214" si="265">COUNTA(J212)</f>
        <v>1</v>
      </c>
      <c r="S212" s="2">
        <f t="shared" ref="S212:S214" si="266">COUNTA(K212)</f>
        <v>0</v>
      </c>
      <c r="T212" s="2">
        <f t="shared" ref="T212:T214" si="267">COUNTA(L212)</f>
        <v>0</v>
      </c>
      <c r="U212" s="2">
        <f t="shared" ref="U212:U214" si="268">COUNTA(M212)</f>
        <v>0</v>
      </c>
      <c r="V212" s="2">
        <f t="shared" ref="V212:V214" si="269">COUNTA(N212)</f>
        <v>0</v>
      </c>
      <c r="W212" s="12"/>
      <c r="X212" s="12"/>
      <c r="Y212" s="12"/>
    </row>
    <row r="213" spans="1:25">
      <c r="A213" s="1" t="s">
        <v>30</v>
      </c>
      <c r="B213" s="1" t="s">
        <v>22</v>
      </c>
      <c r="C213" s="1" t="s">
        <v>16</v>
      </c>
      <c r="D213" s="4">
        <v>45772</v>
      </c>
      <c r="E213" s="2">
        <f t="shared" si="196"/>
        <v>70</v>
      </c>
      <c r="F213" s="2">
        <v>1</v>
      </c>
      <c r="G213" s="1" t="s">
        <v>9</v>
      </c>
      <c r="H213" s="1">
        <v>0</v>
      </c>
      <c r="I213" s="1">
        <v>4</v>
      </c>
      <c r="K213" s="2"/>
      <c r="L213" s="2"/>
      <c r="M213" s="2"/>
      <c r="N213" s="2"/>
      <c r="P213" s="2">
        <f t="shared" si="263"/>
        <v>1</v>
      </c>
      <c r="Q213" s="2">
        <f t="shared" si="264"/>
        <v>1</v>
      </c>
      <c r="R213" s="2">
        <f t="shared" si="265"/>
        <v>0</v>
      </c>
      <c r="S213" s="2">
        <f t="shared" si="266"/>
        <v>0</v>
      </c>
      <c r="T213" s="2">
        <f t="shared" si="267"/>
        <v>0</v>
      </c>
      <c r="U213" s="2">
        <f t="shared" si="268"/>
        <v>0</v>
      </c>
      <c r="V213" s="2">
        <f t="shared" si="269"/>
        <v>0</v>
      </c>
      <c r="W213" s="12" t="str">
        <f t="shared" ref="W213" si="270">IF(SUM(H213:H215)&gt;SUM(I213:I215), "Caleb", "Joshua")</f>
        <v>Caleb</v>
      </c>
      <c r="X213" s="12">
        <f t="shared" ref="X213" si="271">ABS(SUM(H213:H215)-SUM(I213:I215))</f>
        <v>2</v>
      </c>
      <c r="Y213" s="12">
        <f t="shared" ref="Y213" si="272">SUM(H213:H215, I213:I215)</f>
        <v>16</v>
      </c>
    </row>
    <row r="214" spans="1:25">
      <c r="A214" s="1" t="s">
        <v>30</v>
      </c>
      <c r="B214" s="1" t="s">
        <v>22</v>
      </c>
      <c r="C214" s="1" t="s">
        <v>16</v>
      </c>
      <c r="D214" s="4">
        <v>45772</v>
      </c>
      <c r="E214" s="2">
        <f t="shared" si="196"/>
        <v>70</v>
      </c>
      <c r="F214" s="2">
        <v>2</v>
      </c>
      <c r="G214" s="1" t="s">
        <v>9</v>
      </c>
      <c r="H214" s="1">
        <v>5</v>
      </c>
      <c r="I214" s="1">
        <v>2</v>
      </c>
      <c r="K214" s="2"/>
      <c r="L214" s="2"/>
      <c r="M214" s="2"/>
      <c r="N214" s="2"/>
      <c r="P214" s="2">
        <f t="shared" si="263"/>
        <v>1</v>
      </c>
      <c r="Q214" s="2">
        <f t="shared" si="264"/>
        <v>1</v>
      </c>
      <c r="R214" s="2">
        <f t="shared" si="265"/>
        <v>0</v>
      </c>
      <c r="S214" s="2">
        <f t="shared" si="266"/>
        <v>0</v>
      </c>
      <c r="T214" s="2">
        <f t="shared" si="267"/>
        <v>0</v>
      </c>
      <c r="U214" s="2">
        <f t="shared" si="268"/>
        <v>0</v>
      </c>
      <c r="V214" s="2">
        <f t="shared" si="269"/>
        <v>0</v>
      </c>
      <c r="W214" s="12"/>
      <c r="X214" s="12"/>
      <c r="Y214" s="12"/>
    </row>
    <row r="215" spans="1:25">
      <c r="A215" s="1" t="s">
        <v>30</v>
      </c>
      <c r="B215" s="1" t="s">
        <v>22</v>
      </c>
      <c r="C215" s="1" t="s">
        <v>16</v>
      </c>
      <c r="D215" s="4">
        <v>45772</v>
      </c>
      <c r="E215" s="2">
        <f t="shared" si="196"/>
        <v>70</v>
      </c>
      <c r="F215" s="2">
        <v>3</v>
      </c>
      <c r="G215" s="1" t="s">
        <v>9</v>
      </c>
      <c r="H215" s="1">
        <v>4</v>
      </c>
      <c r="I215" s="1">
        <v>1</v>
      </c>
      <c r="K215" s="2"/>
      <c r="L215" s="2"/>
      <c r="M215" s="2"/>
      <c r="N215" s="2"/>
      <c r="P215" s="2">
        <f t="shared" ref="P215:P217" si="273">COUNTA(H215)</f>
        <v>1</v>
      </c>
      <c r="Q215" s="2">
        <f t="shared" ref="Q215:Q217" si="274">COUNTA(I215)</f>
        <v>1</v>
      </c>
      <c r="R215" s="2">
        <f t="shared" ref="R215:R217" si="275">COUNTA(J215)</f>
        <v>0</v>
      </c>
      <c r="S215" s="2">
        <f t="shared" ref="S215:S217" si="276">COUNTA(K215)</f>
        <v>0</v>
      </c>
      <c r="T215" s="2">
        <f t="shared" ref="T215:T217" si="277">COUNTA(L215)</f>
        <v>0</v>
      </c>
      <c r="U215" s="2">
        <f t="shared" ref="U215:U217" si="278">COUNTA(M215)</f>
        <v>0</v>
      </c>
      <c r="V215" s="2">
        <f t="shared" ref="V215:V217" si="279">COUNTA(N215)</f>
        <v>0</v>
      </c>
      <c r="W215" s="12"/>
      <c r="X215" s="12"/>
      <c r="Y215" s="12"/>
    </row>
    <row r="216" spans="1:25">
      <c r="A216" s="1" t="s">
        <v>30</v>
      </c>
      <c r="B216" s="1" t="s">
        <v>21</v>
      </c>
      <c r="C216" s="1" t="s">
        <v>16</v>
      </c>
      <c r="D216" s="4">
        <v>45772</v>
      </c>
      <c r="E216" s="2">
        <f t="shared" si="196"/>
        <v>71</v>
      </c>
      <c r="F216" s="2">
        <v>1</v>
      </c>
      <c r="G216" s="1" t="s">
        <v>11</v>
      </c>
      <c r="H216" s="1">
        <v>8</v>
      </c>
      <c r="I216" s="1">
        <v>3</v>
      </c>
      <c r="K216" s="2"/>
      <c r="L216" s="2"/>
      <c r="M216" s="2"/>
      <c r="N216" s="2"/>
      <c r="P216" s="2">
        <f t="shared" si="273"/>
        <v>1</v>
      </c>
      <c r="Q216" s="2">
        <f t="shared" si="274"/>
        <v>1</v>
      </c>
      <c r="R216" s="2">
        <f t="shared" si="275"/>
        <v>0</v>
      </c>
      <c r="S216" s="2">
        <f t="shared" si="276"/>
        <v>0</v>
      </c>
      <c r="T216" s="2">
        <f t="shared" si="277"/>
        <v>0</v>
      </c>
      <c r="U216" s="2">
        <f t="shared" si="278"/>
        <v>0</v>
      </c>
      <c r="V216" s="2">
        <f t="shared" si="279"/>
        <v>0</v>
      </c>
      <c r="W216" s="12" t="str">
        <f t="shared" ref="W216" si="280">IF(SUM(H216:H218)&gt;SUM(I216:I218), "Caleb", "Joshua")</f>
        <v>Caleb</v>
      </c>
      <c r="X216" s="12">
        <f t="shared" ref="X216" si="281">ABS(SUM(H216:H218)-SUM(I216:I218))</f>
        <v>5</v>
      </c>
      <c r="Y216" s="12">
        <f t="shared" ref="Y216" si="282">SUM(H216:H218, I216:I218)</f>
        <v>21</v>
      </c>
    </row>
    <row r="217" spans="1:25">
      <c r="A217" s="1" t="s">
        <v>30</v>
      </c>
      <c r="B217" s="1" t="s">
        <v>21</v>
      </c>
      <c r="C217" s="1" t="s">
        <v>16</v>
      </c>
      <c r="D217" s="4">
        <v>45772</v>
      </c>
      <c r="E217" s="2">
        <f t="shared" si="196"/>
        <v>71</v>
      </c>
      <c r="F217" s="2">
        <v>2</v>
      </c>
      <c r="G217" s="1" t="s">
        <v>11</v>
      </c>
      <c r="H217" s="1">
        <v>2</v>
      </c>
      <c r="I217" s="1">
        <v>2</v>
      </c>
      <c r="K217" s="2"/>
      <c r="L217" s="2"/>
      <c r="M217" s="2"/>
      <c r="N217" s="2"/>
      <c r="P217" s="2">
        <f t="shared" si="273"/>
        <v>1</v>
      </c>
      <c r="Q217" s="2">
        <f t="shared" si="274"/>
        <v>1</v>
      </c>
      <c r="R217" s="2">
        <f t="shared" si="275"/>
        <v>0</v>
      </c>
      <c r="S217" s="2">
        <f t="shared" si="276"/>
        <v>0</v>
      </c>
      <c r="T217" s="2">
        <f t="shared" si="277"/>
        <v>0</v>
      </c>
      <c r="U217" s="2">
        <f t="shared" si="278"/>
        <v>0</v>
      </c>
      <c r="V217" s="2">
        <f t="shared" si="279"/>
        <v>0</v>
      </c>
      <c r="W217" s="12"/>
      <c r="X217" s="12"/>
      <c r="Y217" s="12"/>
    </row>
    <row r="218" spans="1:25">
      <c r="A218" s="1" t="s">
        <v>30</v>
      </c>
      <c r="B218" s="1" t="s">
        <v>21</v>
      </c>
      <c r="C218" s="1" t="s">
        <v>16</v>
      </c>
      <c r="D218" s="4">
        <v>45772</v>
      </c>
      <c r="E218" s="2">
        <f t="shared" si="196"/>
        <v>71</v>
      </c>
      <c r="F218" s="2">
        <v>3</v>
      </c>
      <c r="G218" s="1" t="s">
        <v>11</v>
      </c>
      <c r="H218" s="1">
        <v>3</v>
      </c>
      <c r="I218" s="1">
        <v>3</v>
      </c>
      <c r="K218" s="2"/>
      <c r="L218" s="2"/>
      <c r="M218" s="2"/>
      <c r="N218" s="2"/>
      <c r="P218" s="2">
        <f t="shared" ref="P218:P220" si="283">COUNTA(H218)</f>
        <v>1</v>
      </c>
      <c r="Q218" s="2">
        <f t="shared" ref="Q218:Q220" si="284">COUNTA(I218)</f>
        <v>1</v>
      </c>
      <c r="R218" s="2">
        <f t="shared" ref="R218:R220" si="285">COUNTA(J218)</f>
        <v>0</v>
      </c>
      <c r="S218" s="2">
        <f t="shared" ref="S218:S220" si="286">COUNTA(K218)</f>
        <v>0</v>
      </c>
      <c r="T218" s="2">
        <f t="shared" ref="T218:T220" si="287">COUNTA(L218)</f>
        <v>0</v>
      </c>
      <c r="U218" s="2">
        <f t="shared" ref="U218:U220" si="288">COUNTA(M218)</f>
        <v>0</v>
      </c>
      <c r="V218" s="2">
        <f t="shared" ref="V218:V220" si="289">COUNTA(N218)</f>
        <v>0</v>
      </c>
      <c r="W218" s="12"/>
      <c r="X218" s="12"/>
      <c r="Y218" s="12"/>
    </row>
    <row r="219" spans="1:25">
      <c r="A219" s="1" t="s">
        <v>30</v>
      </c>
      <c r="B219" s="1" t="s">
        <v>22</v>
      </c>
      <c r="C219" s="1" t="s">
        <v>16</v>
      </c>
      <c r="D219" s="4">
        <v>45775</v>
      </c>
      <c r="E219" s="2">
        <f t="shared" si="196"/>
        <v>72</v>
      </c>
      <c r="F219" s="2">
        <v>1</v>
      </c>
      <c r="G219" s="1" t="s">
        <v>12</v>
      </c>
      <c r="H219" s="1">
        <v>3</v>
      </c>
      <c r="I219" s="1">
        <v>0</v>
      </c>
      <c r="K219" s="2">
        <v>0</v>
      </c>
      <c r="L219" s="2"/>
      <c r="M219" s="2"/>
      <c r="N219" s="2"/>
      <c r="P219" s="2">
        <f t="shared" si="283"/>
        <v>1</v>
      </c>
      <c r="Q219" s="2">
        <f t="shared" si="284"/>
        <v>1</v>
      </c>
      <c r="R219" s="2">
        <f t="shared" si="285"/>
        <v>0</v>
      </c>
      <c r="S219" s="2">
        <f t="shared" si="286"/>
        <v>1</v>
      </c>
      <c r="T219" s="2">
        <f t="shared" si="287"/>
        <v>0</v>
      </c>
      <c r="U219" s="2">
        <f t="shared" si="288"/>
        <v>0</v>
      </c>
      <c r="V219" s="2">
        <f t="shared" si="289"/>
        <v>0</v>
      </c>
      <c r="W219" s="12" t="str">
        <f t="shared" ref="W219" si="290">IF(SUM(H219:H221)&gt;SUM(I219:I221), "Caleb", "Joshua")</f>
        <v>Caleb</v>
      </c>
      <c r="X219" s="12">
        <f t="shared" ref="X219" si="291">ABS(SUM(H219:H221)-SUM(I219:I221))</f>
        <v>3</v>
      </c>
      <c r="Y219" s="12">
        <f t="shared" ref="Y219" si="292">SUM(H219:H221, I219:I221)</f>
        <v>5</v>
      </c>
    </row>
    <row r="220" spans="1:25">
      <c r="A220" s="1" t="s">
        <v>30</v>
      </c>
      <c r="B220" s="1" t="s">
        <v>22</v>
      </c>
      <c r="C220" s="1" t="s">
        <v>16</v>
      </c>
      <c r="D220" s="4">
        <v>45775</v>
      </c>
      <c r="E220" s="2">
        <f t="shared" si="196"/>
        <v>72</v>
      </c>
      <c r="F220" s="2">
        <v>2</v>
      </c>
      <c r="G220" s="1" t="s">
        <v>12</v>
      </c>
      <c r="H220" s="1">
        <v>0</v>
      </c>
      <c r="I220" s="1">
        <v>1</v>
      </c>
      <c r="K220" s="2">
        <v>0</v>
      </c>
      <c r="L220" s="2"/>
      <c r="M220" s="2"/>
      <c r="N220" s="2"/>
      <c r="P220" s="2">
        <f t="shared" si="283"/>
        <v>1</v>
      </c>
      <c r="Q220" s="2">
        <f t="shared" si="284"/>
        <v>1</v>
      </c>
      <c r="R220" s="2">
        <f t="shared" si="285"/>
        <v>0</v>
      </c>
      <c r="S220" s="2">
        <f t="shared" si="286"/>
        <v>1</v>
      </c>
      <c r="T220" s="2">
        <f t="shared" si="287"/>
        <v>0</v>
      </c>
      <c r="U220" s="2">
        <f t="shared" si="288"/>
        <v>0</v>
      </c>
      <c r="V220" s="2">
        <f t="shared" si="289"/>
        <v>0</v>
      </c>
      <c r="W220" s="12"/>
      <c r="X220" s="12"/>
      <c r="Y220" s="12"/>
    </row>
    <row r="221" spans="1:25">
      <c r="A221" s="1" t="s">
        <v>30</v>
      </c>
      <c r="B221" s="1" t="s">
        <v>22</v>
      </c>
      <c r="C221" s="1" t="s">
        <v>16</v>
      </c>
      <c r="D221" s="4">
        <v>45775</v>
      </c>
      <c r="E221" s="2">
        <f t="shared" si="196"/>
        <v>72</v>
      </c>
      <c r="F221" s="2">
        <v>3</v>
      </c>
      <c r="G221" s="1" t="s">
        <v>12</v>
      </c>
      <c r="H221" s="1">
        <v>1</v>
      </c>
      <c r="I221" s="1">
        <v>0</v>
      </c>
      <c r="K221" s="2">
        <v>0</v>
      </c>
      <c r="L221" s="2"/>
      <c r="M221" s="2"/>
      <c r="N221" s="2"/>
      <c r="P221" s="2">
        <f t="shared" ref="P221:P223" si="293">COUNTA(H221)</f>
        <v>1</v>
      </c>
      <c r="Q221" s="2">
        <f t="shared" ref="Q221:Q223" si="294">COUNTA(I221)</f>
        <v>1</v>
      </c>
      <c r="R221" s="2">
        <f t="shared" ref="R221:R223" si="295">COUNTA(J221)</f>
        <v>0</v>
      </c>
      <c r="S221" s="2">
        <f t="shared" ref="S221:S223" si="296">COUNTA(K221)</f>
        <v>1</v>
      </c>
      <c r="T221" s="2">
        <f t="shared" ref="T221:T223" si="297">COUNTA(L221)</f>
        <v>0</v>
      </c>
      <c r="U221" s="2">
        <f t="shared" ref="U221:U223" si="298">COUNTA(M221)</f>
        <v>0</v>
      </c>
      <c r="V221" s="2">
        <f t="shared" ref="V221:V223" si="299">COUNTA(N221)</f>
        <v>0</v>
      </c>
      <c r="W221" s="12"/>
      <c r="X221" s="12"/>
      <c r="Y221" s="12"/>
    </row>
    <row r="222" spans="1:25">
      <c r="A222" s="1" t="s">
        <v>30</v>
      </c>
      <c r="B222" s="1" t="s">
        <v>21</v>
      </c>
      <c r="C222" s="1" t="s">
        <v>16</v>
      </c>
      <c r="D222" s="4">
        <v>45775</v>
      </c>
      <c r="E222" s="2">
        <f t="shared" si="196"/>
        <v>73</v>
      </c>
      <c r="F222" s="2">
        <v>1</v>
      </c>
      <c r="G222" s="1" t="s">
        <v>9</v>
      </c>
      <c r="H222" s="1">
        <v>1</v>
      </c>
      <c r="I222" s="1">
        <v>6</v>
      </c>
      <c r="K222" s="2"/>
      <c r="L222" s="2"/>
      <c r="M222" s="2"/>
      <c r="N222" s="2"/>
      <c r="P222" s="2">
        <f t="shared" si="293"/>
        <v>1</v>
      </c>
      <c r="Q222" s="2">
        <f t="shared" si="294"/>
        <v>1</v>
      </c>
      <c r="R222" s="2">
        <f t="shared" si="295"/>
        <v>0</v>
      </c>
      <c r="S222" s="2">
        <f t="shared" si="296"/>
        <v>0</v>
      </c>
      <c r="T222" s="2">
        <f t="shared" si="297"/>
        <v>0</v>
      </c>
      <c r="U222" s="2">
        <f t="shared" si="298"/>
        <v>0</v>
      </c>
      <c r="V222" s="2">
        <f t="shared" si="299"/>
        <v>0</v>
      </c>
      <c r="W222" s="12" t="str">
        <f t="shared" ref="W222" si="300">IF(SUM(H222:H224)&gt;SUM(I222:I224), "Caleb", "Joshua")</f>
        <v>Joshua</v>
      </c>
      <c r="X222" s="12">
        <f t="shared" ref="X222" si="301">ABS(SUM(H222:H224)-SUM(I222:I224))</f>
        <v>8</v>
      </c>
      <c r="Y222" s="12">
        <f t="shared" ref="Y222" si="302">SUM(H222:H224, I222:I224)</f>
        <v>12</v>
      </c>
    </row>
    <row r="223" spans="1:25">
      <c r="A223" s="1" t="s">
        <v>30</v>
      </c>
      <c r="B223" s="1" t="s">
        <v>21</v>
      </c>
      <c r="C223" s="1" t="s">
        <v>16</v>
      </c>
      <c r="D223" s="4">
        <v>45775</v>
      </c>
      <c r="E223" s="2">
        <f t="shared" si="196"/>
        <v>73</v>
      </c>
      <c r="F223" s="2">
        <v>2</v>
      </c>
      <c r="G223" s="1" t="s">
        <v>9</v>
      </c>
      <c r="H223" s="1">
        <v>0</v>
      </c>
      <c r="I223" s="1">
        <v>4</v>
      </c>
      <c r="K223" s="2"/>
      <c r="L223" s="2"/>
      <c r="M223" s="2"/>
      <c r="N223" s="2"/>
      <c r="P223" s="2">
        <f t="shared" si="293"/>
        <v>1</v>
      </c>
      <c r="Q223" s="2">
        <f t="shared" si="294"/>
        <v>1</v>
      </c>
      <c r="R223" s="2">
        <f t="shared" si="295"/>
        <v>0</v>
      </c>
      <c r="S223" s="2">
        <f t="shared" si="296"/>
        <v>0</v>
      </c>
      <c r="T223" s="2">
        <f t="shared" si="297"/>
        <v>0</v>
      </c>
      <c r="U223" s="2">
        <f t="shared" si="298"/>
        <v>0</v>
      </c>
      <c r="V223" s="2">
        <f t="shared" si="299"/>
        <v>0</v>
      </c>
      <c r="W223" s="12"/>
      <c r="X223" s="12"/>
      <c r="Y223" s="12"/>
    </row>
    <row r="224" spans="1:25">
      <c r="A224" s="1" t="s">
        <v>30</v>
      </c>
      <c r="B224" s="1" t="s">
        <v>21</v>
      </c>
      <c r="C224" s="1" t="s">
        <v>16</v>
      </c>
      <c r="D224" s="4">
        <v>45775</v>
      </c>
      <c r="E224" s="2">
        <f t="shared" si="196"/>
        <v>73</v>
      </c>
      <c r="F224" s="2">
        <v>3</v>
      </c>
      <c r="G224" s="1" t="s">
        <v>9</v>
      </c>
      <c r="H224" s="1">
        <v>1</v>
      </c>
      <c r="I224" s="1">
        <v>0</v>
      </c>
      <c r="K224" s="2"/>
      <c r="L224" s="2"/>
      <c r="M224" s="2"/>
      <c r="N224" s="2"/>
      <c r="P224" s="2">
        <f t="shared" ref="P224:P226" si="303">COUNTA(H224)</f>
        <v>1</v>
      </c>
      <c r="Q224" s="2">
        <f t="shared" ref="Q224:Q226" si="304">COUNTA(I224)</f>
        <v>1</v>
      </c>
      <c r="R224" s="2">
        <f t="shared" ref="R224:R226" si="305">COUNTA(J224)</f>
        <v>0</v>
      </c>
      <c r="S224" s="2">
        <f t="shared" ref="S224:S226" si="306">COUNTA(K224)</f>
        <v>0</v>
      </c>
      <c r="T224" s="2">
        <f t="shared" ref="T224:T226" si="307">COUNTA(L224)</f>
        <v>0</v>
      </c>
      <c r="U224" s="2">
        <f t="shared" ref="U224:U226" si="308">COUNTA(M224)</f>
        <v>0</v>
      </c>
      <c r="V224" s="2">
        <f t="shared" ref="V224:V226" si="309">COUNTA(N224)</f>
        <v>0</v>
      </c>
      <c r="W224" s="12"/>
      <c r="X224" s="12"/>
      <c r="Y224" s="12"/>
    </row>
    <row r="225" spans="1:25">
      <c r="A225" s="1" t="s">
        <v>30</v>
      </c>
      <c r="B225" s="1" t="s">
        <v>23</v>
      </c>
      <c r="C225" s="1" t="s">
        <v>16</v>
      </c>
      <c r="D225" s="4">
        <v>45775</v>
      </c>
      <c r="E225" s="2">
        <f>E222+1</f>
        <v>74</v>
      </c>
      <c r="F225" s="2">
        <v>1</v>
      </c>
      <c r="G225" s="1" t="s">
        <v>39</v>
      </c>
      <c r="H225" s="1">
        <v>4</v>
      </c>
      <c r="I225" s="1">
        <v>0</v>
      </c>
      <c r="K225" s="2">
        <v>0</v>
      </c>
      <c r="L225" s="2"/>
      <c r="M225" s="2"/>
      <c r="N225" s="2"/>
      <c r="P225" s="2">
        <f t="shared" si="303"/>
        <v>1</v>
      </c>
      <c r="Q225" s="2">
        <f t="shared" si="304"/>
        <v>1</v>
      </c>
      <c r="R225" s="2">
        <f t="shared" si="305"/>
        <v>0</v>
      </c>
      <c r="S225" s="2">
        <f t="shared" si="306"/>
        <v>1</v>
      </c>
      <c r="T225" s="2">
        <f t="shared" si="307"/>
        <v>0</v>
      </c>
      <c r="U225" s="2">
        <f t="shared" si="308"/>
        <v>0</v>
      </c>
      <c r="V225" s="2">
        <f t="shared" si="309"/>
        <v>0</v>
      </c>
      <c r="W225" s="12" t="str">
        <f t="shared" ref="W225" si="310">IF(SUM(H225:H227)&gt;SUM(I225:I227), "Caleb", "Joshua")</f>
        <v>Caleb</v>
      </c>
      <c r="X225" s="12">
        <f t="shared" ref="X225" si="311">ABS(SUM(H225:H227)-SUM(I225:I227))</f>
        <v>6</v>
      </c>
      <c r="Y225" s="12">
        <f t="shared" ref="Y225" si="312">SUM(H225:H227, I225:I227)</f>
        <v>8</v>
      </c>
    </row>
    <row r="226" spans="1:25">
      <c r="A226" s="1" t="s">
        <v>30</v>
      </c>
      <c r="B226" s="1" t="s">
        <v>23</v>
      </c>
      <c r="C226" s="1" t="s">
        <v>16</v>
      </c>
      <c r="D226" s="4">
        <v>45775</v>
      </c>
      <c r="E226" s="2">
        <f>E223+1</f>
        <v>74</v>
      </c>
      <c r="F226" s="2">
        <v>2</v>
      </c>
      <c r="G226" s="1" t="s">
        <v>39</v>
      </c>
      <c r="H226" s="1">
        <v>1</v>
      </c>
      <c r="I226" s="1">
        <v>1</v>
      </c>
      <c r="K226" s="2">
        <v>2</v>
      </c>
      <c r="L226" s="2"/>
      <c r="M226" s="2"/>
      <c r="N226" s="2"/>
      <c r="P226" s="2">
        <f t="shared" si="303"/>
        <v>1</v>
      </c>
      <c r="Q226" s="2">
        <f t="shared" si="304"/>
        <v>1</v>
      </c>
      <c r="R226" s="2">
        <f t="shared" si="305"/>
        <v>0</v>
      </c>
      <c r="S226" s="2">
        <f t="shared" si="306"/>
        <v>1</v>
      </c>
      <c r="T226" s="2">
        <f t="shared" si="307"/>
        <v>0</v>
      </c>
      <c r="U226" s="2">
        <f t="shared" si="308"/>
        <v>0</v>
      </c>
      <c r="V226" s="2">
        <f t="shared" si="309"/>
        <v>0</v>
      </c>
      <c r="W226" s="12"/>
      <c r="X226" s="12"/>
      <c r="Y226" s="12"/>
    </row>
    <row r="227" spans="1:25">
      <c r="A227" s="1" t="s">
        <v>30</v>
      </c>
      <c r="B227" s="1" t="s">
        <v>23</v>
      </c>
      <c r="C227" s="1" t="s">
        <v>16</v>
      </c>
      <c r="D227" s="4">
        <v>45775</v>
      </c>
      <c r="E227" s="2">
        <f>E224+1</f>
        <v>74</v>
      </c>
      <c r="F227" s="2">
        <v>3</v>
      </c>
      <c r="G227" s="1" t="s">
        <v>39</v>
      </c>
      <c r="H227" s="1">
        <v>2</v>
      </c>
      <c r="I227" s="1">
        <v>0</v>
      </c>
      <c r="K227" s="2">
        <v>1</v>
      </c>
      <c r="L227" s="2"/>
      <c r="M227" s="2"/>
      <c r="N227" s="2"/>
      <c r="P227" s="2">
        <f t="shared" ref="P227:P231" si="313">COUNTA(H227)</f>
        <v>1</v>
      </c>
      <c r="Q227" s="2">
        <f t="shared" ref="Q227:Q231" si="314">COUNTA(I227)</f>
        <v>1</v>
      </c>
      <c r="R227" s="2">
        <f t="shared" ref="R227:R230" si="315">COUNTA(J227)</f>
        <v>0</v>
      </c>
      <c r="S227" s="2">
        <f t="shared" ref="S227:S230" si="316">COUNTA(K227)</f>
        <v>1</v>
      </c>
      <c r="T227" s="2">
        <f t="shared" ref="T227:T230" si="317">COUNTA(L227)</f>
        <v>0</v>
      </c>
      <c r="U227" s="2">
        <f t="shared" ref="U227:U230" si="318">COUNTA(M227)</f>
        <v>0</v>
      </c>
      <c r="V227" s="2">
        <f t="shared" ref="V227:V230" si="319">COUNTA(N227)</f>
        <v>0</v>
      </c>
      <c r="W227" s="12"/>
      <c r="X227" s="12"/>
      <c r="Y227" s="12"/>
    </row>
    <row r="228" spans="1:25">
      <c r="A228" s="1" t="s">
        <v>30</v>
      </c>
      <c r="B228" s="1" t="s">
        <v>22</v>
      </c>
      <c r="C228" s="1" t="s">
        <v>16</v>
      </c>
      <c r="D228" s="4">
        <v>45775</v>
      </c>
      <c r="E228" s="2">
        <f t="shared" ref="E228:E230" si="320">E225+1</f>
        <v>75</v>
      </c>
      <c r="F228" s="2">
        <v>1</v>
      </c>
      <c r="G228" s="1" t="s">
        <v>11</v>
      </c>
      <c r="H228" s="1">
        <v>5</v>
      </c>
      <c r="I228" s="1">
        <v>4</v>
      </c>
      <c r="K228" s="2"/>
      <c r="L228" s="2"/>
      <c r="M228" s="2"/>
      <c r="N228" s="2"/>
      <c r="P228" s="2">
        <f t="shared" si="313"/>
        <v>1</v>
      </c>
      <c r="Q228" s="2">
        <f t="shared" si="314"/>
        <v>1</v>
      </c>
      <c r="R228" s="2">
        <f t="shared" si="315"/>
        <v>0</v>
      </c>
      <c r="S228" s="2">
        <f t="shared" si="316"/>
        <v>0</v>
      </c>
      <c r="T228" s="2">
        <f t="shared" si="317"/>
        <v>0</v>
      </c>
      <c r="U228" s="2">
        <f t="shared" si="318"/>
        <v>0</v>
      </c>
      <c r="V228" s="2">
        <f t="shared" si="319"/>
        <v>0</v>
      </c>
      <c r="W228" s="12" t="str">
        <f>IF(SUM(H228:H231)&gt;SUM(I228:I231), "Caleb", "Joshua")</f>
        <v>Caleb</v>
      </c>
      <c r="X228" s="12">
        <f>ABS(SUM(H228:H231)-SUM(I228:I231))</f>
        <v>2</v>
      </c>
      <c r="Y228" s="12">
        <f>SUM(H228:H231, I228:I231)</f>
        <v>18</v>
      </c>
    </row>
    <row r="229" spans="1:25">
      <c r="A229" s="1" t="s">
        <v>30</v>
      </c>
      <c r="B229" s="1" t="s">
        <v>22</v>
      </c>
      <c r="C229" s="1" t="s">
        <v>16</v>
      </c>
      <c r="D229" s="4">
        <v>45775</v>
      </c>
      <c r="E229" s="2">
        <f t="shared" si="320"/>
        <v>75</v>
      </c>
      <c r="F229" s="2">
        <v>2</v>
      </c>
      <c r="G229" s="1" t="s">
        <v>11</v>
      </c>
      <c r="H229" s="1">
        <v>2</v>
      </c>
      <c r="I229" s="1">
        <v>3</v>
      </c>
      <c r="K229" s="2"/>
      <c r="L229" s="2"/>
      <c r="M229" s="2"/>
      <c r="N229" s="2"/>
      <c r="P229" s="2">
        <f t="shared" si="313"/>
        <v>1</v>
      </c>
      <c r="Q229" s="2">
        <f t="shared" si="314"/>
        <v>1</v>
      </c>
      <c r="R229" s="2">
        <f t="shared" si="315"/>
        <v>0</v>
      </c>
      <c r="S229" s="2">
        <f t="shared" si="316"/>
        <v>0</v>
      </c>
      <c r="T229" s="2">
        <f t="shared" si="317"/>
        <v>0</v>
      </c>
      <c r="U229" s="2">
        <f t="shared" si="318"/>
        <v>0</v>
      </c>
      <c r="V229" s="2">
        <f t="shared" si="319"/>
        <v>0</v>
      </c>
      <c r="W229" s="12"/>
      <c r="X229" s="12"/>
      <c r="Y229" s="12"/>
    </row>
    <row r="230" spans="1:25">
      <c r="A230" s="1" t="s">
        <v>30</v>
      </c>
      <c r="B230" s="1" t="s">
        <v>22</v>
      </c>
      <c r="C230" s="1" t="s">
        <v>16</v>
      </c>
      <c r="D230" s="4">
        <v>45775</v>
      </c>
      <c r="E230" s="2">
        <f t="shared" si="320"/>
        <v>75</v>
      </c>
      <c r="F230" s="2">
        <v>3</v>
      </c>
      <c r="G230" s="1" t="s">
        <v>11</v>
      </c>
      <c r="H230" s="1">
        <v>0</v>
      </c>
      <c r="I230" s="1">
        <v>0</v>
      </c>
      <c r="K230" s="2"/>
      <c r="L230" s="2"/>
      <c r="M230" s="2"/>
      <c r="N230" s="2"/>
      <c r="P230" s="2">
        <f t="shared" si="313"/>
        <v>1</v>
      </c>
      <c r="Q230" s="2">
        <f t="shared" si="314"/>
        <v>1</v>
      </c>
      <c r="R230" s="2">
        <f t="shared" si="315"/>
        <v>0</v>
      </c>
      <c r="S230" s="2">
        <f t="shared" si="316"/>
        <v>0</v>
      </c>
      <c r="T230" s="2">
        <f t="shared" si="317"/>
        <v>0</v>
      </c>
      <c r="U230" s="2">
        <f t="shared" si="318"/>
        <v>0</v>
      </c>
      <c r="V230" s="2">
        <f t="shared" si="319"/>
        <v>0</v>
      </c>
      <c r="W230" s="12"/>
      <c r="X230" s="12"/>
      <c r="Y230" s="12"/>
    </row>
    <row r="231" spans="1:25">
      <c r="A231" s="1" t="s">
        <v>30</v>
      </c>
      <c r="B231" s="1" t="s">
        <v>22</v>
      </c>
      <c r="C231" s="1" t="s">
        <v>16</v>
      </c>
      <c r="D231" s="4">
        <v>45775</v>
      </c>
      <c r="E231" s="2">
        <v>75</v>
      </c>
      <c r="F231" s="2" t="s">
        <v>41</v>
      </c>
      <c r="G231" s="1" t="s">
        <v>11</v>
      </c>
      <c r="H231" s="1">
        <v>3</v>
      </c>
      <c r="I231" s="1">
        <v>1</v>
      </c>
      <c r="K231" s="2"/>
      <c r="L231" s="2"/>
      <c r="M231" s="2"/>
      <c r="N231" s="2"/>
      <c r="P231" s="2">
        <f t="shared" si="313"/>
        <v>1</v>
      </c>
      <c r="Q231" s="2">
        <f t="shared" si="314"/>
        <v>1</v>
      </c>
      <c r="R231" s="2"/>
      <c r="S231" s="2"/>
      <c r="T231" s="2"/>
      <c r="U231" s="2"/>
      <c r="V231" s="2"/>
      <c r="W231" s="12"/>
      <c r="X231" s="12"/>
      <c r="Y231" s="12"/>
    </row>
    <row r="232" spans="1:25">
      <c r="A232" s="1" t="s">
        <v>30</v>
      </c>
      <c r="B232" s="1" t="s">
        <v>22</v>
      </c>
      <c r="C232" s="1" t="s">
        <v>16</v>
      </c>
      <c r="D232" s="4">
        <v>45776</v>
      </c>
      <c r="E232" s="2">
        <f t="shared" ref="E232:E258" si="321">E229+1</f>
        <v>76</v>
      </c>
      <c r="F232" s="2">
        <v>1</v>
      </c>
      <c r="G232" s="1" t="s">
        <v>9</v>
      </c>
      <c r="H232" s="1">
        <v>1</v>
      </c>
      <c r="I232" s="1">
        <v>0</v>
      </c>
      <c r="K232" s="2"/>
      <c r="L232" s="2"/>
      <c r="M232" s="2"/>
      <c r="N232" s="2"/>
      <c r="P232" s="2">
        <f t="shared" ref="P232:P234" si="322">COUNTA(H232)</f>
        <v>1</v>
      </c>
      <c r="Q232" s="2">
        <f t="shared" ref="Q232:Q234" si="323">COUNTA(I232)</f>
        <v>1</v>
      </c>
      <c r="R232" s="2">
        <f t="shared" ref="R232:R233" si="324">COUNTA(J232)</f>
        <v>0</v>
      </c>
      <c r="S232" s="2">
        <f t="shared" ref="S232:S233" si="325">COUNTA(K232)</f>
        <v>0</v>
      </c>
      <c r="T232" s="2">
        <f t="shared" ref="T232:T233" si="326">COUNTA(L232)</f>
        <v>0</v>
      </c>
      <c r="U232" s="2">
        <f t="shared" ref="U232:U233" si="327">COUNTA(M232)</f>
        <v>0</v>
      </c>
      <c r="V232" s="2">
        <f t="shared" ref="V232:V233" si="328">COUNTA(N232)</f>
        <v>0</v>
      </c>
      <c r="W232" s="12" t="str">
        <f t="shared" ref="W232" si="329">IF(SUM(H232:H234)&gt;SUM(I232:I234), "Caleb", "Joshua")</f>
        <v>Caleb</v>
      </c>
      <c r="X232" s="12">
        <f t="shared" ref="X232" si="330">ABS(SUM(H232:H234)-SUM(I232:I234))</f>
        <v>5</v>
      </c>
      <c r="Y232" s="12">
        <f t="shared" ref="Y232" si="331">SUM(H232:H234, I232:I234)</f>
        <v>5</v>
      </c>
    </row>
    <row r="233" spans="1:25">
      <c r="A233" s="1" t="s">
        <v>30</v>
      </c>
      <c r="B233" s="1" t="s">
        <v>22</v>
      </c>
      <c r="C233" s="1" t="s">
        <v>16</v>
      </c>
      <c r="D233" s="4">
        <v>45776</v>
      </c>
      <c r="E233" s="2">
        <f t="shared" si="321"/>
        <v>76</v>
      </c>
      <c r="F233" s="2">
        <v>2</v>
      </c>
      <c r="G233" s="1" t="s">
        <v>9</v>
      </c>
      <c r="H233" s="1">
        <v>0</v>
      </c>
      <c r="I233" s="1">
        <v>0</v>
      </c>
      <c r="K233" s="2"/>
      <c r="L233" s="2"/>
      <c r="M233" s="2"/>
      <c r="N233" s="2"/>
      <c r="P233" s="2">
        <f t="shared" si="322"/>
        <v>1</v>
      </c>
      <c r="Q233" s="2">
        <f t="shared" si="323"/>
        <v>1</v>
      </c>
      <c r="R233" s="2">
        <f t="shared" si="324"/>
        <v>0</v>
      </c>
      <c r="S233" s="2">
        <f t="shared" si="325"/>
        <v>0</v>
      </c>
      <c r="T233" s="2">
        <f t="shared" si="326"/>
        <v>0</v>
      </c>
      <c r="U233" s="2">
        <f t="shared" si="327"/>
        <v>0</v>
      </c>
      <c r="V233" s="2">
        <f t="shared" si="328"/>
        <v>0</v>
      </c>
      <c r="W233" s="12"/>
      <c r="X233" s="12"/>
      <c r="Y233" s="12"/>
    </row>
    <row r="234" spans="1:25">
      <c r="A234" s="1" t="s">
        <v>30</v>
      </c>
      <c r="B234" s="1" t="s">
        <v>22</v>
      </c>
      <c r="C234" s="1" t="s">
        <v>16</v>
      </c>
      <c r="D234" s="4">
        <v>45776</v>
      </c>
      <c r="E234" s="2">
        <f t="shared" si="321"/>
        <v>76</v>
      </c>
      <c r="F234" s="2">
        <v>3</v>
      </c>
      <c r="G234" s="1" t="s">
        <v>9</v>
      </c>
      <c r="H234" s="1">
        <v>4</v>
      </c>
      <c r="I234" s="1">
        <v>0</v>
      </c>
      <c r="K234" s="2"/>
      <c r="L234" s="2"/>
      <c r="M234" s="2"/>
      <c r="N234" s="2"/>
      <c r="P234" s="2">
        <f t="shared" si="322"/>
        <v>1</v>
      </c>
      <c r="Q234" s="2">
        <f t="shared" si="323"/>
        <v>1</v>
      </c>
      <c r="R234" s="2"/>
      <c r="S234" s="2"/>
      <c r="T234" s="2"/>
      <c r="U234" s="2"/>
      <c r="V234" s="2"/>
      <c r="W234" s="12"/>
      <c r="X234" s="12"/>
      <c r="Y234" s="12"/>
    </row>
    <row r="235" spans="1:25">
      <c r="A235" s="1" t="s">
        <v>30</v>
      </c>
      <c r="B235" s="1" t="s">
        <v>22</v>
      </c>
      <c r="C235" s="1" t="s">
        <v>16</v>
      </c>
      <c r="D235" s="4">
        <v>45776</v>
      </c>
      <c r="E235" s="2">
        <f t="shared" si="321"/>
        <v>77</v>
      </c>
      <c r="F235" s="2">
        <v>1</v>
      </c>
      <c r="G235" s="1" t="s">
        <v>74</v>
      </c>
      <c r="H235" s="1">
        <v>0</v>
      </c>
      <c r="I235" s="1">
        <v>0</v>
      </c>
      <c r="J235" s="1">
        <v>5</v>
      </c>
      <c r="K235" s="2"/>
      <c r="L235" s="2"/>
      <c r="M235" s="2"/>
      <c r="N235" s="2"/>
      <c r="P235" s="2">
        <f t="shared" ref="P235:P237" si="332">COUNTA(H235)</f>
        <v>1</v>
      </c>
      <c r="Q235" s="2">
        <f t="shared" ref="Q235:Q237" si="333">COUNTA(I235)</f>
        <v>1</v>
      </c>
      <c r="R235" s="2">
        <f t="shared" ref="R235:R236" si="334">COUNTA(J235)</f>
        <v>1</v>
      </c>
      <c r="S235" s="2">
        <f t="shared" ref="S235:S236" si="335">COUNTA(K235)</f>
        <v>0</v>
      </c>
      <c r="T235" s="2">
        <f t="shared" ref="T235:T236" si="336">COUNTA(L235)</f>
        <v>0</v>
      </c>
      <c r="U235" s="2">
        <f t="shared" ref="U235:U236" si="337">COUNTA(M235)</f>
        <v>0</v>
      </c>
      <c r="V235" s="2">
        <f t="shared" ref="V235:V236" si="338">COUNTA(N235)</f>
        <v>0</v>
      </c>
      <c r="W235" s="12" t="str">
        <f t="shared" ref="W235" si="339">IF(SUM(H235:H237)&gt;SUM(I235:I237), "Caleb", "Joshua")</f>
        <v>Joshua</v>
      </c>
      <c r="X235" s="12">
        <f t="shared" ref="X235" si="340">ABS(SUM(H235:H237)-SUM(I235:I237))</f>
        <v>4</v>
      </c>
      <c r="Y235" s="12">
        <f t="shared" ref="Y235" si="341">SUM(H235:H237, I235:I237)</f>
        <v>6</v>
      </c>
    </row>
    <row r="236" spans="1:25">
      <c r="A236" s="1" t="s">
        <v>30</v>
      </c>
      <c r="B236" s="1" t="s">
        <v>22</v>
      </c>
      <c r="C236" s="1" t="s">
        <v>16</v>
      </c>
      <c r="D236" s="4">
        <v>45776</v>
      </c>
      <c r="E236" s="2">
        <f t="shared" si="321"/>
        <v>77</v>
      </c>
      <c r="F236" s="2">
        <v>2</v>
      </c>
      <c r="G236" s="1" t="s">
        <v>74</v>
      </c>
      <c r="H236" s="1">
        <v>1</v>
      </c>
      <c r="I236" s="1">
        <v>5</v>
      </c>
      <c r="J236" s="1">
        <v>3</v>
      </c>
      <c r="K236" s="2"/>
      <c r="L236" s="2"/>
      <c r="M236" s="2"/>
      <c r="N236" s="2"/>
      <c r="P236" s="2">
        <f t="shared" si="332"/>
        <v>1</v>
      </c>
      <c r="Q236" s="2">
        <f t="shared" si="333"/>
        <v>1</v>
      </c>
      <c r="R236" s="2">
        <f t="shared" si="334"/>
        <v>1</v>
      </c>
      <c r="S236" s="2">
        <f t="shared" si="335"/>
        <v>0</v>
      </c>
      <c r="T236" s="2">
        <f t="shared" si="336"/>
        <v>0</v>
      </c>
      <c r="U236" s="2">
        <f t="shared" si="337"/>
        <v>0</v>
      </c>
      <c r="V236" s="2">
        <f t="shared" si="338"/>
        <v>0</v>
      </c>
      <c r="W236" s="12"/>
      <c r="X236" s="12"/>
      <c r="Y236" s="12"/>
    </row>
    <row r="237" spans="1:25">
      <c r="A237" s="1" t="s">
        <v>30</v>
      </c>
      <c r="B237" s="1" t="s">
        <v>22</v>
      </c>
      <c r="C237" s="1" t="s">
        <v>16</v>
      </c>
      <c r="D237" s="4">
        <v>45776</v>
      </c>
      <c r="E237" s="2">
        <f t="shared" si="321"/>
        <v>77</v>
      </c>
      <c r="F237" s="2">
        <v>3</v>
      </c>
      <c r="G237" s="1" t="s">
        <v>74</v>
      </c>
      <c r="H237" s="1">
        <v>0</v>
      </c>
      <c r="I237" s="1">
        <v>0</v>
      </c>
      <c r="J237" s="1">
        <v>0</v>
      </c>
      <c r="K237" s="2"/>
      <c r="L237" s="2"/>
      <c r="M237" s="2"/>
      <c r="N237" s="2"/>
      <c r="P237" s="2">
        <f t="shared" si="332"/>
        <v>1</v>
      </c>
      <c r="Q237" s="2">
        <f t="shared" si="333"/>
        <v>1</v>
      </c>
      <c r="R237" s="2"/>
      <c r="S237" s="2"/>
      <c r="T237" s="2"/>
      <c r="U237" s="2"/>
      <c r="V237" s="2"/>
      <c r="W237" s="12"/>
      <c r="X237" s="12"/>
      <c r="Y237" s="12"/>
    </row>
    <row r="238" spans="1:25">
      <c r="A238" s="1" t="s">
        <v>30</v>
      </c>
      <c r="B238" s="1" t="s">
        <v>22</v>
      </c>
      <c r="C238" s="1" t="s">
        <v>16</v>
      </c>
      <c r="D238" s="4">
        <v>45776</v>
      </c>
      <c r="E238" s="2">
        <f t="shared" si="321"/>
        <v>78</v>
      </c>
      <c r="F238" s="2">
        <v>1</v>
      </c>
      <c r="G238" s="1" t="s">
        <v>75</v>
      </c>
      <c r="H238" s="1">
        <v>3</v>
      </c>
      <c r="K238" s="2">
        <v>0</v>
      </c>
      <c r="L238" s="2"/>
      <c r="M238" s="2"/>
      <c r="N238" s="2"/>
      <c r="P238" s="2">
        <f t="shared" ref="P238:P240" si="342">COUNTA(H238)</f>
        <v>1</v>
      </c>
      <c r="Q238" s="2">
        <f t="shared" ref="Q238:Q240" si="343">COUNTA(I238)</f>
        <v>0</v>
      </c>
      <c r="R238" s="2">
        <f t="shared" ref="R238:R239" si="344">COUNTA(J238)</f>
        <v>0</v>
      </c>
      <c r="S238" s="2">
        <f t="shared" ref="S238:S239" si="345">COUNTA(K238)</f>
        <v>1</v>
      </c>
      <c r="T238" s="2">
        <f t="shared" ref="T238:T239" si="346">COUNTA(L238)</f>
        <v>0</v>
      </c>
      <c r="U238" s="2">
        <f t="shared" ref="U238:U239" si="347">COUNTA(M238)</f>
        <v>0</v>
      </c>
      <c r="V238" s="2">
        <f t="shared" ref="V238:V239" si="348">COUNTA(N238)</f>
        <v>0</v>
      </c>
      <c r="W238" s="12"/>
      <c r="X238" s="12"/>
      <c r="Y238" s="12"/>
    </row>
    <row r="239" spans="1:25">
      <c r="A239" s="1" t="s">
        <v>30</v>
      </c>
      <c r="B239" s="1" t="s">
        <v>22</v>
      </c>
      <c r="C239" s="1" t="s">
        <v>16</v>
      </c>
      <c r="D239" s="4">
        <v>45776</v>
      </c>
      <c r="E239" s="2">
        <f t="shared" si="321"/>
        <v>78</v>
      </c>
      <c r="F239" s="2">
        <v>2</v>
      </c>
      <c r="G239" s="1" t="s">
        <v>75</v>
      </c>
      <c r="H239" s="1">
        <v>3</v>
      </c>
      <c r="K239" s="2">
        <v>3</v>
      </c>
      <c r="L239" s="2"/>
      <c r="M239" s="2"/>
      <c r="N239" s="2"/>
      <c r="P239" s="2">
        <f t="shared" si="342"/>
        <v>1</v>
      </c>
      <c r="Q239" s="2">
        <f t="shared" si="343"/>
        <v>0</v>
      </c>
      <c r="R239" s="2">
        <f t="shared" si="344"/>
        <v>0</v>
      </c>
      <c r="S239" s="2">
        <f t="shared" si="345"/>
        <v>1</v>
      </c>
      <c r="T239" s="2">
        <f t="shared" si="346"/>
        <v>0</v>
      </c>
      <c r="U239" s="2">
        <f t="shared" si="347"/>
        <v>0</v>
      </c>
      <c r="V239" s="2">
        <f t="shared" si="348"/>
        <v>0</v>
      </c>
      <c r="W239" s="12"/>
      <c r="X239" s="12"/>
      <c r="Y239" s="12"/>
    </row>
    <row r="240" spans="1:25">
      <c r="A240" s="1" t="s">
        <v>30</v>
      </c>
      <c r="B240" s="1" t="s">
        <v>22</v>
      </c>
      <c r="C240" s="1" t="s">
        <v>16</v>
      </c>
      <c r="D240" s="4">
        <v>45776</v>
      </c>
      <c r="E240" s="2">
        <f t="shared" si="321"/>
        <v>78</v>
      </c>
      <c r="F240" s="2">
        <v>3</v>
      </c>
      <c r="G240" s="1" t="s">
        <v>75</v>
      </c>
      <c r="H240" s="1">
        <v>3</v>
      </c>
      <c r="K240" s="2">
        <v>1</v>
      </c>
      <c r="L240" s="2"/>
      <c r="M240" s="2"/>
      <c r="N240" s="2"/>
      <c r="P240" s="2">
        <f t="shared" si="342"/>
        <v>1</v>
      </c>
      <c r="Q240" s="2">
        <f t="shared" si="343"/>
        <v>0</v>
      </c>
      <c r="R240" s="2"/>
      <c r="S240" s="2"/>
      <c r="T240" s="2"/>
      <c r="U240" s="2"/>
      <c r="V240" s="2"/>
      <c r="W240" s="12"/>
      <c r="X240" s="12"/>
      <c r="Y240" s="12"/>
    </row>
    <row r="241" spans="1:25">
      <c r="A241" s="1" t="s">
        <v>30</v>
      </c>
      <c r="B241" s="1" t="s">
        <v>22</v>
      </c>
      <c r="C241" s="1" t="s">
        <v>16</v>
      </c>
      <c r="D241" s="4">
        <v>45776</v>
      </c>
      <c r="E241" s="2">
        <f t="shared" si="321"/>
        <v>79</v>
      </c>
      <c r="F241" s="2">
        <v>1</v>
      </c>
      <c r="G241" s="1" t="s">
        <v>76</v>
      </c>
      <c r="H241" s="1">
        <v>4</v>
      </c>
      <c r="I241" s="1">
        <v>0</v>
      </c>
      <c r="J241" s="1">
        <v>0</v>
      </c>
      <c r="K241" s="2">
        <v>0</v>
      </c>
      <c r="L241" s="2"/>
      <c r="M241" s="2"/>
      <c r="N241" s="2"/>
      <c r="P241" s="2">
        <f t="shared" ref="P241:P243" si="349">COUNTA(H241)</f>
        <v>1</v>
      </c>
      <c r="Q241" s="2">
        <f t="shared" ref="Q241:Q243" si="350">COUNTA(I241)</f>
        <v>1</v>
      </c>
      <c r="R241" s="2">
        <f t="shared" ref="R241:R242" si="351">COUNTA(J241)</f>
        <v>1</v>
      </c>
      <c r="S241" s="2">
        <f t="shared" ref="S241:S243" si="352">COUNTA(K241)</f>
        <v>1</v>
      </c>
      <c r="T241" s="2">
        <f t="shared" ref="T241:T242" si="353">COUNTA(L241)</f>
        <v>0</v>
      </c>
      <c r="U241" s="2">
        <f t="shared" ref="U241:U242" si="354">COUNTA(M241)</f>
        <v>0</v>
      </c>
      <c r="V241" s="2">
        <f t="shared" ref="V241:V242" si="355">COUNTA(N241)</f>
        <v>0</v>
      </c>
      <c r="W241" s="12" t="str">
        <f t="shared" ref="W241" si="356">IF(SUM(H241:H243)&gt;SUM(I241:I243), "Caleb", "Joshua")</f>
        <v>Caleb</v>
      </c>
      <c r="X241" s="12">
        <f t="shared" ref="X241" si="357">ABS(SUM(H241:H243)-SUM(I241:I243))</f>
        <v>6</v>
      </c>
      <c r="Y241" s="12">
        <f t="shared" ref="Y241" si="358">SUM(H241:H243, I241:I243)</f>
        <v>8</v>
      </c>
    </row>
    <row r="242" spans="1:25">
      <c r="A242" s="1" t="s">
        <v>30</v>
      </c>
      <c r="B242" s="1" t="s">
        <v>22</v>
      </c>
      <c r="C242" s="1" t="s">
        <v>16</v>
      </c>
      <c r="D242" s="4">
        <v>45776</v>
      </c>
      <c r="E242" s="2">
        <f t="shared" si="321"/>
        <v>79</v>
      </c>
      <c r="F242" s="2">
        <v>2</v>
      </c>
      <c r="G242" s="1" t="s">
        <v>76</v>
      </c>
      <c r="H242" s="1">
        <v>0</v>
      </c>
      <c r="I242" s="1">
        <v>1</v>
      </c>
      <c r="J242" s="1">
        <v>0</v>
      </c>
      <c r="K242" s="2">
        <v>2</v>
      </c>
      <c r="L242" s="2"/>
      <c r="M242" s="2"/>
      <c r="N242" s="2"/>
      <c r="P242" s="2">
        <f t="shared" si="349"/>
        <v>1</v>
      </c>
      <c r="Q242" s="2">
        <f t="shared" si="350"/>
        <v>1</v>
      </c>
      <c r="R242" s="2">
        <f t="shared" si="351"/>
        <v>1</v>
      </c>
      <c r="S242" s="2">
        <f t="shared" si="352"/>
        <v>1</v>
      </c>
      <c r="T242" s="2">
        <f t="shared" si="353"/>
        <v>0</v>
      </c>
      <c r="U242" s="2">
        <f t="shared" si="354"/>
        <v>0</v>
      </c>
      <c r="V242" s="2">
        <f t="shared" si="355"/>
        <v>0</v>
      </c>
      <c r="W242" s="12"/>
      <c r="X242" s="12"/>
      <c r="Y242" s="12"/>
    </row>
    <row r="243" spans="1:25">
      <c r="A243" s="1" t="s">
        <v>30</v>
      </c>
      <c r="B243" s="1" t="s">
        <v>22</v>
      </c>
      <c r="C243" s="1" t="s">
        <v>16</v>
      </c>
      <c r="D243" s="4">
        <v>45776</v>
      </c>
      <c r="E243" s="2">
        <f t="shared" si="321"/>
        <v>79</v>
      </c>
      <c r="F243" s="2">
        <v>3</v>
      </c>
      <c r="G243" s="1" t="s">
        <v>76</v>
      </c>
      <c r="H243" s="1">
        <v>3</v>
      </c>
      <c r="I243" s="1">
        <v>0</v>
      </c>
      <c r="J243" s="1">
        <v>1</v>
      </c>
      <c r="K243" s="2">
        <v>3</v>
      </c>
      <c r="L243" s="2"/>
      <c r="M243" s="2"/>
      <c r="N243" s="2"/>
      <c r="P243" s="2">
        <f t="shared" si="349"/>
        <v>1</v>
      </c>
      <c r="Q243" s="2">
        <f t="shared" si="350"/>
        <v>1</v>
      </c>
      <c r="R243" s="2"/>
      <c r="S243" s="2">
        <f t="shared" si="352"/>
        <v>1</v>
      </c>
      <c r="T243" s="2"/>
      <c r="U243" s="2"/>
      <c r="V243" s="2"/>
      <c r="W243" s="12"/>
      <c r="X243" s="12"/>
      <c r="Y243" s="12"/>
    </row>
    <row r="244" spans="1:25">
      <c r="A244" s="1" t="s">
        <v>30</v>
      </c>
      <c r="B244" s="1" t="s">
        <v>22</v>
      </c>
      <c r="C244" s="1" t="s">
        <v>16</v>
      </c>
      <c r="D244" s="4">
        <v>45777</v>
      </c>
      <c r="E244" s="2">
        <f t="shared" si="321"/>
        <v>80</v>
      </c>
      <c r="F244" s="2">
        <v>1</v>
      </c>
      <c r="G244" s="1" t="s">
        <v>8</v>
      </c>
      <c r="H244" s="1">
        <v>3</v>
      </c>
      <c r="I244" s="1">
        <v>2</v>
      </c>
      <c r="J244" s="1">
        <v>3</v>
      </c>
      <c r="K244" s="2"/>
      <c r="L244" s="2"/>
      <c r="M244" s="2"/>
      <c r="N244" s="2"/>
      <c r="P244" s="2">
        <f t="shared" ref="P244:P246" si="359">COUNTA(H244)</f>
        <v>1</v>
      </c>
      <c r="Q244" s="2">
        <f t="shared" ref="Q244:Q246" si="360">COUNTA(I244)</f>
        <v>1</v>
      </c>
      <c r="R244" s="2">
        <f t="shared" ref="R244:R246" si="361">COUNTA(J244)</f>
        <v>1</v>
      </c>
      <c r="S244" s="2">
        <f t="shared" ref="S244:S246" si="362">COUNTA(K244)</f>
        <v>0</v>
      </c>
      <c r="T244" s="2">
        <f t="shared" ref="T244:T245" si="363">COUNTA(L244)</f>
        <v>0</v>
      </c>
      <c r="U244" s="2">
        <f t="shared" ref="U244:U245" si="364">COUNTA(M244)</f>
        <v>0</v>
      </c>
      <c r="V244" s="2">
        <f t="shared" ref="V244:V245" si="365">COUNTA(N244)</f>
        <v>0</v>
      </c>
      <c r="W244" s="12" t="str">
        <f t="shared" ref="W244" si="366">IF(SUM(H244:H246)&gt;SUM(I244:I246), "Caleb", "Joshua")</f>
        <v>Caleb</v>
      </c>
      <c r="X244" s="12">
        <f t="shared" ref="X244" si="367">ABS(SUM(H244:H246)-SUM(I244:I246))</f>
        <v>9</v>
      </c>
      <c r="Y244" s="12">
        <f t="shared" ref="Y244" si="368">SUM(H244:H246, I244:I246)</f>
        <v>15</v>
      </c>
    </row>
    <row r="245" spans="1:25">
      <c r="A245" s="1" t="s">
        <v>30</v>
      </c>
      <c r="B245" s="1" t="s">
        <v>22</v>
      </c>
      <c r="C245" s="1" t="s">
        <v>16</v>
      </c>
      <c r="D245" s="4">
        <v>45777</v>
      </c>
      <c r="E245" s="2">
        <f t="shared" si="321"/>
        <v>80</v>
      </c>
      <c r="F245" s="2">
        <v>2</v>
      </c>
      <c r="G245" s="1" t="s">
        <v>8</v>
      </c>
      <c r="H245" s="1">
        <v>4</v>
      </c>
      <c r="I245" s="1">
        <v>1</v>
      </c>
      <c r="J245" s="1">
        <v>0</v>
      </c>
      <c r="K245" s="2"/>
      <c r="L245" s="2"/>
      <c r="M245" s="2"/>
      <c r="N245" s="2"/>
      <c r="P245" s="2">
        <f t="shared" si="359"/>
        <v>1</v>
      </c>
      <c r="Q245" s="2">
        <f t="shared" si="360"/>
        <v>1</v>
      </c>
      <c r="R245" s="2">
        <f t="shared" si="361"/>
        <v>1</v>
      </c>
      <c r="S245" s="2">
        <f t="shared" si="362"/>
        <v>0</v>
      </c>
      <c r="T245" s="2">
        <f t="shared" si="363"/>
        <v>0</v>
      </c>
      <c r="U245" s="2">
        <f t="shared" si="364"/>
        <v>0</v>
      </c>
      <c r="V245" s="2">
        <f t="shared" si="365"/>
        <v>0</v>
      </c>
      <c r="W245" s="12"/>
      <c r="X245" s="12"/>
      <c r="Y245" s="12"/>
    </row>
    <row r="246" spans="1:25">
      <c r="A246" s="1" t="s">
        <v>30</v>
      </c>
      <c r="B246" s="1" t="s">
        <v>22</v>
      </c>
      <c r="C246" s="1" t="s">
        <v>16</v>
      </c>
      <c r="D246" s="4">
        <v>45777</v>
      </c>
      <c r="E246" s="2">
        <f t="shared" si="321"/>
        <v>80</v>
      </c>
      <c r="F246" s="2">
        <v>3</v>
      </c>
      <c r="G246" s="1" t="s">
        <v>8</v>
      </c>
      <c r="H246" s="1">
        <v>5</v>
      </c>
      <c r="I246" s="1">
        <v>0</v>
      </c>
      <c r="J246" s="1">
        <v>1</v>
      </c>
      <c r="K246" s="2"/>
      <c r="L246" s="2"/>
      <c r="M246" s="2"/>
      <c r="N246" s="2"/>
      <c r="P246" s="2">
        <f t="shared" si="359"/>
        <v>1</v>
      </c>
      <c r="Q246" s="2">
        <f t="shared" si="360"/>
        <v>1</v>
      </c>
      <c r="R246" s="2">
        <f t="shared" si="361"/>
        <v>1</v>
      </c>
      <c r="S246" s="2">
        <f t="shared" si="362"/>
        <v>0</v>
      </c>
      <c r="T246" s="2"/>
      <c r="U246" s="2"/>
      <c r="V246" s="2"/>
      <c r="W246" s="12"/>
      <c r="X246" s="12"/>
      <c r="Y246" s="12"/>
    </row>
    <row r="247" spans="1:25">
      <c r="A247" s="1" t="s">
        <v>30</v>
      </c>
      <c r="B247" s="1" t="s">
        <v>21</v>
      </c>
      <c r="C247" s="1" t="s">
        <v>16</v>
      </c>
      <c r="D247" s="4">
        <v>45777</v>
      </c>
      <c r="E247" s="2">
        <f t="shared" si="321"/>
        <v>81</v>
      </c>
      <c r="F247" s="2">
        <v>1</v>
      </c>
      <c r="G247" s="1" t="s">
        <v>11</v>
      </c>
      <c r="H247" s="1">
        <v>3</v>
      </c>
      <c r="I247" s="1">
        <v>0</v>
      </c>
      <c r="K247" s="2"/>
      <c r="L247" s="2"/>
      <c r="M247" s="2"/>
      <c r="N247" s="2"/>
      <c r="P247" s="2">
        <f t="shared" ref="P247:P249" si="369">COUNTA(H247)</f>
        <v>1</v>
      </c>
      <c r="Q247" s="2">
        <f t="shared" ref="Q247:Q249" si="370">COUNTA(I247)</f>
        <v>1</v>
      </c>
      <c r="R247" s="2">
        <f t="shared" ref="R247:R249" si="371">COUNTA(J247)</f>
        <v>0</v>
      </c>
      <c r="S247" s="2">
        <f t="shared" ref="S247:S249" si="372">COUNTA(K247)</f>
        <v>0</v>
      </c>
      <c r="T247" s="2">
        <f t="shared" ref="T247:T248" si="373">COUNTA(L247)</f>
        <v>0</v>
      </c>
      <c r="U247" s="2">
        <f t="shared" ref="U247:U248" si="374">COUNTA(M247)</f>
        <v>0</v>
      </c>
      <c r="V247" s="2">
        <f t="shared" ref="V247:V248" si="375">COUNTA(N247)</f>
        <v>0</v>
      </c>
      <c r="W247" s="12" t="str">
        <f t="shared" ref="W247" si="376">IF(SUM(H247:H249)&gt;SUM(I247:I249), "Caleb", "Joshua")</f>
        <v>Caleb</v>
      </c>
      <c r="X247" s="12">
        <f t="shared" ref="X247" si="377">ABS(SUM(H247:H249)-SUM(I247:I249))</f>
        <v>6</v>
      </c>
      <c r="Y247" s="12">
        <f t="shared" ref="Y247" si="378">SUM(H247:H249, I247:I249)</f>
        <v>6</v>
      </c>
    </row>
    <row r="248" spans="1:25">
      <c r="A248" s="1" t="s">
        <v>30</v>
      </c>
      <c r="B248" s="1" t="s">
        <v>21</v>
      </c>
      <c r="C248" s="1" t="s">
        <v>16</v>
      </c>
      <c r="D248" s="4">
        <v>45777</v>
      </c>
      <c r="E248" s="2">
        <f t="shared" si="321"/>
        <v>81</v>
      </c>
      <c r="F248" s="2">
        <v>2</v>
      </c>
      <c r="G248" s="1" t="s">
        <v>11</v>
      </c>
      <c r="H248" s="1">
        <v>1</v>
      </c>
      <c r="I248" s="1">
        <v>0</v>
      </c>
      <c r="K248" s="2"/>
      <c r="L248" s="2"/>
      <c r="M248" s="2"/>
      <c r="N248" s="2"/>
      <c r="P248" s="2">
        <f t="shared" si="369"/>
        <v>1</v>
      </c>
      <c r="Q248" s="2">
        <f t="shared" si="370"/>
        <v>1</v>
      </c>
      <c r="R248" s="2">
        <f t="shared" si="371"/>
        <v>0</v>
      </c>
      <c r="S248" s="2">
        <f t="shared" si="372"/>
        <v>0</v>
      </c>
      <c r="T248" s="2">
        <f t="shared" si="373"/>
        <v>0</v>
      </c>
      <c r="U248" s="2">
        <f t="shared" si="374"/>
        <v>0</v>
      </c>
      <c r="V248" s="2">
        <f t="shared" si="375"/>
        <v>0</v>
      </c>
      <c r="W248" s="12"/>
      <c r="X248" s="12"/>
      <c r="Y248" s="12"/>
    </row>
    <row r="249" spans="1:25">
      <c r="A249" s="1" t="s">
        <v>30</v>
      </c>
      <c r="B249" s="1" t="s">
        <v>21</v>
      </c>
      <c r="C249" s="1" t="s">
        <v>16</v>
      </c>
      <c r="D249" s="4">
        <v>45777</v>
      </c>
      <c r="E249" s="2">
        <f t="shared" si="321"/>
        <v>81</v>
      </c>
      <c r="F249" s="2">
        <v>3</v>
      </c>
      <c r="G249" s="1" t="s">
        <v>11</v>
      </c>
      <c r="H249" s="1">
        <v>2</v>
      </c>
      <c r="I249" s="1">
        <v>0</v>
      </c>
      <c r="K249" s="2"/>
      <c r="L249" s="2"/>
      <c r="M249" s="2"/>
      <c r="N249" s="2"/>
      <c r="P249" s="2">
        <f t="shared" si="369"/>
        <v>1</v>
      </c>
      <c r="Q249" s="2">
        <f t="shared" si="370"/>
        <v>1</v>
      </c>
      <c r="R249" s="2">
        <f t="shared" si="371"/>
        <v>0</v>
      </c>
      <c r="S249" s="2">
        <f t="shared" si="372"/>
        <v>0</v>
      </c>
      <c r="T249" s="2"/>
      <c r="U249" s="2"/>
      <c r="V249" s="2"/>
      <c r="W249" s="12"/>
      <c r="X249" s="12"/>
      <c r="Y249" s="12"/>
    </row>
    <row r="250" spans="1:25">
      <c r="A250" s="1" t="s">
        <v>30</v>
      </c>
      <c r="B250" s="1" t="s">
        <v>23</v>
      </c>
      <c r="C250" s="1" t="s">
        <v>16</v>
      </c>
      <c r="D250" s="4">
        <v>45777</v>
      </c>
      <c r="E250" s="2">
        <f t="shared" si="321"/>
        <v>82</v>
      </c>
      <c r="F250" s="2">
        <v>1</v>
      </c>
      <c r="G250" s="1" t="s">
        <v>79</v>
      </c>
      <c r="H250" s="1">
        <v>3</v>
      </c>
      <c r="I250" s="1">
        <v>0</v>
      </c>
      <c r="K250" s="2">
        <v>0</v>
      </c>
      <c r="L250" s="2"/>
      <c r="M250" s="2"/>
      <c r="N250" s="2"/>
      <c r="P250" s="2">
        <f t="shared" ref="P250:P255" si="379">COUNTA(H250)</f>
        <v>1</v>
      </c>
      <c r="Q250" s="2">
        <f t="shared" ref="Q250:Q255" si="380">COUNTA(I250)</f>
        <v>1</v>
      </c>
      <c r="R250" s="2">
        <f t="shared" ref="R250:R255" si="381">COUNTA(J250)</f>
        <v>0</v>
      </c>
      <c r="S250" s="2">
        <f t="shared" ref="S250:S255" si="382">COUNTA(K250)</f>
        <v>1</v>
      </c>
      <c r="T250" s="2">
        <f t="shared" ref="T250:T251" si="383">COUNTA(L250)</f>
        <v>0</v>
      </c>
      <c r="U250" s="2">
        <f t="shared" ref="U250:U251" si="384">COUNTA(M250)</f>
        <v>0</v>
      </c>
      <c r="V250" s="2">
        <f t="shared" ref="V250:V251" si="385">COUNTA(N250)</f>
        <v>0</v>
      </c>
      <c r="W250" s="12" t="str">
        <f t="shared" ref="W250" si="386">IF(SUM(H250:H252)&gt;SUM(I250:I252), "Caleb", "Joshua")</f>
        <v>Caleb</v>
      </c>
      <c r="X250" s="12">
        <f t="shared" ref="X250" si="387">ABS(SUM(H250:H252)-SUM(I250:I252))</f>
        <v>7</v>
      </c>
      <c r="Y250" s="12">
        <f t="shared" ref="Y250" si="388">SUM(H250:H252, I250:I252)</f>
        <v>17</v>
      </c>
    </row>
    <row r="251" spans="1:25">
      <c r="A251" s="1" t="s">
        <v>30</v>
      </c>
      <c r="B251" s="1" t="s">
        <v>23</v>
      </c>
      <c r="C251" s="1" t="s">
        <v>16</v>
      </c>
      <c r="D251" s="4">
        <v>45777</v>
      </c>
      <c r="E251" s="2">
        <f t="shared" si="321"/>
        <v>82</v>
      </c>
      <c r="F251" s="2">
        <v>2</v>
      </c>
      <c r="G251" s="1" t="s">
        <v>79</v>
      </c>
      <c r="H251" s="1">
        <v>6</v>
      </c>
      <c r="I251" s="1">
        <v>2</v>
      </c>
      <c r="K251" s="2">
        <v>1</v>
      </c>
      <c r="L251" s="2"/>
      <c r="M251" s="2"/>
      <c r="N251" s="2"/>
      <c r="P251" s="2">
        <f t="shared" si="379"/>
        <v>1</v>
      </c>
      <c r="Q251" s="2">
        <f t="shared" si="380"/>
        <v>1</v>
      </c>
      <c r="R251" s="2">
        <f t="shared" si="381"/>
        <v>0</v>
      </c>
      <c r="S251" s="2">
        <f t="shared" si="382"/>
        <v>1</v>
      </c>
      <c r="T251" s="2">
        <f t="shared" si="383"/>
        <v>0</v>
      </c>
      <c r="U251" s="2">
        <f t="shared" si="384"/>
        <v>0</v>
      </c>
      <c r="V251" s="2">
        <f t="shared" si="385"/>
        <v>0</v>
      </c>
      <c r="W251" s="12"/>
      <c r="X251" s="12"/>
      <c r="Y251" s="12"/>
    </row>
    <row r="252" spans="1:25">
      <c r="A252" s="1" t="s">
        <v>30</v>
      </c>
      <c r="B252" s="1" t="s">
        <v>23</v>
      </c>
      <c r="C252" s="1" t="s">
        <v>16</v>
      </c>
      <c r="D252" s="4">
        <v>45777</v>
      </c>
      <c r="E252" s="2">
        <f t="shared" si="321"/>
        <v>82</v>
      </c>
      <c r="F252" s="2">
        <v>3</v>
      </c>
      <c r="G252" s="1" t="s">
        <v>79</v>
      </c>
      <c r="H252" s="1">
        <v>3</v>
      </c>
      <c r="I252" s="1">
        <v>3</v>
      </c>
      <c r="K252" s="2">
        <v>1</v>
      </c>
      <c r="L252" s="2"/>
      <c r="M252" s="2"/>
      <c r="N252" s="2"/>
      <c r="P252" s="2">
        <f t="shared" si="379"/>
        <v>1</v>
      </c>
      <c r="Q252" s="2">
        <f t="shared" si="380"/>
        <v>1</v>
      </c>
      <c r="R252" s="2">
        <f t="shared" si="381"/>
        <v>0</v>
      </c>
      <c r="S252" s="2">
        <f t="shared" si="382"/>
        <v>1</v>
      </c>
      <c r="T252" s="2"/>
      <c r="U252" s="2"/>
      <c r="V252" s="2"/>
      <c r="W252" s="12"/>
      <c r="X252" s="12"/>
      <c r="Y252" s="12"/>
    </row>
    <row r="253" spans="1:25">
      <c r="A253" s="1" t="s">
        <v>30</v>
      </c>
      <c r="B253" s="1" t="s">
        <v>22</v>
      </c>
      <c r="C253" s="1" t="s">
        <v>16</v>
      </c>
      <c r="D253" s="4">
        <v>45777</v>
      </c>
      <c r="E253" s="2">
        <f t="shared" si="321"/>
        <v>83</v>
      </c>
      <c r="F253" s="2">
        <v>1</v>
      </c>
      <c r="G253" s="1" t="s">
        <v>11</v>
      </c>
      <c r="H253" s="1">
        <v>6</v>
      </c>
      <c r="I253" s="1">
        <v>4</v>
      </c>
      <c r="K253" s="2"/>
      <c r="L253" s="2"/>
      <c r="M253" s="2"/>
      <c r="N253" s="2"/>
      <c r="P253" s="2">
        <f t="shared" si="379"/>
        <v>1</v>
      </c>
      <c r="Q253" s="2">
        <f t="shared" si="380"/>
        <v>1</v>
      </c>
      <c r="R253" s="2">
        <f t="shared" si="381"/>
        <v>0</v>
      </c>
      <c r="S253" s="2">
        <f t="shared" si="382"/>
        <v>0</v>
      </c>
      <c r="T253" s="2">
        <f t="shared" ref="T253:T254" si="389">COUNTA(L253)</f>
        <v>0</v>
      </c>
      <c r="U253" s="2">
        <f t="shared" ref="U253:U254" si="390">COUNTA(M253)</f>
        <v>0</v>
      </c>
      <c r="V253" s="2">
        <f t="shared" ref="V253:V254" si="391">COUNTA(N253)</f>
        <v>0</v>
      </c>
      <c r="W253" s="12" t="str">
        <f t="shared" ref="W253" si="392">IF(SUM(H253:H255)&gt;SUM(I253:I255), "Caleb", "Joshua")</f>
        <v>Caleb</v>
      </c>
      <c r="X253" s="12">
        <f t="shared" ref="X253" si="393">ABS(SUM(H253:H255)-SUM(I253:I255))</f>
        <v>7</v>
      </c>
      <c r="Y253" s="12">
        <f t="shared" ref="Y253" si="394">SUM(H253:H255, I253:I255)</f>
        <v>17</v>
      </c>
    </row>
    <row r="254" spans="1:25">
      <c r="A254" s="1" t="s">
        <v>30</v>
      </c>
      <c r="B254" s="1" t="s">
        <v>22</v>
      </c>
      <c r="C254" s="1" t="s">
        <v>16</v>
      </c>
      <c r="D254" s="4">
        <v>45777</v>
      </c>
      <c r="E254" s="2">
        <f t="shared" si="321"/>
        <v>83</v>
      </c>
      <c r="F254" s="2">
        <v>2</v>
      </c>
      <c r="G254" s="1" t="s">
        <v>11</v>
      </c>
      <c r="H254" s="1">
        <v>3</v>
      </c>
      <c r="I254" s="1">
        <v>0</v>
      </c>
      <c r="K254" s="2"/>
      <c r="L254" s="2"/>
      <c r="M254" s="2"/>
      <c r="N254" s="2"/>
      <c r="P254" s="2">
        <f t="shared" si="379"/>
        <v>1</v>
      </c>
      <c r="Q254" s="2">
        <f t="shared" si="380"/>
        <v>1</v>
      </c>
      <c r="R254" s="2">
        <f t="shared" si="381"/>
        <v>0</v>
      </c>
      <c r="S254" s="2">
        <f t="shared" si="382"/>
        <v>0</v>
      </c>
      <c r="T254" s="2">
        <f t="shared" si="389"/>
        <v>0</v>
      </c>
      <c r="U254" s="2">
        <f t="shared" si="390"/>
        <v>0</v>
      </c>
      <c r="V254" s="2">
        <f t="shared" si="391"/>
        <v>0</v>
      </c>
      <c r="W254" s="12"/>
      <c r="X254" s="12"/>
      <c r="Y254" s="12"/>
    </row>
    <row r="255" spans="1:25">
      <c r="A255" s="1" t="s">
        <v>30</v>
      </c>
      <c r="B255" s="1" t="s">
        <v>22</v>
      </c>
      <c r="C255" s="1" t="s">
        <v>16</v>
      </c>
      <c r="D255" s="4">
        <v>45777</v>
      </c>
      <c r="E255" s="2">
        <f t="shared" si="321"/>
        <v>83</v>
      </c>
      <c r="F255" s="2">
        <v>3</v>
      </c>
      <c r="G255" s="1" t="s">
        <v>11</v>
      </c>
      <c r="H255" s="1">
        <v>3</v>
      </c>
      <c r="I255" s="1">
        <v>1</v>
      </c>
      <c r="K255" s="2"/>
      <c r="L255" s="2"/>
      <c r="M255" s="2"/>
      <c r="N255" s="2"/>
      <c r="P255" s="2">
        <f t="shared" si="379"/>
        <v>1</v>
      </c>
      <c r="Q255" s="2">
        <f t="shared" si="380"/>
        <v>1</v>
      </c>
      <c r="R255" s="2">
        <f t="shared" si="381"/>
        <v>0</v>
      </c>
      <c r="S255" s="2">
        <f t="shared" si="382"/>
        <v>0</v>
      </c>
      <c r="T255" s="2"/>
      <c r="U255" s="2"/>
      <c r="V255" s="2"/>
      <c r="W255" s="12"/>
      <c r="X255" s="12"/>
      <c r="Y255" s="12"/>
    </row>
    <row r="256" spans="1:25">
      <c r="A256" s="1" t="s">
        <v>30</v>
      </c>
      <c r="B256" s="1" t="s">
        <v>22</v>
      </c>
      <c r="C256" s="1" t="s">
        <v>16</v>
      </c>
      <c r="D256" s="4">
        <v>45778</v>
      </c>
      <c r="E256" s="2">
        <f t="shared" si="321"/>
        <v>84</v>
      </c>
      <c r="F256" s="2">
        <v>1</v>
      </c>
      <c r="G256" s="1" t="s">
        <v>9</v>
      </c>
      <c r="H256" s="1">
        <v>2</v>
      </c>
      <c r="I256" s="1">
        <v>3</v>
      </c>
      <c r="K256" s="2"/>
      <c r="L256" s="2"/>
      <c r="M256" s="2"/>
      <c r="N256" s="2"/>
      <c r="P256" s="2">
        <f t="shared" ref="P256:P258" si="395">COUNTA(H256)</f>
        <v>1</v>
      </c>
      <c r="Q256" s="2">
        <f t="shared" ref="Q256:Q258" si="396">COUNTA(I256)</f>
        <v>1</v>
      </c>
      <c r="R256" s="2">
        <f t="shared" ref="R256:R258" si="397">COUNTA(J256)</f>
        <v>0</v>
      </c>
      <c r="S256" s="2">
        <f t="shared" ref="S256:S258" si="398">COUNTA(K256)</f>
        <v>0</v>
      </c>
      <c r="T256" s="2">
        <f t="shared" ref="T256:T257" si="399">COUNTA(L256)</f>
        <v>0</v>
      </c>
      <c r="U256" s="2">
        <f t="shared" ref="U256:U257" si="400">COUNTA(M256)</f>
        <v>0</v>
      </c>
      <c r="V256" s="2">
        <f t="shared" ref="V256:V257" si="401">COUNTA(N256)</f>
        <v>0</v>
      </c>
      <c r="W256" s="12" t="str">
        <f t="shared" ref="W256" si="402">IF(SUM(H256:H258)&gt;SUM(I256:I258), "Caleb", "Joshua")</f>
        <v>Caleb</v>
      </c>
      <c r="X256" s="12">
        <f t="shared" ref="X256" si="403">ABS(SUM(H256:H258)-SUM(I256:I258))</f>
        <v>5</v>
      </c>
      <c r="Y256" s="12">
        <f t="shared" ref="Y256" si="404">SUM(H256:H258, I256:I258)</f>
        <v>15</v>
      </c>
    </row>
    <row r="257" spans="1:35">
      <c r="A257" s="1" t="s">
        <v>30</v>
      </c>
      <c r="B257" s="1" t="s">
        <v>22</v>
      </c>
      <c r="C257" s="1" t="s">
        <v>16</v>
      </c>
      <c r="D257" s="4">
        <v>45778</v>
      </c>
      <c r="E257" s="2">
        <f t="shared" si="321"/>
        <v>84</v>
      </c>
      <c r="F257" s="2">
        <v>2</v>
      </c>
      <c r="G257" s="1" t="s">
        <v>9</v>
      </c>
      <c r="H257" s="1">
        <v>1</v>
      </c>
      <c r="I257" s="1">
        <v>0</v>
      </c>
      <c r="K257" s="2"/>
      <c r="L257" s="2"/>
      <c r="M257" s="2"/>
      <c r="N257" s="2"/>
      <c r="P257" s="2">
        <f t="shared" si="395"/>
        <v>1</v>
      </c>
      <c r="Q257" s="2">
        <f t="shared" si="396"/>
        <v>1</v>
      </c>
      <c r="R257" s="2">
        <f t="shared" si="397"/>
        <v>0</v>
      </c>
      <c r="S257" s="2">
        <f t="shared" si="398"/>
        <v>0</v>
      </c>
      <c r="T257" s="2">
        <f t="shared" si="399"/>
        <v>0</v>
      </c>
      <c r="U257" s="2">
        <f t="shared" si="400"/>
        <v>0</v>
      </c>
      <c r="V257" s="2">
        <f t="shared" si="401"/>
        <v>0</v>
      </c>
      <c r="W257" s="12"/>
      <c r="X257" s="12"/>
      <c r="Y257" s="12"/>
    </row>
    <row r="258" spans="1:35">
      <c r="A258" s="1" t="s">
        <v>30</v>
      </c>
      <c r="B258" s="1" t="s">
        <v>22</v>
      </c>
      <c r="C258" s="1" t="s">
        <v>16</v>
      </c>
      <c r="D258" s="4">
        <v>45778</v>
      </c>
      <c r="E258" s="2">
        <f t="shared" si="321"/>
        <v>84</v>
      </c>
      <c r="F258" s="2">
        <v>3</v>
      </c>
      <c r="G258" s="1" t="s">
        <v>9</v>
      </c>
      <c r="H258" s="1">
        <v>7</v>
      </c>
      <c r="I258" s="1">
        <v>2</v>
      </c>
      <c r="K258" s="2"/>
      <c r="L258" s="2"/>
      <c r="M258" s="2"/>
      <c r="N258" s="2"/>
      <c r="P258" s="2">
        <f t="shared" si="395"/>
        <v>1</v>
      </c>
      <c r="Q258" s="2">
        <f t="shared" si="396"/>
        <v>1</v>
      </c>
      <c r="R258" s="2">
        <f t="shared" si="397"/>
        <v>0</v>
      </c>
      <c r="S258" s="2">
        <f t="shared" si="398"/>
        <v>0</v>
      </c>
      <c r="T258" s="2"/>
      <c r="U258" s="2"/>
      <c r="V258" s="2"/>
      <c r="W258" s="12"/>
      <c r="X258" s="12"/>
      <c r="Y258" s="12"/>
    </row>
    <row r="259" spans="1:35">
      <c r="W259" s="6"/>
      <c r="X259" s="6"/>
      <c r="Y259" s="6"/>
    </row>
    <row r="262" spans="1:35">
      <c r="A262" s="12" t="s">
        <v>25</v>
      </c>
      <c r="B262" s="12"/>
      <c r="C262" s="12"/>
      <c r="D262" s="12"/>
      <c r="E262" s="12"/>
      <c r="F262" s="12"/>
      <c r="G262" s="1">
        <v>1</v>
      </c>
      <c r="H262" s="5">
        <f>SUMIF($F$2:$F259, $G262, H$2:H259)/SUMIF($F$2:$F259, $G262, P$2:P259)</f>
        <v>2.6219512195121952</v>
      </c>
      <c r="I262" s="5">
        <f>SUMIF($F$2:$F259, $G262, I$2:I259)/SUMIF($F$2:$F259, $G262, Q$2:Q259)</f>
        <v>1.1084337349397591</v>
      </c>
      <c r="J262" s="5">
        <f>SUMIF($F$2:$F259, $G262, J$2:J259)/SUMIF($F$2:$F259, $G262, R$2:R259)</f>
        <v>1</v>
      </c>
      <c r="K262" s="5">
        <f>SUMIF($F$2:$F259, $G262, K$2:K259)/SUMIF($F$2:$F259, $G262, S$2:S259)</f>
        <v>0.88235294117647056</v>
      </c>
      <c r="L262" s="5">
        <f>SUMIF($F$2:$F259, $G262, L$2:L259)/SUMIF($F$2:$F259, $G262, T$2:T259)</f>
        <v>0</v>
      </c>
      <c r="M262" s="5">
        <f>SUMIF($F$2:$F259, $G262, M$2:M259)/SUMIF($F$2:$F259, $G262, U$2:U259)</f>
        <v>0</v>
      </c>
      <c r="N262" s="5">
        <f>SUMIF($F$2:$F259, $G262, N$2:N259)/SUMIF($F$2:$F259, $G262, V$2:V259)</f>
        <v>1</v>
      </c>
      <c r="P262" s="5"/>
      <c r="Q262" s="5"/>
      <c r="R262" s="5"/>
      <c r="S262" s="5"/>
      <c r="T262" s="5"/>
      <c r="U262" s="5"/>
      <c r="V262" s="5"/>
      <c r="X262" s="1" t="s">
        <v>49</v>
      </c>
      <c r="Y262" s="1" t="s">
        <v>50</v>
      </c>
    </row>
    <row r="263" spans="1:35">
      <c r="A263" s="12"/>
      <c r="B263" s="12"/>
      <c r="C263" s="12"/>
      <c r="D263" s="12"/>
      <c r="E263" s="12"/>
      <c r="F263" s="12"/>
      <c r="G263" s="1">
        <v>2</v>
      </c>
      <c r="H263" s="5">
        <f>SUMIF($F$2:$F260, $G263, H$2:H260)/SUMIF($F$2:$F260, $G263, P$2:P260)</f>
        <v>2.6829268292682928</v>
      </c>
      <c r="I263" s="5">
        <f>SUMIF($F$2:$F260, $G263, I$2:I260)/SUMIF($F$2:$F260, $G263, Q$2:Q260)</f>
        <v>1.3614457831325302</v>
      </c>
      <c r="J263" s="5">
        <f>SUMIF($F$2:$F260, $G263, J$2:J260)/SUMIF($F$2:$F260, $G263, R$2:R260)</f>
        <v>0.8666666666666667</v>
      </c>
      <c r="K263" s="5">
        <f>SUMIF($F$2:$F260, $G263, K$2:K260)/SUMIF($F$2:$F260, $G263, S$2:S260)</f>
        <v>1.2941176470588236</v>
      </c>
      <c r="L263" s="5">
        <f>SUMIF($F$2:$F260, $G263, L$2:L260)/SUMIF($F$2:$F260, $G263, T$2:T260)</f>
        <v>0</v>
      </c>
      <c r="M263" s="5">
        <f>SUMIF($F$2:$F260, $G263, M$2:M260)/SUMIF($F$2:$F260, $G263, U$2:U260)</f>
        <v>1.5</v>
      </c>
      <c r="N263" s="5">
        <f>SUMIF($F$2:$F260, $G263, N$2:N260)/SUMIF($F$2:$F260, $G263, V$2:V260)</f>
        <v>1</v>
      </c>
      <c r="P263" s="5"/>
      <c r="Q263" s="5"/>
      <c r="R263" s="5"/>
      <c r="S263" s="5"/>
      <c r="T263" s="5"/>
      <c r="U263" s="5"/>
      <c r="V263" s="5"/>
      <c r="W263" s="1" t="s">
        <v>4</v>
      </c>
      <c r="X263" s="1">
        <f xml:space="preserve"> COUNTIF(W2:W259,W263)</f>
        <v>65</v>
      </c>
      <c r="Y263" s="7">
        <f>X263/SUM(X263:X264)</f>
        <v>0.80246913580246915</v>
      </c>
    </row>
    <row r="264" spans="1:35">
      <c r="A264" s="12"/>
      <c r="B264" s="12"/>
      <c r="C264" s="12"/>
      <c r="D264" s="12"/>
      <c r="E264" s="12"/>
      <c r="F264" s="12"/>
      <c r="G264" s="1">
        <v>3</v>
      </c>
      <c r="H264" s="5">
        <f>SUMIF($F$2:$F261, $G264, H$2:H261)/SUMIF($F$2:$F261, $G264, P$2:P261)</f>
        <v>2.5121951219512195</v>
      </c>
      <c r="I264" s="5">
        <f>SUMIF($F$2:$F261, $G264, I$2:I261)/SUMIF($F$2:$F261, $G264, Q$2:Q261)</f>
        <v>1.3734939759036144</v>
      </c>
      <c r="J264" s="5">
        <f>SUMIF($F$2:$F261, $G264, J$2:J261)/SUMIF($F$2:$F261, $G264, R$2:R261)</f>
        <v>1.3846153846153846</v>
      </c>
      <c r="K264" s="5">
        <f>SUMIF($F$2:$F261, $G264, K$2:K261)/SUMIF($F$2:$F261, $G264, S$2:S261)</f>
        <v>0.875</v>
      </c>
      <c r="L264" s="5">
        <f>SUMIF($F$2:$F261, $G264, L$2:L261)/SUMIF($F$2:$F261, $G264, T$2:T261)</f>
        <v>1</v>
      </c>
      <c r="M264" s="5">
        <f>SUMIF($F$2:$F261, $G264, M$2:M261)/SUMIF($F$2:$F261, $G264, U$2:U261)</f>
        <v>0.5</v>
      </c>
      <c r="N264" s="5">
        <f>SUMIF($F$2:$F261, $G264, N$2:N261)/SUMIF($F$2:$F261, $G264, V$2:V261)</f>
        <v>0</v>
      </c>
      <c r="P264" s="5"/>
      <c r="Q264" s="5"/>
      <c r="R264" s="5"/>
      <c r="S264" s="5"/>
      <c r="T264" s="5"/>
      <c r="U264" s="5"/>
      <c r="V264" s="5"/>
      <c r="W264" s="1" t="s">
        <v>5</v>
      </c>
      <c r="X264" s="1">
        <f xml:space="preserve"> COUNTIF(W3:W260,W264)</f>
        <v>16</v>
      </c>
      <c r="Y264" s="7">
        <f>X264/SUM(X263:X264)</f>
        <v>0.19753086419753085</v>
      </c>
    </row>
    <row r="265" spans="1:35">
      <c r="A265" s="12"/>
      <c r="B265" s="12"/>
      <c r="C265" s="12"/>
      <c r="D265" s="12"/>
      <c r="E265" s="12"/>
      <c r="F265" s="12"/>
      <c r="G265" s="1" t="s">
        <v>41</v>
      </c>
      <c r="H265" s="5">
        <f>IF(SUMIF($F$2:$F262, $G265, P$2:P262) = 0, "", SUMIF($F$2:$F262, $G265, H$2:H262)/SUMIF($F$2:$F262, $G265, P$2:P262))</f>
        <v>2.6666666666666665</v>
      </c>
      <c r="I265" s="5">
        <f>IF(SUMIF($F$2:$F262, $G265, Q$2:Q262) = 0, "", SUMIF($F$2:$F262, $G265, I$2:I262)/SUMIF($F$2:$F262, $G265, Q$2:Q262))</f>
        <v>2.3333333333333335</v>
      </c>
      <c r="J265" s="5">
        <f>IF(SUMIF($F$2:$F262, $G265, R$2:R262) = 0, "", SUMIF($F$2:$F262, $G265, J$2:J262)/SUMIF($F$2:$F262, $G265, R$2:R262))</f>
        <v>2</v>
      </c>
      <c r="K265" s="5" t="str">
        <f>IF(SUMIF($F$2:$F262, $G265, S$2:S262) = 0, "", SUMIF($F$2:$F262, $G265, K$2:K262)/SUMIF($F$2:$F262, $G265, S$2:S262))</f>
        <v/>
      </c>
      <c r="L265" s="5" t="str">
        <f>IF(SUMIF($F$2:$F262, $G265, T$2:T262) = 0, "", SUMIF($F$2:$F262, $G265, L$2:L262)/SUMIF($F$2:$F262, $G265, T$2:T262))</f>
        <v/>
      </c>
      <c r="M265" s="5">
        <f>IF(SUMIF($F$2:$F262, $G265, U$2:U262) = 0, "", SUMIF($F$2:$F262, $G265, M$2:M262)/SUMIF($F$2:$F262, $G265, U$2:U262))</f>
        <v>0</v>
      </c>
      <c r="N265" s="5" t="str">
        <f>IF(SUMIF($F$2:$F262, $G265, V$2:V262) = 0, "", SUMIF($F$2:$F262, $G265, N$2:N262)/SUMIF($F$2:$F262, $G265, V$2:V262))</f>
        <v/>
      </c>
      <c r="P265" s="5"/>
      <c r="Q265" s="5"/>
      <c r="R265" s="5"/>
      <c r="S265" s="5"/>
      <c r="T265" s="5"/>
      <c r="U265" s="5"/>
      <c r="V265" s="5"/>
    </row>
    <row r="266" spans="1:35">
      <c r="A266" s="12"/>
      <c r="B266" s="12"/>
      <c r="C266" s="12"/>
      <c r="D266" s="12"/>
      <c r="E266" s="12"/>
      <c r="F266" s="12"/>
      <c r="G266" s="1" t="s">
        <v>51</v>
      </c>
      <c r="H266" s="5">
        <f>AVERAGE(H$2:H259)*3</f>
        <v>7.8192771084337345</v>
      </c>
      <c r="I266" s="5">
        <f>AVERAGE(I$2:I259)*3</f>
        <v>3.8809523809523814</v>
      </c>
      <c r="J266" s="5">
        <f>AVERAGE(J$2:J259)*3</f>
        <v>3.1914893617021276</v>
      </c>
      <c r="K266" s="5">
        <f>AVERAGE(K$2:K259)*3</f>
        <v>3</v>
      </c>
      <c r="L266" s="5">
        <f>AVERAGE(L$2:L259)*3</f>
        <v>1</v>
      </c>
      <c r="M266" s="5">
        <f>AVERAGE(M$2:M259)*3</f>
        <v>1.5</v>
      </c>
      <c r="N266" s="5">
        <f>AVERAGE(N$2:N259)*3</f>
        <v>2</v>
      </c>
      <c r="P266" s="5"/>
      <c r="Q266" s="5"/>
      <c r="R266" s="5"/>
      <c r="S266" s="5"/>
      <c r="T266" s="5"/>
      <c r="U266" s="5"/>
      <c r="V266" s="5"/>
    </row>
    <row r="269" spans="1:35">
      <c r="G269" s="8" t="s">
        <v>29</v>
      </c>
      <c r="H269" t="s">
        <v>30</v>
      </c>
    </row>
    <row r="270" spans="1:35">
      <c r="G270" s="8" t="s">
        <v>20</v>
      </c>
      <c r="H270" t="s">
        <v>22</v>
      </c>
    </row>
    <row r="271" spans="1:35">
      <c r="G271" s="8" t="s">
        <v>24</v>
      </c>
      <c r="H271" t="s">
        <v>16</v>
      </c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</row>
    <row r="272" spans="1:35"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</row>
    <row r="273" spans="1:35">
      <c r="G273" s="8" t="s">
        <v>2</v>
      </c>
      <c r="H273" t="s">
        <v>63</v>
      </c>
      <c r="I273" t="s">
        <v>64</v>
      </c>
      <c r="J273" t="s">
        <v>65</v>
      </c>
      <c r="K273" t="s">
        <v>66</v>
      </c>
      <c r="L273" t="s">
        <v>67</v>
      </c>
      <c r="M273" t="s">
        <v>68</v>
      </c>
      <c r="N273" t="s">
        <v>69</v>
      </c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</row>
    <row r="274" spans="1:35">
      <c r="G274" s="9">
        <v>1</v>
      </c>
      <c r="H274" s="10">
        <v>2.7045454545454546</v>
      </c>
      <c r="I274" s="10">
        <v>1.1333333333333333</v>
      </c>
      <c r="J274" s="10">
        <v>1.8571428571428572</v>
      </c>
      <c r="K274" s="10">
        <v>0.9</v>
      </c>
      <c r="L274" s="10"/>
      <c r="M274">
        <v>0</v>
      </c>
      <c r="N274" s="10">
        <v>1</v>
      </c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</row>
    <row r="275" spans="1:35">
      <c r="G275" s="9">
        <v>2</v>
      </c>
      <c r="H275" s="10">
        <v>2.7954545454545454</v>
      </c>
      <c r="I275" s="10">
        <v>1.4666666666666666</v>
      </c>
      <c r="J275" s="10">
        <v>1</v>
      </c>
      <c r="K275" s="10">
        <v>1.3</v>
      </c>
      <c r="L275" s="10"/>
      <c r="M275">
        <v>0</v>
      </c>
      <c r="N275" s="10">
        <v>1</v>
      </c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</row>
    <row r="276" spans="1:35">
      <c r="G276" s="9">
        <v>3</v>
      </c>
      <c r="H276" s="10">
        <v>2.75</v>
      </c>
      <c r="I276" s="10">
        <v>1.5</v>
      </c>
      <c r="J276" s="10">
        <v>1.1428571428571428</v>
      </c>
      <c r="K276" s="10">
        <v>1</v>
      </c>
      <c r="L276" s="10"/>
      <c r="M276">
        <v>0</v>
      </c>
      <c r="N276" s="10">
        <v>0</v>
      </c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</row>
    <row r="277" spans="1:35">
      <c r="A277"/>
      <c r="B277"/>
      <c r="C277"/>
      <c r="D277"/>
      <c r="E277"/>
      <c r="F277"/>
      <c r="G277" s="9" t="s">
        <v>41</v>
      </c>
      <c r="H277" s="10">
        <v>3</v>
      </c>
      <c r="I277" s="10">
        <v>2.3333333333333335</v>
      </c>
      <c r="J277" s="10">
        <v>2</v>
      </c>
      <c r="K277" s="10"/>
      <c r="L277" s="10"/>
      <c r="M277"/>
      <c r="N277" s="10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</row>
    <row r="278" spans="1:35">
      <c r="A278"/>
      <c r="B278"/>
      <c r="C278"/>
      <c r="D278"/>
      <c r="E278"/>
      <c r="F278"/>
      <c r="G278" s="9" t="s">
        <v>55</v>
      </c>
      <c r="H278" s="10">
        <v>2.7518796992481205</v>
      </c>
      <c r="I278" s="10">
        <v>1.3868613138686132</v>
      </c>
      <c r="J278" s="10">
        <v>1.3913043478260869</v>
      </c>
      <c r="K278" s="10">
        <v>1.0666666666666667</v>
      </c>
      <c r="L278" s="10"/>
      <c r="M278">
        <v>0</v>
      </c>
      <c r="N278" s="10">
        <v>0.66666666666666663</v>
      </c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</row>
    <row r="279" spans="1:3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</row>
    <row r="280" spans="1:3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</row>
    <row r="281" spans="1:3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</row>
    <row r="282" spans="1: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</row>
    <row r="283" spans="1:3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</row>
    <row r="284" spans="1:3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</row>
    <row r="285" spans="1:3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:3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:3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:3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:26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:26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:26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:26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:26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:26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:26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:26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:26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:26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:26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:26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:26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:26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</row>
    <row r="304" spans="1:26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</row>
    <row r="305" spans="1:26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</row>
    <row r="306" spans="1:26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</row>
    <row r="307" spans="1:26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</row>
    <row r="308" spans="1:26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</row>
    <row r="309" spans="1:26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</row>
    <row r="310" spans="1:26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</row>
    <row r="311" spans="1:26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</row>
    <row r="312" spans="1:26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</row>
    <row r="313" spans="1:26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:26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</row>
    <row r="315" spans="1:26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</row>
    <row r="316" spans="1:26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</row>
    <row r="317" spans="1:26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</row>
    <row r="318" spans="1:26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</row>
    <row r="319" spans="1:26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:26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:26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:26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:26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:26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:26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:26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:26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:26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:26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:26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</row>
    <row r="331" spans="1:26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</row>
    <row r="332" spans="1:26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</row>
    <row r="333" spans="1:26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</row>
    <row r="334" spans="1:26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</row>
    <row r="335" spans="1:26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</row>
    <row r="336" spans="1:26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</row>
    <row r="337" spans="1:21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</row>
    <row r="338" spans="1:21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</row>
    <row r="339" spans="1:21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</row>
    <row r="340" spans="1:21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</row>
    <row r="341" spans="1:21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</row>
    <row r="342" spans="1:21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</row>
    <row r="343" spans="1:21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</row>
    <row r="344" spans="1:21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</row>
    <row r="345" spans="1:21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</row>
    <row r="346" spans="1:21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</row>
    <row r="347" spans="1:21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</row>
    <row r="348" spans="1:21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</row>
    <row r="349" spans="1:21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</row>
    <row r="350" spans="1:21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</row>
    <row r="351" spans="1:21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</row>
    <row r="352" spans="1:21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</row>
    <row r="353" spans="1:21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</row>
    <row r="354" spans="1:21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</row>
    <row r="355" spans="1:21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</row>
    <row r="356" spans="1:21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</row>
    <row r="357" spans="1:21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</row>
    <row r="358" spans="1:21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</row>
    <row r="359" spans="1:21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</row>
    <row r="360" spans="1:21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</row>
    <row r="361" spans="1:21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</row>
    <row r="362" spans="1:21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</row>
    <row r="363" spans="1:21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</row>
    <row r="364" spans="1:21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</row>
    <row r="365" spans="1:21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</row>
    <row r="366" spans="1:21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</row>
    <row r="367" spans="1:21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</row>
    <row r="368" spans="1:21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</row>
    <row r="369" spans="1:21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</row>
    <row r="370" spans="1:21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</row>
    <row r="371" spans="1:21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</row>
    <row r="372" spans="1:21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</row>
    <row r="373" spans="1:21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</row>
    <row r="374" spans="1:21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</row>
    <row r="375" spans="1:21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</row>
    <row r="376" spans="1:21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</row>
    <row r="377" spans="1:21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</row>
    <row r="378" spans="1:21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</row>
    <row r="379" spans="1:21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</row>
    <row r="380" spans="1:21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</row>
    <row r="381" spans="1:21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</row>
    <row r="382" spans="1:21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</row>
    <row r="383" spans="1:21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</row>
    <row r="384" spans="1:21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</row>
    <row r="385" spans="1:21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</row>
    <row r="386" spans="1:21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</row>
    <row r="387" spans="1:21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</row>
    <row r="388" spans="1:21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</row>
    <row r="389" spans="1:21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</row>
    <row r="390" spans="1:21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</row>
    <row r="391" spans="1:21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</row>
    <row r="392" spans="1:21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</row>
    <row r="393" spans="1:21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</row>
    <row r="394" spans="1:21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</row>
    <row r="395" spans="1:21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</row>
    <row r="396" spans="1:21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</row>
    <row r="397" spans="1:21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</row>
    <row r="398" spans="1:21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</row>
    <row r="399" spans="1:21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</row>
    <row r="400" spans="1:21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</row>
    <row r="401" spans="1:21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</row>
    <row r="402" spans="1:21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</row>
    <row r="403" spans="1:21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</row>
    <row r="404" spans="1:21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</row>
    <row r="405" spans="1:21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</row>
    <row r="406" spans="1:21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</row>
    <row r="407" spans="1:21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</row>
    <row r="408" spans="1:21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</row>
    <row r="409" spans="1:21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</row>
    <row r="410" spans="1:21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</row>
    <row r="411" spans="1:21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</row>
    <row r="412" spans="1:21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</row>
    <row r="413" spans="1:21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</row>
    <row r="414" spans="1:21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</row>
    <row r="415" spans="1:21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</row>
    <row r="416" spans="1:21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</row>
    <row r="417" spans="1:16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</row>
    <row r="418" spans="1:16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</row>
    <row r="419" spans="1:16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</row>
    <row r="420" spans="1:16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</row>
    <row r="421" spans="1:16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</row>
    <row r="422" spans="1:16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</row>
    <row r="423" spans="1:16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</row>
    <row r="424" spans="1:16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</row>
    <row r="425" spans="1:16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</row>
    <row r="426" spans="1:16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</row>
    <row r="427" spans="1:16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</row>
    <row r="428" spans="1:16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</row>
    <row r="429" spans="1:16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</row>
    <row r="430" spans="1:16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</row>
    <row r="431" spans="1:16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</row>
    <row r="432" spans="1:16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</row>
    <row r="433" spans="1:16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</row>
    <row r="434" spans="1:16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</row>
    <row r="435" spans="1:16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</row>
    <row r="436" spans="1:16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</row>
    <row r="437" spans="1:16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</row>
    <row r="438" spans="1:16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</row>
    <row r="439" spans="1:16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</row>
    <row r="440" spans="1:16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</row>
    <row r="441" spans="1:16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</row>
    <row r="442" spans="1:16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</row>
    <row r="443" spans="1:16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</row>
    <row r="444" spans="1:16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</row>
    <row r="445" spans="1:16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</row>
    <row r="446" spans="1:16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</row>
    <row r="447" spans="1:16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</row>
    <row r="448" spans="1:16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</row>
    <row r="449" spans="1:16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</row>
    <row r="450" spans="1:16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</row>
    <row r="451" spans="1:16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</row>
    <row r="452" spans="1:16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</row>
    <row r="453" spans="1:16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</row>
    <row r="454" spans="1:16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</row>
    <row r="455" spans="1:16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</row>
    <row r="456" spans="1:16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</row>
    <row r="457" spans="1:16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</row>
    <row r="458" spans="1:16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</row>
    <row r="459" spans="1:16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</row>
    <row r="460" spans="1:16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</row>
    <row r="461" spans="1:16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</row>
    <row r="462" spans="1:16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</row>
    <row r="463" spans="1:16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</row>
    <row r="464" spans="1:16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</row>
    <row r="465" spans="1:16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</row>
    <row r="466" spans="1:16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</row>
    <row r="467" spans="1:16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</row>
    <row r="468" spans="1:16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</row>
    <row r="469" spans="1:16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</row>
    <row r="470" spans="1:16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</row>
    <row r="471" spans="1:16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</row>
    <row r="472" spans="1:16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</row>
    <row r="473" spans="1:16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</row>
    <row r="474" spans="1:16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</row>
    <row r="475" spans="1:16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</row>
    <row r="476" spans="1:16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</row>
    <row r="477" spans="1:16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</row>
    <row r="478" spans="1:16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</row>
    <row r="479" spans="1:16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</row>
    <row r="480" spans="1:16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</row>
    <row r="481" spans="1:16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</row>
    <row r="482" spans="1:16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</row>
    <row r="483" spans="1:16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</row>
    <row r="484" spans="1:16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</row>
    <row r="485" spans="1:16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</row>
    <row r="486" spans="1:16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</row>
    <row r="487" spans="1:16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</row>
    <row r="488" spans="1:16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</row>
    <row r="489" spans="1:16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</row>
    <row r="490" spans="1:16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</row>
    <row r="491" spans="1:16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</row>
    <row r="492" spans="1:16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</row>
    <row r="493" spans="1:16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</row>
    <row r="494" spans="1:16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</row>
    <row r="495" spans="1:16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</row>
    <row r="496" spans="1:16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</row>
    <row r="497" spans="1:16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</row>
    <row r="498" spans="1:16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</row>
    <row r="499" spans="1:16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</row>
    <row r="500" spans="1:16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</row>
    <row r="501" spans="1:16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</row>
    <row r="502" spans="1:16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</row>
    <row r="503" spans="1:16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</row>
    <row r="504" spans="1:16">
      <c r="A504"/>
      <c r="B504"/>
      <c r="C504"/>
      <c r="D504"/>
      <c r="E504"/>
      <c r="F504"/>
      <c r="G504"/>
      <c r="H504"/>
      <c r="I504"/>
      <c r="J504"/>
      <c r="K504"/>
    </row>
    <row r="505" spans="1:16">
      <c r="A505"/>
      <c r="B505"/>
      <c r="C505"/>
      <c r="D505"/>
      <c r="E505"/>
      <c r="F505"/>
      <c r="G505"/>
      <c r="H505"/>
      <c r="I505"/>
      <c r="J505"/>
      <c r="K505"/>
    </row>
    <row r="506" spans="1:16">
      <c r="A506"/>
      <c r="B506"/>
      <c r="C506"/>
      <c r="D506"/>
      <c r="E506"/>
      <c r="F506"/>
      <c r="G506"/>
      <c r="H506"/>
      <c r="I506"/>
      <c r="J506"/>
      <c r="K506"/>
    </row>
    <row r="507" spans="1:16">
      <c r="A507"/>
      <c r="B507"/>
      <c r="C507"/>
      <c r="D507"/>
      <c r="E507"/>
      <c r="F507"/>
      <c r="G507"/>
      <c r="H507"/>
      <c r="I507"/>
      <c r="J507"/>
      <c r="K507"/>
    </row>
    <row r="508" spans="1:16">
      <c r="A508"/>
      <c r="B508"/>
      <c r="C508"/>
      <c r="D508"/>
      <c r="E508"/>
      <c r="F508"/>
      <c r="G508"/>
      <c r="H508"/>
      <c r="I508"/>
      <c r="J508"/>
      <c r="K508"/>
    </row>
    <row r="509" spans="1:16">
      <c r="A509"/>
      <c r="B509"/>
      <c r="C509"/>
      <c r="D509"/>
      <c r="E509"/>
      <c r="F509"/>
      <c r="G509"/>
      <c r="H509"/>
      <c r="I509"/>
      <c r="J509"/>
      <c r="K509"/>
    </row>
    <row r="510" spans="1:16">
      <c r="A510"/>
      <c r="B510"/>
      <c r="C510"/>
      <c r="D510"/>
      <c r="E510"/>
      <c r="F510"/>
      <c r="G510"/>
      <c r="H510"/>
      <c r="I510"/>
      <c r="J510"/>
      <c r="K510"/>
    </row>
    <row r="511" spans="1:16">
      <c r="A511"/>
      <c r="B511"/>
      <c r="C511"/>
      <c r="D511"/>
      <c r="E511"/>
      <c r="F511"/>
      <c r="G511"/>
      <c r="H511"/>
      <c r="I511"/>
      <c r="J511"/>
      <c r="K511"/>
    </row>
    <row r="512" spans="1:16">
      <c r="A512"/>
      <c r="B512"/>
      <c r="C512"/>
      <c r="D512"/>
      <c r="E512"/>
      <c r="F512"/>
      <c r="G512"/>
      <c r="H512"/>
      <c r="I512"/>
      <c r="J512"/>
      <c r="K512"/>
    </row>
    <row r="513" spans="1:11">
      <c r="A513"/>
      <c r="B513"/>
      <c r="C513"/>
      <c r="D513"/>
      <c r="E513"/>
      <c r="F513"/>
      <c r="G513"/>
      <c r="H513"/>
      <c r="I513"/>
      <c r="J513"/>
      <c r="K513"/>
    </row>
    <row r="514" spans="1:11">
      <c r="A514"/>
      <c r="B514"/>
      <c r="C514"/>
      <c r="D514"/>
      <c r="E514"/>
      <c r="F514"/>
      <c r="G514"/>
      <c r="H514"/>
      <c r="I514"/>
      <c r="J514"/>
      <c r="K514"/>
    </row>
    <row r="515" spans="1:11">
      <c r="A515"/>
      <c r="B515"/>
      <c r="C515"/>
      <c r="D515"/>
      <c r="E515"/>
      <c r="F515"/>
      <c r="G515"/>
      <c r="H515"/>
      <c r="I515"/>
      <c r="J515"/>
      <c r="K515"/>
    </row>
    <row r="516" spans="1:11">
      <c r="A516"/>
      <c r="B516"/>
      <c r="C516"/>
      <c r="D516"/>
      <c r="E516"/>
      <c r="F516"/>
      <c r="G516"/>
      <c r="H516"/>
      <c r="I516"/>
      <c r="J516"/>
      <c r="K516"/>
    </row>
    <row r="517" spans="1:11">
      <c r="A517"/>
      <c r="B517"/>
      <c r="C517"/>
      <c r="D517"/>
      <c r="E517"/>
      <c r="F517"/>
      <c r="G517"/>
      <c r="H517"/>
      <c r="I517"/>
      <c r="J517"/>
      <c r="K517"/>
    </row>
    <row r="518" spans="1:11">
      <c r="A518"/>
      <c r="B518"/>
      <c r="C518"/>
      <c r="D518"/>
      <c r="E518"/>
      <c r="F518"/>
      <c r="G518"/>
      <c r="H518"/>
      <c r="I518"/>
      <c r="J518"/>
      <c r="K518"/>
    </row>
    <row r="519" spans="1:11">
      <c r="A519"/>
      <c r="B519"/>
      <c r="C519"/>
      <c r="D519"/>
      <c r="E519"/>
      <c r="F519"/>
      <c r="G519"/>
      <c r="H519"/>
      <c r="I519"/>
      <c r="J519"/>
      <c r="K519"/>
    </row>
    <row r="520" spans="1:11">
      <c r="A520"/>
      <c r="B520"/>
      <c r="C520"/>
      <c r="D520"/>
      <c r="E520"/>
      <c r="F520"/>
      <c r="G520"/>
      <c r="H520"/>
      <c r="I520"/>
      <c r="J520"/>
      <c r="K520"/>
    </row>
    <row r="521" spans="1:11">
      <c r="A521"/>
      <c r="B521"/>
      <c r="C521"/>
      <c r="D521"/>
      <c r="E521"/>
      <c r="F521"/>
      <c r="G521"/>
      <c r="H521"/>
      <c r="I521"/>
      <c r="J521"/>
      <c r="K521"/>
    </row>
    <row r="522" spans="1:11">
      <c r="A522"/>
      <c r="B522"/>
      <c r="C522"/>
      <c r="D522"/>
      <c r="E522"/>
      <c r="F522"/>
      <c r="G522"/>
      <c r="H522"/>
      <c r="I522"/>
      <c r="J522"/>
      <c r="K522"/>
    </row>
    <row r="523" spans="1:11">
      <c r="A523"/>
      <c r="B523"/>
      <c r="C523"/>
      <c r="D523"/>
      <c r="E523"/>
      <c r="F523"/>
      <c r="G523"/>
      <c r="H523"/>
      <c r="I523"/>
      <c r="J523"/>
      <c r="K523"/>
    </row>
    <row r="524" spans="1:11">
      <c r="A524"/>
      <c r="B524"/>
      <c r="C524"/>
      <c r="D524"/>
      <c r="E524"/>
      <c r="F524"/>
      <c r="G524"/>
      <c r="H524"/>
      <c r="I524"/>
      <c r="J524"/>
      <c r="K524"/>
    </row>
    <row r="525" spans="1:11">
      <c r="A525"/>
      <c r="B525"/>
      <c r="C525"/>
      <c r="D525"/>
      <c r="E525"/>
      <c r="F525"/>
      <c r="G525"/>
      <c r="H525"/>
      <c r="I525"/>
      <c r="J525"/>
      <c r="K525"/>
    </row>
    <row r="526" spans="1:11">
      <c r="A526"/>
      <c r="B526"/>
      <c r="C526"/>
      <c r="D526"/>
      <c r="E526"/>
      <c r="F526"/>
      <c r="G526"/>
      <c r="H526"/>
      <c r="I526"/>
      <c r="J526"/>
      <c r="K526"/>
    </row>
    <row r="527" spans="1:11">
      <c r="A527"/>
      <c r="B527"/>
      <c r="C527"/>
      <c r="D527"/>
      <c r="E527"/>
      <c r="F527"/>
      <c r="G527"/>
      <c r="H527"/>
      <c r="I527"/>
      <c r="J527"/>
      <c r="K527"/>
    </row>
    <row r="528" spans="1:11">
      <c r="A528"/>
      <c r="B528"/>
      <c r="C528"/>
      <c r="D528"/>
      <c r="E528"/>
      <c r="F528"/>
      <c r="G528"/>
      <c r="H528"/>
      <c r="I528"/>
      <c r="J528"/>
      <c r="K528"/>
    </row>
    <row r="529" spans="1:11">
      <c r="A529"/>
      <c r="B529"/>
      <c r="C529"/>
      <c r="D529"/>
      <c r="E529"/>
      <c r="F529"/>
      <c r="G529"/>
      <c r="H529"/>
      <c r="I529"/>
      <c r="J529"/>
      <c r="K529"/>
    </row>
    <row r="530" spans="1:11">
      <c r="A530"/>
      <c r="B530"/>
      <c r="C530"/>
      <c r="D530"/>
      <c r="E530"/>
      <c r="F530"/>
      <c r="G530"/>
      <c r="H530"/>
      <c r="I530"/>
      <c r="J530"/>
      <c r="K530"/>
    </row>
    <row r="531" spans="1:11">
      <c r="A531"/>
      <c r="B531"/>
      <c r="C531"/>
      <c r="D531"/>
      <c r="E531"/>
      <c r="F531"/>
      <c r="G531"/>
      <c r="H531"/>
      <c r="I531"/>
      <c r="J531"/>
      <c r="K531"/>
    </row>
    <row r="532" spans="1:11">
      <c r="A532"/>
      <c r="B532"/>
      <c r="C532"/>
      <c r="D532"/>
      <c r="E532"/>
      <c r="F532"/>
      <c r="G532"/>
      <c r="H532"/>
      <c r="I532"/>
      <c r="J532"/>
      <c r="K532"/>
    </row>
    <row r="533" spans="1:11">
      <c r="A533"/>
      <c r="B533"/>
      <c r="C533"/>
      <c r="D533"/>
      <c r="E533"/>
      <c r="F533"/>
      <c r="G533"/>
      <c r="H533"/>
      <c r="I533"/>
      <c r="J533"/>
      <c r="K533"/>
    </row>
    <row r="534" spans="1:11">
      <c r="A534"/>
      <c r="B534"/>
      <c r="C534"/>
      <c r="D534"/>
      <c r="E534"/>
      <c r="F534"/>
      <c r="G534"/>
      <c r="H534"/>
      <c r="I534"/>
      <c r="J534"/>
      <c r="K534"/>
    </row>
    <row r="535" spans="1:11">
      <c r="A535"/>
      <c r="B535"/>
      <c r="C535"/>
      <c r="D535"/>
      <c r="E535"/>
      <c r="F535"/>
      <c r="G535"/>
      <c r="H535"/>
      <c r="I535"/>
      <c r="J535"/>
      <c r="K535"/>
    </row>
    <row r="536" spans="1:11">
      <c r="A536"/>
      <c r="B536"/>
      <c r="C536"/>
      <c r="D536"/>
      <c r="E536"/>
      <c r="F536"/>
      <c r="G536"/>
      <c r="H536"/>
      <c r="I536"/>
      <c r="J536"/>
      <c r="K536"/>
    </row>
    <row r="537" spans="1:11">
      <c r="A537"/>
      <c r="B537"/>
      <c r="C537"/>
      <c r="D537"/>
      <c r="E537"/>
      <c r="F537"/>
      <c r="G537"/>
      <c r="H537"/>
      <c r="I537"/>
      <c r="J537"/>
      <c r="K537"/>
    </row>
    <row r="538" spans="1:11">
      <c r="A538"/>
      <c r="B538"/>
      <c r="C538"/>
      <c r="D538"/>
      <c r="E538"/>
      <c r="F538"/>
      <c r="G538"/>
      <c r="H538"/>
      <c r="I538"/>
      <c r="J538"/>
      <c r="K538"/>
    </row>
    <row r="539" spans="1:11">
      <c r="A539"/>
      <c r="B539"/>
      <c r="C539"/>
      <c r="D539"/>
      <c r="E539"/>
      <c r="F539"/>
      <c r="G539"/>
      <c r="H539"/>
      <c r="I539"/>
      <c r="J539"/>
      <c r="K539"/>
    </row>
    <row r="540" spans="1:11">
      <c r="A540"/>
      <c r="B540"/>
      <c r="C540"/>
      <c r="D540"/>
      <c r="E540"/>
      <c r="F540"/>
      <c r="G540"/>
      <c r="H540"/>
      <c r="I540"/>
      <c r="J540"/>
      <c r="K540"/>
    </row>
    <row r="541" spans="1:11">
      <c r="A541"/>
      <c r="B541"/>
      <c r="C541"/>
      <c r="D541"/>
      <c r="E541"/>
      <c r="F541"/>
      <c r="G541"/>
      <c r="H541"/>
      <c r="I541"/>
      <c r="J541"/>
      <c r="K541"/>
    </row>
    <row r="542" spans="1:11">
      <c r="A542"/>
      <c r="B542"/>
      <c r="C542"/>
      <c r="D542"/>
      <c r="E542"/>
      <c r="F542"/>
      <c r="G542"/>
      <c r="H542"/>
      <c r="I542"/>
      <c r="J542"/>
      <c r="K542"/>
    </row>
    <row r="543" spans="1:11">
      <c r="A543"/>
      <c r="B543"/>
      <c r="C543"/>
      <c r="D543"/>
      <c r="E543"/>
      <c r="F543"/>
      <c r="G543"/>
      <c r="H543"/>
      <c r="I543"/>
      <c r="J543"/>
      <c r="K543"/>
    </row>
    <row r="544" spans="1:11">
      <c r="A544"/>
      <c r="B544"/>
      <c r="C544"/>
      <c r="D544"/>
      <c r="E544"/>
      <c r="F544"/>
      <c r="G544"/>
      <c r="H544"/>
      <c r="I544"/>
      <c r="J544"/>
      <c r="K544"/>
    </row>
    <row r="545" spans="1:11">
      <c r="A545"/>
      <c r="B545"/>
      <c r="C545"/>
      <c r="D545"/>
      <c r="E545"/>
      <c r="F545"/>
      <c r="G545"/>
      <c r="H545"/>
      <c r="I545"/>
      <c r="J545"/>
      <c r="K545"/>
    </row>
    <row r="546" spans="1:11">
      <c r="A546"/>
      <c r="B546"/>
      <c r="C546"/>
      <c r="D546"/>
      <c r="E546"/>
      <c r="F546"/>
      <c r="G546"/>
      <c r="H546"/>
      <c r="I546"/>
      <c r="J546"/>
      <c r="K546"/>
    </row>
    <row r="547" spans="1:11">
      <c r="A547"/>
      <c r="B547"/>
      <c r="C547"/>
      <c r="D547"/>
      <c r="E547"/>
      <c r="F547"/>
      <c r="G547"/>
      <c r="H547"/>
      <c r="I547"/>
      <c r="J547"/>
      <c r="K547"/>
    </row>
    <row r="548" spans="1:11">
      <c r="A548"/>
      <c r="B548"/>
      <c r="C548"/>
      <c r="D548"/>
      <c r="E548"/>
      <c r="F548"/>
      <c r="G548"/>
      <c r="H548"/>
      <c r="I548"/>
      <c r="J548"/>
      <c r="K548"/>
    </row>
    <row r="549" spans="1:11">
      <c r="A549"/>
      <c r="B549"/>
      <c r="C549"/>
      <c r="D549"/>
      <c r="E549"/>
      <c r="F549"/>
      <c r="G549"/>
      <c r="H549"/>
      <c r="I549"/>
      <c r="J549"/>
      <c r="K549"/>
    </row>
    <row r="550" spans="1:11">
      <c r="A550"/>
      <c r="B550"/>
      <c r="C550"/>
      <c r="D550"/>
      <c r="E550"/>
      <c r="F550"/>
      <c r="G550"/>
      <c r="H550"/>
      <c r="I550"/>
      <c r="J550"/>
      <c r="K550"/>
    </row>
    <row r="551" spans="1:11">
      <c r="A551"/>
      <c r="B551"/>
      <c r="C551"/>
      <c r="D551"/>
      <c r="E551"/>
      <c r="F551"/>
      <c r="G551"/>
      <c r="H551"/>
      <c r="I551"/>
      <c r="J551"/>
      <c r="K551"/>
    </row>
    <row r="552" spans="1:11">
      <c r="A552"/>
      <c r="B552"/>
      <c r="C552"/>
      <c r="D552"/>
      <c r="E552"/>
      <c r="F552"/>
      <c r="G552"/>
      <c r="H552"/>
      <c r="I552"/>
      <c r="J552"/>
      <c r="K552"/>
    </row>
    <row r="553" spans="1:11">
      <c r="A553"/>
      <c r="B553"/>
      <c r="C553"/>
      <c r="D553"/>
      <c r="E553"/>
      <c r="F553"/>
      <c r="G553"/>
      <c r="H553"/>
      <c r="I553"/>
      <c r="J553"/>
      <c r="K553"/>
    </row>
    <row r="554" spans="1:11">
      <c r="A554"/>
      <c r="B554"/>
      <c r="C554"/>
      <c r="D554"/>
      <c r="E554"/>
      <c r="F554"/>
      <c r="G554"/>
      <c r="H554"/>
      <c r="I554"/>
      <c r="J554"/>
      <c r="K554"/>
    </row>
    <row r="555" spans="1:11">
      <c r="A555"/>
      <c r="B555"/>
      <c r="C555"/>
      <c r="D555"/>
      <c r="E555"/>
      <c r="F555"/>
      <c r="G555"/>
      <c r="H555"/>
      <c r="I555"/>
      <c r="J555"/>
      <c r="K555"/>
    </row>
    <row r="556" spans="1:11">
      <c r="A556"/>
      <c r="B556"/>
      <c r="C556"/>
      <c r="D556"/>
      <c r="E556"/>
      <c r="F556"/>
      <c r="G556"/>
      <c r="H556"/>
      <c r="I556"/>
      <c r="J556"/>
      <c r="K556"/>
    </row>
    <row r="557" spans="1:11">
      <c r="A557"/>
      <c r="B557"/>
      <c r="C557"/>
      <c r="D557"/>
      <c r="E557"/>
      <c r="F557"/>
      <c r="G557"/>
      <c r="H557"/>
      <c r="I557"/>
      <c r="J557"/>
      <c r="K557"/>
    </row>
    <row r="558" spans="1:11">
      <c r="A558"/>
      <c r="B558"/>
      <c r="C558"/>
      <c r="D558"/>
      <c r="E558"/>
      <c r="F558"/>
      <c r="G558"/>
      <c r="H558"/>
      <c r="I558"/>
      <c r="J558"/>
      <c r="K558"/>
    </row>
    <row r="559" spans="1:11">
      <c r="A559"/>
      <c r="B559"/>
      <c r="C559"/>
      <c r="D559"/>
      <c r="E559"/>
      <c r="F559"/>
      <c r="G559"/>
      <c r="H559"/>
      <c r="I559"/>
      <c r="J559"/>
      <c r="K559"/>
    </row>
    <row r="560" spans="1:11">
      <c r="A560"/>
      <c r="B560"/>
      <c r="C560"/>
      <c r="D560"/>
      <c r="E560"/>
      <c r="F560"/>
      <c r="G560"/>
      <c r="H560"/>
      <c r="I560"/>
      <c r="J560"/>
      <c r="K560"/>
    </row>
    <row r="561" spans="1:11">
      <c r="A561"/>
      <c r="B561"/>
      <c r="C561"/>
      <c r="D561"/>
      <c r="E561"/>
      <c r="F561"/>
      <c r="G561"/>
      <c r="H561"/>
      <c r="I561"/>
      <c r="J561"/>
      <c r="K561"/>
    </row>
    <row r="562" spans="1:11">
      <c r="A562"/>
      <c r="B562"/>
      <c r="C562"/>
      <c r="D562"/>
      <c r="E562"/>
      <c r="F562"/>
      <c r="G562"/>
      <c r="H562"/>
      <c r="I562"/>
      <c r="J562"/>
      <c r="K562"/>
    </row>
    <row r="563" spans="1:11">
      <c r="A563"/>
      <c r="B563"/>
      <c r="C563"/>
      <c r="D563"/>
      <c r="E563"/>
      <c r="F563"/>
      <c r="G563"/>
      <c r="H563"/>
      <c r="I563"/>
      <c r="J563"/>
      <c r="K563"/>
    </row>
    <row r="564" spans="1:11">
      <c r="A564"/>
      <c r="B564"/>
      <c r="C564"/>
      <c r="D564"/>
      <c r="E564"/>
      <c r="F564"/>
      <c r="G564"/>
      <c r="H564"/>
      <c r="I564"/>
      <c r="J564"/>
      <c r="K564"/>
    </row>
    <row r="565" spans="1:11">
      <c r="A565"/>
      <c r="B565"/>
      <c r="C565"/>
      <c r="D565"/>
      <c r="E565"/>
      <c r="F565"/>
      <c r="G565"/>
      <c r="H565"/>
      <c r="I565"/>
      <c r="J565"/>
      <c r="K565"/>
    </row>
    <row r="566" spans="1:11">
      <c r="A566"/>
      <c r="B566"/>
      <c r="C566"/>
      <c r="D566"/>
      <c r="E566"/>
      <c r="F566"/>
      <c r="G566"/>
      <c r="H566"/>
      <c r="I566"/>
      <c r="J566"/>
      <c r="K566"/>
    </row>
    <row r="567" spans="1:11">
      <c r="A567"/>
      <c r="B567"/>
      <c r="C567"/>
      <c r="D567"/>
      <c r="E567"/>
      <c r="F567"/>
      <c r="G567"/>
      <c r="H567"/>
      <c r="I567"/>
      <c r="J567"/>
      <c r="K567"/>
    </row>
    <row r="568" spans="1:11">
      <c r="A568"/>
      <c r="B568"/>
      <c r="C568"/>
      <c r="D568"/>
      <c r="E568"/>
      <c r="F568"/>
      <c r="G568"/>
      <c r="H568"/>
      <c r="I568"/>
      <c r="J568"/>
      <c r="K568"/>
    </row>
    <row r="569" spans="1:11">
      <c r="A569"/>
      <c r="B569"/>
      <c r="C569"/>
      <c r="D569"/>
      <c r="E569"/>
      <c r="F569"/>
      <c r="G569"/>
      <c r="H569"/>
      <c r="I569"/>
      <c r="J569"/>
      <c r="K569"/>
    </row>
    <row r="570" spans="1:11">
      <c r="A570"/>
      <c r="B570"/>
      <c r="C570"/>
      <c r="D570"/>
      <c r="E570"/>
      <c r="F570"/>
      <c r="G570"/>
      <c r="H570"/>
      <c r="I570"/>
      <c r="J570"/>
      <c r="K570"/>
    </row>
    <row r="571" spans="1:11">
      <c r="A571"/>
      <c r="B571"/>
      <c r="C571"/>
      <c r="D571"/>
      <c r="E571"/>
      <c r="F571"/>
      <c r="G571"/>
      <c r="H571"/>
      <c r="I571"/>
      <c r="J571"/>
      <c r="K571"/>
    </row>
    <row r="572" spans="1:11">
      <c r="A572"/>
      <c r="B572"/>
      <c r="C572"/>
      <c r="D572"/>
      <c r="E572"/>
      <c r="F572"/>
      <c r="G572"/>
      <c r="H572"/>
      <c r="I572"/>
      <c r="J572"/>
      <c r="K572"/>
    </row>
    <row r="573" spans="1:11">
      <c r="A573"/>
      <c r="B573"/>
      <c r="C573"/>
      <c r="D573"/>
      <c r="E573"/>
      <c r="F573"/>
      <c r="G573"/>
      <c r="H573"/>
      <c r="I573"/>
      <c r="J573"/>
      <c r="K573"/>
    </row>
    <row r="574" spans="1:11">
      <c r="A574"/>
      <c r="B574"/>
      <c r="C574"/>
      <c r="D574"/>
      <c r="E574"/>
      <c r="F574"/>
      <c r="G574"/>
      <c r="H574"/>
      <c r="I574"/>
      <c r="J574"/>
      <c r="K574"/>
    </row>
    <row r="575" spans="1:11">
      <c r="A575"/>
      <c r="B575"/>
      <c r="C575"/>
      <c r="D575"/>
      <c r="E575"/>
      <c r="F575"/>
      <c r="G575"/>
      <c r="H575"/>
      <c r="I575"/>
      <c r="J575"/>
      <c r="K575"/>
    </row>
    <row r="576" spans="1:11">
      <c r="A576"/>
      <c r="B576"/>
      <c r="C576"/>
      <c r="D576"/>
      <c r="E576"/>
      <c r="F576"/>
      <c r="G576"/>
      <c r="H576"/>
      <c r="I576"/>
      <c r="J576"/>
      <c r="K576"/>
    </row>
    <row r="577" spans="1:11">
      <c r="A577"/>
      <c r="B577"/>
      <c r="C577"/>
      <c r="D577"/>
      <c r="E577"/>
      <c r="F577"/>
      <c r="G577"/>
      <c r="H577"/>
      <c r="I577"/>
      <c r="J577"/>
      <c r="K577"/>
    </row>
    <row r="578" spans="1:11">
      <c r="A578"/>
      <c r="B578"/>
      <c r="C578"/>
      <c r="D578"/>
      <c r="E578"/>
      <c r="F578"/>
      <c r="G578"/>
      <c r="H578"/>
      <c r="I578"/>
      <c r="J578"/>
      <c r="K578"/>
    </row>
    <row r="579" spans="1:11">
      <c r="A579"/>
      <c r="B579"/>
      <c r="C579"/>
      <c r="D579"/>
      <c r="E579"/>
      <c r="F579"/>
      <c r="G579"/>
      <c r="H579"/>
      <c r="I579"/>
      <c r="J579"/>
      <c r="K579"/>
    </row>
    <row r="580" spans="1:11">
      <c r="A580"/>
      <c r="B580"/>
      <c r="C580"/>
      <c r="D580"/>
      <c r="E580"/>
      <c r="F580"/>
      <c r="G580"/>
      <c r="H580"/>
      <c r="I580"/>
      <c r="J580"/>
      <c r="K580"/>
    </row>
    <row r="581" spans="1:11">
      <c r="A581"/>
      <c r="B581"/>
      <c r="C581"/>
      <c r="D581"/>
      <c r="E581"/>
      <c r="F581"/>
      <c r="G581"/>
      <c r="H581"/>
      <c r="I581"/>
      <c r="J581"/>
      <c r="K581"/>
    </row>
    <row r="582" spans="1:11">
      <c r="A582"/>
      <c r="B582"/>
      <c r="C582"/>
      <c r="D582"/>
      <c r="E582"/>
      <c r="F582"/>
      <c r="G582"/>
      <c r="H582"/>
      <c r="I582"/>
      <c r="J582"/>
      <c r="K582"/>
    </row>
    <row r="583" spans="1:11">
      <c r="A583"/>
      <c r="B583"/>
      <c r="C583"/>
      <c r="D583"/>
      <c r="E583"/>
      <c r="F583"/>
      <c r="G583"/>
      <c r="H583"/>
      <c r="I583"/>
      <c r="J583"/>
      <c r="K583"/>
    </row>
    <row r="584" spans="1:11">
      <c r="A584"/>
      <c r="B584"/>
      <c r="C584"/>
      <c r="D584"/>
      <c r="E584"/>
      <c r="F584"/>
      <c r="G584"/>
      <c r="H584"/>
      <c r="I584"/>
      <c r="J584"/>
      <c r="K584"/>
    </row>
    <row r="585" spans="1:11">
      <c r="A585"/>
      <c r="B585"/>
      <c r="C585"/>
      <c r="D585"/>
      <c r="E585"/>
      <c r="F585"/>
      <c r="G585"/>
      <c r="H585"/>
      <c r="I585"/>
      <c r="J585"/>
      <c r="K585"/>
    </row>
    <row r="586" spans="1:11">
      <c r="A586"/>
      <c r="B586"/>
      <c r="C586"/>
      <c r="D586"/>
      <c r="E586"/>
      <c r="F586"/>
      <c r="G586"/>
      <c r="H586"/>
      <c r="I586"/>
      <c r="J586"/>
      <c r="K586"/>
    </row>
    <row r="587" spans="1:11">
      <c r="A587"/>
      <c r="B587"/>
      <c r="C587"/>
      <c r="D587"/>
      <c r="E587"/>
      <c r="F587"/>
      <c r="G587"/>
      <c r="H587"/>
      <c r="I587"/>
      <c r="J587"/>
      <c r="K587"/>
    </row>
    <row r="588" spans="1:11">
      <c r="A588"/>
      <c r="B588"/>
      <c r="C588"/>
      <c r="D588"/>
      <c r="E588"/>
      <c r="F588"/>
      <c r="G588"/>
      <c r="H588"/>
      <c r="I588"/>
      <c r="J588"/>
      <c r="K588"/>
    </row>
    <row r="589" spans="1:11">
      <c r="A589"/>
      <c r="B589"/>
      <c r="C589"/>
      <c r="D589"/>
      <c r="E589"/>
      <c r="F589"/>
      <c r="G589"/>
      <c r="H589"/>
      <c r="I589"/>
      <c r="J589"/>
      <c r="K589"/>
    </row>
    <row r="590" spans="1:11">
      <c r="A590"/>
      <c r="B590"/>
      <c r="C590"/>
      <c r="D590"/>
      <c r="E590"/>
      <c r="F590"/>
      <c r="G590"/>
      <c r="H590"/>
      <c r="I590"/>
      <c r="J590"/>
      <c r="K590"/>
    </row>
    <row r="591" spans="1:11">
      <c r="A591"/>
      <c r="B591"/>
      <c r="C591"/>
      <c r="D591"/>
      <c r="E591"/>
      <c r="F591"/>
      <c r="G591"/>
      <c r="H591"/>
      <c r="I591"/>
      <c r="J591"/>
      <c r="K591"/>
    </row>
    <row r="592" spans="1:11">
      <c r="A592"/>
      <c r="B592"/>
      <c r="C592"/>
      <c r="D592"/>
      <c r="E592"/>
      <c r="F592"/>
      <c r="G592"/>
      <c r="H592"/>
      <c r="I592"/>
      <c r="J592"/>
      <c r="K592"/>
    </row>
    <row r="593" spans="1:11">
      <c r="A593"/>
      <c r="B593"/>
      <c r="C593"/>
      <c r="D593"/>
      <c r="E593"/>
      <c r="F593"/>
      <c r="G593"/>
      <c r="H593"/>
      <c r="I593"/>
      <c r="J593"/>
      <c r="K593"/>
    </row>
    <row r="594" spans="1:11">
      <c r="A594"/>
      <c r="B594"/>
      <c r="C594"/>
      <c r="D594"/>
      <c r="E594"/>
      <c r="F594"/>
      <c r="G594"/>
      <c r="H594"/>
      <c r="I594"/>
      <c r="J594"/>
      <c r="K594"/>
    </row>
    <row r="595" spans="1:11">
      <c r="A595"/>
      <c r="B595"/>
      <c r="C595"/>
      <c r="D595"/>
      <c r="E595"/>
      <c r="F595"/>
      <c r="G595"/>
      <c r="H595"/>
      <c r="I595"/>
      <c r="J595"/>
      <c r="K595"/>
    </row>
    <row r="596" spans="1:11">
      <c r="A596"/>
      <c r="B596"/>
      <c r="C596"/>
      <c r="D596"/>
      <c r="E596"/>
      <c r="F596"/>
      <c r="G596"/>
      <c r="H596"/>
      <c r="I596"/>
      <c r="J596"/>
      <c r="K596"/>
    </row>
    <row r="597" spans="1:11">
      <c r="A597"/>
      <c r="B597"/>
      <c r="C597"/>
      <c r="D597"/>
      <c r="E597"/>
      <c r="F597"/>
      <c r="G597"/>
      <c r="H597"/>
      <c r="I597"/>
      <c r="J597"/>
      <c r="K597"/>
    </row>
    <row r="598" spans="1:11">
      <c r="A598"/>
      <c r="B598"/>
      <c r="C598"/>
      <c r="D598"/>
      <c r="E598"/>
      <c r="F598"/>
      <c r="G598"/>
      <c r="H598"/>
      <c r="I598"/>
      <c r="J598"/>
      <c r="K598"/>
    </row>
    <row r="599" spans="1:11">
      <c r="A599"/>
      <c r="B599"/>
      <c r="C599"/>
      <c r="D599"/>
      <c r="E599"/>
      <c r="F599"/>
      <c r="G599"/>
      <c r="H599"/>
      <c r="I599"/>
      <c r="J599"/>
      <c r="K599"/>
    </row>
    <row r="600" spans="1:11">
      <c r="A600"/>
      <c r="B600"/>
      <c r="C600"/>
      <c r="D600"/>
      <c r="E600"/>
      <c r="F600"/>
      <c r="G600"/>
      <c r="H600"/>
      <c r="I600"/>
      <c r="J600"/>
      <c r="K600"/>
    </row>
    <row r="601" spans="1:11">
      <c r="A601"/>
      <c r="B601"/>
      <c r="C601"/>
      <c r="D601"/>
      <c r="E601"/>
      <c r="F601"/>
      <c r="G601"/>
      <c r="H601"/>
      <c r="I601"/>
      <c r="J601"/>
      <c r="K601"/>
    </row>
    <row r="602" spans="1:11">
      <c r="A602"/>
      <c r="B602"/>
      <c r="C602"/>
      <c r="D602"/>
      <c r="E602"/>
      <c r="F602"/>
      <c r="G602"/>
      <c r="H602"/>
      <c r="I602"/>
      <c r="J602"/>
      <c r="K602"/>
    </row>
    <row r="603" spans="1:11">
      <c r="A603"/>
      <c r="B603"/>
      <c r="C603"/>
      <c r="D603"/>
      <c r="E603"/>
      <c r="F603"/>
      <c r="G603"/>
      <c r="H603"/>
      <c r="I603"/>
      <c r="J603"/>
      <c r="K603"/>
    </row>
    <row r="604" spans="1:11">
      <c r="A604"/>
      <c r="B604"/>
      <c r="C604"/>
      <c r="D604"/>
      <c r="E604"/>
      <c r="F604"/>
      <c r="G604"/>
      <c r="H604"/>
      <c r="I604"/>
      <c r="J604"/>
      <c r="K604"/>
    </row>
    <row r="605" spans="1:11">
      <c r="A605"/>
      <c r="B605"/>
      <c r="C605"/>
      <c r="D605"/>
      <c r="E605"/>
      <c r="F605"/>
    </row>
    <row r="606" spans="1:11">
      <c r="A606"/>
      <c r="B606"/>
      <c r="C606"/>
      <c r="D606"/>
      <c r="E606"/>
      <c r="F606"/>
    </row>
    <row r="607" spans="1:11">
      <c r="A607"/>
      <c r="B607"/>
      <c r="C607"/>
      <c r="D607"/>
      <c r="E607"/>
      <c r="F607"/>
    </row>
    <row r="608" spans="1:11">
      <c r="A608"/>
      <c r="B608"/>
      <c r="C608"/>
      <c r="D608"/>
      <c r="E608"/>
      <c r="F608"/>
    </row>
    <row r="609" spans="1:6">
      <c r="A609"/>
      <c r="B609"/>
      <c r="C609"/>
      <c r="D609"/>
      <c r="E609"/>
      <c r="F609"/>
    </row>
    <row r="610" spans="1:6">
      <c r="A610"/>
      <c r="B610"/>
      <c r="C610"/>
      <c r="D610"/>
      <c r="E610"/>
      <c r="F610"/>
    </row>
    <row r="611" spans="1:6">
      <c r="A611"/>
      <c r="B611"/>
      <c r="C611"/>
      <c r="D611"/>
      <c r="E611"/>
      <c r="F611"/>
    </row>
    <row r="612" spans="1:6">
      <c r="A612"/>
      <c r="B612"/>
      <c r="C612"/>
      <c r="D612"/>
      <c r="E612"/>
      <c r="F612"/>
    </row>
    <row r="613" spans="1:6">
      <c r="A613"/>
      <c r="B613"/>
      <c r="C613"/>
      <c r="D613"/>
      <c r="E613"/>
      <c r="F613"/>
    </row>
    <row r="614" spans="1:6">
      <c r="A614"/>
      <c r="B614"/>
      <c r="C614"/>
      <c r="D614"/>
      <c r="E614"/>
      <c r="F614"/>
    </row>
    <row r="615" spans="1:6">
      <c r="A615"/>
      <c r="B615"/>
      <c r="C615"/>
      <c r="D615"/>
      <c r="E615"/>
      <c r="F615"/>
    </row>
    <row r="616" spans="1:6">
      <c r="A616"/>
      <c r="B616"/>
      <c r="C616"/>
      <c r="D616"/>
      <c r="E616"/>
      <c r="F616"/>
    </row>
    <row r="617" spans="1:6">
      <c r="A617"/>
      <c r="B617"/>
      <c r="C617"/>
      <c r="D617"/>
      <c r="E617"/>
      <c r="F617"/>
    </row>
    <row r="618" spans="1:6">
      <c r="A618"/>
      <c r="B618"/>
      <c r="C618"/>
      <c r="D618"/>
      <c r="E618"/>
      <c r="F618"/>
    </row>
    <row r="619" spans="1:6">
      <c r="A619"/>
      <c r="B619"/>
      <c r="C619"/>
      <c r="D619"/>
      <c r="E619"/>
      <c r="F619"/>
    </row>
    <row r="620" spans="1:6">
      <c r="A620"/>
      <c r="B620"/>
      <c r="C620"/>
      <c r="D620"/>
      <c r="E620"/>
      <c r="F620"/>
    </row>
    <row r="621" spans="1:6">
      <c r="A621"/>
      <c r="B621"/>
      <c r="C621"/>
      <c r="D621"/>
      <c r="E621"/>
      <c r="F621"/>
    </row>
    <row r="622" spans="1:6">
      <c r="A622"/>
      <c r="B622"/>
      <c r="C622"/>
      <c r="D622"/>
      <c r="E622"/>
      <c r="F622"/>
    </row>
    <row r="623" spans="1:6">
      <c r="A623"/>
      <c r="B623"/>
      <c r="C623"/>
      <c r="D623"/>
      <c r="E623"/>
      <c r="F623"/>
    </row>
    <row r="624" spans="1:6">
      <c r="A624"/>
      <c r="B624"/>
      <c r="C624"/>
      <c r="D624"/>
      <c r="E624"/>
      <c r="F624"/>
    </row>
    <row r="625" spans="1:6">
      <c r="A625"/>
      <c r="B625"/>
      <c r="C625"/>
      <c r="D625"/>
      <c r="E625"/>
      <c r="F625"/>
    </row>
    <row r="626" spans="1:6">
      <c r="A626"/>
      <c r="B626"/>
      <c r="C626"/>
      <c r="D626"/>
      <c r="E626"/>
      <c r="F626"/>
    </row>
    <row r="627" spans="1:6">
      <c r="A627"/>
      <c r="B627"/>
      <c r="C627"/>
      <c r="D627"/>
      <c r="E627"/>
      <c r="F627"/>
    </row>
    <row r="628" spans="1:6">
      <c r="A628"/>
      <c r="B628"/>
      <c r="C628"/>
      <c r="D628"/>
      <c r="E628"/>
      <c r="F628"/>
    </row>
    <row r="629" spans="1:6">
      <c r="A629"/>
      <c r="B629"/>
      <c r="C629"/>
      <c r="D629"/>
      <c r="E629"/>
      <c r="F629"/>
    </row>
    <row r="630" spans="1:6">
      <c r="A630"/>
      <c r="B630"/>
      <c r="C630"/>
      <c r="D630"/>
      <c r="E630"/>
      <c r="F630"/>
    </row>
    <row r="631" spans="1:6">
      <c r="A631"/>
      <c r="B631"/>
      <c r="C631"/>
      <c r="D631"/>
      <c r="E631"/>
      <c r="F631"/>
    </row>
    <row r="632" spans="1:6">
      <c r="A632"/>
      <c r="B632"/>
      <c r="C632"/>
      <c r="D632"/>
      <c r="E632"/>
      <c r="F632"/>
    </row>
    <row r="633" spans="1:6">
      <c r="A633"/>
      <c r="B633"/>
      <c r="C633"/>
      <c r="D633"/>
      <c r="E633"/>
      <c r="F633"/>
    </row>
    <row r="634" spans="1:6">
      <c r="A634"/>
      <c r="B634"/>
      <c r="C634"/>
      <c r="D634"/>
      <c r="E634"/>
      <c r="F634"/>
    </row>
    <row r="635" spans="1:6">
      <c r="A635"/>
      <c r="B635"/>
      <c r="C635"/>
      <c r="D635"/>
      <c r="E635"/>
      <c r="F635"/>
    </row>
    <row r="636" spans="1:6">
      <c r="A636"/>
      <c r="B636"/>
      <c r="C636"/>
      <c r="D636"/>
      <c r="E636"/>
      <c r="F636"/>
    </row>
    <row r="637" spans="1:6">
      <c r="A637"/>
      <c r="B637"/>
      <c r="C637"/>
      <c r="D637"/>
      <c r="E637"/>
      <c r="F637"/>
    </row>
    <row r="638" spans="1:6">
      <c r="A638"/>
      <c r="B638"/>
      <c r="C638"/>
      <c r="D638"/>
      <c r="E638"/>
      <c r="F638"/>
    </row>
    <row r="639" spans="1:6">
      <c r="A639"/>
      <c r="B639"/>
      <c r="C639"/>
      <c r="D639"/>
      <c r="E639"/>
      <c r="F639"/>
    </row>
    <row r="640" spans="1:6">
      <c r="A640"/>
      <c r="B640"/>
      <c r="C640"/>
      <c r="D640"/>
      <c r="E640"/>
      <c r="F640"/>
    </row>
    <row r="641" spans="1:6">
      <c r="A641"/>
      <c r="B641"/>
      <c r="C641"/>
      <c r="D641"/>
      <c r="E641"/>
      <c r="F641"/>
    </row>
    <row r="642" spans="1:6">
      <c r="A642"/>
      <c r="B642"/>
      <c r="C642"/>
      <c r="D642"/>
      <c r="E642"/>
      <c r="F642"/>
    </row>
    <row r="643" spans="1:6">
      <c r="A643"/>
      <c r="B643"/>
      <c r="C643"/>
      <c r="D643"/>
      <c r="E643"/>
      <c r="F643"/>
    </row>
    <row r="644" spans="1:6">
      <c r="A644"/>
      <c r="B644"/>
      <c r="C644"/>
      <c r="D644"/>
      <c r="E644"/>
      <c r="F644"/>
    </row>
    <row r="645" spans="1:6">
      <c r="A645"/>
      <c r="B645"/>
      <c r="C645"/>
      <c r="D645"/>
      <c r="E645"/>
      <c r="F645"/>
    </row>
    <row r="646" spans="1:6">
      <c r="A646"/>
      <c r="B646"/>
      <c r="C646"/>
      <c r="D646"/>
      <c r="E646"/>
      <c r="F646"/>
    </row>
    <row r="647" spans="1:6">
      <c r="A647"/>
      <c r="B647"/>
      <c r="C647"/>
      <c r="D647"/>
      <c r="E647"/>
      <c r="F647"/>
    </row>
    <row r="648" spans="1:6">
      <c r="A648"/>
      <c r="B648"/>
      <c r="C648"/>
      <c r="D648"/>
      <c r="E648"/>
      <c r="F648"/>
    </row>
    <row r="649" spans="1:6">
      <c r="A649"/>
      <c r="B649"/>
      <c r="C649"/>
      <c r="D649"/>
      <c r="E649"/>
      <c r="F649"/>
    </row>
    <row r="650" spans="1:6">
      <c r="A650"/>
      <c r="B650"/>
      <c r="C650"/>
      <c r="D650"/>
      <c r="E650"/>
      <c r="F650"/>
    </row>
    <row r="651" spans="1:6">
      <c r="A651"/>
      <c r="B651"/>
      <c r="C651"/>
      <c r="D651"/>
      <c r="E651"/>
      <c r="F651"/>
    </row>
    <row r="652" spans="1:6">
      <c r="A652"/>
      <c r="B652"/>
      <c r="C652"/>
      <c r="D652"/>
      <c r="E652"/>
      <c r="F652"/>
    </row>
    <row r="653" spans="1:6">
      <c r="A653"/>
      <c r="B653"/>
      <c r="C653"/>
      <c r="D653"/>
      <c r="E653"/>
      <c r="F653"/>
    </row>
    <row r="654" spans="1:6">
      <c r="A654"/>
      <c r="B654"/>
      <c r="C654"/>
      <c r="D654"/>
      <c r="E654"/>
      <c r="F654"/>
    </row>
    <row r="655" spans="1:6">
      <c r="A655"/>
      <c r="B655"/>
      <c r="C655"/>
      <c r="D655"/>
      <c r="E655"/>
      <c r="F655"/>
    </row>
    <row r="656" spans="1:6">
      <c r="A656"/>
      <c r="B656"/>
      <c r="C656"/>
      <c r="D656"/>
      <c r="E656"/>
      <c r="F656"/>
    </row>
    <row r="657" spans="1:6">
      <c r="A657"/>
      <c r="B657"/>
      <c r="C657"/>
      <c r="D657"/>
      <c r="E657"/>
      <c r="F657"/>
    </row>
    <row r="658" spans="1:6">
      <c r="A658"/>
      <c r="B658"/>
      <c r="C658"/>
      <c r="D658"/>
      <c r="E658"/>
      <c r="F658"/>
    </row>
    <row r="659" spans="1:6">
      <c r="A659"/>
      <c r="B659"/>
      <c r="C659"/>
      <c r="D659"/>
      <c r="E659"/>
      <c r="F659"/>
    </row>
    <row r="660" spans="1:6">
      <c r="A660"/>
      <c r="B660"/>
      <c r="C660"/>
      <c r="D660"/>
      <c r="E660"/>
      <c r="F660"/>
    </row>
    <row r="661" spans="1:6">
      <c r="A661"/>
      <c r="B661"/>
      <c r="C661"/>
      <c r="D661"/>
      <c r="E661"/>
      <c r="F661"/>
    </row>
    <row r="662" spans="1:6">
      <c r="A662"/>
      <c r="B662"/>
      <c r="C662"/>
      <c r="D662"/>
      <c r="E662"/>
      <c r="F662"/>
    </row>
    <row r="663" spans="1:6">
      <c r="A663"/>
      <c r="B663"/>
      <c r="C663"/>
      <c r="D663"/>
      <c r="E663"/>
      <c r="F663"/>
    </row>
    <row r="664" spans="1:6">
      <c r="A664"/>
      <c r="B664"/>
      <c r="C664"/>
      <c r="D664"/>
      <c r="E664"/>
      <c r="F664"/>
    </row>
    <row r="665" spans="1:6">
      <c r="A665"/>
      <c r="B665"/>
      <c r="C665"/>
      <c r="D665"/>
      <c r="E665"/>
      <c r="F665"/>
    </row>
    <row r="666" spans="1:6">
      <c r="A666"/>
      <c r="B666"/>
      <c r="C666"/>
      <c r="D666"/>
      <c r="E666"/>
      <c r="F666"/>
    </row>
    <row r="667" spans="1:6">
      <c r="A667"/>
      <c r="B667"/>
      <c r="C667"/>
      <c r="D667"/>
      <c r="E667"/>
      <c r="F667"/>
    </row>
    <row r="668" spans="1:6">
      <c r="A668"/>
      <c r="B668"/>
      <c r="C668"/>
      <c r="D668"/>
      <c r="E668"/>
      <c r="F668"/>
    </row>
    <row r="669" spans="1:6">
      <c r="A669"/>
      <c r="B669"/>
      <c r="C669"/>
      <c r="D669"/>
      <c r="E669"/>
      <c r="F669"/>
    </row>
    <row r="670" spans="1:6">
      <c r="A670"/>
      <c r="B670"/>
      <c r="C670"/>
      <c r="D670"/>
      <c r="E670"/>
      <c r="F670"/>
    </row>
    <row r="671" spans="1:6">
      <c r="A671"/>
      <c r="B671"/>
      <c r="C671"/>
      <c r="D671"/>
      <c r="E671"/>
      <c r="F671"/>
    </row>
    <row r="672" spans="1:6">
      <c r="A672"/>
      <c r="B672"/>
      <c r="C672"/>
      <c r="D672"/>
      <c r="E672"/>
      <c r="F672"/>
    </row>
    <row r="673" spans="1:6">
      <c r="A673"/>
      <c r="B673"/>
      <c r="C673"/>
      <c r="D673"/>
      <c r="E673"/>
      <c r="F673"/>
    </row>
    <row r="674" spans="1:6">
      <c r="A674"/>
      <c r="B674"/>
      <c r="C674"/>
      <c r="D674"/>
      <c r="E674"/>
      <c r="F674"/>
    </row>
    <row r="675" spans="1:6">
      <c r="A675"/>
      <c r="B675"/>
      <c r="C675"/>
      <c r="D675"/>
      <c r="E675"/>
      <c r="F675"/>
    </row>
    <row r="676" spans="1:6">
      <c r="A676"/>
      <c r="B676"/>
      <c r="C676"/>
      <c r="D676"/>
      <c r="E676"/>
      <c r="F676"/>
    </row>
    <row r="677" spans="1:6">
      <c r="A677"/>
      <c r="B677"/>
      <c r="C677"/>
      <c r="D677"/>
      <c r="E677"/>
      <c r="F677"/>
    </row>
    <row r="678" spans="1:6">
      <c r="A678"/>
      <c r="B678"/>
      <c r="C678"/>
      <c r="D678"/>
      <c r="E678"/>
      <c r="F678"/>
    </row>
    <row r="679" spans="1:6">
      <c r="A679"/>
      <c r="B679"/>
      <c r="C679"/>
      <c r="D679"/>
      <c r="E679"/>
      <c r="F679"/>
    </row>
    <row r="680" spans="1:6">
      <c r="A680"/>
      <c r="B680"/>
      <c r="C680"/>
      <c r="D680"/>
      <c r="E680"/>
      <c r="F680"/>
    </row>
    <row r="681" spans="1:6">
      <c r="A681"/>
      <c r="B681"/>
      <c r="C681"/>
      <c r="D681"/>
      <c r="E681"/>
      <c r="F681"/>
    </row>
    <row r="682" spans="1:6">
      <c r="A682"/>
      <c r="B682"/>
      <c r="C682"/>
      <c r="D682"/>
      <c r="E682"/>
      <c r="F682"/>
    </row>
    <row r="683" spans="1:6">
      <c r="A683"/>
      <c r="B683"/>
      <c r="C683"/>
      <c r="D683"/>
      <c r="E683"/>
      <c r="F683"/>
    </row>
    <row r="684" spans="1:6">
      <c r="A684"/>
      <c r="B684"/>
      <c r="C684"/>
      <c r="D684"/>
      <c r="E684"/>
      <c r="F684"/>
    </row>
    <row r="685" spans="1:6">
      <c r="A685"/>
      <c r="B685"/>
      <c r="C685"/>
      <c r="D685"/>
      <c r="E685"/>
      <c r="F685"/>
    </row>
    <row r="686" spans="1:6">
      <c r="A686"/>
      <c r="B686"/>
      <c r="C686"/>
      <c r="D686"/>
      <c r="E686"/>
      <c r="F686"/>
    </row>
    <row r="687" spans="1:6">
      <c r="A687"/>
      <c r="B687"/>
      <c r="C687"/>
      <c r="D687"/>
      <c r="E687"/>
      <c r="F687"/>
    </row>
    <row r="688" spans="1:6">
      <c r="A688"/>
      <c r="B688"/>
      <c r="C688"/>
      <c r="D688"/>
      <c r="E688"/>
      <c r="F688"/>
    </row>
    <row r="689" spans="1:6">
      <c r="A689"/>
      <c r="B689"/>
      <c r="C689"/>
      <c r="D689"/>
      <c r="E689"/>
      <c r="F689"/>
    </row>
    <row r="690" spans="1:6">
      <c r="A690"/>
      <c r="B690"/>
      <c r="C690"/>
      <c r="D690"/>
      <c r="E690"/>
      <c r="F690"/>
    </row>
    <row r="691" spans="1:6">
      <c r="A691"/>
      <c r="B691"/>
      <c r="C691"/>
      <c r="D691"/>
      <c r="E691"/>
      <c r="F691"/>
    </row>
    <row r="692" spans="1:6">
      <c r="A692"/>
      <c r="B692"/>
      <c r="C692"/>
      <c r="D692"/>
      <c r="E692"/>
      <c r="F692"/>
    </row>
    <row r="693" spans="1:6">
      <c r="A693"/>
      <c r="B693"/>
      <c r="C693"/>
      <c r="D693"/>
      <c r="E693"/>
      <c r="F693"/>
    </row>
    <row r="694" spans="1:6">
      <c r="A694"/>
      <c r="B694"/>
      <c r="C694"/>
      <c r="D694"/>
      <c r="E694"/>
      <c r="F694"/>
    </row>
    <row r="695" spans="1:6">
      <c r="A695"/>
      <c r="B695"/>
      <c r="C695"/>
      <c r="D695"/>
      <c r="E695"/>
      <c r="F695"/>
    </row>
    <row r="696" spans="1:6">
      <c r="A696"/>
      <c r="B696"/>
      <c r="C696"/>
      <c r="D696"/>
      <c r="E696"/>
      <c r="F696"/>
    </row>
    <row r="697" spans="1:6">
      <c r="A697"/>
      <c r="B697"/>
      <c r="C697"/>
      <c r="D697"/>
      <c r="E697"/>
      <c r="F697"/>
    </row>
    <row r="698" spans="1:6">
      <c r="A698"/>
      <c r="B698"/>
      <c r="C698"/>
      <c r="D698"/>
      <c r="E698"/>
      <c r="F698"/>
    </row>
    <row r="699" spans="1:6">
      <c r="A699"/>
      <c r="B699"/>
      <c r="C699"/>
      <c r="D699"/>
      <c r="E699"/>
      <c r="F699"/>
    </row>
    <row r="700" spans="1:6">
      <c r="A700"/>
      <c r="B700"/>
      <c r="C700"/>
      <c r="D700"/>
      <c r="E700"/>
      <c r="F700"/>
    </row>
    <row r="701" spans="1:6">
      <c r="A701"/>
      <c r="B701"/>
      <c r="C701"/>
      <c r="D701"/>
      <c r="E701"/>
      <c r="F701"/>
    </row>
    <row r="702" spans="1:6">
      <c r="A702"/>
      <c r="B702"/>
      <c r="C702"/>
      <c r="D702"/>
      <c r="E702"/>
      <c r="F702"/>
    </row>
    <row r="703" spans="1:6">
      <c r="A703"/>
      <c r="B703"/>
      <c r="C703"/>
      <c r="D703"/>
      <c r="E703"/>
      <c r="F703"/>
    </row>
    <row r="704" spans="1:6">
      <c r="A704"/>
      <c r="B704"/>
      <c r="C704"/>
      <c r="D704"/>
      <c r="E704"/>
      <c r="F704"/>
    </row>
    <row r="705" spans="1:6">
      <c r="A705"/>
      <c r="B705"/>
      <c r="C705"/>
      <c r="D705"/>
      <c r="E705"/>
      <c r="F705"/>
    </row>
    <row r="706" spans="1:6">
      <c r="A706"/>
      <c r="B706"/>
      <c r="C706"/>
      <c r="D706"/>
      <c r="E706"/>
      <c r="F706"/>
    </row>
    <row r="707" spans="1:6">
      <c r="A707"/>
      <c r="B707"/>
      <c r="C707"/>
      <c r="D707"/>
      <c r="E707"/>
      <c r="F707"/>
    </row>
    <row r="708" spans="1:6">
      <c r="A708"/>
      <c r="B708"/>
      <c r="C708"/>
      <c r="D708"/>
      <c r="E708"/>
      <c r="F708"/>
    </row>
    <row r="709" spans="1:6">
      <c r="A709"/>
      <c r="B709"/>
      <c r="C709"/>
      <c r="D709"/>
      <c r="E709"/>
      <c r="F709"/>
    </row>
    <row r="710" spans="1:6">
      <c r="A710"/>
      <c r="B710"/>
      <c r="C710"/>
      <c r="D710"/>
      <c r="E710"/>
      <c r="F710"/>
    </row>
    <row r="711" spans="1:6">
      <c r="A711"/>
      <c r="B711"/>
      <c r="C711"/>
      <c r="D711"/>
      <c r="E711"/>
      <c r="F711"/>
    </row>
    <row r="712" spans="1:6">
      <c r="A712"/>
      <c r="B712"/>
      <c r="C712"/>
      <c r="D712"/>
      <c r="E712"/>
      <c r="F712"/>
    </row>
    <row r="713" spans="1:6">
      <c r="A713"/>
      <c r="B713"/>
      <c r="C713"/>
      <c r="D713"/>
      <c r="E713"/>
      <c r="F713"/>
    </row>
    <row r="714" spans="1:6">
      <c r="A714"/>
      <c r="B714"/>
      <c r="C714"/>
      <c r="D714"/>
      <c r="E714"/>
      <c r="F714"/>
    </row>
    <row r="715" spans="1:6">
      <c r="A715"/>
      <c r="B715"/>
      <c r="C715"/>
      <c r="D715"/>
      <c r="E715"/>
      <c r="F715"/>
    </row>
    <row r="716" spans="1:6">
      <c r="A716"/>
      <c r="B716"/>
      <c r="C716"/>
      <c r="D716"/>
      <c r="E716"/>
      <c r="F716"/>
    </row>
    <row r="717" spans="1:6">
      <c r="A717"/>
      <c r="B717"/>
      <c r="C717"/>
      <c r="D717"/>
      <c r="E717"/>
      <c r="F717"/>
    </row>
    <row r="718" spans="1:6">
      <c r="A718"/>
      <c r="B718"/>
      <c r="C718"/>
      <c r="D718"/>
      <c r="E718"/>
      <c r="F718"/>
    </row>
    <row r="719" spans="1:6">
      <c r="A719"/>
      <c r="B719"/>
      <c r="C719"/>
      <c r="D719"/>
      <c r="E719"/>
      <c r="F719"/>
    </row>
    <row r="720" spans="1:6">
      <c r="A720"/>
      <c r="B720"/>
      <c r="C720"/>
      <c r="D720"/>
      <c r="E720"/>
      <c r="F720"/>
    </row>
    <row r="721" spans="1:6">
      <c r="A721"/>
      <c r="B721"/>
      <c r="C721"/>
      <c r="D721"/>
      <c r="E721"/>
      <c r="F721"/>
    </row>
    <row r="722" spans="1:6">
      <c r="A722"/>
      <c r="B722"/>
      <c r="C722"/>
      <c r="D722"/>
      <c r="E722"/>
      <c r="F722"/>
    </row>
    <row r="723" spans="1:6">
      <c r="A723"/>
      <c r="B723"/>
      <c r="C723"/>
      <c r="D723"/>
      <c r="E723"/>
      <c r="F723"/>
    </row>
    <row r="724" spans="1:6">
      <c r="A724"/>
      <c r="B724"/>
      <c r="C724"/>
      <c r="D724"/>
      <c r="E724"/>
      <c r="F724"/>
    </row>
    <row r="725" spans="1:6">
      <c r="A725"/>
      <c r="B725"/>
      <c r="C725"/>
      <c r="D725"/>
      <c r="E725"/>
      <c r="F725"/>
    </row>
    <row r="726" spans="1:6">
      <c r="A726"/>
      <c r="B726"/>
      <c r="C726"/>
      <c r="D726"/>
      <c r="E726"/>
      <c r="F726"/>
    </row>
    <row r="727" spans="1:6">
      <c r="A727"/>
      <c r="B727"/>
      <c r="C727"/>
      <c r="D727"/>
      <c r="E727"/>
      <c r="F727"/>
    </row>
    <row r="728" spans="1:6">
      <c r="A728"/>
      <c r="B728"/>
      <c r="C728"/>
      <c r="D728"/>
      <c r="E728"/>
      <c r="F728"/>
    </row>
    <row r="729" spans="1:6">
      <c r="A729"/>
      <c r="B729"/>
      <c r="C729"/>
      <c r="D729"/>
      <c r="E729"/>
      <c r="F729"/>
    </row>
    <row r="730" spans="1:6">
      <c r="A730"/>
      <c r="B730"/>
      <c r="C730"/>
      <c r="D730"/>
      <c r="E730"/>
      <c r="F730"/>
    </row>
    <row r="731" spans="1:6">
      <c r="A731"/>
      <c r="B731"/>
      <c r="C731"/>
      <c r="D731"/>
      <c r="E731"/>
      <c r="F731"/>
    </row>
    <row r="732" spans="1:6">
      <c r="A732"/>
      <c r="B732"/>
      <c r="C732"/>
      <c r="D732"/>
      <c r="E732"/>
      <c r="F732"/>
    </row>
    <row r="733" spans="1:6">
      <c r="A733"/>
      <c r="B733"/>
      <c r="C733"/>
      <c r="D733"/>
      <c r="E733"/>
      <c r="F733"/>
    </row>
    <row r="734" spans="1:6">
      <c r="A734"/>
      <c r="B734"/>
      <c r="C734"/>
      <c r="D734"/>
      <c r="E734"/>
      <c r="F734"/>
    </row>
    <row r="735" spans="1:6">
      <c r="A735"/>
      <c r="B735"/>
      <c r="C735"/>
      <c r="D735"/>
      <c r="E735"/>
      <c r="F735"/>
    </row>
    <row r="736" spans="1:6">
      <c r="A736"/>
      <c r="B736"/>
      <c r="C736"/>
      <c r="D736"/>
      <c r="E736"/>
      <c r="F736"/>
    </row>
    <row r="737" spans="1:6">
      <c r="A737"/>
      <c r="B737"/>
      <c r="C737"/>
      <c r="D737"/>
      <c r="E737"/>
      <c r="F737"/>
    </row>
    <row r="738" spans="1:6">
      <c r="A738"/>
      <c r="B738"/>
      <c r="C738"/>
      <c r="D738"/>
      <c r="E738"/>
      <c r="F738"/>
    </row>
    <row r="739" spans="1:6">
      <c r="A739"/>
      <c r="B739"/>
      <c r="C739"/>
      <c r="D739"/>
      <c r="E739"/>
      <c r="F739"/>
    </row>
    <row r="740" spans="1:6">
      <c r="A740"/>
      <c r="B740"/>
      <c r="C740"/>
      <c r="D740"/>
      <c r="E740"/>
      <c r="F740"/>
    </row>
    <row r="741" spans="1:6">
      <c r="A741"/>
      <c r="B741"/>
      <c r="C741"/>
      <c r="D741"/>
      <c r="E741"/>
      <c r="F741"/>
    </row>
    <row r="742" spans="1:6">
      <c r="A742"/>
      <c r="B742"/>
      <c r="C742"/>
      <c r="D742"/>
      <c r="E742"/>
      <c r="F742"/>
    </row>
    <row r="743" spans="1:6">
      <c r="A743"/>
      <c r="B743"/>
      <c r="C743"/>
      <c r="D743"/>
      <c r="E743"/>
      <c r="F743"/>
    </row>
    <row r="744" spans="1:6">
      <c r="A744"/>
      <c r="B744"/>
      <c r="C744"/>
      <c r="D744"/>
      <c r="E744"/>
      <c r="F744"/>
    </row>
    <row r="745" spans="1:6">
      <c r="A745"/>
      <c r="B745"/>
      <c r="C745"/>
      <c r="D745"/>
      <c r="E745"/>
      <c r="F745"/>
    </row>
    <row r="746" spans="1:6">
      <c r="A746"/>
      <c r="B746"/>
      <c r="C746"/>
      <c r="D746"/>
      <c r="E746"/>
      <c r="F746"/>
    </row>
    <row r="747" spans="1:6">
      <c r="A747"/>
      <c r="B747"/>
      <c r="C747"/>
      <c r="D747"/>
      <c r="E747"/>
      <c r="F747"/>
    </row>
    <row r="748" spans="1:6">
      <c r="A748"/>
      <c r="B748"/>
      <c r="C748"/>
      <c r="D748"/>
      <c r="E748"/>
      <c r="F748"/>
    </row>
    <row r="749" spans="1:6">
      <c r="A749"/>
      <c r="B749"/>
      <c r="C749"/>
      <c r="D749"/>
      <c r="E749"/>
      <c r="F749"/>
    </row>
    <row r="750" spans="1:6">
      <c r="A750"/>
      <c r="B750"/>
      <c r="C750"/>
      <c r="D750"/>
      <c r="E750"/>
      <c r="F750"/>
    </row>
    <row r="751" spans="1:6">
      <c r="A751"/>
      <c r="B751"/>
      <c r="C751"/>
      <c r="D751"/>
      <c r="E751"/>
      <c r="F751"/>
    </row>
    <row r="752" spans="1:6">
      <c r="A752"/>
      <c r="B752"/>
      <c r="C752"/>
      <c r="D752"/>
      <c r="E752"/>
      <c r="F752"/>
    </row>
    <row r="753" spans="1:6">
      <c r="A753"/>
      <c r="B753"/>
      <c r="C753"/>
      <c r="D753"/>
      <c r="E753"/>
      <c r="F753"/>
    </row>
    <row r="754" spans="1:6">
      <c r="A754"/>
      <c r="B754"/>
      <c r="C754"/>
      <c r="D754"/>
      <c r="E754"/>
      <c r="F754"/>
    </row>
    <row r="755" spans="1:6">
      <c r="A755"/>
      <c r="B755"/>
      <c r="C755"/>
      <c r="D755"/>
      <c r="E755"/>
      <c r="F755"/>
    </row>
    <row r="756" spans="1:6">
      <c r="A756"/>
      <c r="B756"/>
      <c r="C756"/>
      <c r="D756"/>
      <c r="E756"/>
      <c r="F756"/>
    </row>
    <row r="757" spans="1:6">
      <c r="A757"/>
      <c r="B757"/>
      <c r="C757"/>
      <c r="D757"/>
      <c r="E757"/>
      <c r="F757"/>
    </row>
    <row r="758" spans="1:6">
      <c r="A758"/>
      <c r="B758"/>
      <c r="C758"/>
      <c r="D758"/>
      <c r="E758"/>
      <c r="F758"/>
    </row>
    <row r="759" spans="1:6">
      <c r="A759"/>
      <c r="B759"/>
      <c r="C759"/>
      <c r="D759"/>
      <c r="E759"/>
      <c r="F759"/>
    </row>
    <row r="760" spans="1:6">
      <c r="A760"/>
      <c r="B760"/>
      <c r="C760"/>
      <c r="D760"/>
      <c r="E760"/>
      <c r="F760"/>
    </row>
    <row r="761" spans="1:6">
      <c r="A761"/>
      <c r="B761"/>
      <c r="C761"/>
      <c r="D761"/>
      <c r="E761"/>
      <c r="F761"/>
    </row>
    <row r="762" spans="1:6">
      <c r="A762"/>
      <c r="B762"/>
      <c r="C762"/>
      <c r="D762"/>
      <c r="E762"/>
      <c r="F762"/>
    </row>
    <row r="763" spans="1:6">
      <c r="A763"/>
      <c r="B763"/>
      <c r="C763"/>
      <c r="D763"/>
      <c r="E763"/>
      <c r="F763"/>
    </row>
    <row r="764" spans="1:6">
      <c r="A764"/>
      <c r="B764"/>
      <c r="C764"/>
      <c r="D764"/>
      <c r="E764"/>
      <c r="F764"/>
    </row>
    <row r="765" spans="1:6">
      <c r="A765"/>
      <c r="B765"/>
      <c r="C765"/>
      <c r="D765"/>
      <c r="E765"/>
      <c r="F765"/>
    </row>
    <row r="766" spans="1:6">
      <c r="A766"/>
      <c r="B766"/>
      <c r="C766"/>
      <c r="D766"/>
      <c r="E766"/>
      <c r="F766"/>
    </row>
    <row r="767" spans="1:6">
      <c r="A767"/>
      <c r="B767"/>
      <c r="C767"/>
      <c r="D767"/>
      <c r="E767"/>
      <c r="F767"/>
    </row>
    <row r="768" spans="1:6">
      <c r="A768"/>
      <c r="B768"/>
      <c r="C768"/>
      <c r="D768"/>
      <c r="E768"/>
      <c r="F768"/>
    </row>
    <row r="769" spans="1:6">
      <c r="A769"/>
      <c r="B769"/>
      <c r="C769"/>
      <c r="D769"/>
      <c r="E769"/>
      <c r="F769"/>
    </row>
    <row r="770" spans="1:6">
      <c r="A770"/>
      <c r="B770"/>
      <c r="C770"/>
      <c r="D770"/>
      <c r="E770"/>
      <c r="F770"/>
    </row>
    <row r="771" spans="1:6">
      <c r="A771"/>
      <c r="B771"/>
      <c r="C771"/>
      <c r="D771"/>
      <c r="E771"/>
      <c r="F771"/>
    </row>
    <row r="772" spans="1:6">
      <c r="A772"/>
      <c r="B772"/>
      <c r="C772"/>
      <c r="D772"/>
      <c r="E772"/>
      <c r="F772"/>
    </row>
    <row r="773" spans="1:6">
      <c r="A773"/>
      <c r="B773"/>
      <c r="C773"/>
      <c r="D773"/>
      <c r="E773"/>
      <c r="F773"/>
    </row>
    <row r="774" spans="1:6">
      <c r="A774"/>
      <c r="B774"/>
      <c r="C774"/>
      <c r="D774"/>
      <c r="E774"/>
      <c r="F774"/>
    </row>
    <row r="775" spans="1:6">
      <c r="A775"/>
      <c r="B775"/>
      <c r="C775"/>
      <c r="D775"/>
      <c r="E775"/>
      <c r="F775"/>
    </row>
    <row r="776" spans="1:6">
      <c r="A776"/>
      <c r="B776"/>
      <c r="C776"/>
      <c r="D776"/>
      <c r="E776"/>
      <c r="F776"/>
    </row>
    <row r="777" spans="1:6">
      <c r="A777"/>
      <c r="B777"/>
      <c r="C777"/>
      <c r="D777"/>
      <c r="E777"/>
      <c r="F777"/>
    </row>
    <row r="778" spans="1:6">
      <c r="A778"/>
      <c r="B778"/>
      <c r="C778"/>
      <c r="D778"/>
      <c r="E778"/>
      <c r="F778"/>
    </row>
    <row r="779" spans="1:6">
      <c r="A779"/>
      <c r="B779"/>
      <c r="C779"/>
      <c r="D779"/>
      <c r="E779"/>
      <c r="F779"/>
    </row>
    <row r="780" spans="1:6">
      <c r="A780"/>
      <c r="B780"/>
      <c r="C780"/>
      <c r="D780"/>
      <c r="E780"/>
      <c r="F780"/>
    </row>
    <row r="781" spans="1:6">
      <c r="A781"/>
      <c r="B781"/>
      <c r="C781"/>
      <c r="D781"/>
      <c r="E781"/>
      <c r="F781"/>
    </row>
    <row r="782" spans="1:6">
      <c r="A782"/>
      <c r="B782"/>
      <c r="C782"/>
      <c r="D782"/>
      <c r="E782"/>
      <c r="F782"/>
    </row>
    <row r="783" spans="1:6">
      <c r="A783"/>
      <c r="B783"/>
      <c r="C783"/>
      <c r="D783"/>
      <c r="E783"/>
      <c r="F783"/>
    </row>
    <row r="784" spans="1:6">
      <c r="A784"/>
      <c r="B784"/>
      <c r="C784"/>
      <c r="D784"/>
      <c r="E784"/>
      <c r="F784"/>
    </row>
    <row r="785" spans="1:6">
      <c r="A785"/>
      <c r="B785"/>
      <c r="C785"/>
      <c r="D785"/>
      <c r="E785"/>
      <c r="F785"/>
    </row>
    <row r="786" spans="1:6">
      <c r="A786"/>
      <c r="B786"/>
      <c r="C786"/>
      <c r="D786"/>
      <c r="E786"/>
      <c r="F786"/>
    </row>
    <row r="787" spans="1:6">
      <c r="A787"/>
      <c r="B787"/>
      <c r="C787"/>
      <c r="D787"/>
      <c r="E787"/>
      <c r="F787"/>
    </row>
    <row r="788" spans="1:6">
      <c r="A788"/>
      <c r="B788"/>
      <c r="C788"/>
      <c r="D788"/>
      <c r="E788"/>
      <c r="F788"/>
    </row>
    <row r="789" spans="1:6">
      <c r="A789"/>
      <c r="B789"/>
      <c r="C789"/>
      <c r="D789"/>
      <c r="E789"/>
      <c r="F789"/>
    </row>
    <row r="790" spans="1:6">
      <c r="A790"/>
      <c r="B790"/>
      <c r="C790"/>
      <c r="D790"/>
      <c r="E790"/>
      <c r="F790"/>
    </row>
    <row r="791" spans="1:6">
      <c r="A791"/>
      <c r="B791"/>
      <c r="C791"/>
      <c r="D791"/>
      <c r="E791"/>
      <c r="F791"/>
    </row>
    <row r="792" spans="1:6">
      <c r="A792"/>
      <c r="B792"/>
      <c r="C792"/>
      <c r="D792"/>
      <c r="E792"/>
      <c r="F792"/>
    </row>
    <row r="793" spans="1:6">
      <c r="A793"/>
      <c r="B793"/>
      <c r="C793"/>
      <c r="D793"/>
      <c r="E793"/>
      <c r="F793"/>
    </row>
    <row r="794" spans="1:6">
      <c r="A794"/>
      <c r="B794"/>
      <c r="C794"/>
      <c r="D794"/>
      <c r="E794"/>
      <c r="F794"/>
    </row>
    <row r="795" spans="1:6">
      <c r="A795"/>
      <c r="B795"/>
      <c r="C795"/>
      <c r="D795"/>
      <c r="E795"/>
      <c r="F795"/>
    </row>
    <row r="796" spans="1:6">
      <c r="A796"/>
      <c r="B796"/>
      <c r="C796"/>
      <c r="D796"/>
      <c r="E796"/>
      <c r="F796"/>
    </row>
    <row r="797" spans="1:6">
      <c r="A797"/>
      <c r="B797"/>
      <c r="C797"/>
      <c r="D797"/>
      <c r="E797"/>
      <c r="F797"/>
    </row>
    <row r="798" spans="1:6">
      <c r="A798"/>
      <c r="B798"/>
      <c r="C798"/>
      <c r="D798"/>
      <c r="E798"/>
      <c r="F798"/>
    </row>
    <row r="799" spans="1:6">
      <c r="A799"/>
      <c r="B799"/>
      <c r="C799"/>
      <c r="D799"/>
      <c r="E799"/>
      <c r="F799"/>
    </row>
    <row r="800" spans="1:6">
      <c r="A800"/>
      <c r="B800"/>
      <c r="C800"/>
      <c r="D800"/>
      <c r="E800"/>
      <c r="F800"/>
    </row>
    <row r="801" spans="1:6">
      <c r="A801"/>
      <c r="B801"/>
      <c r="C801"/>
      <c r="D801"/>
      <c r="E801"/>
      <c r="F801"/>
    </row>
    <row r="802" spans="1:6">
      <c r="A802"/>
      <c r="B802"/>
      <c r="C802"/>
      <c r="D802"/>
      <c r="E802"/>
      <c r="F802"/>
    </row>
    <row r="803" spans="1:6">
      <c r="A803"/>
      <c r="B803"/>
      <c r="C803"/>
      <c r="D803"/>
      <c r="E803"/>
      <c r="F803"/>
    </row>
    <row r="804" spans="1:6">
      <c r="A804"/>
      <c r="B804"/>
      <c r="C804"/>
      <c r="D804"/>
      <c r="E804"/>
      <c r="F804"/>
    </row>
    <row r="805" spans="1:6">
      <c r="A805"/>
      <c r="B805"/>
      <c r="C805"/>
      <c r="D805"/>
      <c r="E805"/>
      <c r="F805"/>
    </row>
    <row r="806" spans="1:6">
      <c r="A806"/>
      <c r="B806"/>
      <c r="C806"/>
      <c r="D806"/>
      <c r="E806"/>
      <c r="F806"/>
    </row>
    <row r="807" spans="1:6">
      <c r="A807"/>
      <c r="B807"/>
      <c r="C807"/>
      <c r="D807"/>
      <c r="E807"/>
      <c r="F807"/>
    </row>
    <row r="808" spans="1:6">
      <c r="A808"/>
      <c r="B808"/>
      <c r="C808"/>
      <c r="D808"/>
      <c r="E808"/>
      <c r="F808"/>
    </row>
    <row r="809" spans="1:6">
      <c r="A809"/>
      <c r="B809"/>
      <c r="C809"/>
      <c r="D809"/>
      <c r="E809"/>
      <c r="F809"/>
    </row>
    <row r="810" spans="1:6">
      <c r="A810"/>
      <c r="B810"/>
      <c r="C810"/>
      <c r="D810"/>
      <c r="E810"/>
      <c r="F810"/>
    </row>
    <row r="811" spans="1:6">
      <c r="A811"/>
      <c r="B811"/>
      <c r="C811"/>
      <c r="D811"/>
      <c r="E811"/>
      <c r="F811"/>
    </row>
    <row r="812" spans="1:6">
      <c r="A812"/>
      <c r="B812"/>
      <c r="C812"/>
      <c r="D812"/>
      <c r="E812"/>
      <c r="F812"/>
    </row>
    <row r="813" spans="1:6">
      <c r="A813"/>
      <c r="B813"/>
      <c r="C813"/>
      <c r="D813"/>
      <c r="E813"/>
      <c r="F813"/>
    </row>
    <row r="814" spans="1:6">
      <c r="A814"/>
      <c r="B814"/>
      <c r="C814"/>
      <c r="D814"/>
      <c r="E814"/>
      <c r="F814"/>
    </row>
    <row r="815" spans="1:6">
      <c r="A815"/>
      <c r="B815"/>
      <c r="C815"/>
      <c r="D815"/>
      <c r="E815"/>
      <c r="F815"/>
    </row>
    <row r="816" spans="1:6">
      <c r="A816"/>
      <c r="B816"/>
      <c r="C816"/>
      <c r="D816"/>
      <c r="E816"/>
      <c r="F816"/>
    </row>
    <row r="817" spans="1:6">
      <c r="A817"/>
      <c r="B817"/>
      <c r="C817"/>
      <c r="D817"/>
      <c r="E817"/>
      <c r="F817"/>
    </row>
    <row r="818" spans="1:6">
      <c r="A818"/>
      <c r="B818"/>
      <c r="C818"/>
      <c r="D818"/>
      <c r="E818"/>
      <c r="F818"/>
    </row>
    <row r="819" spans="1:6">
      <c r="A819"/>
      <c r="B819"/>
      <c r="C819"/>
      <c r="D819"/>
      <c r="E819"/>
      <c r="F819"/>
    </row>
    <row r="820" spans="1:6">
      <c r="A820"/>
      <c r="B820"/>
      <c r="C820"/>
      <c r="D820"/>
      <c r="E820"/>
      <c r="F820"/>
    </row>
  </sheetData>
  <mergeCells count="253">
    <mergeCell ref="W250:W252"/>
    <mergeCell ref="X250:X252"/>
    <mergeCell ref="Y250:Y252"/>
    <mergeCell ref="W244:W246"/>
    <mergeCell ref="X244:X246"/>
    <mergeCell ref="Y244:Y246"/>
    <mergeCell ref="W256:W258"/>
    <mergeCell ref="X256:X258"/>
    <mergeCell ref="Y256:Y258"/>
    <mergeCell ref="W125:W127"/>
    <mergeCell ref="X125:X127"/>
    <mergeCell ref="Y125:Y127"/>
    <mergeCell ref="Y193:Y197"/>
    <mergeCell ref="W198:W200"/>
    <mergeCell ref="X198:X200"/>
    <mergeCell ref="Y198:Y200"/>
    <mergeCell ref="X122:X124"/>
    <mergeCell ref="W213:W215"/>
    <mergeCell ref="X213:X215"/>
    <mergeCell ref="Y213:Y215"/>
    <mergeCell ref="W128:W130"/>
    <mergeCell ref="X128:X130"/>
    <mergeCell ref="Y128:Y130"/>
    <mergeCell ref="W241:W243"/>
    <mergeCell ref="X241:X243"/>
    <mergeCell ref="Y241:Y243"/>
    <mergeCell ref="W238:W240"/>
    <mergeCell ref="X238:X240"/>
    <mergeCell ref="Y238:Y240"/>
    <mergeCell ref="W235:W237"/>
    <mergeCell ref="X235:X237"/>
    <mergeCell ref="Y235:Y237"/>
    <mergeCell ref="W232:W234"/>
    <mergeCell ref="X232:X234"/>
    <mergeCell ref="Y232:Y234"/>
    <mergeCell ref="Y104:Y106"/>
    <mergeCell ref="Y107:Y109"/>
    <mergeCell ref="Y110:Y112"/>
    <mergeCell ref="Y113:Y115"/>
    <mergeCell ref="Y116:Y118"/>
    <mergeCell ref="W122:W124"/>
    <mergeCell ref="Y89:Y91"/>
    <mergeCell ref="Y92:Y94"/>
    <mergeCell ref="Y95:Y97"/>
    <mergeCell ref="Y98:Y100"/>
    <mergeCell ref="Y101:Y103"/>
    <mergeCell ref="Y119:Y121"/>
    <mergeCell ref="W116:W118"/>
    <mergeCell ref="X116:X118"/>
    <mergeCell ref="W104:W106"/>
    <mergeCell ref="X104:X106"/>
    <mergeCell ref="W107:W109"/>
    <mergeCell ref="X107:X109"/>
    <mergeCell ref="W110:W112"/>
    <mergeCell ref="X110:X112"/>
    <mergeCell ref="W113:W115"/>
    <mergeCell ref="X113:X115"/>
    <mergeCell ref="W98:W100"/>
    <mergeCell ref="X98:X100"/>
    <mergeCell ref="W74:W76"/>
    <mergeCell ref="X74:X76"/>
    <mergeCell ref="W77:W79"/>
    <mergeCell ref="X77:X79"/>
    <mergeCell ref="W92:W94"/>
    <mergeCell ref="W101:W103"/>
    <mergeCell ref="X101:X103"/>
    <mergeCell ref="W80:W82"/>
    <mergeCell ref="X80:X82"/>
    <mergeCell ref="W83:W85"/>
    <mergeCell ref="X83:X85"/>
    <mergeCell ref="W86:W88"/>
    <mergeCell ref="X86:X88"/>
    <mergeCell ref="Y74:Y76"/>
    <mergeCell ref="Y77:Y79"/>
    <mergeCell ref="Y80:Y82"/>
    <mergeCell ref="Y83:Y85"/>
    <mergeCell ref="Y86:Y88"/>
    <mergeCell ref="W95:W97"/>
    <mergeCell ref="X95:X97"/>
    <mergeCell ref="Y44:Y46"/>
    <mergeCell ref="Y47:Y49"/>
    <mergeCell ref="Y50:Y52"/>
    <mergeCell ref="Y53:Y55"/>
    <mergeCell ref="Y56:Y58"/>
    <mergeCell ref="W50:W52"/>
    <mergeCell ref="Y59:Y61"/>
    <mergeCell ref="Y62:Y64"/>
    <mergeCell ref="Y65:Y67"/>
    <mergeCell ref="Y68:Y70"/>
    <mergeCell ref="Y71:Y73"/>
    <mergeCell ref="W89:W91"/>
    <mergeCell ref="X89:X91"/>
    <mergeCell ref="X92:X94"/>
    <mergeCell ref="W53:W55"/>
    <mergeCell ref="X53:X55"/>
    <mergeCell ref="X71:X73"/>
    <mergeCell ref="X8:X10"/>
    <mergeCell ref="X11:X13"/>
    <mergeCell ref="X14:X16"/>
    <mergeCell ref="X50:X52"/>
    <mergeCell ref="Y2:Y4"/>
    <mergeCell ref="Y5:Y7"/>
    <mergeCell ref="Y8:Y10"/>
    <mergeCell ref="Y11:Y13"/>
    <mergeCell ref="Y14:Y16"/>
    <mergeCell ref="Y17:Y19"/>
    <mergeCell ref="Y20:Y22"/>
    <mergeCell ref="Y23:Y25"/>
    <mergeCell ref="Y26:Y28"/>
    <mergeCell ref="X47:X49"/>
    <mergeCell ref="W119:W121"/>
    <mergeCell ref="X119:X121"/>
    <mergeCell ref="W2:W4"/>
    <mergeCell ref="W5:W7"/>
    <mergeCell ref="W8:W10"/>
    <mergeCell ref="W11:W13"/>
    <mergeCell ref="W14:W16"/>
    <mergeCell ref="W23:W25"/>
    <mergeCell ref="W35:W37"/>
    <mergeCell ref="X35:X37"/>
    <mergeCell ref="X20:X22"/>
    <mergeCell ref="X23:X25"/>
    <mergeCell ref="X26:X28"/>
    <mergeCell ref="X29:X31"/>
    <mergeCell ref="X17:X19"/>
    <mergeCell ref="W17:W19"/>
    <mergeCell ref="W26:W28"/>
    <mergeCell ref="W29:W31"/>
    <mergeCell ref="W32:W34"/>
    <mergeCell ref="X32:X34"/>
    <mergeCell ref="W20:W22"/>
    <mergeCell ref="X2:X4"/>
    <mergeCell ref="X5:X7"/>
    <mergeCell ref="Y122:Y124"/>
    <mergeCell ref="Y29:Y31"/>
    <mergeCell ref="Y32:Y34"/>
    <mergeCell ref="Y35:Y37"/>
    <mergeCell ref="Y38:Y40"/>
    <mergeCell ref="Y41:Y43"/>
    <mergeCell ref="W56:W58"/>
    <mergeCell ref="X56:X58"/>
    <mergeCell ref="W59:W61"/>
    <mergeCell ref="X59:X61"/>
    <mergeCell ref="W62:W64"/>
    <mergeCell ref="X62:X64"/>
    <mergeCell ref="W65:W67"/>
    <mergeCell ref="X65:X67"/>
    <mergeCell ref="W68:W70"/>
    <mergeCell ref="X68:X70"/>
    <mergeCell ref="W71:W73"/>
    <mergeCell ref="W38:W40"/>
    <mergeCell ref="X38:X40"/>
    <mergeCell ref="W41:W43"/>
    <mergeCell ref="X41:X43"/>
    <mergeCell ref="W44:W46"/>
    <mergeCell ref="X44:X46"/>
    <mergeCell ref="W47:W49"/>
    <mergeCell ref="W137:W139"/>
    <mergeCell ref="X137:X139"/>
    <mergeCell ref="Y137:Y139"/>
    <mergeCell ref="W140:W142"/>
    <mergeCell ref="X140:X142"/>
    <mergeCell ref="Y140:Y142"/>
    <mergeCell ref="W131:W133"/>
    <mergeCell ref="X131:X133"/>
    <mergeCell ref="Y131:Y133"/>
    <mergeCell ref="W134:W136"/>
    <mergeCell ref="X134:X136"/>
    <mergeCell ref="Y134:Y136"/>
    <mergeCell ref="W143:W145"/>
    <mergeCell ref="X143:X145"/>
    <mergeCell ref="Y143:Y145"/>
    <mergeCell ref="W146:W148"/>
    <mergeCell ref="X146:X148"/>
    <mergeCell ref="Y146:Y148"/>
    <mergeCell ref="W149:W151"/>
    <mergeCell ref="X149:X151"/>
    <mergeCell ref="Y149:Y151"/>
    <mergeCell ref="W152:W154"/>
    <mergeCell ref="X152:X154"/>
    <mergeCell ref="Y152:Y154"/>
    <mergeCell ref="W155:W157"/>
    <mergeCell ref="X155:X157"/>
    <mergeCell ref="Y155:Y157"/>
    <mergeCell ref="Y158:Y160"/>
    <mergeCell ref="W167:W169"/>
    <mergeCell ref="X167:X169"/>
    <mergeCell ref="Y167:Y169"/>
    <mergeCell ref="W161:W163"/>
    <mergeCell ref="X161:X163"/>
    <mergeCell ref="Y161:Y163"/>
    <mergeCell ref="W158:W160"/>
    <mergeCell ref="X158:X160"/>
    <mergeCell ref="W164:W166"/>
    <mergeCell ref="X164:X166"/>
    <mergeCell ref="Y164:Y166"/>
    <mergeCell ref="A262:F266"/>
    <mergeCell ref="W170:W172"/>
    <mergeCell ref="X170:X172"/>
    <mergeCell ref="Y170:Y172"/>
    <mergeCell ref="W173:W177"/>
    <mergeCell ref="X173:X177"/>
    <mergeCell ref="Y173:Y177"/>
    <mergeCell ref="W178:W180"/>
    <mergeCell ref="X178:X180"/>
    <mergeCell ref="Y178:Y180"/>
    <mergeCell ref="W181:W183"/>
    <mergeCell ref="W187:W189"/>
    <mergeCell ref="X187:X189"/>
    <mergeCell ref="Y187:Y189"/>
    <mergeCell ref="W190:W192"/>
    <mergeCell ref="X190:X192"/>
    <mergeCell ref="W193:W197"/>
    <mergeCell ref="X193:X197"/>
    <mergeCell ref="W228:W231"/>
    <mergeCell ref="X228:X231"/>
    <mergeCell ref="Y228:Y231"/>
    <mergeCell ref="W184:W186"/>
    <mergeCell ref="X184:X186"/>
    <mergeCell ref="Y184:Y186"/>
    <mergeCell ref="Y190:Y192"/>
    <mergeCell ref="X181:X183"/>
    <mergeCell ref="Y181:Y183"/>
    <mergeCell ref="W201:W203"/>
    <mergeCell ref="X201:X203"/>
    <mergeCell ref="Y201:Y203"/>
    <mergeCell ref="W204:W206"/>
    <mergeCell ref="X204:X206"/>
    <mergeCell ref="Y204:Y206"/>
    <mergeCell ref="W253:W255"/>
    <mergeCell ref="X253:X255"/>
    <mergeCell ref="Y253:Y255"/>
    <mergeCell ref="W207:W209"/>
    <mergeCell ref="X207:X209"/>
    <mergeCell ref="Y207:Y209"/>
    <mergeCell ref="W225:W227"/>
    <mergeCell ref="X225:X227"/>
    <mergeCell ref="Y225:Y227"/>
    <mergeCell ref="W216:W218"/>
    <mergeCell ref="X216:X218"/>
    <mergeCell ref="Y216:Y218"/>
    <mergeCell ref="W210:W212"/>
    <mergeCell ref="X210:X212"/>
    <mergeCell ref="Y210:Y212"/>
    <mergeCell ref="W219:W221"/>
    <mergeCell ref="X219:X221"/>
    <mergeCell ref="Y219:Y221"/>
    <mergeCell ref="W222:W224"/>
    <mergeCell ref="X222:X224"/>
    <mergeCell ref="Y222:Y224"/>
    <mergeCell ref="W247:W249"/>
    <mergeCell ref="X247:X249"/>
    <mergeCell ref="Y247:Y249"/>
  </mergeCells>
  <conditionalFormatting sqref="H262:N2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6:N2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2ABBE-FAC4-104F-9C94-9E82F6025A5C}">
  <dimension ref="A1:S36"/>
  <sheetViews>
    <sheetView tabSelected="1" zoomScale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9" sqref="N9"/>
    </sheetView>
  </sheetViews>
  <sheetFormatPr baseColWidth="10" defaultRowHeight="16"/>
  <cols>
    <col min="1" max="8" width="10.83203125" style="1"/>
    <col min="9" max="9" width="9.83203125" style="1" bestFit="1" customWidth="1"/>
    <col min="10" max="10" width="7" style="1" bestFit="1" customWidth="1"/>
    <col min="11" max="11" width="4.6640625" style="1" bestFit="1" customWidth="1"/>
    <col min="12" max="12" width="8.5" style="1" bestFit="1" customWidth="1"/>
    <col min="13" max="13" width="9.33203125" style="1" bestFit="1" customWidth="1"/>
    <col min="14" max="14" width="6.6640625" style="1" bestFit="1" customWidth="1"/>
    <col min="15" max="15" width="9.6640625" style="1" bestFit="1" customWidth="1"/>
    <col min="16" max="16" width="10.33203125" style="1" bestFit="1" customWidth="1"/>
    <col min="17" max="16384" width="10.83203125" style="1"/>
  </cols>
  <sheetData>
    <row r="1" spans="1:19">
      <c r="A1" s="2" t="s">
        <v>1</v>
      </c>
      <c r="B1" s="1" t="s">
        <v>52</v>
      </c>
      <c r="C1" s="1" t="s">
        <v>59</v>
      </c>
      <c r="D1" s="1" t="s">
        <v>53</v>
      </c>
      <c r="E1" s="1" t="s">
        <v>54</v>
      </c>
      <c r="F1" s="1" t="s">
        <v>70</v>
      </c>
      <c r="I1"/>
      <c r="J1"/>
    </row>
    <row r="2" spans="1:19">
      <c r="A2" s="1">
        <v>71</v>
      </c>
      <c r="B2" s="1" t="s">
        <v>5</v>
      </c>
      <c r="C2" s="1">
        <v>9</v>
      </c>
      <c r="D2" s="1">
        <v>9</v>
      </c>
      <c r="E2" s="1">
        <v>4</v>
      </c>
      <c r="F2" s="1">
        <f>SUMIF(Scores!$E$2:$E$259, 'Next Gen'!$A2, INDEX(Scores!$H$2:$N259, 0, MATCH($B2, Scores!$H$1:$N$1, 0)))</f>
        <v>8</v>
      </c>
      <c r="I2"/>
      <c r="J2"/>
      <c r="K2"/>
      <c r="L2"/>
      <c r="M2"/>
      <c r="S2" s="1" t="s">
        <v>71</v>
      </c>
    </row>
    <row r="3" spans="1:19">
      <c r="A3" s="1">
        <v>71</v>
      </c>
      <c r="B3" s="1" t="s">
        <v>4</v>
      </c>
      <c r="C3" s="1">
        <v>9</v>
      </c>
      <c r="D3" s="1">
        <v>8</v>
      </c>
      <c r="E3" s="1">
        <v>5</v>
      </c>
      <c r="F3" s="1">
        <f>SUMIF(Scores!$E$2:$E$259, 'Next Gen'!$A3, INDEX(Scores!$H$2:$N260, 0, MATCH($B3, Scores!$H$1:$N$1, 0)))</f>
        <v>13</v>
      </c>
      <c r="I3" s="8" t="s">
        <v>61</v>
      </c>
      <c r="J3" t="s">
        <v>56</v>
      </c>
      <c r="K3" t="s">
        <v>58</v>
      </c>
      <c r="L3" t="s">
        <v>57</v>
      </c>
      <c r="M3" t="s">
        <v>60</v>
      </c>
      <c r="N3" t="s">
        <v>62</v>
      </c>
      <c r="O3" t="s">
        <v>77</v>
      </c>
      <c r="P3" t="s">
        <v>73</v>
      </c>
      <c r="S3" s="1" t="s">
        <v>72</v>
      </c>
    </row>
    <row r="4" spans="1:19">
      <c r="A4" s="1">
        <v>72</v>
      </c>
      <c r="B4" s="1" t="s">
        <v>5</v>
      </c>
      <c r="C4" s="1">
        <v>9</v>
      </c>
      <c r="D4" s="1">
        <v>5</v>
      </c>
      <c r="E4" s="1">
        <v>1</v>
      </c>
      <c r="F4" s="1">
        <f>SUMIF(Scores!$E$2:$E$259, 'Next Gen'!$A4, INDEX(Scores!$H$2:$N261, 0, MATCH($B4, Scores!$H$1:$N$1, 0)))</f>
        <v>1</v>
      </c>
      <c r="I4" s="9" t="s">
        <v>4</v>
      </c>
      <c r="J4" s="11">
        <v>14</v>
      </c>
      <c r="K4" s="10">
        <v>8.4285714285714288</v>
      </c>
      <c r="L4" s="10">
        <v>4.0714285714285712</v>
      </c>
      <c r="M4" s="10">
        <v>0.9147286821705426</v>
      </c>
      <c r="N4" s="10">
        <v>0.48305084745762711</v>
      </c>
      <c r="O4" s="10">
        <v>1.9298245614035088</v>
      </c>
      <c r="P4" s="10">
        <v>0.44186046511627908</v>
      </c>
      <c r="S4" s="1" t="s">
        <v>78</v>
      </c>
    </row>
    <row r="5" spans="1:19">
      <c r="A5" s="1">
        <v>72</v>
      </c>
      <c r="B5" s="1" t="s">
        <v>4</v>
      </c>
      <c r="C5" s="1">
        <v>9</v>
      </c>
      <c r="D5" s="1">
        <v>9</v>
      </c>
      <c r="E5" s="1">
        <v>2</v>
      </c>
      <c r="F5" s="1">
        <f>SUMIF(Scores!$E$2:$E$259, 'Next Gen'!$A5, INDEX(Scores!$H$2:$N262, 0, MATCH($B5, Scores!$H$1:$N$1, 0)))</f>
        <v>4</v>
      </c>
      <c r="I5" s="9" t="s">
        <v>7</v>
      </c>
      <c r="J5" s="11">
        <v>5</v>
      </c>
      <c r="K5" s="10">
        <v>4.2</v>
      </c>
      <c r="L5" s="10">
        <v>2</v>
      </c>
      <c r="M5" s="10">
        <v>0.46666666666666667</v>
      </c>
      <c r="N5" s="10">
        <v>0.47619047619047616</v>
      </c>
      <c r="O5" s="10">
        <v>1.4</v>
      </c>
      <c r="P5" s="10">
        <v>0.22222222222222221</v>
      </c>
    </row>
    <row r="6" spans="1:19">
      <c r="A6" s="1">
        <v>72</v>
      </c>
      <c r="B6" s="1" t="s">
        <v>7</v>
      </c>
      <c r="C6" s="1">
        <v>9</v>
      </c>
      <c r="D6" s="1">
        <v>3</v>
      </c>
      <c r="E6" s="1">
        <v>0</v>
      </c>
      <c r="F6" s="1">
        <f>SUMIF(Scores!$E$2:$E$259, 'Next Gen'!$A6, INDEX(Scores!$H$2:$N263, 0, MATCH($B6, Scores!$H$1:$N$1, 0)))</f>
        <v>0</v>
      </c>
      <c r="I6" s="9" t="s">
        <v>5</v>
      </c>
      <c r="J6" s="11">
        <v>13</v>
      </c>
      <c r="K6" s="10">
        <v>5.8461538461538458</v>
      </c>
      <c r="L6" s="10">
        <v>2.3076923076923075</v>
      </c>
      <c r="M6" s="10">
        <v>0.6333333333333333</v>
      </c>
      <c r="N6" s="10">
        <v>0.39473684210526316</v>
      </c>
      <c r="O6" s="10">
        <v>1.7333333333333334</v>
      </c>
      <c r="P6" s="10">
        <v>0.25</v>
      </c>
    </row>
    <row r="7" spans="1:19">
      <c r="A7" s="1">
        <v>73</v>
      </c>
      <c r="B7" s="1" t="s">
        <v>4</v>
      </c>
      <c r="C7" s="1">
        <v>9</v>
      </c>
      <c r="D7" s="1">
        <v>9</v>
      </c>
      <c r="E7" s="1">
        <v>2</v>
      </c>
      <c r="F7" s="1">
        <f>SUMIF(Scores!$E$2:$E$259, 'Next Gen'!$A7, INDEX(Scores!$H$2:$N264, 0, MATCH($B7, Scores!$H$1:$N$1, 0)))</f>
        <v>2</v>
      </c>
      <c r="I7" s="9" t="s">
        <v>6</v>
      </c>
      <c r="J7" s="11">
        <v>3</v>
      </c>
      <c r="K7" s="10">
        <v>3.6666666666666665</v>
      </c>
      <c r="L7" s="10">
        <v>2.3333333333333335</v>
      </c>
      <c r="M7" s="10">
        <v>0.40740740740740738</v>
      </c>
      <c r="N7" s="10">
        <v>0.63636363636363635</v>
      </c>
      <c r="O7" s="10">
        <v>1.8571428571428572</v>
      </c>
      <c r="P7" s="10">
        <v>0.25925925925925924</v>
      </c>
    </row>
    <row r="8" spans="1:19">
      <c r="A8" s="1">
        <v>73</v>
      </c>
      <c r="B8" s="1" t="s">
        <v>5</v>
      </c>
      <c r="C8" s="1">
        <v>9</v>
      </c>
      <c r="D8" s="1">
        <v>6</v>
      </c>
      <c r="E8" s="1">
        <v>4</v>
      </c>
      <c r="F8" s="1">
        <f>SUMIF(Scores!$E$2:$E$259, 'Next Gen'!$A8, INDEX(Scores!$H$2:$N265, 0, MATCH($B8, Scores!$H$1:$N$1, 0)))</f>
        <v>10</v>
      </c>
      <c r="I8" s="9" t="s">
        <v>26</v>
      </c>
      <c r="J8" s="11">
        <v>35</v>
      </c>
      <c r="K8" s="10">
        <v>6.4571428571428573</v>
      </c>
      <c r="L8" s="10">
        <v>2.9714285714285715</v>
      </c>
      <c r="M8" s="10">
        <v>0.70404984423676009</v>
      </c>
      <c r="N8" s="10">
        <v>0.46017699115044247</v>
      </c>
      <c r="O8" s="10">
        <v>1.8173076923076923</v>
      </c>
      <c r="P8" s="10">
        <v>0.32398753894080995</v>
      </c>
    </row>
    <row r="9" spans="1:19">
      <c r="A9" s="1">
        <v>74</v>
      </c>
      <c r="B9" s="1" t="s">
        <v>5</v>
      </c>
      <c r="C9" s="1">
        <v>9</v>
      </c>
      <c r="D9" s="1">
        <v>5</v>
      </c>
      <c r="E9" s="1">
        <v>1</v>
      </c>
      <c r="F9" s="1">
        <f>SUMIF(Scores!$E$2:$E$259, 'Next Gen'!$A9, INDEX(Scores!$H$2:$N266, 0, MATCH($B9, Scores!$H$1:$N$1, 0)))</f>
        <v>1</v>
      </c>
      <c r="I9"/>
      <c r="J9"/>
      <c r="K9"/>
      <c r="L9"/>
      <c r="M9"/>
      <c r="N9"/>
    </row>
    <row r="10" spans="1:19">
      <c r="A10" s="1">
        <v>74</v>
      </c>
      <c r="B10" s="1" t="s">
        <v>4</v>
      </c>
      <c r="C10" s="1">
        <v>9</v>
      </c>
      <c r="D10" s="1">
        <v>6</v>
      </c>
      <c r="E10" s="1">
        <v>4</v>
      </c>
      <c r="F10" s="1">
        <f>SUMIF(Scores!$E$2:$E$259, 'Next Gen'!$A10, INDEX(Scores!$H$2:$N267, 0, MATCH($B10, Scores!$H$1:$N$1, 0)))</f>
        <v>7</v>
      </c>
      <c r="I10"/>
      <c r="J10"/>
      <c r="K10"/>
      <c r="L10"/>
      <c r="M10"/>
      <c r="N10"/>
    </row>
    <row r="11" spans="1:19">
      <c r="A11" s="1">
        <v>74</v>
      </c>
      <c r="B11" s="1" t="s">
        <v>7</v>
      </c>
      <c r="C11" s="1">
        <v>9</v>
      </c>
      <c r="D11" s="1">
        <v>4</v>
      </c>
      <c r="E11" s="1">
        <v>3</v>
      </c>
      <c r="F11" s="1">
        <f>SUMIF(Scores!$E$2:$E$259, 'Next Gen'!$A11, INDEX(Scores!$H$2:$N268, 0, MATCH($B11, Scores!$H$1:$N$1, 0)))</f>
        <v>3</v>
      </c>
      <c r="I11"/>
      <c r="J11"/>
      <c r="K11"/>
    </row>
    <row r="12" spans="1:19">
      <c r="A12" s="1">
        <v>75</v>
      </c>
      <c r="B12" s="1" t="s">
        <v>4</v>
      </c>
      <c r="C12" s="1">
        <v>12</v>
      </c>
      <c r="D12" s="1">
        <v>12</v>
      </c>
      <c r="E12" s="1">
        <v>5</v>
      </c>
      <c r="F12" s="1">
        <f>SUMIF(Scores!$E$2:$E$259, 'Next Gen'!$A12, INDEX(Scores!$H$2:$N269, 0, MATCH($B12, Scores!$H$1:$N$1, 0)))</f>
        <v>10</v>
      </c>
      <c r="I12"/>
      <c r="J12"/>
      <c r="K12"/>
    </row>
    <row r="13" spans="1:19">
      <c r="A13" s="1">
        <v>75</v>
      </c>
      <c r="B13" s="1" t="s">
        <v>5</v>
      </c>
      <c r="C13" s="1">
        <v>12</v>
      </c>
      <c r="D13" s="1">
        <v>8</v>
      </c>
      <c r="E13" s="1">
        <v>6</v>
      </c>
      <c r="F13" s="1">
        <f>SUMIF(Scores!$E$2:$E$259, 'Next Gen'!$A13, INDEX(Scores!$H$2:$N270, 0, MATCH($B13, Scores!$H$1:$N$1, 0)))</f>
        <v>8</v>
      </c>
      <c r="I13"/>
      <c r="J13"/>
      <c r="K13"/>
    </row>
    <row r="14" spans="1:19">
      <c r="A14" s="1">
        <v>76</v>
      </c>
      <c r="B14" s="1" t="s">
        <v>4</v>
      </c>
      <c r="C14" s="1">
        <v>9</v>
      </c>
      <c r="D14" s="1">
        <v>8</v>
      </c>
      <c r="E14" s="1">
        <v>3</v>
      </c>
      <c r="F14" s="1">
        <f>SUMIF(Scores!$E$2:$E$259, 'Next Gen'!$A14, INDEX(Scores!$H$2:$N271, 0, MATCH($B14, Scores!$H$1:$N$1, 0)))</f>
        <v>5</v>
      </c>
      <c r="I14"/>
      <c r="J14"/>
      <c r="K14"/>
    </row>
    <row r="15" spans="1:19">
      <c r="A15" s="1">
        <v>76</v>
      </c>
      <c r="B15" s="1" t="s">
        <v>5</v>
      </c>
      <c r="C15" s="1">
        <v>9</v>
      </c>
      <c r="D15" s="1">
        <v>6</v>
      </c>
      <c r="E15" s="1">
        <v>0</v>
      </c>
      <c r="F15" s="1">
        <f>SUMIF(Scores!$E$2:$E$259, 'Next Gen'!$A15, INDEX(Scores!$H$2:$N272, 0, MATCH($B15, Scores!$H$1:$N$1, 0)))</f>
        <v>0</v>
      </c>
      <c r="I15"/>
      <c r="J15"/>
      <c r="K15"/>
    </row>
    <row r="16" spans="1:19">
      <c r="A16" s="1">
        <v>77</v>
      </c>
      <c r="B16" s="1" t="s">
        <v>4</v>
      </c>
      <c r="C16" s="1">
        <v>9</v>
      </c>
      <c r="D16" s="1">
        <v>9</v>
      </c>
      <c r="E16" s="1">
        <v>1</v>
      </c>
      <c r="F16" s="1">
        <f>SUMIF(Scores!$E$2:$E$259, 'Next Gen'!$A16, INDEX(Scores!$H$2:$N273, 0, MATCH($B16, Scores!$H$1:$N$1, 0)))</f>
        <v>1</v>
      </c>
      <c r="I16"/>
      <c r="J16"/>
      <c r="K16"/>
    </row>
    <row r="17" spans="1:11">
      <c r="A17" s="1">
        <v>77</v>
      </c>
      <c r="B17" s="1" t="s">
        <v>5</v>
      </c>
      <c r="C17" s="1">
        <v>9</v>
      </c>
      <c r="D17" s="1">
        <v>5</v>
      </c>
      <c r="E17" s="1">
        <v>3</v>
      </c>
      <c r="F17" s="1">
        <f>SUMIF(Scores!$E$2:$E$259, 'Next Gen'!$A17, INDEX(Scores!$H$2:$N274, 0, MATCH($B17, Scores!$H$1:$N$1, 0)))</f>
        <v>5</v>
      </c>
      <c r="I17"/>
      <c r="J17"/>
      <c r="K17"/>
    </row>
    <row r="18" spans="1:11">
      <c r="A18" s="1">
        <v>77</v>
      </c>
      <c r="B18" s="1" t="s">
        <v>6</v>
      </c>
      <c r="C18" s="1">
        <v>9</v>
      </c>
      <c r="D18" s="1">
        <v>5</v>
      </c>
      <c r="E18" s="1">
        <v>3</v>
      </c>
      <c r="F18" s="1">
        <f>SUMIF(Scores!$E$2:$E$259, 'Next Gen'!$A18, INDEX(Scores!$H$2:$N275, 0, MATCH($B18, Scores!$H$1:$N$1, 0)))</f>
        <v>8</v>
      </c>
      <c r="I18"/>
      <c r="J18"/>
      <c r="K18"/>
    </row>
    <row r="19" spans="1:11">
      <c r="A19" s="1">
        <v>78</v>
      </c>
      <c r="B19" s="1" t="s">
        <v>4</v>
      </c>
      <c r="C19" s="1">
        <v>9</v>
      </c>
      <c r="D19" s="1">
        <v>8</v>
      </c>
      <c r="E19" s="1">
        <v>5</v>
      </c>
      <c r="F19" s="1">
        <f>SUMIF(Scores!$E$2:$E$259, 'Next Gen'!$A19, INDEX(Scores!$H$2:$N276, 0, MATCH($B19, Scores!$H$1:$N$1, 0)))</f>
        <v>9</v>
      </c>
      <c r="I19"/>
      <c r="J19"/>
      <c r="K19"/>
    </row>
    <row r="20" spans="1:11">
      <c r="A20" s="1">
        <v>78</v>
      </c>
      <c r="B20" s="1" t="s">
        <v>7</v>
      </c>
      <c r="C20" s="1">
        <v>9</v>
      </c>
      <c r="D20" s="1">
        <v>6</v>
      </c>
      <c r="E20" s="1">
        <v>2</v>
      </c>
      <c r="F20" s="1">
        <f>SUMIF(Scores!$E$2:$E$259, 'Next Gen'!$A20, INDEX(Scores!$H$2:$N277, 0, MATCH($B20, Scores!$H$1:$N$1, 0)))</f>
        <v>4</v>
      </c>
      <c r="I20"/>
      <c r="J20"/>
      <c r="K20"/>
    </row>
    <row r="21" spans="1:11">
      <c r="A21" s="1">
        <v>79</v>
      </c>
      <c r="B21" s="1" t="s">
        <v>4</v>
      </c>
      <c r="C21" s="1">
        <v>9</v>
      </c>
      <c r="D21" s="1">
        <v>7</v>
      </c>
      <c r="E21" s="1">
        <v>3</v>
      </c>
      <c r="F21" s="1">
        <f>SUMIF(Scores!$E$2:$E$259, 'Next Gen'!$A21, INDEX(Scores!$H$2:$N278, 0, MATCH($B21, Scores!$H$1:$N$1, 0)))</f>
        <v>7</v>
      </c>
      <c r="I21"/>
      <c r="J21"/>
      <c r="K21"/>
    </row>
    <row r="22" spans="1:11">
      <c r="A22" s="1">
        <v>79</v>
      </c>
      <c r="B22" s="1" t="s">
        <v>5</v>
      </c>
      <c r="C22" s="1">
        <v>9</v>
      </c>
      <c r="D22" s="1">
        <v>6</v>
      </c>
      <c r="E22" s="1">
        <v>1</v>
      </c>
      <c r="F22" s="1">
        <f>SUMIF(Scores!$E$2:$E$259, 'Next Gen'!$A22, INDEX(Scores!$H$2:$N279, 0, MATCH($B22, Scores!$H$1:$N$1, 0)))</f>
        <v>1</v>
      </c>
    </row>
    <row r="23" spans="1:11">
      <c r="A23" s="1">
        <v>79</v>
      </c>
      <c r="B23" s="1" t="s">
        <v>6</v>
      </c>
      <c r="C23" s="1">
        <v>9</v>
      </c>
      <c r="D23" s="1">
        <v>2</v>
      </c>
      <c r="E23" s="1">
        <v>1</v>
      </c>
      <c r="F23" s="1">
        <f>SUMIF(Scores!$E$2:$E$259, 'Next Gen'!$A23, INDEX(Scores!$H$2:$N280, 0, MATCH($B23, Scores!$H$1:$N$1, 0)))</f>
        <v>1</v>
      </c>
    </row>
    <row r="24" spans="1:11">
      <c r="A24" s="1">
        <v>79</v>
      </c>
      <c r="B24" s="1" t="s">
        <v>7</v>
      </c>
      <c r="C24" s="1">
        <v>9</v>
      </c>
      <c r="D24" s="1">
        <v>5</v>
      </c>
      <c r="E24" s="1">
        <v>3</v>
      </c>
      <c r="F24" s="1">
        <f>SUMIF(Scores!$E$2:$E$259, 'Next Gen'!$A24, INDEX(Scores!$H$2:$N281, 0, MATCH($B24, Scores!$H$1:$N$1, 0)))</f>
        <v>5</v>
      </c>
    </row>
    <row r="25" spans="1:11">
      <c r="A25" s="1">
        <v>80</v>
      </c>
      <c r="B25" s="1" t="s">
        <v>5</v>
      </c>
      <c r="C25" s="1">
        <v>9</v>
      </c>
      <c r="D25" s="1">
        <v>6</v>
      </c>
      <c r="E25" s="1">
        <v>2</v>
      </c>
      <c r="F25" s="1">
        <f>SUMIF(Scores!$E$2:$E$259, 'Next Gen'!$A25, INDEX(Scores!$H$2:$N282, 0, MATCH($B25, Scores!$H$1:$N$1, 0)))</f>
        <v>3</v>
      </c>
    </row>
    <row r="26" spans="1:11">
      <c r="A26" s="1">
        <v>80</v>
      </c>
      <c r="B26" s="1" t="s">
        <v>6</v>
      </c>
      <c r="C26" s="1">
        <v>9</v>
      </c>
      <c r="D26" s="1">
        <v>4</v>
      </c>
      <c r="E26" s="1">
        <v>3</v>
      </c>
      <c r="F26" s="1">
        <f>SUMIF(Scores!$E$2:$E$259, 'Next Gen'!$A26, INDEX(Scores!$H$2:$N283, 0, MATCH($B26, Scores!$H$1:$N$1, 0)))</f>
        <v>4</v>
      </c>
    </row>
    <row r="27" spans="1:11">
      <c r="A27" s="1">
        <v>80</v>
      </c>
      <c r="B27" s="1" t="s">
        <v>4</v>
      </c>
      <c r="C27" s="1">
        <v>9</v>
      </c>
      <c r="D27" s="1">
        <v>8</v>
      </c>
      <c r="E27" s="1">
        <v>6</v>
      </c>
      <c r="F27" s="1">
        <f>SUMIF(Scores!$E$2:$E$259, 'Next Gen'!$A27, INDEX(Scores!$H$2:$N284, 0, MATCH($B27, Scores!$H$1:$N$1, 0)))</f>
        <v>12</v>
      </c>
    </row>
    <row r="28" spans="1:11">
      <c r="A28" s="1">
        <v>81</v>
      </c>
      <c r="B28" s="1" t="s">
        <v>4</v>
      </c>
      <c r="C28" s="1">
        <v>9</v>
      </c>
      <c r="D28" s="1">
        <v>8</v>
      </c>
      <c r="E28" s="1">
        <v>4</v>
      </c>
      <c r="F28" s="1">
        <f>SUMIF(Scores!$E$2:$E$259, 'Next Gen'!$A28, INDEX(Scores!$H$2:$N285, 0, MATCH($B28, Scores!$H$1:$N$1, 0)))</f>
        <v>6</v>
      </c>
    </row>
    <row r="29" spans="1:11">
      <c r="A29" s="1">
        <v>81</v>
      </c>
      <c r="B29" s="1" t="s">
        <v>5</v>
      </c>
      <c r="C29" s="1">
        <v>9</v>
      </c>
      <c r="D29" s="1">
        <v>4</v>
      </c>
      <c r="E29" s="1">
        <v>0</v>
      </c>
      <c r="F29" s="1">
        <f>SUMIF(Scores!$E$2:$E$259, 'Next Gen'!$A29, INDEX(Scores!$H$2:$N286, 0, MATCH($B29, Scores!$H$1:$N$1, 0)))</f>
        <v>0</v>
      </c>
    </row>
    <row r="30" spans="1:11">
      <c r="A30" s="1">
        <v>82</v>
      </c>
      <c r="B30" s="1" t="s">
        <v>4</v>
      </c>
      <c r="C30" s="1">
        <v>9</v>
      </c>
      <c r="D30" s="1">
        <v>8</v>
      </c>
      <c r="E30" s="1">
        <v>6</v>
      </c>
      <c r="F30" s="1">
        <f>SUMIF(Scores!$E$2:$E$259, 'Next Gen'!$A30, INDEX(Scores!$H$2:$N287, 0, MATCH($B30, Scores!$H$1:$N$1, 0)))</f>
        <v>12</v>
      </c>
    </row>
    <row r="31" spans="1:11">
      <c r="A31" s="1">
        <v>82</v>
      </c>
      <c r="B31" s="1" t="s">
        <v>7</v>
      </c>
      <c r="C31" s="1">
        <v>9</v>
      </c>
      <c r="D31" s="1">
        <v>3</v>
      </c>
      <c r="E31" s="1">
        <v>2</v>
      </c>
      <c r="F31" s="1">
        <f>SUMIF(Scores!$E$2:$E$259, 'Next Gen'!$A31, INDEX(Scores!$H$2:$N288, 0, MATCH($B31, Scores!$H$1:$N$1, 0)))</f>
        <v>2</v>
      </c>
    </row>
    <row r="32" spans="1:11">
      <c r="A32" s="1">
        <v>82</v>
      </c>
      <c r="B32" s="1" t="s">
        <v>5</v>
      </c>
      <c r="C32" s="1">
        <v>9</v>
      </c>
      <c r="D32" s="1">
        <v>7</v>
      </c>
      <c r="E32" s="1">
        <v>2</v>
      </c>
      <c r="F32" s="1">
        <f>SUMIF(Scores!$E$2:$E$259, 'Next Gen'!$A32, INDEX(Scores!$H$2:$N289, 0, MATCH($B32, Scores!$H$1:$N$1, 0)))</f>
        <v>5</v>
      </c>
    </row>
    <row r="33" spans="1:6">
      <c r="A33" s="1">
        <v>83</v>
      </c>
      <c r="B33" s="1" t="s">
        <v>4</v>
      </c>
      <c r="C33" s="1">
        <v>9</v>
      </c>
      <c r="D33" s="1">
        <v>9</v>
      </c>
      <c r="E33" s="1">
        <v>6</v>
      </c>
      <c r="F33" s="1">
        <f>SUMIF(Scores!$E$2:$E$259, 'Next Gen'!$A33, INDEX(Scores!$H$2:$N290, 0, MATCH($B33, Scores!$H$1:$N$1, 0)))</f>
        <v>12</v>
      </c>
    </row>
    <row r="34" spans="1:6">
      <c r="A34" s="1">
        <v>83</v>
      </c>
      <c r="B34" s="1" t="s">
        <v>5</v>
      </c>
      <c r="C34" s="1">
        <v>9</v>
      </c>
      <c r="D34" s="1">
        <v>5</v>
      </c>
      <c r="E34" s="1">
        <v>3</v>
      </c>
      <c r="F34" s="1">
        <f>SUMIF(Scores!$E$2:$E$259, 'Next Gen'!$A34, INDEX(Scores!$H$2:$N291, 0, MATCH($B34, Scores!$H$1:$N$1, 0)))</f>
        <v>5</v>
      </c>
    </row>
    <row r="35" spans="1:6">
      <c r="A35" s="1">
        <v>84</v>
      </c>
      <c r="B35" s="1" t="s">
        <v>4</v>
      </c>
      <c r="C35" s="1">
        <v>9</v>
      </c>
      <c r="D35" s="1">
        <v>9</v>
      </c>
      <c r="E35" s="1">
        <v>5</v>
      </c>
      <c r="F35" s="1">
        <f>SUMIF(Scores!$E$2:$E$259, 'Next Gen'!$A35, INDEX(Scores!$H$2:$N292, 0, MATCH($B35, Scores!$H$1:$N$1, 0)))</f>
        <v>10</v>
      </c>
    </row>
    <row r="36" spans="1:6">
      <c r="A36" s="1">
        <v>84</v>
      </c>
      <c r="B36" s="1" t="s">
        <v>5</v>
      </c>
      <c r="C36" s="1">
        <v>9</v>
      </c>
      <c r="D36" s="1">
        <v>4</v>
      </c>
      <c r="E36" s="1">
        <v>3</v>
      </c>
      <c r="F36" s="1">
        <f>SUMIF(Scores!$E$2:$E$259, 'Next Gen'!$A36, INDEX(Scores!$H$2:$N293, 0, MATCH($B36, Scores!$H$1:$N$1, 0)))</f>
        <v>5</v>
      </c>
    </row>
  </sheetData>
  <sortState xmlns:xlrd2="http://schemas.microsoft.com/office/spreadsheetml/2017/richdata2" ref="A2:E13">
    <sortCondition ref="A2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Next 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Skinner</dc:creator>
  <cp:lastModifiedBy>Caleb Skinner</cp:lastModifiedBy>
  <dcterms:created xsi:type="dcterms:W3CDTF">2025-03-27T14:58:36Z</dcterms:created>
  <dcterms:modified xsi:type="dcterms:W3CDTF">2025-05-01T16:53:47Z</dcterms:modified>
</cp:coreProperties>
</file>