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A708488F-5D59-5541-A842-D13EAD440658}" xr6:coauthVersionLast="47" xr6:coauthVersionMax="47" xr10:uidLastSave="{00000000-0000-0000-0000-000000000000}"/>
  <bookViews>
    <workbookView xWindow="0" yWindow="760" windowWidth="30240" windowHeight="17460" activeTab="3" xr2:uid="{323CE3BE-3075-5142-8CC5-C739FD3D3415}"/>
  </bookViews>
  <sheets>
    <sheet name="Scores" sheetId="1" r:id="rId1"/>
    <sheet name="Games" sheetId="5" r:id="rId2"/>
    <sheet name="Clutch" sheetId="6" r:id="rId3"/>
    <sheet name="Next Gen" sheetId="2" r:id="rId4"/>
  </sheets>
  <definedNames>
    <definedName name="ExternalData_1" localSheetId="2" hidden="1">Clutch!$A$1:$G$148</definedName>
    <definedName name="ExternalData_1" localSheetId="1" hidden="1">Games!$A$1:$H$286</definedName>
    <definedName name="NativeTimeline_Date">#N/A</definedName>
    <definedName name="NativeTimeline_Date1">#N/A</definedName>
    <definedName name="NativeTimeline_Date2">#N/A</definedName>
    <definedName name="Slicer_Deficit">#N/A</definedName>
    <definedName name="Slicer_Height">#N/A</definedName>
    <definedName name="Slicer_Height1">#N/A</definedName>
  </definedNames>
  <calcPr calcId="191029"/>
  <pivotCaches>
    <pivotCache cacheId="144" r:id="rId5"/>
    <pivotCache cacheId="145" r:id="rId6"/>
    <pivotCache cacheId="142" r:id="rId7"/>
    <pivotCache cacheId="14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0" i="2" l="1"/>
  <c r="G120" i="2"/>
  <c r="F120" i="2"/>
  <c r="H119" i="2"/>
  <c r="G119" i="2"/>
  <c r="F119" i="2"/>
  <c r="Q378" i="1"/>
  <c r="P378" i="1"/>
  <c r="Y377" i="1"/>
  <c r="X377" i="1"/>
  <c r="W377" i="1"/>
  <c r="S377" i="1"/>
  <c r="R377" i="1"/>
  <c r="Q377" i="1"/>
  <c r="P377" i="1"/>
  <c r="Q375" i="1"/>
  <c r="P375" i="1"/>
  <c r="Y374" i="1"/>
  <c r="X374" i="1"/>
  <c r="W374" i="1"/>
  <c r="S374" i="1"/>
  <c r="R374" i="1"/>
  <c r="Q374" i="1"/>
  <c r="P374" i="1"/>
  <c r="Y371" i="1"/>
  <c r="X371" i="1"/>
  <c r="W371" i="1"/>
  <c r="E373" i="1"/>
  <c r="E376" i="1" s="1"/>
  <c r="E379" i="1" s="1"/>
  <c r="Q372" i="1"/>
  <c r="P372" i="1"/>
  <c r="S371" i="1"/>
  <c r="R371" i="1"/>
  <c r="Q371" i="1"/>
  <c r="P371" i="1"/>
  <c r="W367" i="1"/>
  <c r="Y367" i="1"/>
  <c r="X367" i="1"/>
  <c r="Q369" i="1"/>
  <c r="P369" i="1"/>
  <c r="S368" i="1"/>
  <c r="R368" i="1"/>
  <c r="Q368" i="1"/>
  <c r="P368" i="1"/>
  <c r="V367" i="1"/>
  <c r="U367" i="1"/>
  <c r="T367" i="1"/>
  <c r="S367" i="1"/>
  <c r="R367" i="1"/>
  <c r="Q367" i="1"/>
  <c r="P367" i="1"/>
  <c r="W364" i="1"/>
  <c r="X364" i="1"/>
  <c r="Y364" i="1"/>
  <c r="Q366" i="1"/>
  <c r="P366" i="1"/>
  <c r="S365" i="1"/>
  <c r="R365" i="1"/>
  <c r="Q365" i="1"/>
  <c r="P365" i="1"/>
  <c r="V364" i="1"/>
  <c r="U364" i="1"/>
  <c r="T364" i="1"/>
  <c r="S364" i="1"/>
  <c r="R364" i="1"/>
  <c r="Q364" i="1"/>
  <c r="P364" i="1"/>
  <c r="Q363" i="1"/>
  <c r="P363" i="1"/>
  <c r="S362" i="1"/>
  <c r="R362" i="1"/>
  <c r="Q362" i="1"/>
  <c r="P362" i="1"/>
  <c r="Y361" i="1"/>
  <c r="X361" i="1"/>
  <c r="W361" i="1"/>
  <c r="V361" i="1"/>
  <c r="U361" i="1"/>
  <c r="T361" i="1"/>
  <c r="S361" i="1"/>
  <c r="R361" i="1"/>
  <c r="Q361" i="1"/>
  <c r="P361" i="1"/>
  <c r="Y358" i="1"/>
  <c r="X358" i="1"/>
  <c r="W358" i="1"/>
  <c r="E360" i="1"/>
  <c r="E363" i="1" s="1"/>
  <c r="E366" i="1" s="1"/>
  <c r="E369" i="1" s="1"/>
  <c r="E372" i="1" s="1"/>
  <c r="E375" i="1" s="1"/>
  <c r="E378" i="1" s="1"/>
  <c r="Q360" i="1"/>
  <c r="P360" i="1"/>
  <c r="S359" i="1"/>
  <c r="R359" i="1"/>
  <c r="Q359" i="1"/>
  <c r="P359" i="1"/>
  <c r="V358" i="1"/>
  <c r="U358" i="1"/>
  <c r="T358" i="1"/>
  <c r="S358" i="1"/>
  <c r="R358" i="1"/>
  <c r="Q358" i="1"/>
  <c r="P358" i="1"/>
  <c r="Y354" i="1"/>
  <c r="X354" i="1"/>
  <c r="Q357" i="1"/>
  <c r="P357" i="1"/>
  <c r="S356" i="1"/>
  <c r="R356" i="1"/>
  <c r="Q356" i="1"/>
  <c r="P356" i="1"/>
  <c r="V355" i="1"/>
  <c r="U355" i="1"/>
  <c r="T355" i="1"/>
  <c r="S355" i="1"/>
  <c r="R355" i="1"/>
  <c r="Q355" i="1"/>
  <c r="P355" i="1"/>
  <c r="W354" i="1"/>
  <c r="V354" i="1"/>
  <c r="U354" i="1"/>
  <c r="T354" i="1"/>
  <c r="S354" i="1"/>
  <c r="R354" i="1"/>
  <c r="Q354" i="1"/>
  <c r="P354" i="1"/>
  <c r="S353" i="1"/>
  <c r="R353" i="1"/>
  <c r="Q353" i="1"/>
  <c r="P353" i="1"/>
  <c r="V352" i="1"/>
  <c r="U352" i="1"/>
  <c r="T352" i="1"/>
  <c r="S352" i="1"/>
  <c r="R352" i="1"/>
  <c r="Q352" i="1"/>
  <c r="P352" i="1"/>
  <c r="Y351" i="1"/>
  <c r="X351" i="1"/>
  <c r="W351" i="1"/>
  <c r="V351" i="1"/>
  <c r="U351" i="1"/>
  <c r="T351" i="1"/>
  <c r="S351" i="1"/>
  <c r="R351" i="1"/>
  <c r="Q351" i="1"/>
  <c r="P351" i="1"/>
  <c r="S350" i="1"/>
  <c r="R350" i="1"/>
  <c r="Q350" i="1"/>
  <c r="P350" i="1"/>
  <c r="V349" i="1"/>
  <c r="U349" i="1"/>
  <c r="T349" i="1"/>
  <c r="S349" i="1"/>
  <c r="R349" i="1"/>
  <c r="Q349" i="1"/>
  <c r="P349" i="1"/>
  <c r="Y348" i="1"/>
  <c r="X348" i="1"/>
  <c r="W348" i="1"/>
  <c r="V348" i="1"/>
  <c r="U348" i="1"/>
  <c r="T348" i="1"/>
  <c r="S348" i="1"/>
  <c r="R348" i="1"/>
  <c r="Q348" i="1"/>
  <c r="P348" i="1"/>
  <c r="S347" i="1"/>
  <c r="R347" i="1"/>
  <c r="Q347" i="1"/>
  <c r="P347" i="1"/>
  <c r="V346" i="1"/>
  <c r="U346" i="1"/>
  <c r="T346" i="1"/>
  <c r="S346" i="1"/>
  <c r="R346" i="1"/>
  <c r="Q346" i="1"/>
  <c r="P346" i="1"/>
  <c r="Y345" i="1"/>
  <c r="X345" i="1"/>
  <c r="W345" i="1"/>
  <c r="V345" i="1"/>
  <c r="U345" i="1"/>
  <c r="T345" i="1"/>
  <c r="S345" i="1"/>
  <c r="R345" i="1"/>
  <c r="Q345" i="1"/>
  <c r="P345" i="1"/>
  <c r="S344" i="1"/>
  <c r="R344" i="1"/>
  <c r="Q344" i="1"/>
  <c r="P344" i="1"/>
  <c r="V343" i="1"/>
  <c r="U343" i="1"/>
  <c r="T343" i="1"/>
  <c r="S343" i="1"/>
  <c r="R343" i="1"/>
  <c r="Q343" i="1"/>
  <c r="P343" i="1"/>
  <c r="Y342" i="1"/>
  <c r="X342" i="1"/>
  <c r="W342" i="1"/>
  <c r="V342" i="1"/>
  <c r="U342" i="1"/>
  <c r="T342" i="1"/>
  <c r="S342" i="1"/>
  <c r="R342" i="1"/>
  <c r="Q342" i="1"/>
  <c r="P342" i="1"/>
  <c r="S341" i="1"/>
  <c r="R341" i="1"/>
  <c r="Q341" i="1"/>
  <c r="P341" i="1"/>
  <c r="V340" i="1"/>
  <c r="U340" i="1"/>
  <c r="T340" i="1"/>
  <c r="S340" i="1"/>
  <c r="R340" i="1"/>
  <c r="Q340" i="1"/>
  <c r="P340" i="1"/>
  <c r="Y339" i="1"/>
  <c r="X339" i="1"/>
  <c r="W339" i="1"/>
  <c r="V339" i="1"/>
  <c r="U339" i="1"/>
  <c r="T339" i="1"/>
  <c r="S339" i="1"/>
  <c r="R339" i="1"/>
  <c r="Q339" i="1"/>
  <c r="P339" i="1"/>
  <c r="S338" i="1"/>
  <c r="R338" i="1"/>
  <c r="Q338" i="1"/>
  <c r="P338" i="1"/>
  <c r="V337" i="1"/>
  <c r="U337" i="1"/>
  <c r="T337" i="1"/>
  <c r="S337" i="1"/>
  <c r="R337" i="1"/>
  <c r="Q337" i="1"/>
  <c r="P337" i="1"/>
  <c r="Y336" i="1"/>
  <c r="X336" i="1"/>
  <c r="W336" i="1"/>
  <c r="V336" i="1"/>
  <c r="U336" i="1"/>
  <c r="T336" i="1"/>
  <c r="S336" i="1"/>
  <c r="R336" i="1"/>
  <c r="Q336" i="1"/>
  <c r="P336" i="1"/>
  <c r="S335" i="1"/>
  <c r="R335" i="1"/>
  <c r="Q335" i="1"/>
  <c r="P335" i="1"/>
  <c r="V334" i="1"/>
  <c r="U334" i="1"/>
  <c r="T334" i="1"/>
  <c r="S334" i="1"/>
  <c r="R334" i="1"/>
  <c r="Q334" i="1"/>
  <c r="P334" i="1"/>
  <c r="Y333" i="1"/>
  <c r="X333" i="1"/>
  <c r="W333" i="1"/>
  <c r="V333" i="1"/>
  <c r="U333" i="1"/>
  <c r="T333" i="1"/>
  <c r="S333" i="1"/>
  <c r="R333" i="1"/>
  <c r="Q333" i="1"/>
  <c r="P333" i="1"/>
  <c r="S332" i="1"/>
  <c r="R332" i="1"/>
  <c r="Q332" i="1"/>
  <c r="P332" i="1"/>
  <c r="V331" i="1"/>
  <c r="U331" i="1"/>
  <c r="T331" i="1"/>
  <c r="S331" i="1"/>
  <c r="R331" i="1"/>
  <c r="Q331" i="1"/>
  <c r="P331" i="1"/>
  <c r="Y330" i="1"/>
  <c r="X330" i="1"/>
  <c r="W330" i="1"/>
  <c r="V330" i="1"/>
  <c r="U330" i="1"/>
  <c r="T330" i="1"/>
  <c r="S330" i="1"/>
  <c r="R330" i="1"/>
  <c r="Q330" i="1"/>
  <c r="P330" i="1"/>
  <c r="Y327" i="1"/>
  <c r="X327" i="1"/>
  <c r="W327" i="1"/>
  <c r="S329" i="1"/>
  <c r="R329" i="1"/>
  <c r="Q329" i="1"/>
  <c r="P329" i="1"/>
  <c r="V328" i="1"/>
  <c r="U328" i="1"/>
  <c r="T328" i="1"/>
  <c r="S328" i="1"/>
  <c r="R328" i="1"/>
  <c r="Q328" i="1"/>
  <c r="P328" i="1"/>
  <c r="V327" i="1"/>
  <c r="U327" i="1"/>
  <c r="T327" i="1"/>
  <c r="S327" i="1"/>
  <c r="R327" i="1"/>
  <c r="Q327" i="1"/>
  <c r="P327" i="1"/>
  <c r="S326" i="1"/>
  <c r="R326" i="1"/>
  <c r="Q326" i="1"/>
  <c r="P326" i="1"/>
  <c r="V325" i="1"/>
  <c r="U325" i="1"/>
  <c r="T325" i="1"/>
  <c r="S325" i="1"/>
  <c r="R325" i="1"/>
  <c r="Q325" i="1"/>
  <c r="P325" i="1"/>
  <c r="V324" i="1"/>
  <c r="U324" i="1"/>
  <c r="T324" i="1"/>
  <c r="S324" i="1"/>
  <c r="R324" i="1"/>
  <c r="Q324" i="1"/>
  <c r="P324" i="1"/>
  <c r="S323" i="1"/>
  <c r="R323" i="1"/>
  <c r="Q323" i="1"/>
  <c r="P323" i="1"/>
  <c r="V322" i="1"/>
  <c r="U322" i="1"/>
  <c r="T322" i="1"/>
  <c r="S322" i="1"/>
  <c r="R322" i="1"/>
  <c r="Q322" i="1"/>
  <c r="P322" i="1"/>
  <c r="V321" i="1"/>
  <c r="U321" i="1"/>
  <c r="T321" i="1"/>
  <c r="S321" i="1"/>
  <c r="R321" i="1"/>
  <c r="Q321" i="1"/>
  <c r="P321" i="1"/>
  <c r="S314" i="1"/>
  <c r="R314" i="1"/>
  <c r="Q314" i="1"/>
  <c r="P314" i="1"/>
  <c r="V313" i="1"/>
  <c r="U313" i="1"/>
  <c r="T313" i="1"/>
  <c r="S313" i="1"/>
  <c r="R313" i="1"/>
  <c r="Q313" i="1"/>
  <c r="P313" i="1"/>
  <c r="V312" i="1"/>
  <c r="U312" i="1"/>
  <c r="T312" i="1"/>
  <c r="S312" i="1"/>
  <c r="R312" i="1"/>
  <c r="Q312" i="1"/>
  <c r="P312" i="1"/>
  <c r="S320" i="1"/>
  <c r="R320" i="1"/>
  <c r="Q320" i="1"/>
  <c r="P320" i="1"/>
  <c r="V319" i="1"/>
  <c r="U319" i="1"/>
  <c r="T319" i="1"/>
  <c r="S319" i="1"/>
  <c r="R319" i="1"/>
  <c r="Q319" i="1"/>
  <c r="P319" i="1"/>
  <c r="V318" i="1"/>
  <c r="U318" i="1"/>
  <c r="T318" i="1"/>
  <c r="S318" i="1"/>
  <c r="R318" i="1"/>
  <c r="Q318" i="1"/>
  <c r="P318" i="1"/>
  <c r="S317" i="1"/>
  <c r="R317" i="1"/>
  <c r="Q317" i="1"/>
  <c r="P317" i="1"/>
  <c r="V316" i="1"/>
  <c r="U316" i="1"/>
  <c r="T316" i="1"/>
  <c r="S316" i="1"/>
  <c r="R316" i="1"/>
  <c r="Q316" i="1"/>
  <c r="P316" i="1"/>
  <c r="V315" i="1"/>
  <c r="U315" i="1"/>
  <c r="T315" i="1"/>
  <c r="S315" i="1"/>
  <c r="R315" i="1"/>
  <c r="Q315" i="1"/>
  <c r="P315" i="1"/>
  <c r="S311" i="1"/>
  <c r="R311" i="1"/>
  <c r="Q311" i="1"/>
  <c r="P311" i="1"/>
  <c r="V310" i="1"/>
  <c r="U310" i="1"/>
  <c r="T310" i="1"/>
  <c r="S310" i="1"/>
  <c r="R310" i="1"/>
  <c r="Q310" i="1"/>
  <c r="P310" i="1"/>
  <c r="V309" i="1"/>
  <c r="U309" i="1"/>
  <c r="T309" i="1"/>
  <c r="S309" i="1"/>
  <c r="R309" i="1"/>
  <c r="Q309" i="1"/>
  <c r="P309" i="1"/>
  <c r="S308" i="1"/>
  <c r="R308" i="1"/>
  <c r="Q308" i="1"/>
  <c r="P308" i="1"/>
  <c r="V307" i="1"/>
  <c r="U307" i="1"/>
  <c r="T307" i="1"/>
  <c r="S307" i="1"/>
  <c r="R307" i="1"/>
  <c r="Q307" i="1"/>
  <c r="P307" i="1"/>
  <c r="Y306" i="1"/>
  <c r="X306" i="1"/>
  <c r="W306" i="1"/>
  <c r="V306" i="1"/>
  <c r="U306" i="1"/>
  <c r="T306" i="1"/>
  <c r="S306" i="1"/>
  <c r="R306" i="1"/>
  <c r="Q306" i="1"/>
  <c r="P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N386" i="1"/>
  <c r="M386" i="1"/>
  <c r="L386" i="1"/>
  <c r="K386" i="1"/>
  <c r="J386" i="1"/>
  <c r="I386" i="1"/>
  <c r="H386" i="1"/>
  <c r="S299" i="1"/>
  <c r="R299" i="1"/>
  <c r="Q299" i="1"/>
  <c r="P299" i="1"/>
  <c r="Y296" i="1"/>
  <c r="X296" i="1"/>
  <c r="W296" i="1"/>
  <c r="S305" i="1"/>
  <c r="R305" i="1"/>
  <c r="Q305" i="1"/>
  <c r="P305" i="1"/>
  <c r="V304" i="1"/>
  <c r="U304" i="1"/>
  <c r="T304" i="1"/>
  <c r="S304" i="1"/>
  <c r="R304" i="1"/>
  <c r="Q304" i="1"/>
  <c r="P304" i="1"/>
  <c r="Y303" i="1"/>
  <c r="X303" i="1"/>
  <c r="W303" i="1"/>
  <c r="V303" i="1"/>
  <c r="U303" i="1"/>
  <c r="T303" i="1"/>
  <c r="S303" i="1"/>
  <c r="R303" i="1"/>
  <c r="Q303" i="1"/>
  <c r="P303" i="1"/>
  <c r="S302" i="1"/>
  <c r="R302" i="1"/>
  <c r="Q302" i="1"/>
  <c r="P302" i="1"/>
  <c r="V301" i="1"/>
  <c r="U301" i="1"/>
  <c r="T301" i="1"/>
  <c r="S301" i="1"/>
  <c r="R301" i="1"/>
  <c r="Q301" i="1"/>
  <c r="P301" i="1"/>
  <c r="Y300" i="1"/>
  <c r="X300" i="1"/>
  <c r="W300" i="1"/>
  <c r="V300" i="1"/>
  <c r="U300" i="1"/>
  <c r="T300" i="1"/>
  <c r="S300" i="1"/>
  <c r="R300" i="1"/>
  <c r="Q300" i="1"/>
  <c r="P300" i="1"/>
  <c r="S298" i="1"/>
  <c r="R298" i="1"/>
  <c r="Q298" i="1"/>
  <c r="P298" i="1"/>
  <c r="V297" i="1"/>
  <c r="U297" i="1"/>
  <c r="T297" i="1"/>
  <c r="S297" i="1"/>
  <c r="R297" i="1"/>
  <c r="Q297" i="1"/>
  <c r="P297" i="1"/>
  <c r="V296" i="1"/>
  <c r="U296" i="1"/>
  <c r="T296" i="1"/>
  <c r="S296" i="1"/>
  <c r="R296" i="1"/>
  <c r="Q296" i="1"/>
  <c r="P296" i="1"/>
  <c r="S295" i="1"/>
  <c r="R295" i="1"/>
  <c r="Q295" i="1"/>
  <c r="P295" i="1"/>
  <c r="V294" i="1"/>
  <c r="U294" i="1"/>
  <c r="T294" i="1"/>
  <c r="S294" i="1"/>
  <c r="R294" i="1"/>
  <c r="Q294" i="1"/>
  <c r="P294" i="1"/>
  <c r="Y293" i="1"/>
  <c r="X293" i="1"/>
  <c r="W293" i="1"/>
  <c r="V293" i="1"/>
  <c r="U293" i="1"/>
  <c r="T293" i="1"/>
  <c r="S293" i="1"/>
  <c r="R293" i="1"/>
  <c r="Q293" i="1"/>
  <c r="P293" i="1"/>
  <c r="S292" i="1"/>
  <c r="R292" i="1"/>
  <c r="Q292" i="1"/>
  <c r="P292" i="1"/>
  <c r="V291" i="1"/>
  <c r="U291" i="1"/>
  <c r="T291" i="1"/>
  <c r="S291" i="1"/>
  <c r="R291" i="1"/>
  <c r="Q291" i="1"/>
  <c r="P291" i="1"/>
  <c r="Y290" i="1"/>
  <c r="X290" i="1"/>
  <c r="W290" i="1"/>
  <c r="V290" i="1"/>
  <c r="U290" i="1"/>
  <c r="T290" i="1"/>
  <c r="S290" i="1"/>
  <c r="R290" i="1"/>
  <c r="Q290" i="1"/>
  <c r="P290" i="1"/>
  <c r="S289" i="1"/>
  <c r="R289" i="1"/>
  <c r="Q289" i="1"/>
  <c r="P289" i="1"/>
  <c r="V288" i="1"/>
  <c r="U288" i="1"/>
  <c r="T288" i="1"/>
  <c r="S288" i="1"/>
  <c r="R288" i="1"/>
  <c r="Q288" i="1"/>
  <c r="P288" i="1"/>
  <c r="Y287" i="1"/>
  <c r="X287" i="1"/>
  <c r="W287" i="1"/>
  <c r="V287" i="1"/>
  <c r="U287" i="1"/>
  <c r="T287" i="1"/>
  <c r="S287" i="1"/>
  <c r="R287" i="1"/>
  <c r="Q287" i="1"/>
  <c r="P287" i="1"/>
  <c r="S286" i="1"/>
  <c r="R286" i="1"/>
  <c r="Q286" i="1"/>
  <c r="P286" i="1"/>
  <c r="V285" i="1"/>
  <c r="U285" i="1"/>
  <c r="T285" i="1"/>
  <c r="S285" i="1"/>
  <c r="R285" i="1"/>
  <c r="Q285" i="1"/>
  <c r="P285" i="1"/>
  <c r="Y284" i="1"/>
  <c r="X284" i="1"/>
  <c r="W284" i="1"/>
  <c r="V284" i="1"/>
  <c r="U284" i="1"/>
  <c r="T284" i="1"/>
  <c r="S284" i="1"/>
  <c r="R284" i="1"/>
  <c r="Q284" i="1"/>
  <c r="P284" i="1"/>
  <c r="S283" i="1"/>
  <c r="R283" i="1"/>
  <c r="Q283" i="1"/>
  <c r="P283" i="1"/>
  <c r="V282" i="1"/>
  <c r="U282" i="1"/>
  <c r="T282" i="1"/>
  <c r="S282" i="1"/>
  <c r="R282" i="1"/>
  <c r="Q282" i="1"/>
  <c r="P282" i="1"/>
  <c r="Y281" i="1"/>
  <c r="X281" i="1"/>
  <c r="W281" i="1"/>
  <c r="V281" i="1"/>
  <c r="U281" i="1"/>
  <c r="T281" i="1"/>
  <c r="S281" i="1"/>
  <c r="R281" i="1"/>
  <c r="Q281" i="1"/>
  <c r="P281" i="1"/>
  <c r="S280" i="1"/>
  <c r="R280" i="1"/>
  <c r="Q280" i="1"/>
  <c r="P280" i="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S274" i="1"/>
  <c r="R274" i="1"/>
  <c r="Q274" i="1"/>
  <c r="P274" i="1"/>
  <c r="V273" i="1"/>
  <c r="U273" i="1"/>
  <c r="T273" i="1"/>
  <c r="S273" i="1"/>
  <c r="R273" i="1"/>
  <c r="Q273" i="1"/>
  <c r="P273" i="1"/>
  <c r="Y272" i="1"/>
  <c r="X272" i="1"/>
  <c r="W272" i="1"/>
  <c r="V272" i="1"/>
  <c r="U272" i="1"/>
  <c r="T272" i="1"/>
  <c r="S272" i="1"/>
  <c r="R272" i="1"/>
  <c r="Q272" i="1"/>
  <c r="P272" i="1"/>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X383" i="1" l="1"/>
  <c r="E8" i="1"/>
  <c r="X384"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Y383" i="1"/>
  <c r="Y384"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384" i="1"/>
  <c r="J382" i="1" l="1"/>
  <c r="L382" i="1"/>
  <c r="K382" i="1"/>
  <c r="I382" i="1"/>
  <c r="M382" i="1"/>
  <c r="N382" i="1"/>
  <c r="H382" i="1"/>
  <c r="I385" i="1"/>
  <c r="J385" i="1"/>
  <c r="H385" i="1"/>
  <c r="L385" i="1"/>
  <c r="H383" i="1"/>
  <c r="H384" i="1"/>
  <c r="K385" i="1"/>
  <c r="M385" i="1"/>
  <c r="N385" i="1"/>
  <c r="E62" i="1"/>
  <c r="J383" i="1"/>
  <c r="I384" i="1"/>
  <c r="K384" i="1"/>
  <c r="J384" i="1"/>
  <c r="L383" i="1"/>
  <c r="N384" i="1"/>
  <c r="K383" i="1"/>
  <c r="M384" i="1"/>
  <c r="M383" i="1"/>
  <c r="N383" i="1"/>
  <c r="I383"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117" i="2" l="1"/>
  <c r="G118" i="2"/>
  <c r="F118" i="2"/>
  <c r="H117" i="2"/>
  <c r="H118" i="2"/>
  <c r="F117" i="2"/>
  <c r="G115" i="2"/>
  <c r="H116" i="2"/>
  <c r="G116" i="2"/>
  <c r="H115" i="2"/>
  <c r="F115" i="2"/>
  <c r="F116" i="2"/>
  <c r="H114" i="2"/>
  <c r="H113" i="2"/>
  <c r="F114" i="2"/>
  <c r="G114" i="2"/>
  <c r="G113" i="2"/>
  <c r="F113" i="2"/>
  <c r="F6" i="2"/>
  <c r="F52" i="2"/>
  <c r="H104" i="2"/>
  <c r="H106" i="2"/>
  <c r="G94" i="2"/>
  <c r="F43" i="2"/>
  <c r="H51" i="2"/>
  <c r="F28" i="2"/>
  <c r="H81" i="2"/>
  <c r="H105" i="2"/>
  <c r="H99" i="2"/>
  <c r="F101" i="2"/>
  <c r="H57" i="2"/>
  <c r="G29" i="2"/>
  <c r="H35" i="2"/>
  <c r="G3" i="2"/>
  <c r="G68" i="2"/>
  <c r="H101" i="2"/>
  <c r="F93" i="2"/>
  <c r="F66" i="2"/>
  <c r="H108" i="2"/>
  <c r="G51" i="2"/>
  <c r="H38" i="2"/>
  <c r="F80" i="2"/>
  <c r="G22" i="2"/>
  <c r="F17" i="2"/>
  <c r="G36" i="2"/>
  <c r="F16" i="2"/>
  <c r="G73" i="2"/>
  <c r="H63" i="2"/>
  <c r="G96" i="2"/>
  <c r="H77" i="2"/>
  <c r="F3" i="2"/>
  <c r="H95" i="2"/>
  <c r="H34" i="2"/>
  <c r="F14" i="2"/>
  <c r="G33" i="2"/>
  <c r="G28" i="2"/>
  <c r="G40" i="2"/>
  <c r="G92" i="2"/>
  <c r="H54" i="2"/>
  <c r="G104" i="2"/>
  <c r="H31" i="2"/>
  <c r="H111" i="2"/>
  <c r="G88" i="2"/>
  <c r="G27" i="2"/>
  <c r="G19" i="2"/>
  <c r="H45" i="2"/>
  <c r="H18" i="2"/>
  <c r="H48" i="2"/>
  <c r="G89" i="2"/>
  <c r="F73" i="2"/>
  <c r="F4" i="2"/>
  <c r="H56" i="2"/>
  <c r="G13" i="2"/>
  <c r="H4" i="2"/>
  <c r="H65" i="2"/>
  <c r="G14" i="2"/>
  <c r="G82" i="2"/>
  <c r="F8" i="2"/>
  <c r="G43" i="2"/>
  <c r="F106" i="2"/>
  <c r="G26" i="2"/>
  <c r="G31" i="2"/>
  <c r="G4" i="2"/>
  <c r="F96" i="2"/>
  <c r="H44" i="2"/>
  <c r="H47" i="2"/>
  <c r="G70" i="2"/>
  <c r="F69" i="2"/>
  <c r="G10" i="2"/>
  <c r="G78" i="2"/>
  <c r="G30" i="2"/>
  <c r="H36" i="2"/>
  <c r="F109" i="2"/>
  <c r="F21" i="2"/>
  <c r="G87" i="2"/>
  <c r="G46" i="2"/>
  <c r="H97" i="2"/>
  <c r="G25" i="2"/>
  <c r="F13" i="2"/>
  <c r="H27" i="2"/>
  <c r="F53" i="2"/>
  <c r="G23" i="2"/>
  <c r="H49" i="2"/>
  <c r="H79" i="2"/>
  <c r="F36" i="2"/>
  <c r="G39" i="2"/>
  <c r="H89" i="2"/>
  <c r="F44" i="2"/>
  <c r="G60" i="2"/>
  <c r="F100" i="2"/>
  <c r="G66" i="2"/>
  <c r="G97" i="2"/>
  <c r="F37" i="2"/>
  <c r="H69" i="2"/>
  <c r="F75" i="2"/>
  <c r="F79" i="2"/>
  <c r="F71" i="2"/>
  <c r="H66" i="2"/>
  <c r="G112" i="2"/>
  <c r="F39" i="2"/>
  <c r="F78" i="2"/>
  <c r="H74" i="2"/>
  <c r="H75" i="2"/>
  <c r="G67" i="2"/>
  <c r="H32" i="2"/>
  <c r="H42" i="2"/>
  <c r="F95" i="2"/>
  <c r="G42" i="2"/>
  <c r="H100" i="2"/>
  <c r="G48" i="2"/>
  <c r="F29" i="2"/>
  <c r="F85" i="2"/>
  <c r="G108" i="2"/>
  <c r="H8" i="2"/>
  <c r="F11" i="2"/>
  <c r="G93" i="2"/>
  <c r="H43" i="2"/>
  <c r="F9" i="2"/>
  <c r="H13" i="2"/>
  <c r="G44" i="2"/>
  <c r="G107" i="2"/>
  <c r="G77" i="2"/>
  <c r="F59" i="2"/>
  <c r="F76" i="2"/>
  <c r="G110" i="2"/>
  <c r="H71" i="2"/>
  <c r="G103" i="2"/>
  <c r="H73" i="2"/>
  <c r="G38" i="2"/>
  <c r="F40" i="2"/>
  <c r="F107" i="2"/>
  <c r="F60" i="2"/>
  <c r="G5" i="2"/>
  <c r="H72" i="2"/>
  <c r="F70" i="2"/>
  <c r="G100" i="2"/>
  <c r="H67" i="2"/>
  <c r="H88" i="2"/>
  <c r="F7" i="2"/>
  <c r="F47" i="2"/>
  <c r="G61" i="2"/>
  <c r="G102" i="2"/>
  <c r="H11" i="2"/>
  <c r="H91" i="2"/>
  <c r="H50" i="2"/>
  <c r="F33" i="2"/>
  <c r="G12" i="2"/>
  <c r="G81" i="2"/>
  <c r="H103" i="2"/>
  <c r="F84" i="2"/>
  <c r="F82" i="2"/>
  <c r="H60" i="2"/>
  <c r="F99" i="2"/>
  <c r="H33" i="2"/>
  <c r="G6" i="2"/>
  <c r="F25" i="2"/>
  <c r="G21" i="2"/>
  <c r="G80" i="2"/>
  <c r="F10" i="2"/>
  <c r="G59" i="2"/>
  <c r="F89" i="2"/>
  <c r="H94" i="2"/>
  <c r="F67" i="2"/>
  <c r="F56" i="2"/>
  <c r="H55" i="2"/>
  <c r="G91" i="2"/>
  <c r="F23" i="2"/>
  <c r="H85" i="2"/>
  <c r="F87" i="2"/>
  <c r="H59" i="2"/>
  <c r="G35" i="2"/>
  <c r="F2" i="2"/>
  <c r="F111" i="2"/>
  <c r="H90" i="2"/>
  <c r="H30" i="2"/>
  <c r="H9" i="2"/>
  <c r="F20" i="2"/>
  <c r="F55" i="2"/>
  <c r="F35" i="2"/>
  <c r="H16" i="2"/>
  <c r="G17" i="2"/>
  <c r="G74" i="2"/>
  <c r="F5" i="2"/>
  <c r="G99" i="2"/>
  <c r="H68" i="2"/>
  <c r="H26" i="2"/>
  <c r="F38" i="2"/>
  <c r="G63" i="2"/>
  <c r="H21" i="2"/>
  <c r="F12" i="2"/>
  <c r="F22" i="2"/>
  <c r="H2" i="2"/>
  <c r="H58" i="2"/>
  <c r="F62" i="2"/>
  <c r="G95" i="2"/>
  <c r="H64" i="2"/>
  <c r="G101" i="2"/>
  <c r="H41" i="2"/>
  <c r="G79" i="2"/>
  <c r="H19" i="2"/>
  <c r="G24" i="2"/>
  <c r="G50" i="2"/>
  <c r="F65" i="2"/>
  <c r="F86" i="2"/>
  <c r="H25" i="2"/>
  <c r="G15" i="2"/>
  <c r="H102" i="2"/>
  <c r="H37" i="2"/>
  <c r="H52" i="2"/>
  <c r="F48" i="2"/>
  <c r="G32" i="2"/>
  <c r="G111" i="2"/>
  <c r="G53" i="2"/>
  <c r="F54" i="2"/>
  <c r="F90" i="2"/>
  <c r="F57" i="2"/>
  <c r="G83" i="2"/>
  <c r="H80" i="2"/>
  <c r="H46" i="2"/>
  <c r="F108" i="2"/>
  <c r="G52" i="2"/>
  <c r="H3" i="2"/>
  <c r="G47" i="2"/>
  <c r="H93" i="2"/>
  <c r="H53" i="2"/>
  <c r="H6" i="2"/>
  <c r="H92" i="2"/>
  <c r="F18" i="2"/>
  <c r="G98" i="2"/>
  <c r="H61" i="2"/>
  <c r="H7" i="2"/>
  <c r="G58" i="2"/>
  <c r="H15" i="2"/>
  <c r="H98" i="2"/>
  <c r="F74" i="2"/>
  <c r="F81" i="2"/>
  <c r="H82" i="2"/>
  <c r="F110" i="2"/>
  <c r="H22" i="2"/>
  <c r="F45" i="2"/>
  <c r="F50" i="2"/>
  <c r="F103" i="2"/>
  <c r="F83" i="2"/>
  <c r="H107" i="2"/>
  <c r="F72" i="2"/>
  <c r="G16" i="2"/>
  <c r="G86" i="2"/>
  <c r="F91" i="2"/>
  <c r="H5" i="2"/>
  <c r="F68" i="2"/>
  <c r="F94" i="2"/>
  <c r="F64" i="2"/>
  <c r="G56" i="2"/>
  <c r="G18" i="2"/>
  <c r="G11" i="2"/>
  <c r="H17" i="2"/>
  <c r="F46" i="2"/>
  <c r="G55" i="2"/>
  <c r="G57" i="2"/>
  <c r="G106" i="2"/>
  <c r="G45" i="2"/>
  <c r="H76" i="2"/>
  <c r="F58" i="2"/>
  <c r="G65" i="2"/>
  <c r="H84" i="2"/>
  <c r="H87" i="2"/>
  <c r="G49" i="2"/>
  <c r="H70" i="2"/>
  <c r="H10" i="2"/>
  <c r="F77" i="2"/>
  <c r="F51" i="2"/>
  <c r="F24" i="2"/>
  <c r="H110" i="2"/>
  <c r="G109" i="2"/>
  <c r="F32" i="2"/>
  <c r="G75" i="2"/>
  <c r="F42" i="2"/>
  <c r="F34" i="2"/>
  <c r="F26" i="2"/>
  <c r="G41" i="2"/>
  <c r="H86" i="2"/>
  <c r="F98" i="2"/>
  <c r="F102" i="2"/>
  <c r="F97" i="2"/>
  <c r="F88" i="2"/>
  <c r="H14" i="2"/>
  <c r="G62" i="2"/>
  <c r="G105" i="2"/>
  <c r="F15" i="2"/>
  <c r="G71" i="2"/>
  <c r="H40" i="2"/>
  <c r="H20" i="2"/>
  <c r="G8" i="2"/>
  <c r="H112" i="2"/>
  <c r="F61" i="2"/>
  <c r="G90" i="2"/>
  <c r="H28" i="2"/>
  <c r="G69" i="2"/>
  <c r="G84" i="2"/>
  <c r="G85" i="2"/>
  <c r="H83" i="2"/>
  <c r="H29" i="2"/>
  <c r="G7" i="2"/>
  <c r="H96" i="2"/>
  <c r="H62" i="2"/>
  <c r="F92" i="2"/>
  <c r="F105" i="2"/>
  <c r="G20" i="2"/>
  <c r="G76" i="2"/>
  <c r="F30" i="2"/>
  <c r="H109" i="2"/>
  <c r="F104" i="2"/>
  <c r="G34" i="2"/>
  <c r="F63" i="2"/>
  <c r="F41" i="2"/>
  <c r="F19" i="2"/>
  <c r="G54" i="2"/>
  <c r="G64" i="2"/>
  <c r="G72" i="2"/>
  <c r="F31" i="2"/>
  <c r="H23" i="2"/>
  <c r="H78" i="2"/>
  <c r="G9" i="2"/>
  <c r="G2" i="2"/>
  <c r="H39" i="2"/>
  <c r="F112" i="2"/>
  <c r="H24" i="2"/>
  <c r="F49" i="2"/>
  <c r="F27"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26F82F47-C97B-6A42-9B02-D8391CCB683D}" keepAlive="1" name="Query - Convert to Games"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s>
</file>

<file path=xl/sharedStrings.xml><?xml version="1.0" encoding="utf-8"?>
<sst xmlns="http://schemas.openxmlformats.org/spreadsheetml/2006/main" count="3611" uniqueCount="99">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</sst>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vertical="center"/>
    </xf>
  </cellXfs>
  <cellStyles count="1">
    <cellStyle name="Normal" xfId="0" builtinId="0"/>
  </cellStyles>
  <dxfs count="44">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19" formatCode="m/d/yy"/>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11/relationships/timelineCache" Target="timelineCaches/timeline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11/relationships/timelineCache" Target="timelineCaches/timeline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3.xml"/></Relationships>
</file>

<file path=xl/drawings/drawing1.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24</xdr:row>
      <xdr:rowOff>12700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10160</xdr:colOff>
      <xdr:row>9</xdr:row>
      <xdr:rowOff>7620</xdr:rowOff>
    </xdr:from>
    <xdr:to>
      <xdr:col>11</xdr:col>
      <xdr:colOff>731520</xdr:colOff>
      <xdr:row>16</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61680" y="18364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9</xdr:row>
      <xdr:rowOff>147320</xdr:rowOff>
    </xdr:from>
    <xdr:to>
      <xdr:col>16</xdr:col>
      <xdr:colOff>716280</xdr:colOff>
      <xdr:row>15</xdr:row>
      <xdr:rowOff>185420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275060" y="197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0</xdr:colOff>
      <xdr:row>16</xdr:row>
      <xdr:rowOff>20320</xdr:rowOff>
    </xdr:from>
    <xdr:to>
      <xdr:col>11</xdr:col>
      <xdr:colOff>741680</xdr:colOff>
      <xdr:row>22</xdr:row>
      <xdr:rowOff>10160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51520" y="327152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198120</xdr:rowOff>
    </xdr:from>
    <xdr:to>
      <xdr:col>16</xdr:col>
      <xdr:colOff>708660</xdr:colOff>
      <xdr:row>22</xdr:row>
      <xdr:rowOff>33020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267440" y="324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499783101855" createdVersion="8" refreshedVersion="8" minRefreshableVersion="3" recordCount="372" xr:uid="{0BEEF9A6-EFE2-8B45-9CB6-B3B7C494C3D8}">
  <cacheSource type="worksheet">
    <worksheetSource ref="A1:N379"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1T00:00:00"/>
    </cacheField>
    <cacheField name="Game" numFmtId="0">
      <sharedItems containsSemiMixedTypes="0" containsString="0" containsNumber="1" containsInteger="1" minValue="1" maxValue="121"/>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642129628" createdVersion="8" refreshedVersion="8" minRefreshableVersion="3" recordCount="115" xr:uid="{4F54BD4F-9761-7341-AF65-EBA9586CC438}">
  <cacheSource type="worksheet">
    <worksheetSource ref="A1:H120" sheet="Next Gen"/>
  </cacheSource>
  <cacheFields count="13">
    <cacheField name="Game" numFmtId="0">
      <sharedItems containsSemiMixedTypes="0" containsString="0" containsNumber="1" containsInteger="1" minValue="71" maxValue="121"/>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81002152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46505555554" createdVersion="8" refreshedVersion="8" minRefreshableVersion="3" recordCount="147"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1T00:00:00" count="59">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sharedItems>
    </cacheField>
    <cacheField name="Game" numFmtId="0">
      <sharedItems containsSemiMixedTypes="0" containsString="0" containsNumber="1" containsInteger="1" minValue="1" maxValue="122"/>
    </cacheField>
    <cacheField name="First" numFmtId="0">
      <sharedItems count="2">
        <s v="Caleb"/>
        <s v="Joshua"/>
      </sharedItems>
    </cacheField>
    <cacheField name="Player" numFmtId="0">
      <sharedItems count="2">
        <s v="Joshua"/>
        <s v="Caleb"/>
      </sharedItems>
    </cacheField>
    <cacheField name="Round" numFmtId="0">
      <sharedItems count="2">
        <s v="3"/>
        <s v="OT"/>
      </sharedItems>
    </cacheField>
    <cacheField name="Deficit" numFmtId="0">
      <sharedItems containsSemiMixedTypes="0" containsString="0" containsNumber="1" containsInteger="1" minValue="0" maxValue="14" count="15">
        <n v="11"/>
        <n v="13"/>
        <n v="7"/>
        <n v="4"/>
        <n v="8"/>
        <n v="5"/>
        <n v="2"/>
        <n v="12"/>
        <n v="9"/>
        <n v="10"/>
        <n v="6"/>
        <n v="0"/>
        <n v="1"/>
        <n v="3"/>
        <n v="14"/>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r>
    <x v="0"/>
    <x v="1"/>
    <x v="1"/>
    <d v="2025-05-14T00:00:00"/>
    <n v="100"/>
    <x v="0"/>
    <s v="CJ"/>
    <n v="2"/>
    <n v="5"/>
    <m/>
    <m/>
    <m/>
    <m/>
    <m/>
  </r>
  <r>
    <x v="0"/>
    <x v="1"/>
    <x v="1"/>
    <d v="2025-05-14T00:00:00"/>
    <n v="100"/>
    <x v="1"/>
    <s v="CJ"/>
    <n v="4"/>
    <n v="2"/>
    <m/>
    <m/>
    <m/>
    <m/>
    <m/>
  </r>
  <r>
    <x v="0"/>
    <x v="1"/>
    <x v="1"/>
    <d v="2025-05-14T00:00:00"/>
    <n v="100"/>
    <x v="2"/>
    <s v="CJ"/>
    <n v="3"/>
    <n v="0"/>
    <m/>
    <m/>
    <m/>
    <m/>
    <m/>
  </r>
  <r>
    <x v="0"/>
    <x v="0"/>
    <x v="1"/>
    <d v="2025-05-20T00:00:00"/>
    <n v="101"/>
    <x v="0"/>
    <s v="JQ"/>
    <m/>
    <n v="3"/>
    <n v="3"/>
    <m/>
    <m/>
    <m/>
    <m/>
  </r>
  <r>
    <x v="0"/>
    <x v="0"/>
    <x v="1"/>
    <d v="2025-05-20T00:00:00"/>
    <n v="101"/>
    <x v="1"/>
    <s v="JQ"/>
    <m/>
    <n v="3"/>
    <n v="3"/>
    <m/>
    <m/>
    <m/>
    <m/>
  </r>
  <r>
    <x v="0"/>
    <x v="0"/>
    <x v="1"/>
    <d v="2025-05-20T00:00:00"/>
    <n v="101"/>
    <x v="2"/>
    <s v="JQ"/>
    <m/>
    <n v="3"/>
    <n v="0"/>
    <m/>
    <m/>
    <m/>
    <m/>
  </r>
  <r>
    <x v="0"/>
    <x v="0"/>
    <x v="1"/>
    <d v="2025-05-20T00:00:00"/>
    <n v="102"/>
    <x v="0"/>
    <s v="JD"/>
    <m/>
    <n v="5"/>
    <m/>
    <n v="0"/>
    <m/>
    <m/>
    <m/>
  </r>
  <r>
    <x v="0"/>
    <x v="0"/>
    <x v="1"/>
    <d v="2025-05-20T00:00:00"/>
    <n v="102"/>
    <x v="1"/>
    <s v="JD"/>
    <m/>
    <n v="1"/>
    <m/>
    <n v="0"/>
    <m/>
    <m/>
    <m/>
  </r>
  <r>
    <x v="0"/>
    <x v="0"/>
    <x v="1"/>
    <d v="2025-05-20T00:00:00"/>
    <n v="102"/>
    <x v="2"/>
    <s v="JD"/>
    <m/>
    <n v="2"/>
    <m/>
    <n v="1"/>
    <m/>
    <m/>
    <m/>
  </r>
  <r>
    <x v="0"/>
    <x v="0"/>
    <x v="1"/>
    <d v="2025-05-21T00:00:00"/>
    <n v="103"/>
    <x v="0"/>
    <s v="JQ"/>
    <m/>
    <n v="2"/>
    <n v="3"/>
    <m/>
    <m/>
    <m/>
    <m/>
  </r>
  <r>
    <x v="0"/>
    <x v="0"/>
    <x v="1"/>
    <d v="2025-05-21T00:00:00"/>
    <n v="103"/>
    <x v="1"/>
    <s v="JQ"/>
    <m/>
    <n v="6"/>
    <n v="0"/>
    <m/>
    <m/>
    <m/>
    <m/>
  </r>
  <r>
    <x v="0"/>
    <x v="0"/>
    <x v="1"/>
    <d v="2025-05-21T00:00:00"/>
    <n v="103"/>
    <x v="2"/>
    <s v="JQ"/>
    <m/>
    <n v="4"/>
    <n v="2"/>
    <m/>
    <m/>
    <m/>
    <m/>
  </r>
  <r>
    <x v="0"/>
    <x v="0"/>
    <x v="1"/>
    <d v="2025-05-22T00:00:00"/>
    <n v="104"/>
    <x v="0"/>
    <s v="JQ"/>
    <m/>
    <n v="0"/>
    <n v="0"/>
    <m/>
    <m/>
    <m/>
    <m/>
  </r>
  <r>
    <x v="0"/>
    <x v="0"/>
    <x v="1"/>
    <d v="2025-05-22T00:00:00"/>
    <n v="104"/>
    <x v="1"/>
    <s v="JQ"/>
    <m/>
    <n v="1"/>
    <n v="1"/>
    <m/>
    <m/>
    <m/>
    <m/>
  </r>
  <r>
    <x v="0"/>
    <x v="0"/>
    <x v="1"/>
    <d v="2025-05-22T00:00:00"/>
    <n v="104"/>
    <x v="2"/>
    <s v="JQ"/>
    <m/>
    <n v="3"/>
    <n v="0"/>
    <m/>
    <m/>
    <m/>
    <m/>
  </r>
  <r>
    <x v="0"/>
    <x v="0"/>
    <x v="1"/>
    <d v="2025-06-03T00:00:00"/>
    <n v="105"/>
    <x v="0"/>
    <s v="JQ"/>
    <m/>
    <n v="2"/>
    <n v="0"/>
    <m/>
    <m/>
    <m/>
    <m/>
  </r>
  <r>
    <x v="0"/>
    <x v="0"/>
    <x v="1"/>
    <d v="2025-06-03T00:00:00"/>
    <n v="105"/>
    <x v="1"/>
    <s v="JQ"/>
    <m/>
    <n v="0"/>
    <n v="0"/>
    <m/>
    <m/>
    <m/>
    <m/>
  </r>
  <r>
    <x v="0"/>
    <x v="0"/>
    <x v="1"/>
    <d v="2025-06-03T00:00:00"/>
    <n v="105"/>
    <x v="2"/>
    <s v="JQ"/>
    <m/>
    <n v="1"/>
    <n v="1"/>
    <m/>
    <m/>
    <m/>
    <m/>
  </r>
  <r>
    <x v="0"/>
    <x v="0"/>
    <x v="1"/>
    <d v="2025-06-03T00:00:00"/>
    <n v="106"/>
    <x v="0"/>
    <s v="QJ"/>
    <m/>
    <n v="1"/>
    <n v="1"/>
    <m/>
    <m/>
    <m/>
    <m/>
  </r>
  <r>
    <x v="0"/>
    <x v="0"/>
    <x v="1"/>
    <d v="2025-06-03T00:00:00"/>
    <n v="106"/>
    <x v="1"/>
    <s v="QJ"/>
    <m/>
    <n v="0"/>
    <n v="0"/>
    <m/>
    <m/>
    <m/>
    <m/>
  </r>
  <r>
    <x v="0"/>
    <x v="0"/>
    <x v="1"/>
    <d v="2025-06-03T00:00:00"/>
    <n v="106"/>
    <x v="2"/>
    <s v="QJ"/>
    <m/>
    <n v="2"/>
    <n v="1"/>
    <m/>
    <m/>
    <m/>
    <m/>
  </r>
  <r>
    <x v="0"/>
    <x v="0"/>
    <x v="1"/>
    <d v="2025-06-10T00:00:00"/>
    <n v="107"/>
    <x v="0"/>
    <s v="CJ"/>
    <n v="3"/>
    <n v="1"/>
    <m/>
    <m/>
    <m/>
    <m/>
    <m/>
  </r>
  <r>
    <x v="0"/>
    <x v="0"/>
    <x v="1"/>
    <d v="2025-06-10T00:00:00"/>
    <n v="107"/>
    <x v="1"/>
    <s v="CJ"/>
    <n v="0"/>
    <n v="3"/>
    <m/>
    <m/>
    <m/>
    <m/>
    <m/>
  </r>
  <r>
    <x v="0"/>
    <x v="0"/>
    <x v="1"/>
    <d v="2025-06-10T00:00:00"/>
    <n v="107"/>
    <x v="2"/>
    <s v="CJ"/>
    <n v="3"/>
    <n v="1"/>
    <m/>
    <m/>
    <m/>
    <m/>
    <m/>
  </r>
  <r>
    <x v="0"/>
    <x v="0"/>
    <x v="1"/>
    <d v="2025-06-11T00:00:00"/>
    <n v="108"/>
    <x v="0"/>
    <s v="JC"/>
    <n v="3"/>
    <n v="4"/>
    <m/>
    <m/>
    <m/>
    <m/>
    <m/>
  </r>
  <r>
    <x v="0"/>
    <x v="0"/>
    <x v="1"/>
    <d v="2025-06-11T00:00:00"/>
    <n v="108"/>
    <x v="1"/>
    <s v="JC"/>
    <n v="0"/>
    <n v="1"/>
    <m/>
    <m/>
    <m/>
    <m/>
    <m/>
  </r>
  <r>
    <x v="0"/>
    <x v="0"/>
    <x v="1"/>
    <d v="2025-06-11T00:00:00"/>
    <n v="108"/>
    <x v="2"/>
    <s v="JC"/>
    <n v="5"/>
    <n v="1"/>
    <m/>
    <m/>
    <m/>
    <m/>
    <m/>
  </r>
  <r>
    <x v="0"/>
    <x v="0"/>
    <x v="1"/>
    <d v="2025-06-12T00:00:00"/>
    <n v="109"/>
    <x v="0"/>
    <s v="CJ"/>
    <n v="3"/>
    <n v="3"/>
    <m/>
    <m/>
    <m/>
    <m/>
    <m/>
  </r>
  <r>
    <x v="0"/>
    <x v="0"/>
    <x v="1"/>
    <d v="2025-06-12T00:00:00"/>
    <n v="109"/>
    <x v="1"/>
    <s v="CJ"/>
    <n v="0"/>
    <n v="0"/>
    <m/>
    <m/>
    <m/>
    <m/>
    <m/>
  </r>
  <r>
    <x v="0"/>
    <x v="0"/>
    <x v="1"/>
    <d v="2025-06-12T00:00:00"/>
    <n v="109"/>
    <x v="2"/>
    <s v="CJ"/>
    <n v="2"/>
    <n v="5"/>
    <m/>
    <m/>
    <m/>
    <m/>
    <m/>
  </r>
  <r>
    <x v="0"/>
    <x v="0"/>
    <x v="1"/>
    <d v="2025-06-13T00:00:00"/>
    <n v="110"/>
    <x v="0"/>
    <s v="CJ"/>
    <n v="3"/>
    <n v="0"/>
    <m/>
    <m/>
    <m/>
    <m/>
    <m/>
  </r>
  <r>
    <x v="0"/>
    <x v="0"/>
    <x v="1"/>
    <d v="2025-06-13T00:00:00"/>
    <n v="110"/>
    <x v="1"/>
    <s v="CJ"/>
    <n v="1"/>
    <n v="3"/>
    <m/>
    <m/>
    <m/>
    <m/>
    <m/>
  </r>
  <r>
    <x v="0"/>
    <x v="0"/>
    <x v="1"/>
    <d v="2025-06-13T00:00:00"/>
    <n v="110"/>
    <x v="2"/>
    <s v="CJ"/>
    <n v="1"/>
    <n v="0"/>
    <m/>
    <m/>
    <m/>
    <m/>
    <m/>
  </r>
  <r>
    <x v="0"/>
    <x v="0"/>
    <x v="1"/>
    <d v="2025-06-16T00:00:00"/>
    <n v="111"/>
    <x v="0"/>
    <s v="JC"/>
    <n v="3"/>
    <n v="0"/>
    <m/>
    <m/>
    <m/>
    <m/>
    <m/>
  </r>
  <r>
    <x v="0"/>
    <x v="0"/>
    <x v="1"/>
    <d v="2025-06-16T00:00:00"/>
    <n v="111"/>
    <x v="1"/>
    <s v="JC"/>
    <n v="4"/>
    <n v="0"/>
    <m/>
    <m/>
    <m/>
    <m/>
    <m/>
  </r>
  <r>
    <x v="0"/>
    <x v="0"/>
    <x v="1"/>
    <d v="2025-06-16T00:00:00"/>
    <n v="111"/>
    <x v="2"/>
    <s v="JC"/>
    <n v="0"/>
    <n v="4"/>
    <m/>
    <m/>
    <m/>
    <m/>
    <m/>
  </r>
  <r>
    <x v="0"/>
    <x v="0"/>
    <x v="1"/>
    <d v="2025-06-16T00:00:00"/>
    <n v="112"/>
    <x v="0"/>
    <s v="CJQD"/>
    <n v="2"/>
    <n v="0"/>
    <n v="1"/>
    <n v="0"/>
    <m/>
    <m/>
    <m/>
  </r>
  <r>
    <x v="0"/>
    <x v="0"/>
    <x v="1"/>
    <d v="2025-06-16T00:00:00"/>
    <n v="112"/>
    <x v="1"/>
    <s v="CJQD"/>
    <n v="0"/>
    <n v="1"/>
    <n v="1"/>
    <n v="3"/>
    <m/>
    <m/>
    <m/>
  </r>
  <r>
    <x v="0"/>
    <x v="0"/>
    <x v="1"/>
    <d v="2025-06-16T00:00:00"/>
    <n v="112"/>
    <x v="2"/>
    <s v="CJQD"/>
    <n v="1"/>
    <n v="0"/>
    <n v="2"/>
    <n v="3"/>
    <m/>
    <m/>
    <m/>
  </r>
  <r>
    <x v="0"/>
    <x v="0"/>
    <x v="1"/>
    <d v="2025-06-17T00:00:00"/>
    <n v="113"/>
    <x v="0"/>
    <s v="CJ"/>
    <n v="6"/>
    <n v="2"/>
    <m/>
    <m/>
    <m/>
    <m/>
    <m/>
  </r>
  <r>
    <x v="0"/>
    <x v="0"/>
    <x v="1"/>
    <d v="2025-06-17T00:00:00"/>
    <n v="113"/>
    <x v="1"/>
    <s v="CJ"/>
    <n v="2"/>
    <n v="0"/>
    <m/>
    <m/>
    <m/>
    <m/>
    <m/>
  </r>
  <r>
    <x v="0"/>
    <x v="0"/>
    <x v="1"/>
    <d v="2025-06-17T00:00:00"/>
    <n v="113"/>
    <x v="2"/>
    <s v="CJ"/>
    <n v="4"/>
    <n v="5"/>
    <m/>
    <m/>
    <m/>
    <m/>
    <m/>
  </r>
  <r>
    <x v="0"/>
    <x v="0"/>
    <x v="1"/>
    <d v="2025-06-17T00:00:00"/>
    <n v="114"/>
    <x v="0"/>
    <s v="CJQ"/>
    <n v="0"/>
    <n v="2"/>
    <n v="1"/>
    <m/>
    <m/>
    <m/>
    <m/>
  </r>
  <r>
    <x v="0"/>
    <x v="0"/>
    <x v="1"/>
    <d v="2025-06-17T00:00:00"/>
    <n v="114"/>
    <x v="1"/>
    <s v="CJQ"/>
    <n v="0"/>
    <n v="6"/>
    <n v="0"/>
    <m/>
    <m/>
    <m/>
    <m/>
  </r>
  <r>
    <x v="0"/>
    <x v="0"/>
    <x v="1"/>
    <d v="2025-06-17T00:00:00"/>
    <n v="114"/>
    <x v="2"/>
    <s v="CJQ"/>
    <n v="0"/>
    <n v="3"/>
    <n v="0"/>
    <m/>
    <m/>
    <m/>
    <m/>
  </r>
  <r>
    <x v="0"/>
    <x v="1"/>
    <x v="1"/>
    <d v="2025-06-17T00:00:00"/>
    <n v="115"/>
    <x v="0"/>
    <s v="CJQ"/>
    <n v="9"/>
    <n v="4"/>
    <n v="1"/>
    <m/>
    <m/>
    <m/>
    <m/>
  </r>
  <r>
    <x v="0"/>
    <x v="1"/>
    <x v="1"/>
    <d v="2025-06-17T00:00:00"/>
    <n v="115"/>
    <x v="1"/>
    <s v="CJQ"/>
    <n v="0"/>
    <n v="3"/>
    <n v="1"/>
    <m/>
    <m/>
    <m/>
    <m/>
  </r>
  <r>
    <x v="0"/>
    <x v="1"/>
    <x v="1"/>
    <d v="2025-06-17T00:00:00"/>
    <n v="115"/>
    <x v="2"/>
    <s v="CJQ"/>
    <n v="5"/>
    <n v="3"/>
    <n v="0"/>
    <m/>
    <m/>
    <m/>
    <m/>
  </r>
  <r>
    <x v="0"/>
    <x v="0"/>
    <x v="1"/>
    <d v="2025-06-18T00:00:00"/>
    <n v="116"/>
    <x v="0"/>
    <s v="JC"/>
    <n v="3"/>
    <n v="3"/>
    <m/>
    <m/>
    <m/>
    <m/>
    <m/>
  </r>
  <r>
    <x v="0"/>
    <x v="0"/>
    <x v="1"/>
    <d v="2025-06-18T00:00:00"/>
    <n v="116"/>
    <x v="1"/>
    <s v="JC"/>
    <n v="1"/>
    <n v="2"/>
    <m/>
    <m/>
    <m/>
    <m/>
    <m/>
  </r>
  <r>
    <x v="0"/>
    <x v="0"/>
    <x v="1"/>
    <d v="2025-06-18T00:00:00"/>
    <n v="116"/>
    <x v="2"/>
    <s v="JC"/>
    <n v="1"/>
    <n v="0"/>
    <m/>
    <m/>
    <m/>
    <m/>
    <m/>
  </r>
  <r>
    <x v="0"/>
    <x v="0"/>
    <x v="1"/>
    <d v="2025-06-18T00:00:00"/>
    <n v="116"/>
    <x v="3"/>
    <s v="JC"/>
    <n v="2"/>
    <n v="5"/>
    <m/>
    <m/>
    <m/>
    <m/>
    <m/>
  </r>
  <r>
    <x v="0"/>
    <x v="2"/>
    <x v="1"/>
    <d v="2025-06-18T00:00:00"/>
    <n v="117"/>
    <x v="0"/>
    <s v="CJ"/>
    <n v="7"/>
    <n v="0"/>
    <m/>
    <m/>
    <m/>
    <m/>
    <m/>
  </r>
  <r>
    <x v="0"/>
    <x v="2"/>
    <x v="1"/>
    <d v="2025-06-18T00:00:00"/>
    <n v="117"/>
    <x v="1"/>
    <s v="CJ"/>
    <n v="7"/>
    <n v="0"/>
    <m/>
    <m/>
    <m/>
    <m/>
    <m/>
  </r>
  <r>
    <x v="0"/>
    <x v="2"/>
    <x v="1"/>
    <d v="2025-06-18T00:00:00"/>
    <n v="117"/>
    <x v="2"/>
    <s v="CJ"/>
    <n v="0"/>
    <n v="2"/>
    <m/>
    <m/>
    <m/>
    <m/>
    <m/>
  </r>
  <r>
    <x v="0"/>
    <x v="1"/>
    <x v="1"/>
    <d v="2025-06-18T00:00:00"/>
    <n v="118"/>
    <x v="0"/>
    <s v="JC"/>
    <n v="4"/>
    <n v="0"/>
    <m/>
    <m/>
    <m/>
    <m/>
    <m/>
  </r>
  <r>
    <x v="0"/>
    <x v="1"/>
    <x v="1"/>
    <d v="2025-06-18T00:00:00"/>
    <n v="118"/>
    <x v="1"/>
    <s v="JC"/>
    <n v="2"/>
    <n v="0"/>
    <m/>
    <m/>
    <m/>
    <m/>
    <m/>
  </r>
  <r>
    <x v="0"/>
    <x v="1"/>
    <x v="1"/>
    <d v="2025-06-18T00:00:00"/>
    <n v="118"/>
    <x v="2"/>
    <s v="JC"/>
    <n v="3"/>
    <n v="5"/>
    <m/>
    <m/>
    <m/>
    <m/>
    <m/>
  </r>
  <r>
    <x v="0"/>
    <x v="0"/>
    <x v="1"/>
    <d v="2025-06-19T00:00:00"/>
    <n v="119"/>
    <x v="0"/>
    <s v="JC"/>
    <n v="3"/>
    <n v="3"/>
    <m/>
    <m/>
    <m/>
    <m/>
    <m/>
  </r>
  <r>
    <x v="0"/>
    <x v="0"/>
    <x v="1"/>
    <d v="2025-06-19T00:00:00"/>
    <n v="119"/>
    <x v="1"/>
    <s v="JC"/>
    <n v="5"/>
    <n v="5"/>
    <m/>
    <m/>
    <m/>
    <m/>
    <m/>
  </r>
  <r>
    <x v="0"/>
    <x v="0"/>
    <x v="1"/>
    <d v="2025-06-19T00:00:00"/>
    <n v="119"/>
    <x v="2"/>
    <s v="JC"/>
    <n v="0"/>
    <n v="5"/>
    <m/>
    <m/>
    <m/>
    <m/>
    <m/>
  </r>
  <r>
    <x v="0"/>
    <x v="0"/>
    <x v="1"/>
    <d v="2025-06-19T00:00:00"/>
    <n v="120"/>
    <x v="0"/>
    <s v="CJ"/>
    <n v="1"/>
    <n v="3"/>
    <m/>
    <m/>
    <m/>
    <m/>
    <m/>
  </r>
  <r>
    <x v="0"/>
    <x v="0"/>
    <x v="1"/>
    <d v="2025-06-19T00:00:00"/>
    <n v="120"/>
    <x v="1"/>
    <s v="CJ"/>
    <n v="4"/>
    <n v="3"/>
    <m/>
    <m/>
    <m/>
    <m/>
    <m/>
  </r>
  <r>
    <x v="0"/>
    <x v="0"/>
    <x v="1"/>
    <d v="2025-06-19T00:00:00"/>
    <n v="120"/>
    <x v="2"/>
    <s v="CJ"/>
    <n v="2"/>
    <n v="1"/>
    <m/>
    <m/>
    <m/>
    <m/>
    <m/>
  </r>
  <r>
    <x v="0"/>
    <x v="0"/>
    <x v="1"/>
    <d v="2025-06-19T00:00:00"/>
    <n v="120"/>
    <x v="3"/>
    <s v="CJ"/>
    <n v="5"/>
    <n v="1"/>
    <m/>
    <m/>
    <m/>
    <m/>
    <m/>
  </r>
  <r>
    <x v="0"/>
    <x v="0"/>
    <x v="1"/>
    <d v="2025-06-20T00:00:00"/>
    <n v="121"/>
    <x v="0"/>
    <s v="JC"/>
    <n v="1"/>
    <n v="0"/>
    <m/>
    <m/>
    <m/>
    <m/>
    <m/>
  </r>
  <r>
    <x v="0"/>
    <x v="0"/>
    <x v="1"/>
    <d v="2025-06-20T00:00:00"/>
    <n v="121"/>
    <x v="1"/>
    <s v="JC"/>
    <n v="2"/>
    <n v="2"/>
    <m/>
    <m/>
    <m/>
    <m/>
    <m/>
  </r>
  <r>
    <x v="0"/>
    <x v="0"/>
    <x v="1"/>
    <d v="2025-06-20T00:00:00"/>
    <n v="121"/>
    <x v="2"/>
    <s v="JC"/>
    <n v="7"/>
    <n v="4"/>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557E7-69BA-154A-B0B7-7BB7682F7FC0}" name="PivotTable2"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93:N398"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43">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14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7" firstHeaderRow="0" firstDataRow="1" firstDataCol="1" rowPageCount="2" colPageCount="1"/>
  <pivotFields count="8">
    <pivotField numFmtId="14" showAl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3">
        <item x="0"/>
        <item x="1"/>
        <item t="default"/>
      </items>
    </pivotField>
    <pivotField multipleItemSelectionAllowed="1" showAll="0">
      <items count="16">
        <item x="11"/>
        <item x="12"/>
        <item x="6"/>
        <item x="13"/>
        <item x="3"/>
        <item x="5"/>
        <item x="10"/>
        <item x="2"/>
        <item x="4"/>
        <item x="8"/>
        <item x="9"/>
        <item x="0"/>
        <item x="7"/>
        <item x="1"/>
        <item x="14"/>
        <item t="default"/>
      </items>
    </pivotField>
    <pivotField dataField="1" showAll="0"/>
    <pivotField dragToRow="0" dragToCol="0" dragToPage="0" showAll="0" defaultSubtotal="0"/>
  </pivotFields>
  <rowFields count="1">
    <field x="3"/>
  </rowFields>
  <rowItems count="2">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0">
      <pivotArea outline="0" collapsedLevelsAreSubtotals="1" fieldPosition="0"/>
    </format>
    <format dxfId="1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filters count="1">
    <filter fld="0" type="dateBetween" evalOrder="-1" id="36" name="Date">
      <autoFilter ref="A1">
        <filterColumn colId="0">
          <customFilters and="1">
            <customFilter operator="greaterThanOrEqual" val="45689"/>
            <customFilter operator="lessThanOrEqual" val="457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45"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9" firstHeaderRow="0" firstDataRow="1" firstDataCol="1"/>
  <pivotFields count="13">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14">
      <pivotArea collapsedLevelsAreSubtotals="1" fieldPosition="0">
        <references count="1">
          <reference field="1" count="0"/>
        </references>
      </pivotArea>
    </format>
    <format dxfId="13">
      <pivotArea grandRow="1" outline="0" collapsedLevelsAreSubtotals="1" fieldPosition="0"/>
    </format>
    <format dxfId="12">
      <pivotArea outline="0" collapsedLevelsAreSubtotals="1" fieldPosition="0">
        <references count="1">
          <reference field="4294967294" count="1" selected="0">
            <x v="0"/>
          </reference>
        </references>
      </pivotArea>
    </format>
    <format dxfId="11">
      <pivotArea collapsedLevelsAreSubtotals="1" fieldPosition="0">
        <references count="2">
          <reference field="4294967294" count="1" selected="0">
            <x v="4"/>
          </reference>
          <reference field="1" count="1">
            <x v="2"/>
          </reference>
        </references>
      </pivotArea>
    </format>
    <format dxfId="10">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1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AA1DC9E-A165-7C4A-A303-561EC6095B5D}" autoFormatId="16" applyNumberFormats="0" applyBorderFormats="0" applyFontFormats="0" applyPatternFormats="0" applyAlignmentFormats="0" applyWidthHeightFormats="0">
  <queryTableRefresh nextId="38">
    <queryTableFields count="8">
      <queryTableField id="1" name="angle" tableColumnId="1"/>
      <queryTableField id="2" name="height" tableColumnId="2"/>
      <queryTableField id="3" name="base" tableColumnId="3"/>
      <queryTableField id="4" name="Date" tableColumnId="4"/>
      <queryTableField id="5" name="Game" tableColumnId="5"/>
      <queryTableField id="7" name="Order" tableColumnId="7"/>
      <queryTableField id="36" name="Player" tableColumnId="36"/>
      <queryTableField id="37" name="Total Score" tableColumnId="3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5">
        <i x="11" s="1"/>
        <i x="12" s="1"/>
        <i x="6" s="1"/>
        <i x="13" s="1"/>
        <i x="5" s="1"/>
        <i x="10" s="1"/>
        <i x="2" s="1"/>
        <i x="4" s="1"/>
        <i x="9" s="1"/>
        <i x="14" s="1"/>
        <i x="3" s="1" nd="1"/>
        <i x="8" s="1" nd="1"/>
        <i x="0" s="1" nd="1"/>
        <i x="7"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N379" totalsRowShown="0" headerRowDxfId="42" dataDxfId="41">
  <autoFilter ref="A1:N379" xr:uid="{3EE34D67-BE40-8D4B-95B5-0F0DFCFF4EA9}"/>
  <tableColumns count="14">
    <tableColumn id="1" xr3:uid="{7C780070-9569-444B-A52F-0E8A91DB4571}" name="angle" dataDxfId="40"/>
    <tableColumn id="2" xr3:uid="{6A2455D2-C0D1-3E47-9573-5467348A28F5}" name="height" dataDxfId="39"/>
    <tableColumn id="3" xr3:uid="{DA8AD22B-CF46-8840-B3B1-48A8E02DEC4B}" name="base" dataDxfId="38"/>
    <tableColumn id="4" xr3:uid="{7E03E195-D8E2-0B4F-993C-AAC3DF4EBC08}" name="Date" dataDxfId="37"/>
    <tableColumn id="5" xr3:uid="{F7F2F77E-EE84-B641-8C64-31EBC9070D52}" name="Game" dataDxfId="36"/>
    <tableColumn id="6" xr3:uid="{691400A5-6CD9-9446-8CC7-4233F227B2FC}" name="Round" dataDxfId="35"/>
    <tableColumn id="7" xr3:uid="{1BE729AE-2EF6-714E-B023-F1EDE2BF6C33}" name="Order" dataDxfId="34"/>
    <tableColumn id="8" xr3:uid="{6280802B-E757-EE4B-B78B-AB2BB71DA3E8}" name="Caleb" dataDxfId="33"/>
    <tableColumn id="9" xr3:uid="{B2FDBB7B-BC0A-FF48-88E9-DEF8AD89C969}" name="Joshua" dataDxfId="32"/>
    <tableColumn id="10" xr3:uid="{24BB2AD0-EA70-6D47-9444-711C42BCE2FA}" name="Quadri" dataDxfId="31"/>
    <tableColumn id="11" xr3:uid="{5EAE6BA3-1F0A-D84C-BF2F-C2A46CFC3B12}" name="Daniel" dataDxfId="30"/>
    <tableColumn id="12" xr3:uid="{606EF966-D561-C044-8724-F11E8C2B7DF5}" name="Qianzi" dataDxfId="29"/>
    <tableColumn id="13" xr3:uid="{78D43E8A-2491-0F45-8325-E27E0225D2FB}" name="Kenny" dataDxfId="28"/>
    <tableColumn id="14" xr3:uid="{D5746033-B648-5342-B871-FD2AEE569884}" name="Veronica" dataDxf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78635-1A0E-1843-953E-54DDC0520A7F}" name="Convert_to_Games" displayName="Convert_to_Games" ref="A1:H286" tableType="queryTable" totalsRowShown="0">
  <autoFilter ref="A1:H286" xr:uid="{64378635-1A0E-1843-953E-54DDC0520A7F}"/>
  <sortState xmlns:xlrd2="http://schemas.microsoft.com/office/spreadsheetml/2017/richdata2" ref="A2:H286">
    <sortCondition ref="E1:E286"/>
  </sortState>
  <tableColumns count="8">
    <tableColumn id="1" xr3:uid="{E850FB69-A55B-4D4E-8775-AC0896B89E1C}" uniqueName="1" name="angle" queryTableFieldId="1" dataDxfId="26"/>
    <tableColumn id="2" xr3:uid="{9B6518C3-6819-014B-916C-62AE13642084}" uniqueName="2" name="height" queryTableFieldId="2" dataDxfId="25"/>
    <tableColumn id="3" xr3:uid="{90D5961C-5DA1-CA4C-890F-42A1701D6CD4}" uniqueName="3" name="base" queryTableFieldId="3" dataDxfId="24"/>
    <tableColumn id="4" xr3:uid="{F088A5AB-CADE-0B45-8635-837B50D59510}" uniqueName="4" name="Date" queryTableFieldId="4" dataDxfId="23"/>
    <tableColumn id="5" xr3:uid="{D292E4AA-45D6-864A-A2FC-BCD9B89C413D}" uniqueName="5" name="Game" queryTableFieldId="5"/>
    <tableColumn id="7" xr3:uid="{A60ECAE7-B93F-154C-B1BB-82747F253D5E}" uniqueName="7" name="Order" queryTableFieldId="7" dataDxfId="22"/>
    <tableColumn id="36" xr3:uid="{30B0A928-EEE2-2846-B59B-323F89EA8BB6}" uniqueName="36" name="Player" queryTableFieldId="36" dataDxfId="21"/>
    <tableColumn id="37" xr3:uid="{4EDF7395-B874-904A-810E-1870495B4B0C}" uniqueName="37" name="Total Score" queryTableFieldId="3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48" tableType="queryTable" totalsRowShown="0">
  <autoFilter ref="A1:G148" xr:uid="{D54126C3-8990-364F-BA6C-3806227A5B79}"/>
  <tableColumns count="7">
    <tableColumn id="1" xr3:uid="{FDD4F858-D393-324D-84BF-CD3B409FBAFA}" uniqueName="1" name="Date" queryTableFieldId="44" dataDxfId="18"/>
    <tableColumn id="5" xr3:uid="{3AEF0C2A-171A-E34E-B768-433A13FB4E37}" uniqueName="5" name="Game" queryTableFieldId="5"/>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120" totalsRowShown="0" headerRowDxfId="9" dataDxfId="8">
  <autoFilter ref="A1:H120" xr:uid="{8B569EA1-E2C9-D64D-AF25-61C683C3B5B5}"/>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SUMIF(Scores!$E$2:$E$380, 'Next Gen'!$A2, INDEX(Scores!$H$2:$N$380, 0, MATCH($B2, Scores!$H$1:$N$1, 0)))</calculatedColumnFormula>
    </tableColumn>
    <tableColumn id="7" xr3:uid="{E1D45752-B283-7044-A69E-B797A489B2F0}" name="Height" dataDxfId="1">
      <calculatedColumnFormula>INDEX(Scores!$B$2:$B$380, MATCH('Next Gen'!$A2, Scores!$E$2:$E$380, 0))</calculatedColumnFormula>
    </tableColumn>
    <tableColumn id="8" xr3:uid="{A55A80CE-B43A-9641-B9D6-DEC71D585B97}" name="Date" dataDxfId="0">
      <calculatedColumnFormula>INDEX(Scores!$D$2:$D$380, MATCH('Next Gen'!$A2, Scores!$E$2:$E$380,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unknown">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dateBetween">
    <selection startDate="2025-02-01T00:00:00" endDate="2025-02-28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940"/>
  <sheetViews>
    <sheetView workbookViewId="0">
      <pane ySplit="1" topLeftCell="A351" activePane="bottomLeft" state="frozen"/>
      <selection pane="bottomLeft" activeCell="N380" sqref="N380"/>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3" t="str">
        <f>IF(SUM(H2:H4)&gt;SUM(I2:I4), "Caleb", "Joshua")</f>
        <v>Caleb</v>
      </c>
      <c r="X2" s="13">
        <f>ABS(SUM(H2:H4)-SUM(I2:I4))</f>
        <v>10</v>
      </c>
      <c r="Y2" s="13">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3"/>
      <c r="X3" s="13"/>
      <c r="Y3" s="13"/>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3"/>
      <c r="X4" s="13"/>
      <c r="Y4" s="13"/>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3" t="str">
        <f t="shared" ref="W5" si="8">IF(SUM(H5:H7)&gt;SUM(I5:I7), "Caleb", "Joshua")</f>
        <v>Caleb</v>
      </c>
      <c r="X5" s="13">
        <f>ABS(SUM(H5:H7)-SUM(I5:I7))</f>
        <v>16</v>
      </c>
      <c r="Y5" s="13">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3"/>
      <c r="X6" s="13"/>
      <c r="Y6" s="13"/>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3"/>
      <c r="X7" s="13"/>
      <c r="Y7" s="13"/>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3" t="str">
        <f t="shared" ref="W8" si="12">IF(SUM(H8:H10)&gt;SUM(I8:I10), "Caleb", "Joshua")</f>
        <v>Caleb</v>
      </c>
      <c r="X8" s="13">
        <f t="shared" ref="X8" si="13">ABS(SUM(H8:H10)-SUM(I8:I10))</f>
        <v>6</v>
      </c>
      <c r="Y8" s="13">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3"/>
      <c r="X9" s="13"/>
      <c r="Y9" s="13"/>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3"/>
      <c r="X10" s="13"/>
      <c r="Y10" s="13"/>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3" t="str">
        <f t="shared" ref="W11" si="15">IF(SUM(H11:H13)&gt;SUM(I11:I13), "Caleb", "Joshua")</f>
        <v>Caleb</v>
      </c>
      <c r="X11" s="13">
        <f t="shared" ref="X11" si="16">ABS(SUM(H11:H13)-SUM(I11:I13))</f>
        <v>4</v>
      </c>
      <c r="Y11" s="13">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3"/>
      <c r="X12" s="13"/>
      <c r="Y12" s="13"/>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3"/>
      <c r="X13" s="13"/>
      <c r="Y13" s="13"/>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3" t="str">
        <f t="shared" ref="W14" si="18">IF(SUM(H14:H16)&gt;SUM(I14:I16), "Caleb", "Joshua")</f>
        <v>Caleb</v>
      </c>
      <c r="X14" s="13">
        <f t="shared" ref="X14" si="19">ABS(SUM(H14:H16)-SUM(I14:I16))</f>
        <v>10</v>
      </c>
      <c r="Y14" s="13">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3"/>
      <c r="X15" s="13"/>
      <c r="Y15" s="13"/>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3"/>
      <c r="X16" s="13"/>
      <c r="Y16" s="13"/>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3" t="str">
        <f t="shared" ref="W17" si="21">IF(SUM(H17:H19)&gt;SUM(I17:I19), "Caleb", "Joshua")</f>
        <v>Caleb</v>
      </c>
      <c r="X17" s="13">
        <f t="shared" ref="X17" si="22">ABS(SUM(H17:H19)-SUM(I17:I19))</f>
        <v>6</v>
      </c>
      <c r="Y17" s="13">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3"/>
      <c r="X18" s="13"/>
      <c r="Y18" s="13"/>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3"/>
      <c r="X19" s="13"/>
      <c r="Y19" s="13"/>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3" t="str">
        <f t="shared" ref="W20" si="24">IF(SUM(H20:H22)&gt;SUM(I20:I22), "Caleb", "Joshua")</f>
        <v>Joshua</v>
      </c>
      <c r="X20" s="13">
        <f t="shared" ref="X20" si="25">ABS(SUM(H20:H22)-SUM(I20:I22))</f>
        <v>4</v>
      </c>
      <c r="Y20" s="13">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3"/>
      <c r="X21" s="13"/>
      <c r="Y21" s="13"/>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3"/>
      <c r="X22" s="13"/>
      <c r="Y22" s="13"/>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3" t="str">
        <f t="shared" ref="W23" si="27">IF(SUM(H23:H25)&gt;SUM(I23:I25), "Caleb", "Joshua")</f>
        <v>Caleb</v>
      </c>
      <c r="X23" s="13">
        <f t="shared" ref="X23" si="28">ABS(SUM(H23:H25)-SUM(I23:I25))</f>
        <v>4</v>
      </c>
      <c r="Y23" s="13">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3"/>
      <c r="X24" s="13"/>
      <c r="Y24" s="13"/>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3"/>
      <c r="X25" s="13"/>
      <c r="Y25" s="13"/>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3" t="str">
        <f t="shared" ref="W26" si="30">IF(SUM(H26:H28)&gt;SUM(I26:I28), "Caleb", "Joshua")</f>
        <v>Joshua</v>
      </c>
      <c r="X26" s="13">
        <f t="shared" ref="X26" si="31">ABS(SUM(H26:H28)-SUM(I26:I28))</f>
        <v>2</v>
      </c>
      <c r="Y26" s="13">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3"/>
      <c r="X27" s="13"/>
      <c r="Y27" s="13"/>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3"/>
      <c r="X28" s="13"/>
      <c r="Y28" s="13"/>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3" t="str">
        <f t="shared" ref="W29" si="33">IF(SUM(H29:H31)&gt;SUM(I29:I31), "Caleb", "Joshua")</f>
        <v>Caleb</v>
      </c>
      <c r="X29" s="13">
        <f t="shared" ref="X29" si="34">ABS(SUM(H29:H31)-SUM(I29:I31))</f>
        <v>5</v>
      </c>
      <c r="Y29" s="13">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3"/>
      <c r="X30" s="13"/>
      <c r="Y30" s="13"/>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3"/>
      <c r="X31" s="13"/>
      <c r="Y31" s="13"/>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3" t="str">
        <f t="shared" ref="W32" si="36">IF(SUM(H32:H34)&gt;SUM(I32:I34), "Caleb", "Joshua")</f>
        <v>Caleb</v>
      </c>
      <c r="X32" s="13">
        <f t="shared" ref="X32" si="37">ABS(SUM(H32:H34)-SUM(I32:I34))</f>
        <v>9</v>
      </c>
      <c r="Y32" s="13">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3"/>
      <c r="X33" s="13"/>
      <c r="Y33" s="13"/>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3"/>
      <c r="X34" s="13"/>
      <c r="Y34" s="13"/>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3" t="str">
        <f t="shared" ref="W35" si="39">IF(SUM(H35:H37)&gt;SUM(I35:I37), "Caleb", "Joshua")</f>
        <v>Caleb</v>
      </c>
      <c r="X35" s="13">
        <f t="shared" ref="X35" si="40">ABS(SUM(H35:H37)-SUM(I35:I37))</f>
        <v>7</v>
      </c>
      <c r="Y35" s="13">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3"/>
      <c r="X36" s="13"/>
      <c r="Y36" s="13"/>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3"/>
      <c r="X37" s="13"/>
      <c r="Y37" s="13"/>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3" t="str">
        <f t="shared" ref="W38" si="42">IF(SUM(H38:H40)&gt;SUM(I38:I40), "Caleb", "Joshua")</f>
        <v>Caleb</v>
      </c>
      <c r="X38" s="13">
        <f t="shared" ref="X38" si="43">ABS(SUM(H38:H40)-SUM(I38:I40))</f>
        <v>10</v>
      </c>
      <c r="Y38" s="13">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3"/>
      <c r="X39" s="13"/>
      <c r="Y39" s="13"/>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3"/>
      <c r="X40" s="13"/>
      <c r="Y40" s="13"/>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3" t="str">
        <f t="shared" ref="W41" si="45">IF(SUM(H41:H43)&gt;SUM(I41:I43), "Caleb", "Joshua")</f>
        <v>Caleb</v>
      </c>
      <c r="X41" s="13">
        <f t="shared" ref="X41" si="46">ABS(SUM(H41:H43)-SUM(I41:I43))</f>
        <v>8</v>
      </c>
      <c r="Y41" s="13">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3"/>
      <c r="X42" s="13"/>
      <c r="Y42" s="13"/>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3"/>
      <c r="X43" s="13"/>
      <c r="Y43" s="13"/>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3" t="str">
        <f t="shared" ref="W44" si="48">IF(SUM(H44:H46)&gt;SUM(I44:I46), "Caleb", "Joshua")</f>
        <v>Caleb</v>
      </c>
      <c r="X44" s="13">
        <f t="shared" ref="X44" si="49">ABS(SUM(H44:H46)-SUM(I44:I46))</f>
        <v>2</v>
      </c>
      <c r="Y44" s="13">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3"/>
      <c r="X45" s="13"/>
      <c r="Y45" s="13"/>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3"/>
      <c r="X46" s="13"/>
      <c r="Y46" s="13"/>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3" t="str">
        <f t="shared" ref="W47" si="51">IF(SUM(H47:H49)&gt;SUM(I47:I49), "Caleb", "Joshua")</f>
        <v>Caleb</v>
      </c>
      <c r="X47" s="13">
        <f t="shared" ref="X47" si="52">ABS(SUM(H47:H49)-SUM(I47:I49))</f>
        <v>8</v>
      </c>
      <c r="Y47" s="13">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3"/>
      <c r="X48" s="13"/>
      <c r="Y48" s="13"/>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3"/>
      <c r="X49" s="13"/>
      <c r="Y49" s="13"/>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3" t="str">
        <f t="shared" ref="W50" si="54">IF(SUM(H50:H52)&gt;SUM(I50:I52), "Caleb", "Joshua")</f>
        <v>Caleb</v>
      </c>
      <c r="X50" s="13">
        <f t="shared" ref="X50" si="55">ABS(SUM(H50:H52)-SUM(I50:I52))</f>
        <v>7</v>
      </c>
      <c r="Y50" s="13">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3"/>
      <c r="X51" s="13"/>
      <c r="Y51" s="13"/>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3"/>
      <c r="X52" s="13"/>
      <c r="Y52" s="13"/>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3" t="str">
        <f t="shared" ref="W53" si="57">IF(SUM(H53:H55)&gt;SUM(I53:I55), "Caleb", "Joshua")</f>
        <v>Caleb</v>
      </c>
      <c r="X53" s="13">
        <f t="shared" ref="X53" si="58">ABS(SUM(H53:H55)-SUM(I53:I55))</f>
        <v>5</v>
      </c>
      <c r="Y53" s="13">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3"/>
      <c r="X54" s="13"/>
      <c r="Y54" s="13"/>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3"/>
      <c r="X55" s="13"/>
      <c r="Y55" s="13"/>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3" t="str">
        <f t="shared" ref="W56" si="60">IF(SUM(H56:H58)&gt;SUM(I56:I58), "Caleb", "Joshua")</f>
        <v>Joshua</v>
      </c>
      <c r="X56" s="13">
        <f t="shared" ref="X56" si="61">ABS(SUM(H56:H58)-SUM(I56:I58))</f>
        <v>3</v>
      </c>
      <c r="Y56" s="13">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3"/>
      <c r="X57" s="13"/>
      <c r="Y57" s="13"/>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3"/>
      <c r="X58" s="13"/>
      <c r="Y58" s="13"/>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3" t="str">
        <f t="shared" ref="W59" si="63">IF(SUM(H59:H61)&gt;SUM(I59:I61), "Caleb", "Joshua")</f>
        <v>Caleb</v>
      </c>
      <c r="X59" s="13">
        <f t="shared" ref="X59" si="64">ABS(SUM(H59:H61)-SUM(I59:I61))</f>
        <v>2</v>
      </c>
      <c r="Y59" s="13">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3"/>
      <c r="X60" s="13"/>
      <c r="Y60" s="13"/>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3"/>
      <c r="X61" s="13"/>
      <c r="Y61" s="13"/>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3" t="str">
        <f t="shared" ref="W62" si="66">IF(SUM(H62:H64)&gt;SUM(I62:I64), "Caleb", "Joshua")</f>
        <v>Caleb</v>
      </c>
      <c r="X62" s="13">
        <f t="shared" ref="X62" si="67">ABS(SUM(H62:H64)-SUM(I62:I64))</f>
        <v>3</v>
      </c>
      <c r="Y62" s="13">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3"/>
      <c r="X63" s="13"/>
      <c r="Y63" s="13"/>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3"/>
      <c r="X64" s="13"/>
      <c r="Y64" s="13"/>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3" t="str">
        <f t="shared" ref="W65" si="69">IF(SUM(H65:H67)&gt;SUM(I65:I67), "Caleb", "Joshua")</f>
        <v>Caleb</v>
      </c>
      <c r="X65" s="13">
        <f t="shared" ref="X65" si="70">ABS(SUM(H65:H67)-SUM(I65:I67))</f>
        <v>4</v>
      </c>
      <c r="Y65" s="13">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3"/>
      <c r="X66" s="13"/>
      <c r="Y66" s="13"/>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3"/>
      <c r="X67" s="13"/>
      <c r="Y67" s="13"/>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3" t="str">
        <f t="shared" ref="W68" si="79">IF(SUM(H68:H70)&gt;SUM(I68:I70), "Caleb", "Joshua")</f>
        <v>Caleb</v>
      </c>
      <c r="X68" s="13">
        <f t="shared" ref="X68" si="80">ABS(SUM(H68:H70)-SUM(I68:I70))</f>
        <v>9</v>
      </c>
      <c r="Y68" s="13">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3"/>
      <c r="X69" s="13"/>
      <c r="Y69" s="13"/>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3"/>
      <c r="X70" s="13"/>
      <c r="Y70" s="13"/>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3" t="str">
        <f t="shared" ref="W71" si="83">IF(SUM(H71:H73)&gt;SUM(I71:I73), "Caleb", "Joshua")</f>
        <v>Caleb</v>
      </c>
      <c r="X71" s="13">
        <f t="shared" ref="X71" si="84">ABS(SUM(H71:H73)-SUM(I71:I73))</f>
        <v>9</v>
      </c>
      <c r="Y71" s="13">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3"/>
      <c r="X72" s="13"/>
      <c r="Y72" s="13"/>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3"/>
      <c r="X73" s="13"/>
      <c r="Y73" s="13"/>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3" t="str">
        <f t="shared" ref="W74" si="87">IF(SUM(H74:H76)&gt;SUM(I74:I76), "Caleb", "Joshua")</f>
        <v>Caleb</v>
      </c>
      <c r="X74" s="13">
        <f t="shared" ref="X74" si="88">ABS(SUM(H74:H76)-SUM(I74:I76))</f>
        <v>3</v>
      </c>
      <c r="Y74" s="13">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3"/>
      <c r="X75" s="13"/>
      <c r="Y75" s="13"/>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3"/>
      <c r="X76" s="13"/>
      <c r="Y76" s="13"/>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3" t="str">
        <f t="shared" ref="W77" si="90">IF(SUM(H77:H79)&gt;SUM(I77:I79), "Caleb", "Joshua")</f>
        <v>Caleb</v>
      </c>
      <c r="X77" s="13">
        <f t="shared" ref="X77" si="91">ABS(SUM(H77:H79)-SUM(I77:I79))</f>
        <v>1</v>
      </c>
      <c r="Y77" s="13">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3"/>
      <c r="X78" s="13"/>
      <c r="Y78" s="13"/>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3"/>
      <c r="X79" s="13"/>
      <c r="Y79" s="13"/>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3" t="str">
        <f t="shared" ref="W80" si="93">IF(SUM(H80:H82)&gt;SUM(I80:I82), "Caleb", "Joshua")</f>
        <v>Caleb</v>
      </c>
      <c r="X80" s="13">
        <f t="shared" ref="X80" si="94">ABS(SUM(H80:H82)-SUM(I80:I82))</f>
        <v>8</v>
      </c>
      <c r="Y80" s="13">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3"/>
      <c r="X81" s="13"/>
      <c r="Y81" s="13"/>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3"/>
      <c r="X82" s="13"/>
      <c r="Y82" s="13"/>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3" t="str">
        <f t="shared" ref="W83" si="96">IF(SUM(H83:H85)&gt;SUM(I83:I85), "Caleb", "Joshua")</f>
        <v>Caleb</v>
      </c>
      <c r="X83" s="13">
        <f t="shared" ref="X83" si="97">ABS(SUM(H83:H85)-SUM(I83:I85))</f>
        <v>3</v>
      </c>
      <c r="Y83" s="13">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3"/>
      <c r="X84" s="13"/>
      <c r="Y84" s="13"/>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3"/>
      <c r="X85" s="13"/>
      <c r="Y85" s="13"/>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3" t="str">
        <f t="shared" ref="W86" si="99">IF(SUM(H86:H88)&gt;SUM(I86:I88), "Caleb", "Joshua")</f>
        <v>Joshua</v>
      </c>
      <c r="X86" s="13">
        <f t="shared" ref="X86" si="100">ABS(SUM(H86:H88)-SUM(I86:I88))</f>
        <v>5</v>
      </c>
      <c r="Y86" s="13">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3"/>
      <c r="X87" s="13"/>
      <c r="Y87" s="13"/>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3"/>
      <c r="X88" s="13"/>
      <c r="Y88" s="13"/>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3" t="str">
        <f t="shared" ref="W89" si="102">IF(SUM(H89:H91)&gt;SUM(I89:I91), "Caleb", "Joshua")</f>
        <v>Caleb</v>
      </c>
      <c r="X89" s="13">
        <f t="shared" ref="X89" si="103">ABS(SUM(H89:H91)-SUM(I89:I91))</f>
        <v>5</v>
      </c>
      <c r="Y89" s="13">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3"/>
      <c r="X90" s="13"/>
      <c r="Y90" s="13"/>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3"/>
      <c r="X91" s="13"/>
      <c r="Y91" s="13"/>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3" t="str">
        <f t="shared" ref="W92" si="105">IF(SUM(H92:H94)&gt;SUM(I92:I94), "Caleb", "Joshua")</f>
        <v>Caleb</v>
      </c>
      <c r="X92" s="13">
        <f t="shared" ref="X92" si="106">ABS(SUM(H92:H94)-SUM(I92:I94))</f>
        <v>1</v>
      </c>
      <c r="Y92" s="13">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3"/>
      <c r="X93" s="13"/>
      <c r="Y93" s="13"/>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3"/>
      <c r="X94" s="13"/>
      <c r="Y94" s="13"/>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3" t="str">
        <f t="shared" ref="W95" si="108">IF(SUM(H95:H97)&gt;SUM(I95:I97), "Caleb", "Joshua")</f>
        <v>Joshua</v>
      </c>
      <c r="X95" s="13">
        <f t="shared" ref="X95" si="109">ABS(SUM(H95:H97)-SUM(I95:I97))</f>
        <v>1</v>
      </c>
      <c r="Y95" s="13">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3"/>
      <c r="X96" s="13"/>
      <c r="Y96" s="13"/>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3"/>
      <c r="X97" s="13"/>
      <c r="Y97" s="13"/>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3" t="str">
        <f t="shared" ref="W98" si="111">IF(SUM(H98:H100)&gt;SUM(I98:I100), "Caleb", "Joshua")</f>
        <v>Joshua</v>
      </c>
      <c r="X98" s="13">
        <f t="shared" ref="X98" si="112">ABS(SUM(H98:H100)-SUM(I98:I100))</f>
        <v>1</v>
      </c>
      <c r="Y98" s="13">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3"/>
      <c r="X99" s="13"/>
      <c r="Y99" s="13"/>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3"/>
      <c r="X100" s="13"/>
      <c r="Y100" s="13"/>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3" t="str">
        <f t="shared" ref="W101" si="114">IF(SUM(H101:H103)&gt;SUM(I101:I103), "Caleb", "Joshua")</f>
        <v>Caleb</v>
      </c>
      <c r="X101" s="13">
        <f t="shared" ref="X101" si="115">ABS(SUM(H101:H103)-SUM(I101:I103))</f>
        <v>7</v>
      </c>
      <c r="Y101" s="13">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3"/>
      <c r="X102" s="13"/>
      <c r="Y102" s="13"/>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3"/>
      <c r="X103" s="13"/>
      <c r="Y103" s="13"/>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3" t="str">
        <f t="shared" ref="W104" si="117">IF(SUM(H104:H106)&gt;SUM(I104:I106), "Caleb", "Joshua")</f>
        <v>Caleb</v>
      </c>
      <c r="X104" s="13">
        <f t="shared" ref="X104" si="118">ABS(SUM(H104:H106)-SUM(I104:I106))</f>
        <v>6</v>
      </c>
      <c r="Y104" s="13">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3"/>
      <c r="X105" s="13"/>
      <c r="Y105" s="13"/>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3"/>
      <c r="X106" s="13"/>
      <c r="Y106" s="13"/>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3" t="str">
        <f t="shared" ref="W107" si="120">IF(SUM(H107:H109)&gt;SUM(I107:I109), "Caleb", "Joshua")</f>
        <v>Joshua</v>
      </c>
      <c r="X107" s="13">
        <f t="shared" ref="X107" si="121">ABS(SUM(H107:H109)-SUM(I107:I109))</f>
        <v>1</v>
      </c>
      <c r="Y107" s="13">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3"/>
      <c r="X108" s="13"/>
      <c r="Y108" s="13"/>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3"/>
      <c r="X109" s="13"/>
      <c r="Y109" s="13"/>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3" t="str">
        <f t="shared" ref="W110" si="123">IF(SUM(H110:H112)&gt;SUM(I110:I112), "Caleb", "Joshua")</f>
        <v>Caleb</v>
      </c>
      <c r="X110" s="13">
        <f t="shared" ref="X110" si="124">ABS(SUM(H110:H112)-SUM(I110:I112))</f>
        <v>2</v>
      </c>
      <c r="Y110" s="13">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3"/>
      <c r="X111" s="13"/>
      <c r="Y111" s="13"/>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3"/>
      <c r="X112" s="13"/>
      <c r="Y112" s="13"/>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3" t="str">
        <f t="shared" ref="W113" si="126">IF(SUM(H113:H115)&gt;SUM(I113:I115), "Caleb", "Joshua")</f>
        <v>Joshua</v>
      </c>
      <c r="X113" s="13">
        <f t="shared" ref="X113" si="127">ABS(SUM(H113:H115)-SUM(I113:I115))</f>
        <v>3</v>
      </c>
      <c r="Y113" s="13">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3"/>
      <c r="X114" s="13"/>
      <c r="Y114" s="13"/>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3"/>
      <c r="X115" s="13"/>
      <c r="Y115" s="13"/>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3" t="str">
        <f t="shared" ref="W116" si="129">IF(SUM(H116:H118)&gt;SUM(I116:I118), "Caleb", "Joshua")</f>
        <v>Caleb</v>
      </c>
      <c r="X116" s="13">
        <f t="shared" ref="X116" si="130">ABS(SUM(H116:H118)-SUM(I116:I118))</f>
        <v>9</v>
      </c>
      <c r="Y116" s="13">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3"/>
      <c r="X117" s="13"/>
      <c r="Y117" s="13"/>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3"/>
      <c r="X118" s="13"/>
      <c r="Y118" s="13"/>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3" t="str">
        <f t="shared" ref="W119" si="132">IF(SUM(H119:H121)&gt;SUM(I119:I121), "Caleb", "Joshua")</f>
        <v>Caleb</v>
      </c>
      <c r="X119" s="13">
        <f t="shared" ref="X119" si="133">ABS(SUM(H119:H121)-SUM(I119:I121))</f>
        <v>2</v>
      </c>
      <c r="Y119" s="13">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3"/>
      <c r="X120" s="13"/>
      <c r="Y120" s="13"/>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3"/>
      <c r="X121" s="13"/>
      <c r="Y121" s="13"/>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3" t="str">
        <f t="shared" ref="W122" si="135">IF(SUM(H122:H124)&gt;SUM(I122:I124), "Caleb", "Joshua")</f>
        <v>Caleb</v>
      </c>
      <c r="X122" s="13">
        <f t="shared" ref="X122" si="136">ABS(SUM(H122:H124)-SUM(I122:I124))</f>
        <v>2</v>
      </c>
      <c r="Y122" s="13">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3"/>
      <c r="X123" s="13"/>
      <c r="Y123" s="13"/>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3"/>
      <c r="X124" s="13"/>
      <c r="Y124" s="13"/>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3" t="str">
        <f t="shared" ref="W125" si="138">IF(SUM(H125:H127)&gt;SUM(I125:I127), "Caleb", "Joshua")</f>
        <v>Joshua</v>
      </c>
      <c r="X125" s="13">
        <f t="shared" ref="X125" si="139">ABS(SUM(H125:H127)-SUM(I125:I127))</f>
        <v>1</v>
      </c>
      <c r="Y125" s="13">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3"/>
      <c r="X126" s="13"/>
      <c r="Y126" s="13"/>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3"/>
      <c r="X127" s="13"/>
      <c r="Y127" s="13"/>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3" t="str">
        <f t="shared" ref="W128" si="141">IF(SUM(H128:H130)&gt;SUM(I128:I130), "Caleb", "Joshua")</f>
        <v>Caleb</v>
      </c>
      <c r="X128" s="13">
        <f t="shared" ref="X128" si="142">ABS(SUM(H128:H130)-SUM(I128:I130))</f>
        <v>1</v>
      </c>
      <c r="Y128" s="13">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3"/>
      <c r="X129" s="13"/>
      <c r="Y129" s="13"/>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3"/>
      <c r="X130" s="13"/>
      <c r="Y130" s="13"/>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3" t="str">
        <f t="shared" ref="W131" si="151">IF(SUM(H131:H133)&gt;SUM(I131:I133), "Caleb", "Joshua")</f>
        <v>Caleb</v>
      </c>
      <c r="X131" s="13">
        <f t="shared" ref="X131" si="152">ABS(SUM(H131:H133)-SUM(I131:I133))</f>
        <v>2</v>
      </c>
      <c r="Y131" s="13">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3"/>
      <c r="X132" s="13"/>
      <c r="Y132" s="13"/>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3"/>
      <c r="X133" s="13"/>
      <c r="Y133" s="13"/>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3" t="str">
        <f t="shared" ref="W134" si="154">IF(SUM(H134:H136)&gt;SUM(I134:I136), "Caleb", "Joshua")</f>
        <v>Caleb</v>
      </c>
      <c r="X134" s="13">
        <f t="shared" ref="X134" si="155">ABS(SUM(H134:H136)-SUM(I134:I136))</f>
        <v>6</v>
      </c>
      <c r="Y134" s="13">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3"/>
      <c r="X135" s="13"/>
      <c r="Y135" s="13"/>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3"/>
      <c r="X136" s="13"/>
      <c r="Y136" s="13"/>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3" t="str">
        <f t="shared" ref="W137" si="159">IF(SUM(H137:H139)&gt;SUM(I137:I139), "Caleb", "Joshua")</f>
        <v>Caleb</v>
      </c>
      <c r="X137" s="13">
        <f t="shared" ref="X137" si="160">ABS(SUM(H137:H139)-SUM(I137:I139))</f>
        <v>8</v>
      </c>
      <c r="Y137" s="13">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3"/>
      <c r="X138" s="13"/>
      <c r="Y138" s="13"/>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3"/>
      <c r="X139" s="13"/>
      <c r="Y139" s="13"/>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3"/>
      <c r="X140" s="13"/>
      <c r="Y140" s="13"/>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3"/>
      <c r="X141" s="13"/>
      <c r="Y141" s="13"/>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3"/>
      <c r="X142" s="13"/>
      <c r="Y142" s="13"/>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3" t="str">
        <f t="shared" ref="W143" si="163">IF(SUM(H143:H145)&gt;SUM(I143:I145), "Caleb", "Joshua")</f>
        <v>Joshua</v>
      </c>
      <c r="X143" s="13">
        <f t="shared" ref="X143" si="164">ABS(SUM(H143:H145)-SUM(I143:I145))</f>
        <v>1</v>
      </c>
      <c r="Y143" s="13">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3"/>
      <c r="X144" s="13"/>
      <c r="Y144" s="13"/>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3"/>
      <c r="X145" s="13"/>
      <c r="Y145" s="13"/>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3" t="str">
        <f t="shared" ref="W146" si="166">IF(SUM(H146:H148)&gt;SUM(I146:I148), "Caleb", "Joshua")</f>
        <v>Caleb</v>
      </c>
      <c r="X146" s="13">
        <f t="shared" ref="X146" si="167">ABS(SUM(H146:H148)-SUM(I146:I148))</f>
        <v>3</v>
      </c>
      <c r="Y146" s="13">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3"/>
      <c r="X147" s="13"/>
      <c r="Y147" s="13"/>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3"/>
      <c r="X148" s="13"/>
      <c r="Y148" s="13"/>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3" t="str">
        <f t="shared" ref="W149" si="169">IF(SUM(H149:H151)&gt;SUM(I149:I151), "Caleb", "Joshua")</f>
        <v>Joshua</v>
      </c>
      <c r="X149" s="13">
        <f t="shared" ref="X149" si="170">ABS(SUM(H149:H151)-SUM(I149:I151))</f>
        <v>2</v>
      </c>
      <c r="Y149" s="13">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3"/>
      <c r="X150" s="13"/>
      <c r="Y150" s="13"/>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3"/>
      <c r="X151" s="13"/>
      <c r="Y151" s="13"/>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3" t="str">
        <f t="shared" ref="W152" si="172">IF(SUM(H152:H154)&gt;SUM(I152:I154), "Caleb", "Joshua")</f>
        <v>Joshua</v>
      </c>
      <c r="X152" s="13">
        <f t="shared" ref="X152" si="173">ABS(SUM(H152:H154)-SUM(I152:I154))</f>
        <v>1</v>
      </c>
      <c r="Y152" s="13">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3"/>
      <c r="X153" s="13"/>
      <c r="Y153" s="13"/>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3"/>
      <c r="X154" s="13"/>
      <c r="Y154" s="13"/>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3" t="str">
        <f t="shared" ref="W155" si="175">IF(SUM(H155:H157)&gt;SUM(I155:I157), "Caleb", "Joshua")</f>
        <v>Caleb</v>
      </c>
      <c r="X155" s="13">
        <f t="shared" ref="X155" si="176">ABS(SUM(H155:H157)-SUM(I155:I157))</f>
        <v>5</v>
      </c>
      <c r="Y155" s="13">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3"/>
      <c r="X156" s="13"/>
      <c r="Y156" s="13"/>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3"/>
      <c r="X157" s="13"/>
      <c r="Y157" s="13"/>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3" t="str">
        <f t="shared" ref="W158" si="178">IF(SUM(H158:H160)&gt;SUM(I158:I160), "Caleb", "Joshua")</f>
        <v>Caleb</v>
      </c>
      <c r="X158" s="13">
        <f t="shared" ref="X158" si="179">ABS(SUM(H158:H160)-SUM(I158:I160))</f>
        <v>10</v>
      </c>
      <c r="Y158" s="13">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3"/>
      <c r="X159" s="13"/>
      <c r="Y159" s="13"/>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3"/>
      <c r="X160" s="13"/>
      <c r="Y160" s="13"/>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3" t="str">
        <f t="shared" ref="W161" si="181">IF(SUM(H161:H163)&gt;SUM(I161:I163), "Caleb", "Joshua")</f>
        <v>Caleb</v>
      </c>
      <c r="X161" s="13">
        <f t="shared" ref="X161" si="182">ABS(SUM(H161:H163)-SUM(I161:I163))</f>
        <v>3</v>
      </c>
      <c r="Y161" s="13">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3"/>
      <c r="X162" s="13"/>
      <c r="Y162" s="13"/>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3"/>
      <c r="X163" s="13"/>
      <c r="Y163" s="13"/>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3" t="str">
        <f t="shared" ref="W164" si="184">IF(SUM(H164:H166)&gt;SUM(I164:I166), "Caleb", "Joshua")</f>
        <v>Caleb</v>
      </c>
      <c r="X164" s="13">
        <f t="shared" ref="X164" si="185">ABS(SUM(H164:H166)-SUM(I164:I166))</f>
        <v>2</v>
      </c>
      <c r="Y164" s="13">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3"/>
      <c r="X165" s="13"/>
      <c r="Y165" s="13"/>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3"/>
      <c r="X166" s="13"/>
      <c r="Y166" s="13"/>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3" t="str">
        <f t="shared" ref="W167" si="187">IF(SUM(H167:H169)&gt;SUM(I167:I169), "Caleb", "Joshua")</f>
        <v>Caleb</v>
      </c>
      <c r="X167" s="13">
        <f t="shared" ref="X167" si="188">ABS(SUM(H167:H169)-SUM(I167:I169))</f>
        <v>7</v>
      </c>
      <c r="Y167" s="13">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3"/>
      <c r="X168" s="13"/>
      <c r="Y168" s="13"/>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3"/>
      <c r="X169" s="13"/>
      <c r="Y169" s="13"/>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3" t="str">
        <f t="shared" ref="W170" si="190">IF(SUM(H170:H172)&gt;SUM(I170:I172), "Caleb", "Joshua")</f>
        <v>Joshua</v>
      </c>
      <c r="X170" s="13">
        <f t="shared" ref="X170" si="191">ABS(SUM(H170:H172)-SUM(I170:I172))</f>
        <v>2</v>
      </c>
      <c r="Y170" s="13">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3"/>
      <c r="X171" s="13"/>
      <c r="Y171" s="13"/>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3"/>
      <c r="X172" s="13"/>
      <c r="Y172" s="13"/>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3" t="str">
        <f t="shared" ref="W173" si="193">IF(SUM(H173:H175)&gt;SUM(I173:I175), "Caleb", "Joshua")</f>
        <v>Caleb</v>
      </c>
      <c r="X173" s="13">
        <f t="shared" ref="X173" si="194">ABS(SUM(H173:H175)-SUM(I173:I175))</f>
        <v>1</v>
      </c>
      <c r="Y173" s="13">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3"/>
      <c r="X174" s="13"/>
      <c r="Y174" s="13"/>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3"/>
      <c r="X175" s="13"/>
      <c r="Y175" s="13"/>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3"/>
      <c r="X176" s="13"/>
      <c r="Y176" s="13"/>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3"/>
      <c r="X177" s="13"/>
      <c r="Y177" s="13"/>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3" t="str">
        <f t="shared" ref="W178" si="197">IF(SUM(H178:H180)&gt;SUM(I178:I180), "Caleb", "Joshua")</f>
        <v>Caleb</v>
      </c>
      <c r="X178" s="13">
        <f t="shared" ref="X178" si="198">ABS(SUM(H178:H180)-SUM(I178:I180))</f>
        <v>11</v>
      </c>
      <c r="Y178" s="13">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3"/>
      <c r="X179" s="13"/>
      <c r="Y179" s="13"/>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3"/>
      <c r="X180" s="13"/>
      <c r="Y180" s="13"/>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3" t="str">
        <f t="shared" ref="W181" si="201">IF(SUM(H181:H183)&gt;SUM(I181:I183), "Caleb", "Joshua")</f>
        <v>Joshua</v>
      </c>
      <c r="X181" s="13">
        <f t="shared" ref="X181" si="202">ABS(SUM(H181:H183)-SUM(I181:I183))</f>
        <v>7</v>
      </c>
      <c r="Y181" s="13">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3"/>
      <c r="X182" s="13"/>
      <c r="Y182" s="13"/>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3"/>
      <c r="X183" s="13"/>
      <c r="Y183" s="13"/>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3" t="str">
        <f t="shared" ref="W184" si="204">IF(SUM(H184:H186)&gt;SUM(I184:I186), "Caleb", "Joshua")</f>
        <v>Caleb</v>
      </c>
      <c r="X184" s="13">
        <f t="shared" ref="X184" si="205">ABS(SUM(H184:H186)-SUM(I184:I186))</f>
        <v>11</v>
      </c>
      <c r="Y184" s="13">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3"/>
      <c r="X185" s="13"/>
      <c r="Y185" s="13"/>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3"/>
      <c r="X186" s="13"/>
      <c r="Y186" s="13"/>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3" t="str">
        <f t="shared" ref="W187" si="207">IF(SUM(H187:H189)&gt;SUM(I187:I189), "Caleb", "Joshua")</f>
        <v>Caleb</v>
      </c>
      <c r="X187" s="13">
        <f t="shared" ref="X187" si="208">ABS(SUM(H187:H189)-SUM(I187:I189))</f>
        <v>6</v>
      </c>
      <c r="Y187" s="13">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3"/>
      <c r="X188" s="13"/>
      <c r="Y188" s="13"/>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3"/>
      <c r="X189" s="13"/>
      <c r="Y189" s="13"/>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3" t="str">
        <f t="shared" ref="W190" si="210">IF(SUM(H190:H192)&gt;SUM(I190:I192), "Caleb", "Joshua")</f>
        <v>Caleb</v>
      </c>
      <c r="X190" s="13">
        <f t="shared" ref="X190" si="211">ABS(SUM(H190:H192)-SUM(I190:I192))</f>
        <v>5</v>
      </c>
      <c r="Y190" s="13">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3"/>
      <c r="X191" s="13"/>
      <c r="Y191" s="13"/>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3"/>
      <c r="X192" s="13"/>
      <c r="Y192" s="13"/>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3"/>
      <c r="X193" s="13"/>
      <c r="Y193" s="13"/>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3"/>
      <c r="X194" s="13"/>
      <c r="Y194" s="13"/>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3"/>
      <c r="X195" s="13"/>
      <c r="Y195" s="13"/>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3"/>
      <c r="X196" s="13"/>
      <c r="Y196" s="13"/>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3"/>
      <c r="X197" s="13"/>
      <c r="Y197" s="13"/>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3" t="str">
        <f t="shared" ref="W198" si="220">IF(SUM(H198:H200)&gt;SUM(I198:I200), "Caleb", "Joshua")</f>
        <v>Caleb</v>
      </c>
      <c r="X198" s="13">
        <f t="shared" ref="X198" si="221">ABS(SUM(H198:H200)-SUM(I198:I200))</f>
        <v>4</v>
      </c>
      <c r="Y198" s="13">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3"/>
      <c r="X199" s="13"/>
      <c r="Y199" s="13"/>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3"/>
      <c r="X200" s="13"/>
      <c r="Y200" s="13"/>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3" t="str">
        <f t="shared" ref="W201" si="230">IF(SUM(H201:H203)&gt;SUM(I201:I203), "Caleb", "Joshua")</f>
        <v>Caleb</v>
      </c>
      <c r="X201" s="13">
        <f t="shared" ref="X201" si="231">ABS(SUM(H201:H203)-SUM(I201:I203))</f>
        <v>3</v>
      </c>
      <c r="Y201" s="13">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3"/>
      <c r="X202" s="13"/>
      <c r="Y202" s="13"/>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3"/>
      <c r="X203" s="13"/>
      <c r="Y203" s="13"/>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3" t="str">
        <f t="shared" ref="W204" si="240">IF(SUM(H204:H206)&gt;SUM(I204:I206), "Caleb", "Joshua")</f>
        <v>Caleb</v>
      </c>
      <c r="X204" s="13">
        <f t="shared" ref="X204" si="241">ABS(SUM(H204:H206)-SUM(I204:I206))</f>
        <v>8</v>
      </c>
      <c r="Y204" s="13">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3"/>
      <c r="X205" s="13"/>
      <c r="Y205" s="13"/>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3"/>
      <c r="X206" s="13"/>
      <c r="Y206" s="13"/>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3" t="str">
        <f t="shared" ref="W207" si="250">IF(SUM(H207:H209)&gt;SUM(I207:I209), "Caleb", "Joshua")</f>
        <v>Caleb</v>
      </c>
      <c r="X207" s="13">
        <f t="shared" ref="X207" si="251">ABS(SUM(H207:H209)-SUM(I207:I209))</f>
        <v>9</v>
      </c>
      <c r="Y207" s="13">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3"/>
      <c r="X208" s="13"/>
      <c r="Y208" s="13"/>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3"/>
      <c r="X209" s="13"/>
      <c r="Y209" s="13"/>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3" t="str">
        <f t="shared" ref="W210" si="260">IF(SUM(H210:H212)&gt;SUM(I210:I212), "Caleb", "Joshua")</f>
        <v>Caleb</v>
      </c>
      <c r="X210" s="13">
        <f t="shared" ref="X210" si="261">ABS(SUM(H210:H212)-SUM(I210:I212))</f>
        <v>6</v>
      </c>
      <c r="Y210" s="13">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3"/>
      <c r="X211" s="13"/>
      <c r="Y211" s="13"/>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3"/>
      <c r="X212" s="13"/>
      <c r="Y212" s="13"/>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3" t="str">
        <f t="shared" ref="W213" si="270">IF(SUM(H213:H215)&gt;SUM(I213:I215), "Caleb", "Joshua")</f>
        <v>Caleb</v>
      </c>
      <c r="X213" s="13">
        <f t="shared" ref="X213" si="271">ABS(SUM(H213:H215)-SUM(I213:I215))</f>
        <v>2</v>
      </c>
      <c r="Y213" s="13">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3"/>
      <c r="X214" s="13"/>
      <c r="Y214" s="13"/>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3"/>
      <c r="X215" s="13"/>
      <c r="Y215" s="13"/>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3" t="str">
        <f t="shared" ref="W216" si="280">IF(SUM(H216:H218)&gt;SUM(I216:I218), "Caleb", "Joshua")</f>
        <v>Caleb</v>
      </c>
      <c r="X216" s="13">
        <f t="shared" ref="X216" si="281">ABS(SUM(H216:H218)-SUM(I216:I218))</f>
        <v>5</v>
      </c>
      <c r="Y216" s="13">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3"/>
      <c r="X217" s="13"/>
      <c r="Y217" s="13"/>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3"/>
      <c r="X218" s="13"/>
      <c r="Y218" s="13"/>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3" t="str">
        <f t="shared" ref="W219" si="290">IF(SUM(H219:H221)&gt;SUM(I219:I221), "Caleb", "Joshua")</f>
        <v>Caleb</v>
      </c>
      <c r="X219" s="13">
        <f t="shared" ref="X219" si="291">ABS(SUM(H219:H221)-SUM(I219:I221))</f>
        <v>3</v>
      </c>
      <c r="Y219" s="13">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3"/>
      <c r="X220" s="13"/>
      <c r="Y220" s="13"/>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3"/>
      <c r="X221" s="13"/>
      <c r="Y221" s="13"/>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3" t="str">
        <f t="shared" ref="W222" si="300">IF(SUM(H222:H224)&gt;SUM(I222:I224), "Caleb", "Joshua")</f>
        <v>Joshua</v>
      </c>
      <c r="X222" s="13">
        <f t="shared" ref="X222" si="301">ABS(SUM(H222:H224)-SUM(I222:I224))</f>
        <v>8</v>
      </c>
      <c r="Y222" s="13">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3"/>
      <c r="X223" s="13"/>
      <c r="Y223" s="13"/>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3"/>
      <c r="X224" s="13"/>
      <c r="Y224" s="13"/>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3" t="str">
        <f t="shared" ref="W225" si="310">IF(SUM(H225:H227)&gt;SUM(I225:I227), "Caleb", "Joshua")</f>
        <v>Caleb</v>
      </c>
      <c r="X225" s="13">
        <f t="shared" ref="X225" si="311">ABS(SUM(H225:H227)-SUM(I225:I227))</f>
        <v>6</v>
      </c>
      <c r="Y225" s="13">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3"/>
      <c r="X226" s="13"/>
      <c r="Y226" s="13"/>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3"/>
      <c r="X227" s="13"/>
      <c r="Y227" s="13"/>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3" t="str">
        <f>IF(SUM(H228:H231)&gt;SUM(I228:I231), "Caleb", "Joshua")</f>
        <v>Caleb</v>
      </c>
      <c r="X228" s="13">
        <f>ABS(SUM(H228:H231)-SUM(I228:I231))</f>
        <v>2</v>
      </c>
      <c r="Y228" s="13">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3"/>
      <c r="X229" s="13"/>
      <c r="Y229" s="13"/>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3"/>
      <c r="X230" s="13"/>
      <c r="Y230" s="13"/>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3"/>
      <c r="X231" s="13"/>
      <c r="Y231" s="13"/>
    </row>
    <row r="232" spans="1:25">
      <c r="A232" s="1" t="s">
        <v>30</v>
      </c>
      <c r="B232" s="1" t="s">
        <v>22</v>
      </c>
      <c r="C232" s="1" t="s">
        <v>16</v>
      </c>
      <c r="D232" s="4">
        <v>45776</v>
      </c>
      <c r="E232" s="2">
        <f t="shared" ref="E232:E296"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3" t="str">
        <f t="shared" ref="W232" si="329">IF(SUM(H232:H234)&gt;SUM(I232:I234), "Caleb", "Joshua")</f>
        <v>Caleb</v>
      </c>
      <c r="X232" s="13">
        <f t="shared" ref="X232" si="330">ABS(SUM(H232:H234)-SUM(I232:I234))</f>
        <v>5</v>
      </c>
      <c r="Y232" s="13">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3"/>
      <c r="X233" s="13"/>
      <c r="Y233" s="13"/>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3"/>
      <c r="X234" s="13"/>
      <c r="Y234" s="13"/>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3" t="str">
        <f t="shared" ref="W235" si="339">IF(SUM(H235:H237)&gt;SUM(I235:I237), "Caleb", "Joshua")</f>
        <v>Joshua</v>
      </c>
      <c r="X235" s="13">
        <f t="shared" ref="X235" si="340">ABS(SUM(H235:H237)-SUM(I235:I237))</f>
        <v>4</v>
      </c>
      <c r="Y235" s="13">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3"/>
      <c r="X236" s="13"/>
      <c r="Y236" s="13"/>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3"/>
      <c r="X237" s="13"/>
      <c r="Y237" s="13"/>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3"/>
      <c r="X238" s="13"/>
      <c r="Y238" s="13"/>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3"/>
      <c r="X239" s="13"/>
      <c r="Y239" s="13"/>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3"/>
      <c r="X240" s="13"/>
      <c r="Y240" s="13"/>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3" t="str">
        <f t="shared" ref="W241" si="356">IF(SUM(H241:H243)&gt;SUM(I241:I243), "Caleb", "Joshua")</f>
        <v>Caleb</v>
      </c>
      <c r="X241" s="13">
        <f t="shared" ref="X241" si="357">ABS(SUM(H241:H243)-SUM(I241:I243))</f>
        <v>6</v>
      </c>
      <c r="Y241" s="13">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3"/>
      <c r="X242" s="13"/>
      <c r="Y242" s="13"/>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3"/>
      <c r="X243" s="13"/>
      <c r="Y243" s="13"/>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3" t="str">
        <f t="shared" ref="W244" si="366">IF(SUM(H244:H246)&gt;SUM(I244:I246), "Caleb", "Joshua")</f>
        <v>Caleb</v>
      </c>
      <c r="X244" s="13">
        <f t="shared" ref="X244" si="367">ABS(SUM(H244:H246)-SUM(I244:I246))</f>
        <v>9</v>
      </c>
      <c r="Y244" s="13">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3"/>
      <c r="X245" s="13"/>
      <c r="Y245" s="13"/>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3"/>
      <c r="X246" s="13"/>
      <c r="Y246" s="13"/>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3" t="str">
        <f t="shared" ref="W247" si="376">IF(SUM(H247:H249)&gt;SUM(I247:I249), "Caleb", "Joshua")</f>
        <v>Caleb</v>
      </c>
      <c r="X247" s="13">
        <f t="shared" ref="X247" si="377">ABS(SUM(H247:H249)-SUM(I247:I249))</f>
        <v>6</v>
      </c>
      <c r="Y247" s="13">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3"/>
      <c r="X248" s="13"/>
      <c r="Y248" s="13"/>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3"/>
      <c r="X249" s="13"/>
      <c r="Y249" s="13"/>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3" t="str">
        <f t="shared" ref="W250" si="386">IF(SUM(H250:H252)&gt;SUM(I250:I252), "Caleb", "Joshua")</f>
        <v>Caleb</v>
      </c>
      <c r="X250" s="13">
        <f t="shared" ref="X250" si="387">ABS(SUM(H250:H252)-SUM(I250:I252))</f>
        <v>7</v>
      </c>
      <c r="Y250" s="13">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3"/>
      <c r="X251" s="13"/>
      <c r="Y251" s="13"/>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3"/>
      <c r="X252" s="13"/>
      <c r="Y252" s="13"/>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3" t="str">
        <f t="shared" ref="W253" si="392">IF(SUM(H253:H255)&gt;SUM(I253:I255), "Caleb", "Joshua")</f>
        <v>Caleb</v>
      </c>
      <c r="X253" s="13">
        <f t="shared" ref="X253" si="393">ABS(SUM(H253:H255)-SUM(I253:I255))</f>
        <v>7</v>
      </c>
      <c r="Y253" s="13">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3"/>
      <c r="X254" s="13"/>
      <c r="Y254" s="13"/>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3"/>
      <c r="X255" s="13"/>
      <c r="Y255" s="13"/>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3" t="str">
        <f t="shared" ref="W256" si="402">IF(SUM(H256:H258)&gt;SUM(I256:I258), "Caleb", "Joshua")</f>
        <v>Caleb</v>
      </c>
      <c r="X256" s="13">
        <f t="shared" ref="X256" si="403">ABS(SUM(H256:H258)-SUM(I256:I258))</f>
        <v>5</v>
      </c>
      <c r="Y256" s="13">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3"/>
      <c r="X257" s="13"/>
      <c r="Y257" s="13"/>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3"/>
      <c r="X258" s="13"/>
      <c r="Y258" s="13"/>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3" t="str">
        <f>IF(SUM(H259:H262)&gt;SUM(I259:I262), "Caleb", "Joshua")</f>
        <v>Caleb</v>
      </c>
      <c r="X259" s="13">
        <f>ABS(SUM(H259:H262)-SUM(I259:I262))</f>
        <v>4</v>
      </c>
      <c r="Y259" s="13">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3"/>
      <c r="X260" s="13"/>
      <c r="Y260" s="13"/>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3"/>
      <c r="X261" s="13"/>
      <c r="Y261" s="13"/>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3"/>
      <c r="X262" s="13"/>
      <c r="Y262" s="13"/>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3" t="str">
        <f t="shared" ref="W263" si="420">IF(SUM(H263:H265)&gt;SUM(I263:I265), "Caleb", "Joshua")</f>
        <v>Caleb</v>
      </c>
      <c r="X263" s="13">
        <f t="shared" ref="X263" si="421">ABS(SUM(H263:H265)-SUM(I263:I265))</f>
        <v>4</v>
      </c>
      <c r="Y263" s="13">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3"/>
      <c r="X264" s="13"/>
      <c r="Y264" s="13"/>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3"/>
      <c r="X265" s="13"/>
      <c r="Y265" s="13"/>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3" t="str">
        <f t="shared" ref="W266" si="430">IF(SUM(H266:H268)&gt;SUM(I266:I268), "Caleb", "Joshua")</f>
        <v>Caleb</v>
      </c>
      <c r="X266" s="13">
        <f t="shared" ref="X266" si="431">ABS(SUM(H266:H268)-SUM(I266:I268))</f>
        <v>1</v>
      </c>
      <c r="Y266" s="13">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3"/>
      <c r="X267" s="13"/>
      <c r="Y267" s="13"/>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3"/>
      <c r="X268" s="13"/>
      <c r="Y268" s="13"/>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3" t="str">
        <f t="shared" ref="W269" si="440">IF(SUM(H269:H271)&gt;SUM(I269:I271), "Caleb", "Joshua")</f>
        <v>Caleb</v>
      </c>
      <c r="X269" s="13">
        <f t="shared" ref="X269" si="441">ABS(SUM(H269:H271)-SUM(I269:I271))</f>
        <v>1</v>
      </c>
      <c r="Y269" s="13">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3"/>
      <c r="X270" s="13"/>
      <c r="Y270" s="13"/>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3"/>
      <c r="X271" s="13"/>
      <c r="Y271" s="13"/>
    </row>
    <row r="272" spans="1:25">
      <c r="A272" s="1" t="s">
        <v>30</v>
      </c>
      <c r="B272" s="1" t="s">
        <v>21</v>
      </c>
      <c r="C272" s="1" t="s">
        <v>16</v>
      </c>
      <c r="D272" s="4">
        <v>45779</v>
      </c>
      <c r="E272" s="2">
        <f t="shared" si="321"/>
        <v>89</v>
      </c>
      <c r="F272" s="2">
        <v>1</v>
      </c>
      <c r="G272" s="1" t="s">
        <v>86</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3" t="str">
        <f t="shared" ref="W272" si="450">IF(SUM(H272:H274)&gt;SUM(I272:I274), "Caleb", "Joshua")</f>
        <v>Joshua</v>
      </c>
      <c r="X272" s="13">
        <f t="shared" ref="X272" si="451">ABS(SUM(H272:H274)-SUM(I272:I274))</f>
        <v>2</v>
      </c>
      <c r="Y272" s="13">
        <f t="shared" ref="Y272" si="452">SUM(H272:H274, I272:I274)</f>
        <v>6</v>
      </c>
    </row>
    <row r="273" spans="1:25">
      <c r="A273" s="1" t="s">
        <v>30</v>
      </c>
      <c r="B273" s="1" t="s">
        <v>21</v>
      </c>
      <c r="C273" s="1" t="s">
        <v>16</v>
      </c>
      <c r="D273" s="4">
        <v>45779</v>
      </c>
      <c r="E273" s="2">
        <f t="shared" si="321"/>
        <v>89</v>
      </c>
      <c r="F273" s="2">
        <v>2</v>
      </c>
      <c r="G273" s="1" t="s">
        <v>86</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3"/>
      <c r="X273" s="13"/>
      <c r="Y273" s="13"/>
    </row>
    <row r="274" spans="1:25">
      <c r="A274" s="1" t="s">
        <v>30</v>
      </c>
      <c r="B274" s="1" t="s">
        <v>21</v>
      </c>
      <c r="C274" s="1" t="s">
        <v>16</v>
      </c>
      <c r="D274" s="4">
        <v>45779</v>
      </c>
      <c r="E274" s="2">
        <f t="shared" si="321"/>
        <v>89</v>
      </c>
      <c r="F274" s="2">
        <v>3</v>
      </c>
      <c r="G274" s="1" t="s">
        <v>86</v>
      </c>
      <c r="H274" s="1">
        <v>1</v>
      </c>
      <c r="I274" s="1">
        <v>1</v>
      </c>
      <c r="K274" s="2"/>
      <c r="L274" s="2"/>
      <c r="M274" s="2"/>
      <c r="N274" s="2">
        <v>1</v>
      </c>
      <c r="P274" s="2">
        <f t="shared" si="443"/>
        <v>1</v>
      </c>
      <c r="Q274" s="2">
        <f t="shared" si="444"/>
        <v>1</v>
      </c>
      <c r="R274" s="2">
        <f t="shared" si="445"/>
        <v>0</v>
      </c>
      <c r="S274" s="2">
        <f t="shared" si="446"/>
        <v>0</v>
      </c>
      <c r="T274" s="2"/>
      <c r="U274" s="2"/>
      <c r="V274" s="2"/>
      <c r="W274" s="13"/>
      <c r="X274" s="13"/>
      <c r="Y274" s="13"/>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3" t="str">
        <f t="shared" ref="W275" si="456">IF(SUM(H275:H277)&gt;SUM(I275:I277), "Caleb", "Joshua")</f>
        <v>Caleb</v>
      </c>
      <c r="X275" s="13">
        <f t="shared" ref="X275" si="457">ABS(SUM(H275:H277)-SUM(I275:I277))</f>
        <v>1</v>
      </c>
      <c r="Y275" s="13">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3"/>
      <c r="X276" s="13"/>
      <c r="Y276" s="13"/>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3"/>
      <c r="X277" s="13"/>
      <c r="Y277" s="13"/>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3" t="str">
        <f t="shared" ref="W278" si="466">IF(SUM(H278:H280)&gt;SUM(I278:I280), "Caleb", "Joshua")</f>
        <v>Joshua</v>
      </c>
      <c r="X278" s="13">
        <f t="shared" ref="X278" si="467">ABS(SUM(H278:H280)-SUM(I278:I280))</f>
        <v>4</v>
      </c>
      <c r="Y278" s="13">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3"/>
      <c r="X279" s="13"/>
      <c r="Y279" s="13"/>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3"/>
      <c r="X280" s="13"/>
      <c r="Y280" s="13"/>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3" t="str">
        <f t="shared" ref="W281" si="476">IF(SUM(H281:H283)&gt;SUM(I281:I283), "Caleb", "Joshua")</f>
        <v>Caleb</v>
      </c>
      <c r="X281" s="13">
        <f t="shared" ref="X281" si="477">ABS(SUM(H281:H283)-SUM(I281:I283))</f>
        <v>4</v>
      </c>
      <c r="Y281" s="13">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3"/>
      <c r="X282" s="13"/>
      <c r="Y282" s="13"/>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3"/>
      <c r="X283" s="13"/>
      <c r="Y283" s="13"/>
    </row>
    <row r="284" spans="1:25">
      <c r="A284" s="1" t="s">
        <v>30</v>
      </c>
      <c r="B284" s="1" t="s">
        <v>22</v>
      </c>
      <c r="C284" s="1" t="s">
        <v>16</v>
      </c>
      <c r="D284" s="4">
        <v>45784</v>
      </c>
      <c r="E284" s="2">
        <f t="shared" si="321"/>
        <v>93</v>
      </c>
      <c r="F284" s="2">
        <v>1</v>
      </c>
      <c r="G284" s="1" t="s">
        <v>11</v>
      </c>
      <c r="H284" s="1">
        <v>3</v>
      </c>
      <c r="I284" s="1">
        <v>0</v>
      </c>
      <c r="K284" s="2"/>
      <c r="L284" s="2"/>
      <c r="M284" s="2"/>
      <c r="N284" s="2"/>
      <c r="P284" s="2">
        <f t="shared" ref="P284:P286" si="479">COUNTA(H284)</f>
        <v>1</v>
      </c>
      <c r="Q284" s="2">
        <f t="shared" ref="Q284:Q286" si="480">COUNTA(I284)</f>
        <v>1</v>
      </c>
      <c r="R284" s="2">
        <f t="shared" ref="R284:R286" si="481">COUNTA(J284)</f>
        <v>0</v>
      </c>
      <c r="S284" s="2">
        <f t="shared" ref="S284:S286" si="482">COUNTA(K284)</f>
        <v>0</v>
      </c>
      <c r="T284" s="2">
        <f t="shared" ref="T284:T285" si="483">COUNTA(L284)</f>
        <v>0</v>
      </c>
      <c r="U284" s="2">
        <f t="shared" ref="U284:U285" si="484">COUNTA(M284)</f>
        <v>0</v>
      </c>
      <c r="V284" s="2">
        <f t="shared" ref="V284:V285" si="485">COUNTA(N284)</f>
        <v>0</v>
      </c>
      <c r="W284" s="13" t="str">
        <f t="shared" ref="W284" si="486">IF(SUM(H284:H286)&gt;SUM(I284:I286), "Caleb", "Joshua")</f>
        <v>Caleb</v>
      </c>
      <c r="X284" s="13">
        <f t="shared" ref="X284" si="487">ABS(SUM(H284:H286)-SUM(I284:I286))</f>
        <v>13</v>
      </c>
      <c r="Y284" s="13">
        <f t="shared" ref="Y284" si="488">SUM(H284:H286, I284:I286)</f>
        <v>15</v>
      </c>
    </row>
    <row r="285" spans="1:25">
      <c r="A285" s="1" t="s">
        <v>30</v>
      </c>
      <c r="B285" s="1" t="s">
        <v>22</v>
      </c>
      <c r="C285" s="1" t="s">
        <v>16</v>
      </c>
      <c r="D285" s="4">
        <v>45784</v>
      </c>
      <c r="E285" s="2">
        <f t="shared" si="321"/>
        <v>93</v>
      </c>
      <c r="F285" s="2">
        <v>2</v>
      </c>
      <c r="G285" s="1" t="s">
        <v>11</v>
      </c>
      <c r="H285" s="1">
        <v>3</v>
      </c>
      <c r="I285" s="1">
        <v>0</v>
      </c>
      <c r="K285" s="2"/>
      <c r="L285" s="2"/>
      <c r="M285" s="2"/>
      <c r="N285" s="2"/>
      <c r="P285" s="2">
        <f t="shared" si="479"/>
        <v>1</v>
      </c>
      <c r="Q285" s="2">
        <f t="shared" si="480"/>
        <v>1</v>
      </c>
      <c r="R285" s="2">
        <f t="shared" si="481"/>
        <v>0</v>
      </c>
      <c r="S285" s="2">
        <f t="shared" si="482"/>
        <v>0</v>
      </c>
      <c r="T285" s="2">
        <f t="shared" si="483"/>
        <v>0</v>
      </c>
      <c r="U285" s="2">
        <f t="shared" si="484"/>
        <v>0</v>
      </c>
      <c r="V285" s="2">
        <f t="shared" si="485"/>
        <v>0</v>
      </c>
      <c r="W285" s="13"/>
      <c r="X285" s="13"/>
      <c r="Y285" s="13"/>
    </row>
    <row r="286" spans="1:25">
      <c r="A286" s="1" t="s">
        <v>30</v>
      </c>
      <c r="B286" s="1" t="s">
        <v>22</v>
      </c>
      <c r="C286" s="1" t="s">
        <v>16</v>
      </c>
      <c r="D286" s="4">
        <v>45784</v>
      </c>
      <c r="E286" s="2">
        <f t="shared" si="321"/>
        <v>93</v>
      </c>
      <c r="F286" s="2">
        <v>3</v>
      </c>
      <c r="G286" s="1" t="s">
        <v>11</v>
      </c>
      <c r="H286" s="1">
        <v>8</v>
      </c>
      <c r="I286" s="1">
        <v>1</v>
      </c>
      <c r="K286" s="2"/>
      <c r="L286" s="2"/>
      <c r="M286" s="2"/>
      <c r="N286" s="2"/>
      <c r="P286" s="2">
        <f t="shared" si="479"/>
        <v>1</v>
      </c>
      <c r="Q286" s="2">
        <f t="shared" si="480"/>
        <v>1</v>
      </c>
      <c r="R286" s="2">
        <f t="shared" si="481"/>
        <v>0</v>
      </c>
      <c r="S286" s="2">
        <f t="shared" si="482"/>
        <v>0</v>
      </c>
      <c r="T286" s="2"/>
      <c r="U286" s="2"/>
      <c r="V286" s="2"/>
      <c r="W286" s="13"/>
      <c r="X286" s="13"/>
      <c r="Y286" s="13"/>
    </row>
    <row r="287" spans="1:25">
      <c r="A287" s="1" t="s">
        <v>30</v>
      </c>
      <c r="B287" s="1" t="s">
        <v>21</v>
      </c>
      <c r="C287" s="1" t="s">
        <v>16</v>
      </c>
      <c r="D287" s="4">
        <v>45784</v>
      </c>
      <c r="E287" s="2">
        <f t="shared" si="321"/>
        <v>94</v>
      </c>
      <c r="F287" s="2">
        <v>1</v>
      </c>
      <c r="G287" s="1" t="s">
        <v>9</v>
      </c>
      <c r="H287" s="1">
        <v>2</v>
      </c>
      <c r="I287" s="1">
        <v>3</v>
      </c>
      <c r="K287" s="2"/>
      <c r="L287" s="2"/>
      <c r="M287" s="2"/>
      <c r="N287" s="2"/>
      <c r="P287" s="2">
        <f t="shared" ref="P287:P289" si="489">COUNTA(H287)</f>
        <v>1</v>
      </c>
      <c r="Q287" s="2">
        <f t="shared" ref="Q287:Q289" si="490">COUNTA(I287)</f>
        <v>1</v>
      </c>
      <c r="R287" s="2">
        <f t="shared" ref="R287:R289" si="491">COUNTA(J287)</f>
        <v>0</v>
      </c>
      <c r="S287" s="2">
        <f t="shared" ref="S287:S289" si="492">COUNTA(K287)</f>
        <v>0</v>
      </c>
      <c r="T287" s="2">
        <f t="shared" ref="T287:T288" si="493">COUNTA(L287)</f>
        <v>0</v>
      </c>
      <c r="U287" s="2">
        <f t="shared" ref="U287:U288" si="494">COUNTA(M287)</f>
        <v>0</v>
      </c>
      <c r="V287" s="2">
        <f t="shared" ref="V287:V288" si="495">COUNTA(N287)</f>
        <v>0</v>
      </c>
      <c r="W287" s="13" t="str">
        <f t="shared" ref="W287" si="496">IF(SUM(H287:H289)&gt;SUM(I287:I289), "Caleb", "Joshua")</f>
        <v>Joshua</v>
      </c>
      <c r="X287" s="13">
        <f t="shared" ref="X287" si="497">ABS(SUM(H287:H289)-SUM(I287:I289))</f>
        <v>1</v>
      </c>
      <c r="Y287" s="13">
        <f t="shared" ref="Y287" si="498">SUM(H287:H289, I287:I289)</f>
        <v>15</v>
      </c>
    </row>
    <row r="288" spans="1:25">
      <c r="A288" s="1" t="s">
        <v>30</v>
      </c>
      <c r="B288" s="1" t="s">
        <v>21</v>
      </c>
      <c r="C288" s="1" t="s">
        <v>16</v>
      </c>
      <c r="D288" s="4">
        <v>45784</v>
      </c>
      <c r="E288" s="2">
        <f t="shared" si="321"/>
        <v>94</v>
      </c>
      <c r="F288" s="2">
        <v>2</v>
      </c>
      <c r="G288" s="1" t="s">
        <v>9</v>
      </c>
      <c r="H288" s="1">
        <v>3</v>
      </c>
      <c r="I288" s="1">
        <v>3</v>
      </c>
      <c r="K288" s="2"/>
      <c r="L288" s="2"/>
      <c r="M288" s="2"/>
      <c r="N288" s="2"/>
      <c r="P288" s="2">
        <f t="shared" si="489"/>
        <v>1</v>
      </c>
      <c r="Q288" s="2">
        <f t="shared" si="490"/>
        <v>1</v>
      </c>
      <c r="R288" s="2">
        <f t="shared" si="491"/>
        <v>0</v>
      </c>
      <c r="S288" s="2">
        <f t="shared" si="492"/>
        <v>0</v>
      </c>
      <c r="T288" s="2">
        <f t="shared" si="493"/>
        <v>0</v>
      </c>
      <c r="U288" s="2">
        <f t="shared" si="494"/>
        <v>0</v>
      </c>
      <c r="V288" s="2">
        <f t="shared" si="495"/>
        <v>0</v>
      </c>
      <c r="W288" s="13"/>
      <c r="X288" s="13"/>
      <c r="Y288" s="13"/>
    </row>
    <row r="289" spans="1:25">
      <c r="A289" s="1" t="s">
        <v>30</v>
      </c>
      <c r="B289" s="1" t="s">
        <v>21</v>
      </c>
      <c r="C289" s="1" t="s">
        <v>16</v>
      </c>
      <c r="D289" s="4">
        <v>45784</v>
      </c>
      <c r="E289" s="2">
        <f t="shared" si="321"/>
        <v>94</v>
      </c>
      <c r="F289" s="2">
        <v>3</v>
      </c>
      <c r="G289" s="1" t="s">
        <v>9</v>
      </c>
      <c r="H289" s="1">
        <v>2</v>
      </c>
      <c r="I289" s="1">
        <v>2</v>
      </c>
      <c r="K289" s="2"/>
      <c r="L289" s="2"/>
      <c r="M289" s="2"/>
      <c r="N289" s="2"/>
      <c r="P289" s="2">
        <f t="shared" si="489"/>
        <v>1</v>
      </c>
      <c r="Q289" s="2">
        <f t="shared" si="490"/>
        <v>1</v>
      </c>
      <c r="R289" s="2">
        <f t="shared" si="491"/>
        <v>0</v>
      </c>
      <c r="S289" s="2">
        <f t="shared" si="492"/>
        <v>0</v>
      </c>
      <c r="T289" s="2"/>
      <c r="U289" s="2"/>
      <c r="V289" s="2"/>
      <c r="W289" s="13"/>
      <c r="X289" s="13"/>
      <c r="Y289" s="13"/>
    </row>
    <row r="290" spans="1:25">
      <c r="A290" s="1" t="s">
        <v>30</v>
      </c>
      <c r="B290" s="1" t="s">
        <v>23</v>
      </c>
      <c r="C290" s="1" t="s">
        <v>16</v>
      </c>
      <c r="D290" s="4">
        <v>45784</v>
      </c>
      <c r="E290" s="2">
        <f t="shared" si="321"/>
        <v>95</v>
      </c>
      <c r="F290" s="2">
        <v>1</v>
      </c>
      <c r="G290" s="1" t="s">
        <v>9</v>
      </c>
      <c r="H290" s="1">
        <v>2</v>
      </c>
      <c r="I290" s="1">
        <v>0</v>
      </c>
      <c r="K290" s="2"/>
      <c r="L290" s="2"/>
      <c r="M290" s="2"/>
      <c r="N290" s="2"/>
      <c r="P290" s="2">
        <f t="shared" ref="P290:P295" si="499">COUNTA(H290)</f>
        <v>1</v>
      </c>
      <c r="Q290" s="2">
        <f t="shared" ref="Q290:Q295" si="500">COUNTA(I290)</f>
        <v>1</v>
      </c>
      <c r="R290" s="2">
        <f t="shared" ref="R290:R295" si="501">COUNTA(J290)</f>
        <v>0</v>
      </c>
      <c r="S290" s="2">
        <f t="shared" ref="S290:S295" si="502">COUNTA(K290)</f>
        <v>0</v>
      </c>
      <c r="T290" s="2">
        <f t="shared" ref="T290:T291" si="503">COUNTA(L290)</f>
        <v>0</v>
      </c>
      <c r="U290" s="2">
        <f t="shared" ref="U290:U291" si="504">COUNTA(M290)</f>
        <v>0</v>
      </c>
      <c r="V290" s="2">
        <f t="shared" ref="V290:V291" si="505">COUNTA(N290)</f>
        <v>0</v>
      </c>
      <c r="W290" s="13" t="str">
        <f t="shared" ref="W290" si="506">IF(SUM(H290:H292)&gt;SUM(I290:I292), "Caleb", "Joshua")</f>
        <v>Caleb</v>
      </c>
      <c r="X290" s="13">
        <f t="shared" ref="X290" si="507">ABS(SUM(H290:H292)-SUM(I290:I292))</f>
        <v>1</v>
      </c>
      <c r="Y290" s="13">
        <f t="shared" ref="Y290" si="508">SUM(H290:H292, I290:I292)</f>
        <v>3</v>
      </c>
    </row>
    <row r="291" spans="1:25">
      <c r="A291" s="1" t="s">
        <v>30</v>
      </c>
      <c r="B291" s="1" t="s">
        <v>23</v>
      </c>
      <c r="C291" s="1" t="s">
        <v>16</v>
      </c>
      <c r="D291" s="4">
        <v>45784</v>
      </c>
      <c r="E291" s="2">
        <f t="shared" si="321"/>
        <v>95</v>
      </c>
      <c r="F291" s="2">
        <v>2</v>
      </c>
      <c r="G291" s="1" t="s">
        <v>9</v>
      </c>
      <c r="H291" s="1">
        <v>0</v>
      </c>
      <c r="I291" s="1">
        <v>1</v>
      </c>
      <c r="K291" s="2"/>
      <c r="L291" s="2"/>
      <c r="M291" s="2"/>
      <c r="N291" s="2"/>
      <c r="P291" s="2">
        <f t="shared" si="499"/>
        <v>1</v>
      </c>
      <c r="Q291" s="2">
        <f t="shared" si="500"/>
        <v>1</v>
      </c>
      <c r="R291" s="2">
        <f t="shared" si="501"/>
        <v>0</v>
      </c>
      <c r="S291" s="2">
        <f t="shared" si="502"/>
        <v>0</v>
      </c>
      <c r="T291" s="2">
        <f t="shared" si="503"/>
        <v>0</v>
      </c>
      <c r="U291" s="2">
        <f t="shared" si="504"/>
        <v>0</v>
      </c>
      <c r="V291" s="2">
        <f t="shared" si="505"/>
        <v>0</v>
      </c>
      <c r="W291" s="13"/>
      <c r="X291" s="13"/>
      <c r="Y291" s="13"/>
    </row>
    <row r="292" spans="1:25">
      <c r="A292" s="1" t="s">
        <v>30</v>
      </c>
      <c r="B292" s="1" t="s">
        <v>23</v>
      </c>
      <c r="C292" s="1" t="s">
        <v>16</v>
      </c>
      <c r="D292" s="4">
        <v>45784</v>
      </c>
      <c r="E292" s="2">
        <f t="shared" si="321"/>
        <v>95</v>
      </c>
      <c r="F292" s="2">
        <v>3</v>
      </c>
      <c r="G292" s="1" t="s">
        <v>9</v>
      </c>
      <c r="H292" s="1">
        <v>0</v>
      </c>
      <c r="I292" s="1">
        <v>0</v>
      </c>
      <c r="K292" s="2"/>
      <c r="L292" s="2"/>
      <c r="M292" s="2"/>
      <c r="N292" s="2"/>
      <c r="P292" s="2">
        <f t="shared" si="499"/>
        <v>1</v>
      </c>
      <c r="Q292" s="2">
        <f t="shared" si="500"/>
        <v>1</v>
      </c>
      <c r="R292" s="2">
        <f t="shared" si="501"/>
        <v>0</v>
      </c>
      <c r="S292" s="2">
        <f t="shared" si="502"/>
        <v>0</v>
      </c>
      <c r="T292" s="2"/>
      <c r="U292" s="2"/>
      <c r="V292" s="2"/>
      <c r="W292" s="13"/>
      <c r="X292" s="13"/>
      <c r="Y292" s="13"/>
    </row>
    <row r="293" spans="1:25">
      <c r="A293" s="1" t="s">
        <v>30</v>
      </c>
      <c r="B293" s="1" t="s">
        <v>22</v>
      </c>
      <c r="C293" s="1" t="s">
        <v>16</v>
      </c>
      <c r="D293" s="4">
        <v>45790</v>
      </c>
      <c r="E293" s="2">
        <f t="shared" si="321"/>
        <v>96</v>
      </c>
      <c r="F293" s="2">
        <v>1</v>
      </c>
      <c r="G293" s="1" t="s">
        <v>9</v>
      </c>
      <c r="H293" s="1">
        <v>3</v>
      </c>
      <c r="I293" s="1">
        <v>0</v>
      </c>
      <c r="K293" s="2"/>
      <c r="L293" s="2"/>
      <c r="M293" s="2"/>
      <c r="N293" s="2"/>
      <c r="P293" s="2">
        <f t="shared" si="499"/>
        <v>1</v>
      </c>
      <c r="Q293" s="2">
        <f t="shared" si="500"/>
        <v>1</v>
      </c>
      <c r="R293" s="2">
        <f t="shared" si="501"/>
        <v>0</v>
      </c>
      <c r="S293" s="2">
        <f t="shared" si="502"/>
        <v>0</v>
      </c>
      <c r="T293" s="2">
        <f t="shared" ref="T293:T294" si="509">COUNTA(L293)</f>
        <v>0</v>
      </c>
      <c r="U293" s="2">
        <f t="shared" ref="U293:U294" si="510">COUNTA(M293)</f>
        <v>0</v>
      </c>
      <c r="V293" s="2">
        <f t="shared" ref="V293:V294" si="511">COUNTA(N293)</f>
        <v>0</v>
      </c>
      <c r="W293" s="13" t="str">
        <f t="shared" ref="W293" si="512">IF(SUM(H293:H295)&gt;SUM(I293:I295), "Caleb", "Joshua")</f>
        <v>Caleb</v>
      </c>
      <c r="X293" s="13">
        <f t="shared" ref="X293" si="513">ABS(SUM(H293:H295)-SUM(I293:I295))</f>
        <v>2</v>
      </c>
      <c r="Y293" s="13">
        <f t="shared" ref="Y293" si="514">SUM(H293:H295, I293:I295)</f>
        <v>8</v>
      </c>
    </row>
    <row r="294" spans="1:25">
      <c r="A294" s="1" t="s">
        <v>30</v>
      </c>
      <c r="B294" s="1" t="s">
        <v>22</v>
      </c>
      <c r="C294" s="1" t="s">
        <v>16</v>
      </c>
      <c r="D294" s="4">
        <v>45790</v>
      </c>
      <c r="E294" s="2">
        <f t="shared" si="321"/>
        <v>96</v>
      </c>
      <c r="F294" s="2">
        <v>2</v>
      </c>
      <c r="G294" s="1" t="s">
        <v>9</v>
      </c>
      <c r="H294" s="1">
        <v>1</v>
      </c>
      <c r="I294" s="1">
        <v>2</v>
      </c>
      <c r="K294" s="2"/>
      <c r="L294" s="2"/>
      <c r="M294" s="2"/>
      <c r="N294" s="2"/>
      <c r="P294" s="2">
        <f t="shared" si="499"/>
        <v>1</v>
      </c>
      <c r="Q294" s="2">
        <f t="shared" si="500"/>
        <v>1</v>
      </c>
      <c r="R294" s="2">
        <f t="shared" si="501"/>
        <v>0</v>
      </c>
      <c r="S294" s="2">
        <f t="shared" si="502"/>
        <v>0</v>
      </c>
      <c r="T294" s="2">
        <f t="shared" si="509"/>
        <v>0</v>
      </c>
      <c r="U294" s="2">
        <f t="shared" si="510"/>
        <v>0</v>
      </c>
      <c r="V294" s="2">
        <f t="shared" si="511"/>
        <v>0</v>
      </c>
      <c r="W294" s="13"/>
      <c r="X294" s="13"/>
      <c r="Y294" s="13"/>
    </row>
    <row r="295" spans="1:25">
      <c r="A295" s="1" t="s">
        <v>30</v>
      </c>
      <c r="B295" s="1" t="s">
        <v>22</v>
      </c>
      <c r="C295" s="1" t="s">
        <v>16</v>
      </c>
      <c r="D295" s="4">
        <v>45790</v>
      </c>
      <c r="E295" s="2">
        <f t="shared" si="321"/>
        <v>96</v>
      </c>
      <c r="F295" s="2">
        <v>3</v>
      </c>
      <c r="G295" s="1" t="s">
        <v>9</v>
      </c>
      <c r="H295" s="1">
        <v>1</v>
      </c>
      <c r="I295" s="1">
        <v>1</v>
      </c>
      <c r="K295" s="2"/>
      <c r="L295" s="2"/>
      <c r="M295" s="2"/>
      <c r="N295" s="2"/>
      <c r="P295" s="2">
        <f t="shared" si="499"/>
        <v>1</v>
      </c>
      <c r="Q295" s="2">
        <f t="shared" si="500"/>
        <v>1</v>
      </c>
      <c r="R295" s="2">
        <f t="shared" si="501"/>
        <v>0</v>
      </c>
      <c r="S295" s="2">
        <f t="shared" si="502"/>
        <v>0</v>
      </c>
      <c r="T295" s="2"/>
      <c r="U295" s="2"/>
      <c r="V295" s="2"/>
      <c r="W295" s="13"/>
      <c r="X295" s="13"/>
      <c r="Y295" s="13"/>
    </row>
    <row r="296" spans="1:25">
      <c r="A296" s="1" t="s">
        <v>30</v>
      </c>
      <c r="B296" s="1" t="s">
        <v>22</v>
      </c>
      <c r="C296" s="1" t="s">
        <v>16</v>
      </c>
      <c r="D296" s="4">
        <v>45790</v>
      </c>
      <c r="E296" s="2">
        <f t="shared" si="321"/>
        <v>97</v>
      </c>
      <c r="F296" s="2">
        <v>1</v>
      </c>
      <c r="G296" s="1" t="s">
        <v>11</v>
      </c>
      <c r="H296" s="1">
        <v>0</v>
      </c>
      <c r="I296" s="1">
        <v>1</v>
      </c>
      <c r="K296" s="2"/>
      <c r="L296" s="2"/>
      <c r="M296" s="2"/>
      <c r="N296" s="2"/>
      <c r="P296" s="2">
        <f t="shared" ref="P296:P298" si="515">COUNTA(H296)</f>
        <v>1</v>
      </c>
      <c r="Q296" s="2">
        <f t="shared" ref="Q296:Q298" si="516">COUNTA(I296)</f>
        <v>1</v>
      </c>
      <c r="R296" s="2">
        <f t="shared" ref="R296:R298" si="517">COUNTA(J296)</f>
        <v>0</v>
      </c>
      <c r="S296" s="2">
        <f t="shared" ref="S296:S298" si="518">COUNTA(K296)</f>
        <v>0</v>
      </c>
      <c r="T296" s="2">
        <f t="shared" ref="T296:T297" si="519">COUNTA(L296)</f>
        <v>0</v>
      </c>
      <c r="U296" s="2">
        <f t="shared" ref="U296:U297" si="520">COUNTA(M296)</f>
        <v>0</v>
      </c>
      <c r="V296" s="2">
        <f t="shared" ref="V296:V297" si="521">COUNTA(N296)</f>
        <v>0</v>
      </c>
      <c r="W296" s="13" t="str">
        <f>IF(SUM(H296:H380)&gt;SUM(I296:I380), "Caleb", "Joshua")</f>
        <v>Joshua</v>
      </c>
      <c r="X296" s="13">
        <f>ABS(SUM(H296:H380)-SUM(I296:I380))</f>
        <v>6</v>
      </c>
      <c r="Y296" s="13">
        <f>SUM(H296:H380, I296:I380)</f>
        <v>340</v>
      </c>
    </row>
    <row r="297" spans="1:25">
      <c r="A297" s="1" t="s">
        <v>30</v>
      </c>
      <c r="B297" s="1" t="s">
        <v>22</v>
      </c>
      <c r="C297" s="1" t="s">
        <v>16</v>
      </c>
      <c r="D297" s="4">
        <v>45790</v>
      </c>
      <c r="E297" s="2">
        <f t="shared" ref="E297:E298" si="522">E294+1</f>
        <v>97</v>
      </c>
      <c r="F297" s="2">
        <v>2</v>
      </c>
      <c r="G297" s="1" t="s">
        <v>11</v>
      </c>
      <c r="H297" s="1">
        <v>3</v>
      </c>
      <c r="I297" s="1">
        <v>0</v>
      </c>
      <c r="K297" s="2"/>
      <c r="L297" s="2"/>
      <c r="M297" s="2"/>
      <c r="N297" s="2"/>
      <c r="P297" s="2">
        <f t="shared" si="515"/>
        <v>1</v>
      </c>
      <c r="Q297" s="2">
        <f t="shared" si="516"/>
        <v>1</v>
      </c>
      <c r="R297" s="2">
        <f t="shared" si="517"/>
        <v>0</v>
      </c>
      <c r="S297" s="2">
        <f t="shared" si="518"/>
        <v>0</v>
      </c>
      <c r="T297" s="2">
        <f t="shared" si="519"/>
        <v>0</v>
      </c>
      <c r="U297" s="2">
        <f t="shared" si="520"/>
        <v>0</v>
      </c>
      <c r="V297" s="2">
        <f t="shared" si="521"/>
        <v>0</v>
      </c>
      <c r="W297" s="13"/>
      <c r="X297" s="13"/>
      <c r="Y297" s="13"/>
    </row>
    <row r="298" spans="1:25">
      <c r="A298" s="1" t="s">
        <v>30</v>
      </c>
      <c r="B298" s="1" t="s">
        <v>22</v>
      </c>
      <c r="C298" s="1" t="s">
        <v>16</v>
      </c>
      <c r="D298" s="4">
        <v>45790</v>
      </c>
      <c r="E298" s="2">
        <f t="shared" si="522"/>
        <v>97</v>
      </c>
      <c r="F298" s="2">
        <v>3</v>
      </c>
      <c r="G298" s="1" t="s">
        <v>11</v>
      </c>
      <c r="H298" s="1">
        <v>0</v>
      </c>
      <c r="I298" s="1">
        <v>2</v>
      </c>
      <c r="K298" s="2"/>
      <c r="L298" s="2"/>
      <c r="M298" s="2"/>
      <c r="N298" s="2"/>
      <c r="P298" s="2">
        <f t="shared" si="515"/>
        <v>1</v>
      </c>
      <c r="Q298" s="2">
        <f t="shared" si="516"/>
        <v>1</v>
      </c>
      <c r="R298" s="2">
        <f t="shared" si="517"/>
        <v>0</v>
      </c>
      <c r="S298" s="2">
        <f t="shared" si="518"/>
        <v>0</v>
      </c>
      <c r="T298" s="2"/>
      <c r="U298" s="2"/>
      <c r="V298" s="2"/>
      <c r="W298" s="13"/>
      <c r="X298" s="13"/>
      <c r="Y298" s="13"/>
    </row>
    <row r="299" spans="1:25">
      <c r="A299" s="1" t="s">
        <v>30</v>
      </c>
      <c r="B299" s="1" t="s">
        <v>22</v>
      </c>
      <c r="C299" s="1" t="s">
        <v>16</v>
      </c>
      <c r="D299" s="4">
        <v>45790</v>
      </c>
      <c r="E299" s="2">
        <v>97</v>
      </c>
      <c r="F299" s="2" t="s">
        <v>41</v>
      </c>
      <c r="G299" s="1" t="s">
        <v>11</v>
      </c>
      <c r="H299" s="1">
        <v>3</v>
      </c>
      <c r="I299" s="1">
        <v>2</v>
      </c>
      <c r="K299" s="2"/>
      <c r="L299" s="2"/>
      <c r="M299" s="2"/>
      <c r="N299" s="2"/>
      <c r="P299" s="2">
        <f>COUNTA(H380)</f>
        <v>0</v>
      </c>
      <c r="Q299" s="2">
        <f>COUNTA(I380)</f>
        <v>0</v>
      </c>
      <c r="R299" s="2">
        <f>COUNTA(J380)</f>
        <v>0</v>
      </c>
      <c r="S299" s="2">
        <f>COUNTA(K380)</f>
        <v>0</v>
      </c>
      <c r="T299" s="2"/>
      <c r="U299" s="2"/>
      <c r="V299" s="2"/>
      <c r="W299" s="13"/>
      <c r="X299" s="13"/>
      <c r="Y299" s="13"/>
    </row>
    <row r="300" spans="1:25">
      <c r="A300" s="1" t="s">
        <v>30</v>
      </c>
      <c r="B300" s="1" t="s">
        <v>22</v>
      </c>
      <c r="C300" s="1" t="s">
        <v>16</v>
      </c>
      <c r="D300" s="4">
        <v>45791</v>
      </c>
      <c r="E300" s="2">
        <f t="shared" ref="E300:E356" si="523">E297+1</f>
        <v>98</v>
      </c>
      <c r="F300" s="2">
        <v>1</v>
      </c>
      <c r="G300" s="1" t="s">
        <v>8</v>
      </c>
      <c r="H300" s="1">
        <v>2</v>
      </c>
      <c r="I300" s="1">
        <v>1</v>
      </c>
      <c r="J300" s="1">
        <v>0</v>
      </c>
      <c r="K300" s="2"/>
      <c r="L300" s="2"/>
      <c r="M300" s="2"/>
      <c r="N300" s="2"/>
      <c r="P300" s="2">
        <f t="shared" ref="P300:P302" si="524">COUNTA(H300)</f>
        <v>1</v>
      </c>
      <c r="Q300" s="2">
        <f t="shared" ref="Q300:Q302" si="525">COUNTA(I300)</f>
        <v>1</v>
      </c>
      <c r="R300" s="2">
        <f t="shared" ref="R300:R302" si="526">COUNTA(J300)</f>
        <v>1</v>
      </c>
      <c r="S300" s="2">
        <f t="shared" ref="S300:S302" si="527">COUNTA(K300)</f>
        <v>0</v>
      </c>
      <c r="T300" s="2">
        <f t="shared" ref="T300:T301" si="528">COUNTA(L300)</f>
        <v>0</v>
      </c>
      <c r="U300" s="2">
        <f t="shared" ref="U300:U301" si="529">COUNTA(M300)</f>
        <v>0</v>
      </c>
      <c r="V300" s="2">
        <f t="shared" ref="V300:V301" si="530">COUNTA(N300)</f>
        <v>0</v>
      </c>
      <c r="W300" s="13" t="str">
        <f t="shared" ref="W300" si="531">IF(SUM(H300:H302)&gt;SUM(I300:I302), "Caleb", "Joshua")</f>
        <v>Caleb</v>
      </c>
      <c r="X300" s="13">
        <f t="shared" ref="X300" si="532">ABS(SUM(H300:H302)-SUM(I300:I302))</f>
        <v>9</v>
      </c>
      <c r="Y300" s="13">
        <f t="shared" ref="Y300" si="533">SUM(H300:H302, I300:I302)</f>
        <v>13</v>
      </c>
    </row>
    <row r="301" spans="1:25">
      <c r="A301" s="1" t="s">
        <v>30</v>
      </c>
      <c r="B301" s="1" t="s">
        <v>22</v>
      </c>
      <c r="C301" s="1" t="s">
        <v>16</v>
      </c>
      <c r="D301" s="4">
        <v>45791</v>
      </c>
      <c r="E301" s="2">
        <f t="shared" si="523"/>
        <v>98</v>
      </c>
      <c r="F301" s="2">
        <v>2</v>
      </c>
      <c r="G301" s="1" t="s">
        <v>8</v>
      </c>
      <c r="H301" s="1">
        <v>0</v>
      </c>
      <c r="I301" s="1">
        <v>0</v>
      </c>
      <c r="J301" s="1">
        <v>3</v>
      </c>
      <c r="K301" s="2"/>
      <c r="L301" s="2"/>
      <c r="M301" s="2"/>
      <c r="N301" s="2"/>
      <c r="P301" s="2">
        <f t="shared" si="524"/>
        <v>1</v>
      </c>
      <c r="Q301" s="2">
        <f t="shared" si="525"/>
        <v>1</v>
      </c>
      <c r="R301" s="2">
        <f t="shared" si="526"/>
        <v>1</v>
      </c>
      <c r="S301" s="2">
        <f t="shared" si="527"/>
        <v>0</v>
      </c>
      <c r="T301" s="2">
        <f t="shared" si="528"/>
        <v>0</v>
      </c>
      <c r="U301" s="2">
        <f t="shared" si="529"/>
        <v>0</v>
      </c>
      <c r="V301" s="2">
        <f t="shared" si="530"/>
        <v>0</v>
      </c>
      <c r="W301" s="13"/>
      <c r="X301" s="13"/>
      <c r="Y301" s="13"/>
    </row>
    <row r="302" spans="1:25">
      <c r="A302" s="1" t="s">
        <v>30</v>
      </c>
      <c r="B302" s="1" t="s">
        <v>22</v>
      </c>
      <c r="C302" s="1" t="s">
        <v>16</v>
      </c>
      <c r="D302" s="4">
        <v>45791</v>
      </c>
      <c r="E302" s="2">
        <f t="shared" si="523"/>
        <v>98</v>
      </c>
      <c r="F302" s="2">
        <v>3</v>
      </c>
      <c r="G302" s="1" t="s">
        <v>8</v>
      </c>
      <c r="H302" s="1">
        <v>9</v>
      </c>
      <c r="I302" s="1">
        <v>1</v>
      </c>
      <c r="J302" s="1">
        <v>0</v>
      </c>
      <c r="K302" s="2"/>
      <c r="L302" s="2"/>
      <c r="M302" s="2"/>
      <c r="N302" s="2"/>
      <c r="P302" s="2">
        <f t="shared" si="524"/>
        <v>1</v>
      </c>
      <c r="Q302" s="2">
        <f t="shared" si="525"/>
        <v>1</v>
      </c>
      <c r="R302" s="2">
        <f t="shared" si="526"/>
        <v>1</v>
      </c>
      <c r="S302" s="2">
        <f t="shared" si="527"/>
        <v>0</v>
      </c>
      <c r="T302" s="2"/>
      <c r="U302" s="2"/>
      <c r="V302" s="2"/>
      <c r="W302" s="13"/>
      <c r="X302" s="13"/>
      <c r="Y302" s="13"/>
    </row>
    <row r="303" spans="1:25">
      <c r="A303" s="1" t="s">
        <v>30</v>
      </c>
      <c r="B303" s="1" t="s">
        <v>22</v>
      </c>
      <c r="C303" s="1" t="s">
        <v>16</v>
      </c>
      <c r="D303" s="4">
        <v>45791</v>
      </c>
      <c r="E303" s="2">
        <f t="shared" si="523"/>
        <v>99</v>
      </c>
      <c r="F303" s="2">
        <v>1</v>
      </c>
      <c r="G303" s="1" t="s">
        <v>87</v>
      </c>
      <c r="H303" s="1">
        <v>0</v>
      </c>
      <c r="I303" s="1">
        <v>4</v>
      </c>
      <c r="J303" s="1">
        <v>3</v>
      </c>
      <c r="K303" s="2">
        <v>0</v>
      </c>
      <c r="L303" s="2"/>
      <c r="M303" s="2"/>
      <c r="N303" s="2"/>
      <c r="P303" s="2">
        <f t="shared" ref="P303:P305" si="534">COUNTA(H303)</f>
        <v>1</v>
      </c>
      <c r="Q303" s="2">
        <f t="shared" ref="Q303:Q305" si="535">COUNTA(I303)</f>
        <v>1</v>
      </c>
      <c r="R303" s="2">
        <f t="shared" ref="R303:R305" si="536">COUNTA(J303)</f>
        <v>1</v>
      </c>
      <c r="S303" s="2">
        <f t="shared" ref="S303:S305" si="537">COUNTA(K303)</f>
        <v>1</v>
      </c>
      <c r="T303" s="2">
        <f t="shared" ref="T303:T304" si="538">COUNTA(L303)</f>
        <v>0</v>
      </c>
      <c r="U303" s="2">
        <f t="shared" ref="U303:U304" si="539">COUNTA(M303)</f>
        <v>0</v>
      </c>
      <c r="V303" s="2">
        <f t="shared" ref="V303:V304" si="540">COUNTA(N303)</f>
        <v>0</v>
      </c>
      <c r="W303" s="13" t="str">
        <f t="shared" ref="W303" si="541">IF(SUM(H303:H305)&gt;SUM(I303:I305), "Caleb", "Joshua")</f>
        <v>Joshua</v>
      </c>
      <c r="X303" s="13">
        <f t="shared" ref="X303" si="542">ABS(SUM(H303:H305)-SUM(I303:I305))</f>
        <v>4</v>
      </c>
      <c r="Y303" s="13">
        <f t="shared" ref="Y303" si="543">SUM(H303:H305, I303:I305)</f>
        <v>10</v>
      </c>
    </row>
    <row r="304" spans="1:25">
      <c r="A304" s="1" t="s">
        <v>30</v>
      </c>
      <c r="B304" s="1" t="s">
        <v>22</v>
      </c>
      <c r="C304" s="1" t="s">
        <v>16</v>
      </c>
      <c r="D304" s="4">
        <v>45791</v>
      </c>
      <c r="E304" s="2">
        <f t="shared" si="523"/>
        <v>99</v>
      </c>
      <c r="F304" s="2">
        <v>2</v>
      </c>
      <c r="G304" s="1" t="s">
        <v>87</v>
      </c>
      <c r="H304" s="1">
        <v>0</v>
      </c>
      <c r="I304" s="1">
        <v>2</v>
      </c>
      <c r="J304" s="1">
        <v>0</v>
      </c>
      <c r="K304" s="2">
        <v>2</v>
      </c>
      <c r="L304" s="2"/>
      <c r="M304" s="2"/>
      <c r="N304" s="2"/>
      <c r="P304" s="2">
        <f t="shared" si="534"/>
        <v>1</v>
      </c>
      <c r="Q304" s="2">
        <f t="shared" si="535"/>
        <v>1</v>
      </c>
      <c r="R304" s="2">
        <f t="shared" si="536"/>
        <v>1</v>
      </c>
      <c r="S304" s="2">
        <f t="shared" si="537"/>
        <v>1</v>
      </c>
      <c r="T304" s="2">
        <f t="shared" si="538"/>
        <v>0</v>
      </c>
      <c r="U304" s="2">
        <f t="shared" si="539"/>
        <v>0</v>
      </c>
      <c r="V304" s="2">
        <f t="shared" si="540"/>
        <v>0</v>
      </c>
      <c r="W304" s="13"/>
      <c r="X304" s="13"/>
      <c r="Y304" s="13"/>
    </row>
    <row r="305" spans="1:25">
      <c r="A305" s="1" t="s">
        <v>30</v>
      </c>
      <c r="B305" s="1" t="s">
        <v>22</v>
      </c>
      <c r="C305" s="1" t="s">
        <v>16</v>
      </c>
      <c r="D305" s="4">
        <v>45791</v>
      </c>
      <c r="E305" s="2">
        <f t="shared" si="523"/>
        <v>99</v>
      </c>
      <c r="F305" s="2">
        <v>3</v>
      </c>
      <c r="G305" s="1" t="s">
        <v>87</v>
      </c>
      <c r="H305" s="1">
        <v>3</v>
      </c>
      <c r="I305" s="1">
        <v>1</v>
      </c>
      <c r="J305" s="1">
        <v>6</v>
      </c>
      <c r="K305" s="2">
        <v>3</v>
      </c>
      <c r="L305" s="2"/>
      <c r="M305" s="2"/>
      <c r="N305" s="2"/>
      <c r="P305" s="2">
        <f t="shared" si="534"/>
        <v>1</v>
      </c>
      <c r="Q305" s="2">
        <f t="shared" si="535"/>
        <v>1</v>
      </c>
      <c r="R305" s="2">
        <f t="shared" si="536"/>
        <v>1</v>
      </c>
      <c r="S305" s="2">
        <f t="shared" si="537"/>
        <v>1</v>
      </c>
      <c r="T305" s="2"/>
      <c r="U305" s="2"/>
      <c r="V305" s="2"/>
      <c r="W305" s="13"/>
      <c r="X305" s="13"/>
      <c r="Y305" s="13"/>
    </row>
    <row r="306" spans="1:25">
      <c r="A306" s="1" t="s">
        <v>30</v>
      </c>
      <c r="B306" s="1" t="s">
        <v>21</v>
      </c>
      <c r="C306" s="1" t="s">
        <v>16</v>
      </c>
      <c r="D306" s="4">
        <v>45791</v>
      </c>
      <c r="E306" s="2">
        <f t="shared" si="523"/>
        <v>100</v>
      </c>
      <c r="F306" s="2">
        <v>1</v>
      </c>
      <c r="G306" s="1" t="s">
        <v>11</v>
      </c>
      <c r="H306" s="1">
        <v>2</v>
      </c>
      <c r="I306" s="1">
        <v>5</v>
      </c>
      <c r="K306" s="2"/>
      <c r="L306" s="2"/>
      <c r="M306" s="2"/>
      <c r="N306" s="2"/>
      <c r="P306" s="2">
        <f t="shared" ref="P306:P311" si="544">COUNTA(H306)</f>
        <v>1</v>
      </c>
      <c r="Q306" s="2">
        <f t="shared" ref="Q306:Q311" si="545">COUNTA(I306)</f>
        <v>1</v>
      </c>
      <c r="R306" s="2">
        <f t="shared" ref="R306:R311" si="546">COUNTA(J306)</f>
        <v>0</v>
      </c>
      <c r="S306" s="2">
        <f t="shared" ref="S306:S311" si="547">COUNTA(K306)</f>
        <v>0</v>
      </c>
      <c r="T306" s="2">
        <f t="shared" ref="T306:T307" si="548">COUNTA(L306)</f>
        <v>0</v>
      </c>
      <c r="U306" s="2">
        <f t="shared" ref="U306:U307" si="549">COUNTA(M306)</f>
        <v>0</v>
      </c>
      <c r="V306" s="2">
        <f t="shared" ref="V306:V307" si="550">COUNTA(N306)</f>
        <v>0</v>
      </c>
      <c r="W306" s="13" t="str">
        <f t="shared" ref="W306" si="551">IF(SUM(H306:H308)&gt;SUM(I306:I308), "Caleb", "Joshua")</f>
        <v>Caleb</v>
      </c>
      <c r="X306" s="13">
        <f t="shared" ref="X306" si="552">ABS(SUM(H306:H308)-SUM(I306:I308))</f>
        <v>2</v>
      </c>
      <c r="Y306" s="13">
        <f t="shared" ref="Y306" si="553">SUM(H306:H308, I306:I308)</f>
        <v>16</v>
      </c>
    </row>
    <row r="307" spans="1:25">
      <c r="A307" s="1" t="s">
        <v>30</v>
      </c>
      <c r="B307" s="1" t="s">
        <v>21</v>
      </c>
      <c r="C307" s="1" t="s">
        <v>16</v>
      </c>
      <c r="D307" s="4">
        <v>45791</v>
      </c>
      <c r="E307" s="2">
        <f t="shared" si="523"/>
        <v>100</v>
      </c>
      <c r="F307" s="2">
        <v>2</v>
      </c>
      <c r="G307" s="1" t="s">
        <v>11</v>
      </c>
      <c r="H307" s="1">
        <v>4</v>
      </c>
      <c r="I307" s="1">
        <v>2</v>
      </c>
      <c r="K307" s="2"/>
      <c r="L307" s="2"/>
      <c r="M307" s="2"/>
      <c r="N307" s="2"/>
      <c r="P307" s="2">
        <f t="shared" si="544"/>
        <v>1</v>
      </c>
      <c r="Q307" s="2">
        <f t="shared" si="545"/>
        <v>1</v>
      </c>
      <c r="R307" s="2">
        <f t="shared" si="546"/>
        <v>0</v>
      </c>
      <c r="S307" s="2">
        <f t="shared" si="547"/>
        <v>0</v>
      </c>
      <c r="T307" s="2">
        <f t="shared" si="548"/>
        <v>0</v>
      </c>
      <c r="U307" s="2">
        <f t="shared" si="549"/>
        <v>0</v>
      </c>
      <c r="V307" s="2">
        <f t="shared" si="550"/>
        <v>0</v>
      </c>
      <c r="W307" s="13"/>
      <c r="X307" s="13"/>
      <c r="Y307" s="13"/>
    </row>
    <row r="308" spans="1:25">
      <c r="A308" s="1" t="s">
        <v>30</v>
      </c>
      <c r="B308" s="1" t="s">
        <v>21</v>
      </c>
      <c r="C308" s="1" t="s">
        <v>16</v>
      </c>
      <c r="D308" s="4">
        <v>45791</v>
      </c>
      <c r="E308" s="2">
        <f t="shared" si="523"/>
        <v>100</v>
      </c>
      <c r="F308" s="2">
        <v>3</v>
      </c>
      <c r="G308" s="1" t="s">
        <v>11</v>
      </c>
      <c r="H308" s="1">
        <v>3</v>
      </c>
      <c r="I308" s="1">
        <v>0</v>
      </c>
      <c r="K308" s="2"/>
      <c r="L308" s="2"/>
      <c r="M308" s="2"/>
      <c r="N308" s="2"/>
      <c r="P308" s="2">
        <f t="shared" si="544"/>
        <v>1</v>
      </c>
      <c r="Q308" s="2">
        <f t="shared" si="545"/>
        <v>1</v>
      </c>
      <c r="R308" s="2">
        <f t="shared" si="546"/>
        <v>0</v>
      </c>
      <c r="S308" s="2">
        <f t="shared" si="547"/>
        <v>0</v>
      </c>
      <c r="T308" s="2"/>
      <c r="U308" s="2"/>
      <c r="V308" s="2"/>
      <c r="W308" s="13"/>
      <c r="X308" s="13"/>
      <c r="Y308" s="13"/>
    </row>
    <row r="309" spans="1:25">
      <c r="A309" s="1" t="s">
        <v>30</v>
      </c>
      <c r="B309" s="1" t="s">
        <v>22</v>
      </c>
      <c r="C309" s="1" t="s">
        <v>16</v>
      </c>
      <c r="D309" s="4">
        <v>45797</v>
      </c>
      <c r="E309" s="2">
        <f t="shared" si="523"/>
        <v>101</v>
      </c>
      <c r="F309" s="2">
        <v>1</v>
      </c>
      <c r="G309" s="1" t="s">
        <v>88</v>
      </c>
      <c r="I309" s="1">
        <v>3</v>
      </c>
      <c r="J309" s="1">
        <v>3</v>
      </c>
      <c r="K309" s="2"/>
      <c r="L309" s="2"/>
      <c r="M309" s="2"/>
      <c r="N309" s="2"/>
      <c r="P309" s="2">
        <f t="shared" si="544"/>
        <v>0</v>
      </c>
      <c r="Q309" s="2">
        <f t="shared" si="545"/>
        <v>1</v>
      </c>
      <c r="R309" s="2">
        <f t="shared" si="546"/>
        <v>1</v>
      </c>
      <c r="S309" s="2">
        <f t="shared" si="547"/>
        <v>0</v>
      </c>
      <c r="T309" s="2">
        <f t="shared" ref="T309:T310" si="554">COUNTA(L309)</f>
        <v>0</v>
      </c>
      <c r="U309" s="2">
        <f t="shared" ref="U309:U310" si="555">COUNTA(M309)</f>
        <v>0</v>
      </c>
      <c r="V309" s="2">
        <f t="shared" ref="V309:V310" si="556">COUNTA(N309)</f>
        <v>0</v>
      </c>
      <c r="W309" s="13"/>
      <c r="X309" s="13"/>
      <c r="Y309" s="13"/>
    </row>
    <row r="310" spans="1:25">
      <c r="A310" s="1" t="s">
        <v>30</v>
      </c>
      <c r="B310" s="1" t="s">
        <v>22</v>
      </c>
      <c r="C310" s="1" t="s">
        <v>16</v>
      </c>
      <c r="D310" s="4">
        <v>45797</v>
      </c>
      <c r="E310" s="2">
        <f t="shared" si="523"/>
        <v>101</v>
      </c>
      <c r="F310" s="2">
        <v>2</v>
      </c>
      <c r="G310" s="1" t="s">
        <v>88</v>
      </c>
      <c r="I310" s="1">
        <v>3</v>
      </c>
      <c r="J310" s="1">
        <v>3</v>
      </c>
      <c r="K310" s="2"/>
      <c r="L310" s="2"/>
      <c r="M310" s="2"/>
      <c r="N310" s="2"/>
      <c r="P310" s="2">
        <f t="shared" si="544"/>
        <v>0</v>
      </c>
      <c r="Q310" s="2">
        <f t="shared" si="545"/>
        <v>1</v>
      </c>
      <c r="R310" s="2">
        <f t="shared" si="546"/>
        <v>1</v>
      </c>
      <c r="S310" s="2">
        <f t="shared" si="547"/>
        <v>0</v>
      </c>
      <c r="T310" s="2">
        <f t="shared" si="554"/>
        <v>0</v>
      </c>
      <c r="U310" s="2">
        <f t="shared" si="555"/>
        <v>0</v>
      </c>
      <c r="V310" s="2">
        <f t="shared" si="556"/>
        <v>0</v>
      </c>
      <c r="W310" s="13"/>
      <c r="X310" s="13"/>
      <c r="Y310" s="13"/>
    </row>
    <row r="311" spans="1:25">
      <c r="A311" s="1" t="s">
        <v>30</v>
      </c>
      <c r="B311" s="1" t="s">
        <v>22</v>
      </c>
      <c r="C311" s="1" t="s">
        <v>16</v>
      </c>
      <c r="D311" s="4">
        <v>45797</v>
      </c>
      <c r="E311" s="2">
        <f t="shared" si="523"/>
        <v>101</v>
      </c>
      <c r="F311" s="2">
        <v>3</v>
      </c>
      <c r="G311" s="1" t="s">
        <v>88</v>
      </c>
      <c r="I311" s="1">
        <v>3</v>
      </c>
      <c r="J311" s="1">
        <v>0</v>
      </c>
      <c r="K311" s="2"/>
      <c r="L311" s="2"/>
      <c r="M311" s="2"/>
      <c r="N311" s="2"/>
      <c r="P311" s="2">
        <f t="shared" si="544"/>
        <v>0</v>
      </c>
      <c r="Q311" s="2">
        <f t="shared" si="545"/>
        <v>1</v>
      </c>
      <c r="R311" s="2">
        <f t="shared" si="546"/>
        <v>1</v>
      </c>
      <c r="S311" s="2">
        <f t="shared" si="547"/>
        <v>0</v>
      </c>
      <c r="T311" s="2"/>
      <c r="U311" s="2"/>
      <c r="V311" s="2"/>
      <c r="W311" s="13"/>
      <c r="X311" s="13"/>
      <c r="Y311" s="13"/>
    </row>
    <row r="312" spans="1:25">
      <c r="A312" s="1" t="s">
        <v>30</v>
      </c>
      <c r="B312" s="1" t="s">
        <v>22</v>
      </c>
      <c r="C312" s="1" t="s">
        <v>16</v>
      </c>
      <c r="D312" s="4">
        <v>45797</v>
      </c>
      <c r="E312" s="2">
        <f t="shared" si="523"/>
        <v>102</v>
      </c>
      <c r="F312" s="2">
        <v>1</v>
      </c>
      <c r="G312" s="1" t="s">
        <v>32</v>
      </c>
      <c r="I312" s="1">
        <v>5</v>
      </c>
      <c r="K312" s="1">
        <v>0</v>
      </c>
      <c r="L312" s="2"/>
      <c r="M312" s="2"/>
      <c r="N312" s="2"/>
      <c r="P312" s="2">
        <f t="shared" ref="P312:P314" si="557">COUNTA(H312)</f>
        <v>0</v>
      </c>
      <c r="Q312" s="2">
        <f t="shared" ref="Q312:Q314" si="558">COUNTA(I312)</f>
        <v>1</v>
      </c>
      <c r="R312" s="2">
        <f t="shared" ref="R312:R314" si="559">COUNTA(J312)</f>
        <v>0</v>
      </c>
      <c r="S312" s="2">
        <f t="shared" ref="S312:S314" si="560">COUNTA(K312)</f>
        <v>1</v>
      </c>
      <c r="T312" s="2">
        <f t="shared" ref="T312:T313" si="561">COUNTA(L312)</f>
        <v>0</v>
      </c>
      <c r="U312" s="2">
        <f t="shared" ref="U312:U313" si="562">COUNTA(M312)</f>
        <v>0</v>
      </c>
      <c r="V312" s="2">
        <f t="shared" ref="V312:V313" si="563">COUNTA(N312)</f>
        <v>0</v>
      </c>
      <c r="W312" s="13"/>
      <c r="X312" s="13"/>
      <c r="Y312" s="13"/>
    </row>
    <row r="313" spans="1:25">
      <c r="A313" s="1" t="s">
        <v>30</v>
      </c>
      <c r="B313" s="1" t="s">
        <v>22</v>
      </c>
      <c r="C313" s="1" t="s">
        <v>16</v>
      </c>
      <c r="D313" s="4">
        <v>45797</v>
      </c>
      <c r="E313" s="2">
        <f t="shared" si="523"/>
        <v>102</v>
      </c>
      <c r="F313" s="2">
        <v>2</v>
      </c>
      <c r="G313" s="1" t="s">
        <v>32</v>
      </c>
      <c r="I313" s="1">
        <v>1</v>
      </c>
      <c r="K313" s="1">
        <v>0</v>
      </c>
      <c r="L313" s="2"/>
      <c r="M313" s="2"/>
      <c r="N313" s="2"/>
      <c r="P313" s="2">
        <f t="shared" si="557"/>
        <v>0</v>
      </c>
      <c r="Q313" s="2">
        <f t="shared" si="558"/>
        <v>1</v>
      </c>
      <c r="R313" s="2">
        <f t="shared" si="559"/>
        <v>0</v>
      </c>
      <c r="S313" s="2">
        <f t="shared" si="560"/>
        <v>1</v>
      </c>
      <c r="T313" s="2">
        <f t="shared" si="561"/>
        <v>0</v>
      </c>
      <c r="U313" s="2">
        <f t="shared" si="562"/>
        <v>0</v>
      </c>
      <c r="V313" s="2">
        <f t="shared" si="563"/>
        <v>0</v>
      </c>
      <c r="W313" s="13"/>
      <c r="X313" s="13"/>
      <c r="Y313" s="13"/>
    </row>
    <row r="314" spans="1:25">
      <c r="A314" s="1" t="s">
        <v>30</v>
      </c>
      <c r="B314" s="1" t="s">
        <v>22</v>
      </c>
      <c r="C314" s="1" t="s">
        <v>16</v>
      </c>
      <c r="D314" s="4">
        <v>45797</v>
      </c>
      <c r="E314" s="2">
        <f t="shared" si="523"/>
        <v>102</v>
      </c>
      <c r="F314" s="2">
        <v>3</v>
      </c>
      <c r="G314" s="1" t="s">
        <v>32</v>
      </c>
      <c r="I314" s="1">
        <v>2</v>
      </c>
      <c r="K314" s="1">
        <v>1</v>
      </c>
      <c r="L314" s="2"/>
      <c r="M314" s="2"/>
      <c r="N314" s="2"/>
      <c r="P314" s="2">
        <f t="shared" si="557"/>
        <v>0</v>
      </c>
      <c r="Q314" s="2">
        <f t="shared" si="558"/>
        <v>1</v>
      </c>
      <c r="R314" s="2">
        <f t="shared" si="559"/>
        <v>0</v>
      </c>
      <c r="S314" s="2">
        <f t="shared" si="560"/>
        <v>1</v>
      </c>
      <c r="T314" s="2"/>
      <c r="U314" s="2"/>
      <c r="V314" s="2"/>
      <c r="W314" s="13"/>
      <c r="X314" s="13"/>
      <c r="Y314" s="13"/>
    </row>
    <row r="315" spans="1:25">
      <c r="A315" s="1" t="s">
        <v>30</v>
      </c>
      <c r="B315" s="1" t="s">
        <v>22</v>
      </c>
      <c r="C315" s="1" t="s">
        <v>16</v>
      </c>
      <c r="D315" s="4">
        <v>45798</v>
      </c>
      <c r="E315" s="2">
        <f t="shared" si="523"/>
        <v>103</v>
      </c>
      <c r="F315" s="2">
        <v>1</v>
      </c>
      <c r="G315" s="1" t="s">
        <v>88</v>
      </c>
      <c r="I315" s="1">
        <v>2</v>
      </c>
      <c r="J315" s="1">
        <v>3</v>
      </c>
      <c r="K315" s="2"/>
      <c r="L315" s="2"/>
      <c r="M315" s="2"/>
      <c r="N315" s="2"/>
      <c r="P315" s="2">
        <f t="shared" ref="P315:P317" si="564">COUNTA(H315)</f>
        <v>0</v>
      </c>
      <c r="Q315" s="2">
        <f t="shared" ref="Q315:Q317" si="565">COUNTA(I315)</f>
        <v>1</v>
      </c>
      <c r="R315" s="2">
        <f t="shared" ref="R315:R317" si="566">COUNTA(J315)</f>
        <v>1</v>
      </c>
      <c r="S315" s="2">
        <f t="shared" ref="S315:S317" si="567">COUNTA(K315)</f>
        <v>0</v>
      </c>
      <c r="T315" s="2">
        <f t="shared" ref="T315:T316" si="568">COUNTA(L315)</f>
        <v>0</v>
      </c>
      <c r="U315" s="2">
        <f t="shared" ref="U315:U316" si="569">COUNTA(M315)</f>
        <v>0</v>
      </c>
      <c r="V315" s="2">
        <f t="shared" ref="V315:V316" si="570">COUNTA(N315)</f>
        <v>0</v>
      </c>
      <c r="W315" s="13"/>
      <c r="X315" s="13"/>
      <c r="Y315" s="13"/>
    </row>
    <row r="316" spans="1:25">
      <c r="A316" s="1" t="s">
        <v>30</v>
      </c>
      <c r="B316" s="1" t="s">
        <v>22</v>
      </c>
      <c r="C316" s="1" t="s">
        <v>16</v>
      </c>
      <c r="D316" s="4">
        <v>45798</v>
      </c>
      <c r="E316" s="2">
        <f t="shared" si="523"/>
        <v>103</v>
      </c>
      <c r="F316" s="2">
        <v>2</v>
      </c>
      <c r="G316" s="1" t="s">
        <v>88</v>
      </c>
      <c r="I316" s="1">
        <v>6</v>
      </c>
      <c r="J316" s="1">
        <v>0</v>
      </c>
      <c r="K316" s="2"/>
      <c r="L316" s="2"/>
      <c r="M316" s="2"/>
      <c r="N316" s="2"/>
      <c r="P316" s="2">
        <f t="shared" si="564"/>
        <v>0</v>
      </c>
      <c r="Q316" s="2">
        <f t="shared" si="565"/>
        <v>1</v>
      </c>
      <c r="R316" s="2">
        <f t="shared" si="566"/>
        <v>1</v>
      </c>
      <c r="S316" s="2">
        <f t="shared" si="567"/>
        <v>0</v>
      </c>
      <c r="T316" s="2">
        <f t="shared" si="568"/>
        <v>0</v>
      </c>
      <c r="U316" s="2">
        <f t="shared" si="569"/>
        <v>0</v>
      </c>
      <c r="V316" s="2">
        <f t="shared" si="570"/>
        <v>0</v>
      </c>
      <c r="W316" s="13"/>
      <c r="X316" s="13"/>
      <c r="Y316" s="13"/>
    </row>
    <row r="317" spans="1:25">
      <c r="A317" s="1" t="s">
        <v>30</v>
      </c>
      <c r="B317" s="1" t="s">
        <v>22</v>
      </c>
      <c r="C317" s="1" t="s">
        <v>16</v>
      </c>
      <c r="D317" s="4">
        <v>45798</v>
      </c>
      <c r="E317" s="2">
        <f t="shared" si="523"/>
        <v>103</v>
      </c>
      <c r="F317" s="2">
        <v>3</v>
      </c>
      <c r="G317" s="1" t="s">
        <v>88</v>
      </c>
      <c r="I317" s="1">
        <v>4</v>
      </c>
      <c r="J317" s="1">
        <v>2</v>
      </c>
      <c r="K317" s="2"/>
      <c r="L317" s="2"/>
      <c r="M317" s="2"/>
      <c r="N317" s="2"/>
      <c r="P317" s="2">
        <f t="shared" si="564"/>
        <v>0</v>
      </c>
      <c r="Q317" s="2">
        <f t="shared" si="565"/>
        <v>1</v>
      </c>
      <c r="R317" s="2">
        <f t="shared" si="566"/>
        <v>1</v>
      </c>
      <c r="S317" s="2">
        <f t="shared" si="567"/>
        <v>0</v>
      </c>
      <c r="T317" s="2"/>
      <c r="U317" s="2"/>
      <c r="V317" s="2"/>
      <c r="W317" s="13"/>
      <c r="X317" s="13"/>
      <c r="Y317" s="13"/>
    </row>
    <row r="318" spans="1:25">
      <c r="A318" s="1" t="s">
        <v>30</v>
      </c>
      <c r="B318" s="1" t="s">
        <v>22</v>
      </c>
      <c r="C318" s="1" t="s">
        <v>16</v>
      </c>
      <c r="D318" s="4">
        <v>45799</v>
      </c>
      <c r="E318" s="2">
        <f t="shared" si="523"/>
        <v>104</v>
      </c>
      <c r="F318" s="2">
        <v>1</v>
      </c>
      <c r="G318" s="1" t="s">
        <v>88</v>
      </c>
      <c r="I318" s="1">
        <v>0</v>
      </c>
      <c r="J318" s="1">
        <v>0</v>
      </c>
      <c r="K318" s="2"/>
      <c r="L318" s="2"/>
      <c r="M318" s="2"/>
      <c r="N318" s="2"/>
      <c r="P318" s="2">
        <f t="shared" ref="P318:P320" si="571">COUNTA(H318)</f>
        <v>0</v>
      </c>
      <c r="Q318" s="2">
        <f t="shared" ref="Q318:Q320" si="572">COUNTA(I318)</f>
        <v>1</v>
      </c>
      <c r="R318" s="2">
        <f t="shared" ref="R318:R320" si="573">COUNTA(J318)</f>
        <v>1</v>
      </c>
      <c r="S318" s="2">
        <f t="shared" ref="S318:S320" si="574">COUNTA(K318)</f>
        <v>0</v>
      </c>
      <c r="T318" s="2">
        <f t="shared" ref="T318:T319" si="575">COUNTA(L318)</f>
        <v>0</v>
      </c>
      <c r="U318" s="2">
        <f t="shared" ref="U318:U319" si="576">COUNTA(M318)</f>
        <v>0</v>
      </c>
      <c r="V318" s="2">
        <f t="shared" ref="V318:V319" si="577">COUNTA(N318)</f>
        <v>0</v>
      </c>
      <c r="W318" s="13"/>
      <c r="X318" s="13"/>
      <c r="Y318" s="13"/>
    </row>
    <row r="319" spans="1:25">
      <c r="A319" s="1" t="s">
        <v>30</v>
      </c>
      <c r="B319" s="1" t="s">
        <v>22</v>
      </c>
      <c r="C319" s="1" t="s">
        <v>16</v>
      </c>
      <c r="D319" s="4">
        <v>45799</v>
      </c>
      <c r="E319" s="2">
        <f t="shared" si="523"/>
        <v>104</v>
      </c>
      <c r="F319" s="2">
        <v>2</v>
      </c>
      <c r="G319" s="1" t="s">
        <v>88</v>
      </c>
      <c r="I319" s="1">
        <v>1</v>
      </c>
      <c r="J319" s="1">
        <v>1</v>
      </c>
      <c r="K319" s="2"/>
      <c r="L319" s="2"/>
      <c r="M319" s="2"/>
      <c r="N319" s="2"/>
      <c r="P319" s="2">
        <f t="shared" si="571"/>
        <v>0</v>
      </c>
      <c r="Q319" s="2">
        <f t="shared" si="572"/>
        <v>1</v>
      </c>
      <c r="R319" s="2">
        <f t="shared" si="573"/>
        <v>1</v>
      </c>
      <c r="S319" s="2">
        <f t="shared" si="574"/>
        <v>0</v>
      </c>
      <c r="T319" s="2">
        <f t="shared" si="575"/>
        <v>0</v>
      </c>
      <c r="U319" s="2">
        <f t="shared" si="576"/>
        <v>0</v>
      </c>
      <c r="V319" s="2">
        <f t="shared" si="577"/>
        <v>0</v>
      </c>
      <c r="W319" s="13"/>
      <c r="X319" s="13"/>
      <c r="Y319" s="13"/>
    </row>
    <row r="320" spans="1:25">
      <c r="A320" s="1" t="s">
        <v>30</v>
      </c>
      <c r="B320" s="1" t="s">
        <v>22</v>
      </c>
      <c r="C320" s="1" t="s">
        <v>16</v>
      </c>
      <c r="D320" s="4">
        <v>45799</v>
      </c>
      <c r="E320" s="2">
        <f t="shared" si="523"/>
        <v>104</v>
      </c>
      <c r="F320" s="2">
        <v>3</v>
      </c>
      <c r="G320" s="1" t="s">
        <v>88</v>
      </c>
      <c r="I320" s="1">
        <v>3</v>
      </c>
      <c r="J320" s="1">
        <v>0</v>
      </c>
      <c r="K320" s="2"/>
      <c r="L320" s="2"/>
      <c r="M320" s="2"/>
      <c r="N320" s="2"/>
      <c r="P320" s="2">
        <f t="shared" si="571"/>
        <v>0</v>
      </c>
      <c r="Q320" s="2">
        <f t="shared" si="572"/>
        <v>1</v>
      </c>
      <c r="R320" s="2">
        <f t="shared" si="573"/>
        <v>1</v>
      </c>
      <c r="S320" s="2">
        <f t="shared" si="574"/>
        <v>0</v>
      </c>
      <c r="T320" s="2"/>
      <c r="U320" s="2"/>
      <c r="V320" s="2"/>
      <c r="W320" s="13"/>
      <c r="X320" s="13"/>
      <c r="Y320" s="13"/>
    </row>
    <row r="321" spans="1:25">
      <c r="A321" s="1" t="s">
        <v>30</v>
      </c>
      <c r="B321" s="1" t="s">
        <v>22</v>
      </c>
      <c r="C321" s="1" t="s">
        <v>16</v>
      </c>
      <c r="D321" s="4">
        <v>45811</v>
      </c>
      <c r="E321" s="2">
        <f t="shared" si="523"/>
        <v>105</v>
      </c>
      <c r="F321" s="2">
        <v>1</v>
      </c>
      <c r="G321" s="1" t="s">
        <v>88</v>
      </c>
      <c r="I321" s="1">
        <v>2</v>
      </c>
      <c r="J321" s="1">
        <v>0</v>
      </c>
      <c r="K321" s="2"/>
      <c r="L321" s="2"/>
      <c r="M321" s="2"/>
      <c r="N321" s="2"/>
      <c r="P321" s="2">
        <f t="shared" ref="P321:P323" si="578">COUNTA(H321)</f>
        <v>0</v>
      </c>
      <c r="Q321" s="2">
        <f t="shared" ref="Q321:Q323" si="579">COUNTA(I321)</f>
        <v>1</v>
      </c>
      <c r="R321" s="2">
        <f t="shared" ref="R321:R323" si="580">COUNTA(J321)</f>
        <v>1</v>
      </c>
      <c r="S321" s="2">
        <f t="shared" ref="S321:S323" si="581">COUNTA(K321)</f>
        <v>0</v>
      </c>
      <c r="T321" s="2">
        <f t="shared" ref="T321:T322" si="582">COUNTA(L321)</f>
        <v>0</v>
      </c>
      <c r="U321" s="2">
        <f t="shared" ref="U321:U322" si="583">COUNTA(M321)</f>
        <v>0</v>
      </c>
      <c r="V321" s="2">
        <f t="shared" ref="V321:V322" si="584">COUNTA(N321)</f>
        <v>0</v>
      </c>
      <c r="W321" s="13"/>
      <c r="X321" s="13"/>
      <c r="Y321" s="13"/>
    </row>
    <row r="322" spans="1:25">
      <c r="A322" s="1" t="s">
        <v>30</v>
      </c>
      <c r="B322" s="1" t="s">
        <v>22</v>
      </c>
      <c r="C322" s="1" t="s">
        <v>16</v>
      </c>
      <c r="D322" s="4">
        <v>45811</v>
      </c>
      <c r="E322" s="2">
        <f t="shared" si="523"/>
        <v>105</v>
      </c>
      <c r="F322" s="2">
        <v>2</v>
      </c>
      <c r="G322" s="1" t="s">
        <v>88</v>
      </c>
      <c r="I322" s="1">
        <v>0</v>
      </c>
      <c r="J322" s="1">
        <v>0</v>
      </c>
      <c r="K322" s="2"/>
      <c r="L322" s="2"/>
      <c r="M322" s="2"/>
      <c r="N322" s="2"/>
      <c r="P322" s="2">
        <f t="shared" si="578"/>
        <v>0</v>
      </c>
      <c r="Q322" s="2">
        <f t="shared" si="579"/>
        <v>1</v>
      </c>
      <c r="R322" s="2">
        <f t="shared" si="580"/>
        <v>1</v>
      </c>
      <c r="S322" s="2">
        <f t="shared" si="581"/>
        <v>0</v>
      </c>
      <c r="T322" s="2">
        <f t="shared" si="582"/>
        <v>0</v>
      </c>
      <c r="U322" s="2">
        <f t="shared" si="583"/>
        <v>0</v>
      </c>
      <c r="V322" s="2">
        <f t="shared" si="584"/>
        <v>0</v>
      </c>
      <c r="W322" s="13"/>
      <c r="X322" s="13"/>
      <c r="Y322" s="13"/>
    </row>
    <row r="323" spans="1:25">
      <c r="A323" s="1" t="s">
        <v>30</v>
      </c>
      <c r="B323" s="1" t="s">
        <v>22</v>
      </c>
      <c r="C323" s="1" t="s">
        <v>16</v>
      </c>
      <c r="D323" s="4">
        <v>45811</v>
      </c>
      <c r="E323" s="2">
        <f t="shared" si="523"/>
        <v>105</v>
      </c>
      <c r="F323" s="2">
        <v>3</v>
      </c>
      <c r="G323" s="1" t="s">
        <v>88</v>
      </c>
      <c r="I323" s="1">
        <v>1</v>
      </c>
      <c r="J323" s="1">
        <v>1</v>
      </c>
      <c r="K323" s="2"/>
      <c r="L323" s="2"/>
      <c r="M323" s="2"/>
      <c r="N323" s="2"/>
      <c r="P323" s="2">
        <f t="shared" si="578"/>
        <v>0</v>
      </c>
      <c r="Q323" s="2">
        <f t="shared" si="579"/>
        <v>1</v>
      </c>
      <c r="R323" s="2">
        <f t="shared" si="580"/>
        <v>1</v>
      </c>
      <c r="S323" s="2">
        <f t="shared" si="581"/>
        <v>0</v>
      </c>
      <c r="T323" s="2"/>
      <c r="U323" s="2"/>
      <c r="V323" s="2"/>
      <c r="W323" s="13"/>
      <c r="X323" s="13"/>
      <c r="Y323" s="13"/>
    </row>
    <row r="324" spans="1:25">
      <c r="A324" s="1" t="s">
        <v>30</v>
      </c>
      <c r="B324" s="1" t="s">
        <v>22</v>
      </c>
      <c r="C324" s="1" t="s">
        <v>16</v>
      </c>
      <c r="D324" s="4">
        <v>45811</v>
      </c>
      <c r="E324" s="2">
        <f t="shared" si="523"/>
        <v>106</v>
      </c>
      <c r="F324" s="2">
        <v>1</v>
      </c>
      <c r="G324" s="1" t="s">
        <v>40</v>
      </c>
      <c r="I324" s="1">
        <v>1</v>
      </c>
      <c r="J324" s="1">
        <v>1</v>
      </c>
      <c r="K324" s="2"/>
      <c r="L324" s="2"/>
      <c r="M324" s="2"/>
      <c r="N324" s="2"/>
      <c r="P324" s="2">
        <f t="shared" ref="P324:P326" si="585">COUNTA(H324)</f>
        <v>0</v>
      </c>
      <c r="Q324" s="2">
        <f t="shared" ref="Q324:Q326" si="586">COUNTA(I324)</f>
        <v>1</v>
      </c>
      <c r="R324" s="2">
        <f t="shared" ref="R324:R326" si="587">COUNTA(J324)</f>
        <v>1</v>
      </c>
      <c r="S324" s="2">
        <f t="shared" ref="S324:S326" si="588">COUNTA(K324)</f>
        <v>0</v>
      </c>
      <c r="T324" s="2">
        <f t="shared" ref="T324:T325" si="589">COUNTA(L324)</f>
        <v>0</v>
      </c>
      <c r="U324" s="2">
        <f t="shared" ref="U324:U325" si="590">COUNTA(M324)</f>
        <v>0</v>
      </c>
      <c r="V324" s="2">
        <f t="shared" ref="V324:V325" si="591">COUNTA(N324)</f>
        <v>0</v>
      </c>
      <c r="W324" s="13"/>
      <c r="X324" s="13"/>
      <c r="Y324" s="13"/>
    </row>
    <row r="325" spans="1:25">
      <c r="A325" s="1" t="s">
        <v>30</v>
      </c>
      <c r="B325" s="1" t="s">
        <v>22</v>
      </c>
      <c r="C325" s="1" t="s">
        <v>16</v>
      </c>
      <c r="D325" s="4">
        <v>45811</v>
      </c>
      <c r="E325" s="2">
        <f t="shared" si="523"/>
        <v>106</v>
      </c>
      <c r="F325" s="2">
        <v>2</v>
      </c>
      <c r="G325" s="1" t="s">
        <v>40</v>
      </c>
      <c r="I325" s="1">
        <v>0</v>
      </c>
      <c r="J325" s="1">
        <v>0</v>
      </c>
      <c r="K325" s="2"/>
      <c r="L325" s="2"/>
      <c r="M325" s="2"/>
      <c r="N325" s="2"/>
      <c r="P325" s="2">
        <f t="shared" si="585"/>
        <v>0</v>
      </c>
      <c r="Q325" s="2">
        <f t="shared" si="586"/>
        <v>1</v>
      </c>
      <c r="R325" s="2">
        <f t="shared" si="587"/>
        <v>1</v>
      </c>
      <c r="S325" s="2">
        <f t="shared" si="588"/>
        <v>0</v>
      </c>
      <c r="T325" s="2">
        <f t="shared" si="589"/>
        <v>0</v>
      </c>
      <c r="U325" s="2">
        <f t="shared" si="590"/>
        <v>0</v>
      </c>
      <c r="V325" s="2">
        <f t="shared" si="591"/>
        <v>0</v>
      </c>
      <c r="W325" s="13"/>
      <c r="X325" s="13"/>
      <c r="Y325" s="13"/>
    </row>
    <row r="326" spans="1:25">
      <c r="A326" s="1" t="s">
        <v>30</v>
      </c>
      <c r="B326" s="1" t="s">
        <v>22</v>
      </c>
      <c r="C326" s="1" t="s">
        <v>16</v>
      </c>
      <c r="D326" s="4">
        <v>45811</v>
      </c>
      <c r="E326" s="2">
        <f t="shared" si="523"/>
        <v>106</v>
      </c>
      <c r="F326" s="2">
        <v>3</v>
      </c>
      <c r="G326" s="1" t="s">
        <v>40</v>
      </c>
      <c r="I326" s="1">
        <v>2</v>
      </c>
      <c r="J326" s="1">
        <v>1</v>
      </c>
      <c r="K326" s="2"/>
      <c r="L326" s="2"/>
      <c r="M326" s="2"/>
      <c r="N326" s="2"/>
      <c r="P326" s="2">
        <f t="shared" si="585"/>
        <v>0</v>
      </c>
      <c r="Q326" s="2">
        <f t="shared" si="586"/>
        <v>1</v>
      </c>
      <c r="R326" s="2">
        <f t="shared" si="587"/>
        <v>1</v>
      </c>
      <c r="S326" s="2">
        <f t="shared" si="588"/>
        <v>0</v>
      </c>
      <c r="T326" s="2"/>
      <c r="U326" s="2"/>
      <c r="V326" s="2"/>
      <c r="W326" s="13"/>
      <c r="X326" s="13"/>
      <c r="Y326" s="13"/>
    </row>
    <row r="327" spans="1:25">
      <c r="A327" s="1" t="s">
        <v>30</v>
      </c>
      <c r="B327" s="1" t="s">
        <v>22</v>
      </c>
      <c r="C327" s="1" t="s">
        <v>16</v>
      </c>
      <c r="D327" s="4">
        <v>45818</v>
      </c>
      <c r="E327" s="2">
        <f t="shared" si="523"/>
        <v>107</v>
      </c>
      <c r="F327" s="2">
        <v>1</v>
      </c>
      <c r="G327" s="1" t="s">
        <v>11</v>
      </c>
      <c r="H327" s="1">
        <v>3</v>
      </c>
      <c r="I327" s="1">
        <v>1</v>
      </c>
      <c r="K327" s="2"/>
      <c r="L327" s="2"/>
      <c r="M327" s="2"/>
      <c r="N327" s="2"/>
      <c r="P327" s="2">
        <f t="shared" ref="P327:P329" si="592">COUNTA(H327)</f>
        <v>1</v>
      </c>
      <c r="Q327" s="2">
        <f t="shared" ref="Q327:Q329" si="593">COUNTA(I327)</f>
        <v>1</v>
      </c>
      <c r="R327" s="2">
        <f t="shared" ref="R327:R329" si="594">COUNTA(J327)</f>
        <v>0</v>
      </c>
      <c r="S327" s="2">
        <f t="shared" ref="S327:S329" si="595">COUNTA(K327)</f>
        <v>0</v>
      </c>
      <c r="T327" s="2">
        <f t="shared" ref="T327:T328" si="596">COUNTA(L327)</f>
        <v>0</v>
      </c>
      <c r="U327" s="2">
        <f t="shared" ref="U327:U328" si="597">COUNTA(M327)</f>
        <v>0</v>
      </c>
      <c r="V327" s="2">
        <f t="shared" ref="V327:V328" si="598">COUNTA(N327)</f>
        <v>0</v>
      </c>
      <c r="W327" s="13" t="str">
        <f t="shared" ref="W327" si="599">IF(SUM(H327:H329)&gt;SUM(I327:I329), "Caleb", "Joshua")</f>
        <v>Caleb</v>
      </c>
      <c r="X327" s="13">
        <f t="shared" ref="X327" si="600">ABS(SUM(H327:H329)-SUM(I327:I329))</f>
        <v>1</v>
      </c>
      <c r="Y327" s="13">
        <f t="shared" ref="Y327" si="601">SUM(H327:H329, I327:I329)</f>
        <v>11</v>
      </c>
    </row>
    <row r="328" spans="1:25">
      <c r="A328" s="1" t="s">
        <v>30</v>
      </c>
      <c r="B328" s="1" t="s">
        <v>22</v>
      </c>
      <c r="C328" s="1" t="s">
        <v>16</v>
      </c>
      <c r="D328" s="4">
        <v>45818</v>
      </c>
      <c r="E328" s="2">
        <f t="shared" si="523"/>
        <v>107</v>
      </c>
      <c r="F328" s="2">
        <v>2</v>
      </c>
      <c r="G328" s="1" t="s">
        <v>11</v>
      </c>
      <c r="H328" s="1">
        <v>0</v>
      </c>
      <c r="I328" s="1">
        <v>3</v>
      </c>
      <c r="K328" s="2"/>
      <c r="L328" s="2"/>
      <c r="M328" s="2"/>
      <c r="N328" s="2"/>
      <c r="P328" s="2">
        <f t="shared" si="592"/>
        <v>1</v>
      </c>
      <c r="Q328" s="2">
        <f t="shared" si="593"/>
        <v>1</v>
      </c>
      <c r="R328" s="2">
        <f t="shared" si="594"/>
        <v>0</v>
      </c>
      <c r="S328" s="2">
        <f t="shared" si="595"/>
        <v>0</v>
      </c>
      <c r="T328" s="2">
        <f t="shared" si="596"/>
        <v>0</v>
      </c>
      <c r="U328" s="2">
        <f t="shared" si="597"/>
        <v>0</v>
      </c>
      <c r="V328" s="2">
        <f t="shared" si="598"/>
        <v>0</v>
      </c>
      <c r="W328" s="13"/>
      <c r="X328" s="13"/>
      <c r="Y328" s="13"/>
    </row>
    <row r="329" spans="1:25">
      <c r="A329" s="1" t="s">
        <v>30</v>
      </c>
      <c r="B329" s="1" t="s">
        <v>22</v>
      </c>
      <c r="C329" s="1" t="s">
        <v>16</v>
      </c>
      <c r="D329" s="4">
        <v>45818</v>
      </c>
      <c r="E329" s="2">
        <f t="shared" si="523"/>
        <v>107</v>
      </c>
      <c r="F329" s="2">
        <v>3</v>
      </c>
      <c r="G329" s="1" t="s">
        <v>11</v>
      </c>
      <c r="H329" s="1">
        <v>3</v>
      </c>
      <c r="I329" s="1">
        <v>1</v>
      </c>
      <c r="K329" s="2"/>
      <c r="L329" s="2"/>
      <c r="M329" s="2"/>
      <c r="N329" s="2"/>
      <c r="P329" s="2">
        <f t="shared" si="592"/>
        <v>1</v>
      </c>
      <c r="Q329" s="2">
        <f t="shared" si="593"/>
        <v>1</v>
      </c>
      <c r="R329" s="2">
        <f t="shared" si="594"/>
        <v>0</v>
      </c>
      <c r="S329" s="2">
        <f t="shared" si="595"/>
        <v>0</v>
      </c>
      <c r="T329" s="2"/>
      <c r="U329" s="2"/>
      <c r="V329" s="2"/>
      <c r="W329" s="13"/>
      <c r="X329" s="13"/>
      <c r="Y329" s="13"/>
    </row>
    <row r="330" spans="1:25">
      <c r="A330" s="1" t="s">
        <v>30</v>
      </c>
      <c r="B330" s="1" t="s">
        <v>22</v>
      </c>
      <c r="C330" s="1" t="s">
        <v>16</v>
      </c>
      <c r="D330" s="4">
        <v>45819</v>
      </c>
      <c r="E330" s="2">
        <f t="shared" si="523"/>
        <v>108</v>
      </c>
      <c r="F330" s="2">
        <v>1</v>
      </c>
      <c r="G330" s="1" t="s">
        <v>9</v>
      </c>
      <c r="H330" s="1">
        <v>3</v>
      </c>
      <c r="I330" s="1">
        <v>4</v>
      </c>
      <c r="K330" s="2"/>
      <c r="L330" s="2"/>
      <c r="M330" s="2"/>
      <c r="N330" s="2"/>
      <c r="P330" s="2">
        <f t="shared" ref="P330:P332" si="602">COUNTA(H330)</f>
        <v>1</v>
      </c>
      <c r="Q330" s="2">
        <f t="shared" ref="Q330:Q332" si="603">COUNTA(I330)</f>
        <v>1</v>
      </c>
      <c r="R330" s="2">
        <f t="shared" ref="R330:R332" si="604">COUNTA(J330)</f>
        <v>0</v>
      </c>
      <c r="S330" s="2">
        <f t="shared" ref="S330:S332" si="605">COUNTA(K330)</f>
        <v>0</v>
      </c>
      <c r="T330" s="2">
        <f t="shared" ref="T330:T331" si="606">COUNTA(L330)</f>
        <v>0</v>
      </c>
      <c r="U330" s="2">
        <f t="shared" ref="U330:U331" si="607">COUNTA(M330)</f>
        <v>0</v>
      </c>
      <c r="V330" s="2">
        <f t="shared" ref="V330:V331" si="608">COUNTA(N330)</f>
        <v>0</v>
      </c>
      <c r="W330" s="13" t="str">
        <f t="shared" ref="W330" si="609">IF(SUM(H330:H332)&gt;SUM(I330:I332), "Caleb", "Joshua")</f>
        <v>Caleb</v>
      </c>
      <c r="X330" s="13">
        <f t="shared" ref="X330" si="610">ABS(SUM(H330:H332)-SUM(I330:I332))</f>
        <v>2</v>
      </c>
      <c r="Y330" s="13">
        <f t="shared" ref="Y330" si="611">SUM(H330:H332, I330:I332)</f>
        <v>14</v>
      </c>
    </row>
    <row r="331" spans="1:25">
      <c r="A331" s="1" t="s">
        <v>30</v>
      </c>
      <c r="B331" s="1" t="s">
        <v>22</v>
      </c>
      <c r="C331" s="1" t="s">
        <v>16</v>
      </c>
      <c r="D331" s="4">
        <v>45819</v>
      </c>
      <c r="E331" s="2">
        <f t="shared" si="523"/>
        <v>108</v>
      </c>
      <c r="F331" s="2">
        <v>2</v>
      </c>
      <c r="G331" s="1" t="s">
        <v>9</v>
      </c>
      <c r="H331" s="1">
        <v>0</v>
      </c>
      <c r="I331" s="1">
        <v>1</v>
      </c>
      <c r="K331" s="2"/>
      <c r="L331" s="2"/>
      <c r="M331" s="2"/>
      <c r="N331" s="2"/>
      <c r="P331" s="2">
        <f t="shared" si="602"/>
        <v>1</v>
      </c>
      <c r="Q331" s="2">
        <f t="shared" si="603"/>
        <v>1</v>
      </c>
      <c r="R331" s="2">
        <f t="shared" si="604"/>
        <v>0</v>
      </c>
      <c r="S331" s="2">
        <f t="shared" si="605"/>
        <v>0</v>
      </c>
      <c r="T331" s="2">
        <f t="shared" si="606"/>
        <v>0</v>
      </c>
      <c r="U331" s="2">
        <f t="shared" si="607"/>
        <v>0</v>
      </c>
      <c r="V331" s="2">
        <f t="shared" si="608"/>
        <v>0</v>
      </c>
      <c r="W331" s="13"/>
      <c r="X331" s="13"/>
      <c r="Y331" s="13"/>
    </row>
    <row r="332" spans="1:25">
      <c r="A332" s="1" t="s">
        <v>30</v>
      </c>
      <c r="B332" s="1" t="s">
        <v>22</v>
      </c>
      <c r="C332" s="1" t="s">
        <v>16</v>
      </c>
      <c r="D332" s="4">
        <v>45819</v>
      </c>
      <c r="E332" s="2">
        <f t="shared" si="523"/>
        <v>108</v>
      </c>
      <c r="F332" s="2">
        <v>3</v>
      </c>
      <c r="G332" s="1" t="s">
        <v>9</v>
      </c>
      <c r="H332" s="1">
        <v>5</v>
      </c>
      <c r="I332" s="1">
        <v>1</v>
      </c>
      <c r="K332" s="2"/>
      <c r="L332" s="2"/>
      <c r="M332" s="2"/>
      <c r="N332" s="2"/>
      <c r="P332" s="2">
        <f t="shared" si="602"/>
        <v>1</v>
      </c>
      <c r="Q332" s="2">
        <f t="shared" si="603"/>
        <v>1</v>
      </c>
      <c r="R332" s="2">
        <f t="shared" si="604"/>
        <v>0</v>
      </c>
      <c r="S332" s="2">
        <f t="shared" si="605"/>
        <v>0</v>
      </c>
      <c r="T332" s="2"/>
      <c r="U332" s="2"/>
      <c r="V332" s="2"/>
      <c r="W332" s="13"/>
      <c r="X332" s="13"/>
      <c r="Y332" s="13"/>
    </row>
    <row r="333" spans="1:25">
      <c r="A333" s="1" t="s">
        <v>30</v>
      </c>
      <c r="B333" s="1" t="s">
        <v>22</v>
      </c>
      <c r="C333" s="1" t="s">
        <v>16</v>
      </c>
      <c r="D333" s="4">
        <v>45820</v>
      </c>
      <c r="E333" s="2">
        <f t="shared" si="523"/>
        <v>109</v>
      </c>
      <c r="F333" s="2">
        <v>1</v>
      </c>
      <c r="G333" s="1" t="s">
        <v>11</v>
      </c>
      <c r="H333" s="1">
        <v>3</v>
      </c>
      <c r="I333" s="1">
        <v>3</v>
      </c>
      <c r="K333" s="2"/>
      <c r="L333" s="2"/>
      <c r="M333" s="2"/>
      <c r="N333" s="2"/>
      <c r="P333" s="2">
        <f t="shared" ref="P333:P335" si="612">COUNTA(H333)</f>
        <v>1</v>
      </c>
      <c r="Q333" s="2">
        <f t="shared" ref="Q333:Q335" si="613">COUNTA(I333)</f>
        <v>1</v>
      </c>
      <c r="R333" s="2">
        <f t="shared" ref="R333:R335" si="614">COUNTA(J333)</f>
        <v>0</v>
      </c>
      <c r="S333" s="2">
        <f t="shared" ref="S333:S335" si="615">COUNTA(K333)</f>
        <v>0</v>
      </c>
      <c r="T333" s="2">
        <f t="shared" ref="T333:T334" si="616">COUNTA(L333)</f>
        <v>0</v>
      </c>
      <c r="U333" s="2">
        <f t="shared" ref="U333:U334" si="617">COUNTA(M333)</f>
        <v>0</v>
      </c>
      <c r="V333" s="2">
        <f t="shared" ref="V333:V334" si="618">COUNTA(N333)</f>
        <v>0</v>
      </c>
      <c r="W333" s="13" t="str">
        <f t="shared" ref="W333" si="619">IF(SUM(H333:H335)&gt;SUM(I333:I335), "Caleb", "Joshua")</f>
        <v>Joshua</v>
      </c>
      <c r="X333" s="13">
        <f t="shared" ref="X333" si="620">ABS(SUM(H333:H335)-SUM(I333:I335))</f>
        <v>3</v>
      </c>
      <c r="Y333" s="13">
        <f t="shared" ref="Y333" si="621">SUM(H333:H335, I333:I335)</f>
        <v>13</v>
      </c>
    </row>
    <row r="334" spans="1:25">
      <c r="A334" s="1" t="s">
        <v>30</v>
      </c>
      <c r="B334" s="1" t="s">
        <v>22</v>
      </c>
      <c r="C334" s="1" t="s">
        <v>16</v>
      </c>
      <c r="D334" s="4">
        <v>45820</v>
      </c>
      <c r="E334" s="2">
        <f t="shared" si="523"/>
        <v>109</v>
      </c>
      <c r="F334" s="2">
        <v>2</v>
      </c>
      <c r="G334" s="1" t="s">
        <v>11</v>
      </c>
      <c r="H334" s="1">
        <v>0</v>
      </c>
      <c r="I334" s="1">
        <v>0</v>
      </c>
      <c r="K334" s="2"/>
      <c r="L334" s="2"/>
      <c r="M334" s="2"/>
      <c r="N334" s="2"/>
      <c r="P334" s="2">
        <f t="shared" si="612"/>
        <v>1</v>
      </c>
      <c r="Q334" s="2">
        <f t="shared" si="613"/>
        <v>1</v>
      </c>
      <c r="R334" s="2">
        <f t="shared" si="614"/>
        <v>0</v>
      </c>
      <c r="S334" s="2">
        <f t="shared" si="615"/>
        <v>0</v>
      </c>
      <c r="T334" s="2">
        <f t="shared" si="616"/>
        <v>0</v>
      </c>
      <c r="U334" s="2">
        <f t="shared" si="617"/>
        <v>0</v>
      </c>
      <c r="V334" s="2">
        <f t="shared" si="618"/>
        <v>0</v>
      </c>
      <c r="W334" s="13"/>
      <c r="X334" s="13"/>
      <c r="Y334" s="13"/>
    </row>
    <row r="335" spans="1:25">
      <c r="A335" s="1" t="s">
        <v>30</v>
      </c>
      <c r="B335" s="1" t="s">
        <v>22</v>
      </c>
      <c r="C335" s="1" t="s">
        <v>16</v>
      </c>
      <c r="D335" s="4">
        <v>45820</v>
      </c>
      <c r="E335" s="2">
        <f t="shared" si="523"/>
        <v>109</v>
      </c>
      <c r="F335" s="2">
        <v>3</v>
      </c>
      <c r="G335" s="1" t="s">
        <v>11</v>
      </c>
      <c r="H335" s="1">
        <v>2</v>
      </c>
      <c r="I335" s="1">
        <v>5</v>
      </c>
      <c r="K335" s="2"/>
      <c r="L335" s="2"/>
      <c r="M335" s="2"/>
      <c r="N335" s="2"/>
      <c r="P335" s="2">
        <f t="shared" si="612"/>
        <v>1</v>
      </c>
      <c r="Q335" s="2">
        <f t="shared" si="613"/>
        <v>1</v>
      </c>
      <c r="R335" s="2">
        <f t="shared" si="614"/>
        <v>0</v>
      </c>
      <c r="S335" s="2">
        <f t="shared" si="615"/>
        <v>0</v>
      </c>
      <c r="T335" s="2"/>
      <c r="U335" s="2"/>
      <c r="V335" s="2"/>
      <c r="W335" s="13"/>
      <c r="X335" s="13"/>
      <c r="Y335" s="13"/>
    </row>
    <row r="336" spans="1:25">
      <c r="A336" s="1" t="s">
        <v>30</v>
      </c>
      <c r="B336" s="1" t="s">
        <v>22</v>
      </c>
      <c r="C336" s="1" t="s">
        <v>16</v>
      </c>
      <c r="D336" s="4">
        <v>45821</v>
      </c>
      <c r="E336" s="2">
        <f t="shared" si="523"/>
        <v>110</v>
      </c>
      <c r="F336" s="2">
        <v>1</v>
      </c>
      <c r="G336" s="1" t="s">
        <v>11</v>
      </c>
      <c r="H336" s="1">
        <v>3</v>
      </c>
      <c r="I336" s="1">
        <v>0</v>
      </c>
      <c r="K336" s="2"/>
      <c r="L336" s="2"/>
      <c r="M336" s="2"/>
      <c r="N336" s="2"/>
      <c r="P336" s="2">
        <f t="shared" ref="P336:P338" si="622">COUNTA(H336)</f>
        <v>1</v>
      </c>
      <c r="Q336" s="2">
        <f t="shared" ref="Q336:Q338" si="623">COUNTA(I336)</f>
        <v>1</v>
      </c>
      <c r="R336" s="2">
        <f t="shared" ref="R336:R338" si="624">COUNTA(J336)</f>
        <v>0</v>
      </c>
      <c r="S336" s="2">
        <f t="shared" ref="S336:S338" si="625">COUNTA(K336)</f>
        <v>0</v>
      </c>
      <c r="T336" s="2">
        <f t="shared" ref="T336:T337" si="626">COUNTA(L336)</f>
        <v>0</v>
      </c>
      <c r="U336" s="2">
        <f t="shared" ref="U336:U337" si="627">COUNTA(M336)</f>
        <v>0</v>
      </c>
      <c r="V336" s="2">
        <f t="shared" ref="V336:V337" si="628">COUNTA(N336)</f>
        <v>0</v>
      </c>
      <c r="W336" s="13" t="str">
        <f t="shared" ref="W336" si="629">IF(SUM(H336:H338)&gt;SUM(I336:I338), "Caleb", "Joshua")</f>
        <v>Caleb</v>
      </c>
      <c r="X336" s="13">
        <f t="shared" ref="X336" si="630">ABS(SUM(H336:H338)-SUM(I336:I338))</f>
        <v>2</v>
      </c>
      <c r="Y336" s="13">
        <f t="shared" ref="Y336" si="631">SUM(H336:H338, I336:I338)</f>
        <v>8</v>
      </c>
    </row>
    <row r="337" spans="1:25">
      <c r="A337" s="1" t="s">
        <v>30</v>
      </c>
      <c r="B337" s="1" t="s">
        <v>22</v>
      </c>
      <c r="C337" s="1" t="s">
        <v>16</v>
      </c>
      <c r="D337" s="4">
        <v>45821</v>
      </c>
      <c r="E337" s="2">
        <f t="shared" si="523"/>
        <v>110</v>
      </c>
      <c r="F337" s="2">
        <v>2</v>
      </c>
      <c r="G337" s="1" t="s">
        <v>11</v>
      </c>
      <c r="H337" s="1">
        <v>1</v>
      </c>
      <c r="I337" s="1">
        <v>3</v>
      </c>
      <c r="K337" s="2"/>
      <c r="L337" s="2"/>
      <c r="M337" s="2"/>
      <c r="N337" s="2"/>
      <c r="P337" s="2">
        <f t="shared" si="622"/>
        <v>1</v>
      </c>
      <c r="Q337" s="2">
        <f t="shared" si="623"/>
        <v>1</v>
      </c>
      <c r="R337" s="2">
        <f t="shared" si="624"/>
        <v>0</v>
      </c>
      <c r="S337" s="2">
        <f t="shared" si="625"/>
        <v>0</v>
      </c>
      <c r="T337" s="2">
        <f t="shared" si="626"/>
        <v>0</v>
      </c>
      <c r="U337" s="2">
        <f t="shared" si="627"/>
        <v>0</v>
      </c>
      <c r="V337" s="2">
        <f t="shared" si="628"/>
        <v>0</v>
      </c>
      <c r="W337" s="13"/>
      <c r="X337" s="13"/>
      <c r="Y337" s="13"/>
    </row>
    <row r="338" spans="1:25">
      <c r="A338" s="1" t="s">
        <v>30</v>
      </c>
      <c r="B338" s="1" t="s">
        <v>22</v>
      </c>
      <c r="C338" s="1" t="s">
        <v>16</v>
      </c>
      <c r="D338" s="4">
        <v>45821</v>
      </c>
      <c r="E338" s="2">
        <f t="shared" si="523"/>
        <v>110</v>
      </c>
      <c r="F338" s="2">
        <v>3</v>
      </c>
      <c r="G338" s="1" t="s">
        <v>11</v>
      </c>
      <c r="H338" s="1">
        <v>1</v>
      </c>
      <c r="I338" s="1">
        <v>0</v>
      </c>
      <c r="K338" s="2"/>
      <c r="L338" s="2"/>
      <c r="M338" s="2"/>
      <c r="N338" s="2"/>
      <c r="P338" s="2">
        <f t="shared" si="622"/>
        <v>1</v>
      </c>
      <c r="Q338" s="2">
        <f t="shared" si="623"/>
        <v>1</v>
      </c>
      <c r="R338" s="2">
        <f t="shared" si="624"/>
        <v>0</v>
      </c>
      <c r="S338" s="2">
        <f t="shared" si="625"/>
        <v>0</v>
      </c>
      <c r="T338" s="2"/>
      <c r="U338" s="2"/>
      <c r="V338" s="2"/>
      <c r="W338" s="13"/>
      <c r="X338" s="13"/>
      <c r="Y338" s="13"/>
    </row>
    <row r="339" spans="1:25">
      <c r="A339" s="1" t="s">
        <v>30</v>
      </c>
      <c r="B339" s="1" t="s">
        <v>22</v>
      </c>
      <c r="C339" s="1" t="s">
        <v>16</v>
      </c>
      <c r="D339" s="4">
        <v>45824</v>
      </c>
      <c r="E339" s="2">
        <f t="shared" si="523"/>
        <v>111</v>
      </c>
      <c r="F339" s="2">
        <v>1</v>
      </c>
      <c r="G339" s="1" t="s">
        <v>9</v>
      </c>
      <c r="H339" s="1">
        <v>3</v>
      </c>
      <c r="I339" s="1">
        <v>0</v>
      </c>
      <c r="K339" s="2"/>
      <c r="L339" s="2"/>
      <c r="M339" s="2"/>
      <c r="N339" s="2"/>
      <c r="P339" s="2">
        <f t="shared" ref="P339:P341" si="632">COUNTA(H339)</f>
        <v>1</v>
      </c>
      <c r="Q339" s="2">
        <f t="shared" ref="Q339:Q341" si="633">COUNTA(I339)</f>
        <v>1</v>
      </c>
      <c r="R339" s="2">
        <f t="shared" ref="R339:R341" si="634">COUNTA(J339)</f>
        <v>0</v>
      </c>
      <c r="S339" s="2">
        <f t="shared" ref="S339:S341" si="635">COUNTA(K339)</f>
        <v>0</v>
      </c>
      <c r="T339" s="2">
        <f t="shared" ref="T339:T340" si="636">COUNTA(L339)</f>
        <v>0</v>
      </c>
      <c r="U339" s="2">
        <f t="shared" ref="U339:U340" si="637">COUNTA(M339)</f>
        <v>0</v>
      </c>
      <c r="V339" s="2">
        <f t="shared" ref="V339:V340" si="638">COUNTA(N339)</f>
        <v>0</v>
      </c>
      <c r="W339" s="13" t="str">
        <f t="shared" ref="W339" si="639">IF(SUM(H339:H341)&gt;SUM(I339:I341), "Caleb", "Joshua")</f>
        <v>Caleb</v>
      </c>
      <c r="X339" s="13">
        <f t="shared" ref="X339" si="640">ABS(SUM(H339:H341)-SUM(I339:I341))</f>
        <v>3</v>
      </c>
      <c r="Y339" s="13">
        <f t="shared" ref="Y339" si="641">SUM(H339:H341, I339:I341)</f>
        <v>11</v>
      </c>
    </row>
    <row r="340" spans="1:25">
      <c r="A340" s="1" t="s">
        <v>30</v>
      </c>
      <c r="B340" s="1" t="s">
        <v>22</v>
      </c>
      <c r="C340" s="1" t="s">
        <v>16</v>
      </c>
      <c r="D340" s="4">
        <v>45824</v>
      </c>
      <c r="E340" s="2">
        <f t="shared" si="523"/>
        <v>111</v>
      </c>
      <c r="F340" s="2">
        <v>2</v>
      </c>
      <c r="G340" s="1" t="s">
        <v>9</v>
      </c>
      <c r="H340" s="1">
        <v>4</v>
      </c>
      <c r="I340" s="1">
        <v>0</v>
      </c>
      <c r="K340" s="2"/>
      <c r="L340" s="2"/>
      <c r="M340" s="2"/>
      <c r="N340" s="2"/>
      <c r="P340" s="2">
        <f t="shared" si="632"/>
        <v>1</v>
      </c>
      <c r="Q340" s="2">
        <f t="shared" si="633"/>
        <v>1</v>
      </c>
      <c r="R340" s="2">
        <f t="shared" si="634"/>
        <v>0</v>
      </c>
      <c r="S340" s="2">
        <f t="shared" si="635"/>
        <v>0</v>
      </c>
      <c r="T340" s="2">
        <f t="shared" si="636"/>
        <v>0</v>
      </c>
      <c r="U340" s="2">
        <f t="shared" si="637"/>
        <v>0</v>
      </c>
      <c r="V340" s="2">
        <f t="shared" si="638"/>
        <v>0</v>
      </c>
      <c r="W340" s="13"/>
      <c r="X340" s="13"/>
      <c r="Y340" s="13"/>
    </row>
    <row r="341" spans="1:25">
      <c r="A341" s="1" t="s">
        <v>30</v>
      </c>
      <c r="B341" s="1" t="s">
        <v>22</v>
      </c>
      <c r="C341" s="1" t="s">
        <v>16</v>
      </c>
      <c r="D341" s="4">
        <v>45824</v>
      </c>
      <c r="E341" s="2">
        <f t="shared" si="523"/>
        <v>111</v>
      </c>
      <c r="F341" s="2">
        <v>3</v>
      </c>
      <c r="G341" s="1" t="s">
        <v>9</v>
      </c>
      <c r="H341" s="1">
        <v>0</v>
      </c>
      <c r="I341" s="1">
        <v>4</v>
      </c>
      <c r="K341" s="2"/>
      <c r="L341" s="2"/>
      <c r="M341" s="2"/>
      <c r="N341" s="2"/>
      <c r="P341" s="2">
        <f t="shared" si="632"/>
        <v>1</v>
      </c>
      <c r="Q341" s="2">
        <f t="shared" si="633"/>
        <v>1</v>
      </c>
      <c r="R341" s="2">
        <f t="shared" si="634"/>
        <v>0</v>
      </c>
      <c r="S341" s="2">
        <f t="shared" si="635"/>
        <v>0</v>
      </c>
      <c r="T341" s="2"/>
      <c r="U341" s="2"/>
      <c r="V341" s="2"/>
      <c r="W341" s="13"/>
      <c r="X341" s="13"/>
      <c r="Y341" s="13"/>
    </row>
    <row r="342" spans="1:25">
      <c r="A342" s="1" t="s">
        <v>30</v>
      </c>
      <c r="B342" s="1" t="s">
        <v>22</v>
      </c>
      <c r="C342" s="1" t="s">
        <v>16</v>
      </c>
      <c r="D342" s="4">
        <v>45824</v>
      </c>
      <c r="E342" s="2">
        <f t="shared" si="523"/>
        <v>112</v>
      </c>
      <c r="F342" s="2">
        <v>1</v>
      </c>
      <c r="G342" s="1" t="s">
        <v>76</v>
      </c>
      <c r="H342" s="1">
        <v>2</v>
      </c>
      <c r="I342" s="1">
        <v>0</v>
      </c>
      <c r="J342" s="1">
        <v>1</v>
      </c>
      <c r="K342" s="2">
        <v>0</v>
      </c>
      <c r="L342" s="2"/>
      <c r="M342" s="2"/>
      <c r="N342" s="2"/>
      <c r="P342" s="2">
        <f t="shared" ref="P342:P344" si="642">COUNTA(H342)</f>
        <v>1</v>
      </c>
      <c r="Q342" s="2">
        <f t="shared" ref="Q342:Q344" si="643">COUNTA(I342)</f>
        <v>1</v>
      </c>
      <c r="R342" s="2">
        <f t="shared" ref="R342:R344" si="644">COUNTA(J342)</f>
        <v>1</v>
      </c>
      <c r="S342" s="2">
        <f t="shared" ref="S342:S344" si="645">COUNTA(K342)</f>
        <v>1</v>
      </c>
      <c r="T342" s="2">
        <f t="shared" ref="T342:T343" si="646">COUNTA(L342)</f>
        <v>0</v>
      </c>
      <c r="U342" s="2">
        <f t="shared" ref="U342:U343" si="647">COUNTA(M342)</f>
        <v>0</v>
      </c>
      <c r="V342" s="2">
        <f t="shared" ref="V342:V343" si="648">COUNTA(N342)</f>
        <v>0</v>
      </c>
      <c r="W342" s="13" t="str">
        <f t="shared" ref="W342" si="649">IF(SUM(H342:H344)&gt;SUM(I342:I344), "Caleb", "Joshua")</f>
        <v>Caleb</v>
      </c>
      <c r="X342" s="13">
        <f t="shared" ref="X342" si="650">ABS(SUM(H342:H344)-SUM(I342:I344))</f>
        <v>2</v>
      </c>
      <c r="Y342" s="13">
        <f t="shared" ref="Y342" si="651">SUM(H342:H344, I342:I344)</f>
        <v>4</v>
      </c>
    </row>
    <row r="343" spans="1:25">
      <c r="A343" s="1" t="s">
        <v>30</v>
      </c>
      <c r="B343" s="1" t="s">
        <v>22</v>
      </c>
      <c r="C343" s="1" t="s">
        <v>16</v>
      </c>
      <c r="D343" s="4">
        <v>45824</v>
      </c>
      <c r="E343" s="2">
        <f t="shared" si="523"/>
        <v>112</v>
      </c>
      <c r="F343" s="2">
        <v>2</v>
      </c>
      <c r="G343" s="1" t="s">
        <v>76</v>
      </c>
      <c r="H343" s="1">
        <v>0</v>
      </c>
      <c r="I343" s="1">
        <v>1</v>
      </c>
      <c r="J343" s="1">
        <v>1</v>
      </c>
      <c r="K343" s="2">
        <v>3</v>
      </c>
      <c r="L343" s="2"/>
      <c r="M343" s="2"/>
      <c r="N343" s="2"/>
      <c r="P343" s="2">
        <f t="shared" si="642"/>
        <v>1</v>
      </c>
      <c r="Q343" s="2">
        <f t="shared" si="643"/>
        <v>1</v>
      </c>
      <c r="R343" s="2">
        <f t="shared" si="644"/>
        <v>1</v>
      </c>
      <c r="S343" s="2">
        <f t="shared" si="645"/>
        <v>1</v>
      </c>
      <c r="T343" s="2">
        <f t="shared" si="646"/>
        <v>0</v>
      </c>
      <c r="U343" s="2">
        <f t="shared" si="647"/>
        <v>0</v>
      </c>
      <c r="V343" s="2">
        <f t="shared" si="648"/>
        <v>0</v>
      </c>
      <c r="W343" s="13"/>
      <c r="X343" s="13"/>
      <c r="Y343" s="13"/>
    </row>
    <row r="344" spans="1:25">
      <c r="A344" s="1" t="s">
        <v>30</v>
      </c>
      <c r="B344" s="1" t="s">
        <v>22</v>
      </c>
      <c r="C344" s="1" t="s">
        <v>16</v>
      </c>
      <c r="D344" s="4">
        <v>45824</v>
      </c>
      <c r="E344" s="2">
        <f t="shared" si="523"/>
        <v>112</v>
      </c>
      <c r="F344" s="2">
        <v>3</v>
      </c>
      <c r="G344" s="1" t="s">
        <v>76</v>
      </c>
      <c r="H344" s="1">
        <v>1</v>
      </c>
      <c r="I344" s="1">
        <v>0</v>
      </c>
      <c r="J344" s="1">
        <v>2</v>
      </c>
      <c r="K344" s="2">
        <v>3</v>
      </c>
      <c r="L344" s="2"/>
      <c r="M344" s="2"/>
      <c r="N344" s="2"/>
      <c r="P344" s="2">
        <f t="shared" si="642"/>
        <v>1</v>
      </c>
      <c r="Q344" s="2">
        <f t="shared" si="643"/>
        <v>1</v>
      </c>
      <c r="R344" s="2">
        <f t="shared" si="644"/>
        <v>1</v>
      </c>
      <c r="S344" s="2">
        <f t="shared" si="645"/>
        <v>1</v>
      </c>
      <c r="T344" s="2"/>
      <c r="U344" s="2"/>
      <c r="V344" s="2"/>
      <c r="W344" s="13"/>
      <c r="X344" s="13"/>
      <c r="Y344" s="13"/>
    </row>
    <row r="345" spans="1:25">
      <c r="A345" s="1" t="s">
        <v>30</v>
      </c>
      <c r="B345" s="1" t="s">
        <v>22</v>
      </c>
      <c r="C345" s="1" t="s">
        <v>16</v>
      </c>
      <c r="D345" s="4">
        <v>45825</v>
      </c>
      <c r="E345" s="2">
        <f t="shared" si="523"/>
        <v>113</v>
      </c>
      <c r="F345" s="2">
        <v>1</v>
      </c>
      <c r="G345" s="1" t="s">
        <v>11</v>
      </c>
      <c r="H345" s="1">
        <v>6</v>
      </c>
      <c r="I345" s="1">
        <v>2</v>
      </c>
      <c r="K345" s="2"/>
      <c r="L345" s="2"/>
      <c r="M345" s="2"/>
      <c r="N345" s="2"/>
      <c r="P345" s="2">
        <f t="shared" ref="P345:P347" si="652">COUNTA(H345)</f>
        <v>1</v>
      </c>
      <c r="Q345" s="2">
        <f t="shared" ref="Q345:Q347" si="653">COUNTA(I345)</f>
        <v>1</v>
      </c>
      <c r="R345" s="2">
        <f t="shared" ref="R345:R347" si="654">COUNTA(J345)</f>
        <v>0</v>
      </c>
      <c r="S345" s="2">
        <f t="shared" ref="S345:S347" si="655">COUNTA(K345)</f>
        <v>0</v>
      </c>
      <c r="T345" s="2">
        <f t="shared" ref="T345:T346" si="656">COUNTA(L345)</f>
        <v>0</v>
      </c>
      <c r="U345" s="2">
        <f t="shared" ref="U345:U346" si="657">COUNTA(M345)</f>
        <v>0</v>
      </c>
      <c r="V345" s="2">
        <f t="shared" ref="V345:V346" si="658">COUNTA(N345)</f>
        <v>0</v>
      </c>
      <c r="W345" s="13" t="str">
        <f t="shared" ref="W345" si="659">IF(SUM(H345:H347)&gt;SUM(I345:I347), "Caleb", "Joshua")</f>
        <v>Caleb</v>
      </c>
      <c r="X345" s="13">
        <f t="shared" ref="X345" si="660">ABS(SUM(H345:H347)-SUM(I345:I347))</f>
        <v>5</v>
      </c>
      <c r="Y345" s="13">
        <f t="shared" ref="Y345" si="661">SUM(H345:H347, I345:I347)</f>
        <v>19</v>
      </c>
    </row>
    <row r="346" spans="1:25">
      <c r="A346" s="1" t="s">
        <v>30</v>
      </c>
      <c r="B346" s="1" t="s">
        <v>22</v>
      </c>
      <c r="C346" s="1" t="s">
        <v>16</v>
      </c>
      <c r="D346" s="4">
        <v>45825</v>
      </c>
      <c r="E346" s="2">
        <f t="shared" si="523"/>
        <v>113</v>
      </c>
      <c r="F346" s="2">
        <v>2</v>
      </c>
      <c r="G346" s="1" t="s">
        <v>11</v>
      </c>
      <c r="H346" s="1">
        <v>2</v>
      </c>
      <c r="I346" s="1">
        <v>0</v>
      </c>
      <c r="K346" s="2"/>
      <c r="L346" s="2"/>
      <c r="M346" s="2"/>
      <c r="N346" s="2"/>
      <c r="P346" s="2">
        <f t="shared" si="652"/>
        <v>1</v>
      </c>
      <c r="Q346" s="2">
        <f t="shared" si="653"/>
        <v>1</v>
      </c>
      <c r="R346" s="2">
        <f t="shared" si="654"/>
        <v>0</v>
      </c>
      <c r="S346" s="2">
        <f t="shared" si="655"/>
        <v>0</v>
      </c>
      <c r="T346" s="2">
        <f t="shared" si="656"/>
        <v>0</v>
      </c>
      <c r="U346" s="2">
        <f t="shared" si="657"/>
        <v>0</v>
      </c>
      <c r="V346" s="2">
        <f t="shared" si="658"/>
        <v>0</v>
      </c>
      <c r="W346" s="13"/>
      <c r="X346" s="13"/>
      <c r="Y346" s="13"/>
    </row>
    <row r="347" spans="1:25">
      <c r="A347" s="1" t="s">
        <v>30</v>
      </c>
      <c r="B347" s="1" t="s">
        <v>22</v>
      </c>
      <c r="C347" s="1" t="s">
        <v>16</v>
      </c>
      <c r="D347" s="4">
        <v>45825</v>
      </c>
      <c r="E347" s="2">
        <f t="shared" si="523"/>
        <v>113</v>
      </c>
      <c r="F347" s="2">
        <v>3</v>
      </c>
      <c r="G347" s="1" t="s">
        <v>11</v>
      </c>
      <c r="H347" s="1">
        <v>4</v>
      </c>
      <c r="I347" s="1">
        <v>5</v>
      </c>
      <c r="K347" s="2"/>
      <c r="L347" s="2"/>
      <c r="M347" s="2"/>
      <c r="N347" s="2"/>
      <c r="P347" s="2">
        <f t="shared" si="652"/>
        <v>1</v>
      </c>
      <c r="Q347" s="2">
        <f t="shared" si="653"/>
        <v>1</v>
      </c>
      <c r="R347" s="2">
        <f t="shared" si="654"/>
        <v>0</v>
      </c>
      <c r="S347" s="2">
        <f t="shared" si="655"/>
        <v>0</v>
      </c>
      <c r="T347" s="2"/>
      <c r="U347" s="2"/>
      <c r="V347" s="2"/>
      <c r="W347" s="13"/>
      <c r="X347" s="13"/>
      <c r="Y347" s="13"/>
    </row>
    <row r="348" spans="1:25">
      <c r="A348" s="1" t="s">
        <v>30</v>
      </c>
      <c r="B348" s="1" t="s">
        <v>22</v>
      </c>
      <c r="C348" s="1" t="s">
        <v>16</v>
      </c>
      <c r="D348" s="4">
        <v>45825</v>
      </c>
      <c r="E348" s="2">
        <f t="shared" si="523"/>
        <v>114</v>
      </c>
      <c r="F348" s="2">
        <v>1</v>
      </c>
      <c r="G348" s="1" t="s">
        <v>8</v>
      </c>
      <c r="H348" s="1">
        <v>0</v>
      </c>
      <c r="I348" s="1">
        <v>2</v>
      </c>
      <c r="J348" s="1">
        <v>1</v>
      </c>
      <c r="K348" s="2"/>
      <c r="L348" s="2"/>
      <c r="M348" s="2"/>
      <c r="N348" s="2"/>
      <c r="P348" s="2">
        <f t="shared" ref="P348:P350" si="662">COUNTA(H348)</f>
        <v>1</v>
      </c>
      <c r="Q348" s="2">
        <f t="shared" ref="Q348:Q350" si="663">COUNTA(I348)</f>
        <v>1</v>
      </c>
      <c r="R348" s="2">
        <f t="shared" ref="R348:R350" si="664">COUNTA(J348)</f>
        <v>1</v>
      </c>
      <c r="S348" s="2">
        <f t="shared" ref="S348:S350" si="665">COUNTA(K348)</f>
        <v>0</v>
      </c>
      <c r="T348" s="2">
        <f t="shared" ref="T348:T349" si="666">COUNTA(L348)</f>
        <v>0</v>
      </c>
      <c r="U348" s="2">
        <f t="shared" ref="U348:U349" si="667">COUNTA(M348)</f>
        <v>0</v>
      </c>
      <c r="V348" s="2">
        <f t="shared" ref="V348:V349" si="668">COUNTA(N348)</f>
        <v>0</v>
      </c>
      <c r="W348" s="13" t="str">
        <f t="shared" ref="W348" si="669">IF(SUM(H348:H350)&gt;SUM(I348:I350), "Caleb", "Joshua")</f>
        <v>Joshua</v>
      </c>
      <c r="X348" s="13">
        <f t="shared" ref="X348" si="670">ABS(SUM(H348:H350)-SUM(I348:I350))</f>
        <v>11</v>
      </c>
      <c r="Y348" s="13">
        <f t="shared" ref="Y348" si="671">SUM(H348:H350, I348:I350)</f>
        <v>11</v>
      </c>
    </row>
    <row r="349" spans="1:25">
      <c r="A349" s="1" t="s">
        <v>30</v>
      </c>
      <c r="B349" s="1" t="s">
        <v>22</v>
      </c>
      <c r="C349" s="1" t="s">
        <v>16</v>
      </c>
      <c r="D349" s="4">
        <v>45825</v>
      </c>
      <c r="E349" s="2">
        <f t="shared" si="523"/>
        <v>114</v>
      </c>
      <c r="F349" s="2">
        <v>2</v>
      </c>
      <c r="G349" s="1" t="s">
        <v>8</v>
      </c>
      <c r="H349" s="1">
        <v>0</v>
      </c>
      <c r="I349" s="1">
        <v>6</v>
      </c>
      <c r="J349" s="1">
        <v>0</v>
      </c>
      <c r="K349" s="2"/>
      <c r="L349" s="2"/>
      <c r="M349" s="2"/>
      <c r="N349" s="2"/>
      <c r="P349" s="2">
        <f t="shared" si="662"/>
        <v>1</v>
      </c>
      <c r="Q349" s="2">
        <f t="shared" si="663"/>
        <v>1</v>
      </c>
      <c r="R349" s="2">
        <f t="shared" si="664"/>
        <v>1</v>
      </c>
      <c r="S349" s="2">
        <f t="shared" si="665"/>
        <v>0</v>
      </c>
      <c r="T349" s="2">
        <f t="shared" si="666"/>
        <v>0</v>
      </c>
      <c r="U349" s="2">
        <f t="shared" si="667"/>
        <v>0</v>
      </c>
      <c r="V349" s="2">
        <f t="shared" si="668"/>
        <v>0</v>
      </c>
      <c r="W349" s="13"/>
      <c r="X349" s="13"/>
      <c r="Y349" s="13"/>
    </row>
    <row r="350" spans="1:25">
      <c r="A350" s="1" t="s">
        <v>30</v>
      </c>
      <c r="B350" s="1" t="s">
        <v>22</v>
      </c>
      <c r="C350" s="1" t="s">
        <v>16</v>
      </c>
      <c r="D350" s="4">
        <v>45825</v>
      </c>
      <c r="E350" s="2">
        <f t="shared" si="523"/>
        <v>114</v>
      </c>
      <c r="F350" s="2">
        <v>3</v>
      </c>
      <c r="G350" s="1" t="s">
        <v>8</v>
      </c>
      <c r="H350" s="1">
        <v>0</v>
      </c>
      <c r="I350" s="1">
        <v>3</v>
      </c>
      <c r="J350" s="1">
        <v>0</v>
      </c>
      <c r="K350" s="2"/>
      <c r="L350" s="2"/>
      <c r="M350" s="2"/>
      <c r="N350" s="2"/>
      <c r="P350" s="2">
        <f t="shared" si="662"/>
        <v>1</v>
      </c>
      <c r="Q350" s="2">
        <f t="shared" si="663"/>
        <v>1</v>
      </c>
      <c r="R350" s="2">
        <f t="shared" si="664"/>
        <v>1</v>
      </c>
      <c r="S350" s="2">
        <f t="shared" si="665"/>
        <v>0</v>
      </c>
      <c r="T350" s="2"/>
      <c r="U350" s="2"/>
      <c r="V350" s="2"/>
      <c r="W350" s="13"/>
      <c r="X350" s="13"/>
      <c r="Y350" s="13"/>
    </row>
    <row r="351" spans="1:25">
      <c r="A351" s="1" t="s">
        <v>30</v>
      </c>
      <c r="B351" s="1" t="s">
        <v>21</v>
      </c>
      <c r="C351" s="1" t="s">
        <v>16</v>
      </c>
      <c r="D351" s="4">
        <v>45825</v>
      </c>
      <c r="E351" s="2">
        <f t="shared" si="523"/>
        <v>115</v>
      </c>
      <c r="F351" s="2">
        <v>1</v>
      </c>
      <c r="G351" s="1" t="s">
        <v>8</v>
      </c>
      <c r="H351" s="1">
        <v>9</v>
      </c>
      <c r="I351" s="1">
        <v>4</v>
      </c>
      <c r="J351" s="1">
        <v>1</v>
      </c>
      <c r="K351" s="2"/>
      <c r="L351" s="2"/>
      <c r="M351" s="2"/>
      <c r="N351" s="2"/>
      <c r="P351" s="2">
        <f t="shared" ref="P351:P353" si="672">COUNTA(H351)</f>
        <v>1</v>
      </c>
      <c r="Q351" s="2">
        <f t="shared" ref="Q351:Q353" si="673">COUNTA(I351)</f>
        <v>1</v>
      </c>
      <c r="R351" s="2">
        <f t="shared" ref="R351:R353" si="674">COUNTA(J351)</f>
        <v>1</v>
      </c>
      <c r="S351" s="2">
        <f t="shared" ref="S351:S353" si="675">COUNTA(K351)</f>
        <v>0</v>
      </c>
      <c r="T351" s="2">
        <f t="shared" ref="T351:T352" si="676">COUNTA(L351)</f>
        <v>0</v>
      </c>
      <c r="U351" s="2">
        <f t="shared" ref="U351:U352" si="677">COUNTA(M351)</f>
        <v>0</v>
      </c>
      <c r="V351" s="2">
        <f t="shared" ref="V351:V352" si="678">COUNTA(N351)</f>
        <v>0</v>
      </c>
      <c r="W351" s="13" t="str">
        <f t="shared" ref="W351" si="679">IF(SUM(H351:H353)&gt;SUM(I351:I353), "Caleb", "Joshua")</f>
        <v>Caleb</v>
      </c>
      <c r="X351" s="13">
        <f t="shared" ref="X351" si="680">ABS(SUM(H351:H353)-SUM(I351:I353))</f>
        <v>4</v>
      </c>
      <c r="Y351" s="13">
        <f t="shared" ref="Y351" si="681">SUM(H351:H353, I351:I353)</f>
        <v>24</v>
      </c>
    </row>
    <row r="352" spans="1:25">
      <c r="A352" s="1" t="s">
        <v>30</v>
      </c>
      <c r="B352" s="1" t="s">
        <v>21</v>
      </c>
      <c r="C352" s="1" t="s">
        <v>16</v>
      </c>
      <c r="D352" s="4">
        <v>45825</v>
      </c>
      <c r="E352" s="2">
        <f t="shared" si="523"/>
        <v>115</v>
      </c>
      <c r="F352" s="2">
        <v>2</v>
      </c>
      <c r="G352" s="1" t="s">
        <v>8</v>
      </c>
      <c r="H352" s="1">
        <v>0</v>
      </c>
      <c r="I352" s="1">
        <v>3</v>
      </c>
      <c r="J352" s="1">
        <v>1</v>
      </c>
      <c r="K352" s="2"/>
      <c r="L352" s="2"/>
      <c r="M352" s="2"/>
      <c r="N352" s="2"/>
      <c r="P352" s="2">
        <f t="shared" si="672"/>
        <v>1</v>
      </c>
      <c r="Q352" s="2">
        <f t="shared" si="673"/>
        <v>1</v>
      </c>
      <c r="R352" s="2">
        <f t="shared" si="674"/>
        <v>1</v>
      </c>
      <c r="S352" s="2">
        <f t="shared" si="675"/>
        <v>0</v>
      </c>
      <c r="T352" s="2">
        <f t="shared" si="676"/>
        <v>0</v>
      </c>
      <c r="U352" s="2">
        <f t="shared" si="677"/>
        <v>0</v>
      </c>
      <c r="V352" s="2">
        <f t="shared" si="678"/>
        <v>0</v>
      </c>
      <c r="W352" s="13"/>
      <c r="X352" s="13"/>
      <c r="Y352" s="13"/>
    </row>
    <row r="353" spans="1:25">
      <c r="A353" s="1" t="s">
        <v>30</v>
      </c>
      <c r="B353" s="1" t="s">
        <v>21</v>
      </c>
      <c r="C353" s="1" t="s">
        <v>16</v>
      </c>
      <c r="D353" s="4">
        <v>45825</v>
      </c>
      <c r="E353" s="2">
        <f t="shared" si="523"/>
        <v>115</v>
      </c>
      <c r="F353" s="2">
        <v>3</v>
      </c>
      <c r="G353" s="1" t="s">
        <v>8</v>
      </c>
      <c r="H353" s="1">
        <v>5</v>
      </c>
      <c r="I353" s="1">
        <v>3</v>
      </c>
      <c r="J353" s="1">
        <v>0</v>
      </c>
      <c r="K353" s="2"/>
      <c r="L353" s="2"/>
      <c r="M353" s="2"/>
      <c r="N353" s="2"/>
      <c r="P353" s="2">
        <f t="shared" si="672"/>
        <v>1</v>
      </c>
      <c r="Q353" s="2">
        <f t="shared" si="673"/>
        <v>1</v>
      </c>
      <c r="R353" s="2">
        <f t="shared" si="674"/>
        <v>1</v>
      </c>
      <c r="S353" s="2">
        <f t="shared" si="675"/>
        <v>0</v>
      </c>
      <c r="T353" s="2"/>
      <c r="U353" s="2"/>
      <c r="V353" s="2"/>
      <c r="W353" s="13"/>
      <c r="X353" s="13"/>
      <c r="Y353" s="13"/>
    </row>
    <row r="354" spans="1:25">
      <c r="A354" s="1" t="s">
        <v>30</v>
      </c>
      <c r="B354" s="1" t="s">
        <v>22</v>
      </c>
      <c r="C354" s="1" t="s">
        <v>16</v>
      </c>
      <c r="D354" s="4">
        <v>45826</v>
      </c>
      <c r="E354" s="2">
        <f t="shared" si="523"/>
        <v>116</v>
      </c>
      <c r="F354" s="2">
        <v>1</v>
      </c>
      <c r="G354" s="1" t="s">
        <v>9</v>
      </c>
      <c r="H354" s="1">
        <v>3</v>
      </c>
      <c r="I354" s="1">
        <v>3</v>
      </c>
      <c r="K354" s="2"/>
      <c r="L354" s="2"/>
      <c r="M354" s="2"/>
      <c r="N354" s="2"/>
      <c r="P354" s="2">
        <f t="shared" ref="P354:P357" si="682">COUNTA(H354)</f>
        <v>1</v>
      </c>
      <c r="Q354" s="2">
        <f t="shared" ref="Q354:Q357" si="683">COUNTA(I354)</f>
        <v>1</v>
      </c>
      <c r="R354" s="2">
        <f t="shared" ref="R354:R356" si="684">COUNTA(J354)</f>
        <v>0</v>
      </c>
      <c r="S354" s="2">
        <f t="shared" ref="S354:S356" si="685">COUNTA(K354)</f>
        <v>0</v>
      </c>
      <c r="T354" s="2">
        <f t="shared" ref="T354:T355" si="686">COUNTA(L354)</f>
        <v>0</v>
      </c>
      <c r="U354" s="2">
        <f t="shared" ref="U354:U355" si="687">COUNTA(M354)</f>
        <v>0</v>
      </c>
      <c r="V354" s="2">
        <f t="shared" ref="V354:V355" si="688">COUNTA(N354)</f>
        <v>0</v>
      </c>
      <c r="W354" s="13" t="str">
        <f t="shared" ref="W354" si="689">IF(SUM(H354:H356)&gt;SUM(I354:I356), "Caleb", "Joshua")</f>
        <v>Joshua</v>
      </c>
      <c r="X354" s="13">
        <f>ABS(SUM(H354:H357)-SUM(I354:I357))</f>
        <v>3</v>
      </c>
      <c r="Y354" s="13">
        <f>SUM(H354:H357, I354:I357)</f>
        <v>17</v>
      </c>
    </row>
    <row r="355" spans="1:25">
      <c r="A355" s="1" t="s">
        <v>30</v>
      </c>
      <c r="B355" s="1" t="s">
        <v>22</v>
      </c>
      <c r="C355" s="1" t="s">
        <v>16</v>
      </c>
      <c r="D355" s="4">
        <v>45826</v>
      </c>
      <c r="E355" s="2">
        <f t="shared" si="523"/>
        <v>116</v>
      </c>
      <c r="F355" s="2">
        <v>2</v>
      </c>
      <c r="G355" s="1" t="s">
        <v>9</v>
      </c>
      <c r="H355" s="1">
        <v>1</v>
      </c>
      <c r="I355" s="1">
        <v>2</v>
      </c>
      <c r="K355" s="2"/>
      <c r="L355" s="2"/>
      <c r="M355" s="2"/>
      <c r="N355" s="2"/>
      <c r="P355" s="2">
        <f t="shared" si="682"/>
        <v>1</v>
      </c>
      <c r="Q355" s="2">
        <f t="shared" si="683"/>
        <v>1</v>
      </c>
      <c r="R355" s="2">
        <f t="shared" si="684"/>
        <v>0</v>
      </c>
      <c r="S355" s="2">
        <f t="shared" si="685"/>
        <v>0</v>
      </c>
      <c r="T355" s="2">
        <f t="shared" si="686"/>
        <v>0</v>
      </c>
      <c r="U355" s="2">
        <f t="shared" si="687"/>
        <v>0</v>
      </c>
      <c r="V355" s="2">
        <f t="shared" si="688"/>
        <v>0</v>
      </c>
      <c r="W355" s="13"/>
      <c r="X355" s="13"/>
      <c r="Y355" s="13"/>
    </row>
    <row r="356" spans="1:25">
      <c r="A356" s="1" t="s">
        <v>30</v>
      </c>
      <c r="B356" s="1" t="s">
        <v>22</v>
      </c>
      <c r="C356" s="1" t="s">
        <v>16</v>
      </c>
      <c r="D356" s="4">
        <v>45826</v>
      </c>
      <c r="E356" s="2">
        <f t="shared" si="523"/>
        <v>116</v>
      </c>
      <c r="F356" s="2">
        <v>3</v>
      </c>
      <c r="G356" s="1" t="s">
        <v>9</v>
      </c>
      <c r="H356" s="1">
        <v>1</v>
      </c>
      <c r="I356" s="1">
        <v>0</v>
      </c>
      <c r="K356" s="2"/>
      <c r="L356" s="2"/>
      <c r="M356" s="2"/>
      <c r="N356" s="2"/>
      <c r="P356" s="2">
        <f t="shared" si="682"/>
        <v>1</v>
      </c>
      <c r="Q356" s="2">
        <f t="shared" si="683"/>
        <v>1</v>
      </c>
      <c r="R356" s="2">
        <f t="shared" si="684"/>
        <v>0</v>
      </c>
      <c r="S356" s="2">
        <f t="shared" si="685"/>
        <v>0</v>
      </c>
      <c r="T356" s="2"/>
      <c r="U356" s="2"/>
      <c r="V356" s="2"/>
      <c r="W356" s="13"/>
      <c r="X356" s="13"/>
      <c r="Y356" s="13"/>
    </row>
    <row r="357" spans="1:25">
      <c r="A357" s="1" t="s">
        <v>30</v>
      </c>
      <c r="B357" s="1" t="s">
        <v>22</v>
      </c>
      <c r="C357" s="1" t="s">
        <v>16</v>
      </c>
      <c r="D357" s="4">
        <v>45826</v>
      </c>
      <c r="E357" s="2">
        <v>116</v>
      </c>
      <c r="F357" s="2" t="s">
        <v>41</v>
      </c>
      <c r="G357" s="1" t="s">
        <v>9</v>
      </c>
      <c r="H357" s="1">
        <v>2</v>
      </c>
      <c r="I357" s="1">
        <v>5</v>
      </c>
      <c r="K357" s="2"/>
      <c r="L357" s="2"/>
      <c r="M357" s="2"/>
      <c r="N357" s="2"/>
      <c r="P357" s="2">
        <f t="shared" si="682"/>
        <v>1</v>
      </c>
      <c r="Q357" s="2">
        <f t="shared" si="683"/>
        <v>1</v>
      </c>
      <c r="R357" s="2"/>
      <c r="S357" s="2"/>
      <c r="T357" s="2"/>
      <c r="U357" s="2"/>
      <c r="V357" s="2"/>
      <c r="W357" s="13"/>
      <c r="X357" s="13"/>
      <c r="Y357" s="13"/>
    </row>
    <row r="358" spans="1:25">
      <c r="A358" s="1" t="s">
        <v>30</v>
      </c>
      <c r="B358" s="1" t="s">
        <v>23</v>
      </c>
      <c r="C358" s="1" t="s">
        <v>16</v>
      </c>
      <c r="D358" s="4">
        <v>45826</v>
      </c>
      <c r="E358" s="2">
        <f t="shared" ref="E358:E363" si="690">E355+1</f>
        <v>117</v>
      </c>
      <c r="F358" s="2">
        <v>1</v>
      </c>
      <c r="G358" s="1" t="s">
        <v>11</v>
      </c>
      <c r="H358" s="1">
        <v>7</v>
      </c>
      <c r="I358" s="1">
        <v>0</v>
      </c>
      <c r="K358" s="2"/>
      <c r="L358" s="2"/>
      <c r="M358" s="2"/>
      <c r="N358" s="2"/>
      <c r="P358" s="2">
        <f t="shared" ref="P358:P360" si="691">COUNTA(H358)</f>
        <v>1</v>
      </c>
      <c r="Q358" s="2">
        <f t="shared" ref="Q358:Q360" si="692">COUNTA(I358)</f>
        <v>1</v>
      </c>
      <c r="R358" s="2">
        <f t="shared" ref="R358:R359" si="693">COUNTA(J358)</f>
        <v>0</v>
      </c>
      <c r="S358" s="2">
        <f t="shared" ref="S358:S359" si="694">COUNTA(K358)</f>
        <v>0</v>
      </c>
      <c r="T358" s="2">
        <f t="shared" ref="T358" si="695">COUNTA(L358)</f>
        <v>0</v>
      </c>
      <c r="U358" s="2">
        <f t="shared" ref="U358" si="696">COUNTA(M358)</f>
        <v>0</v>
      </c>
      <c r="V358" s="2">
        <f t="shared" ref="V358" si="697">COUNTA(N358)</f>
        <v>0</v>
      </c>
      <c r="W358" s="13" t="str">
        <f t="shared" ref="W358" si="698">IF(SUM(H358:H360)&gt;SUM(I358:I360), "Caleb", "Joshua")</f>
        <v>Caleb</v>
      </c>
      <c r="X358" s="13">
        <f t="shared" ref="X358" si="699">ABS(SUM(H358:H360)-SUM(I358:I360))</f>
        <v>12</v>
      </c>
      <c r="Y358" s="13">
        <f t="shared" ref="Y358" si="700">SUM(H358:H360, I358:I360)</f>
        <v>16</v>
      </c>
    </row>
    <row r="359" spans="1:25">
      <c r="A359" s="1" t="s">
        <v>30</v>
      </c>
      <c r="B359" s="1" t="s">
        <v>23</v>
      </c>
      <c r="C359" s="1" t="s">
        <v>16</v>
      </c>
      <c r="D359" s="4">
        <v>45826</v>
      </c>
      <c r="E359" s="2">
        <f t="shared" si="690"/>
        <v>117</v>
      </c>
      <c r="F359" s="2">
        <v>2</v>
      </c>
      <c r="G359" s="1" t="s">
        <v>11</v>
      </c>
      <c r="H359" s="1">
        <v>7</v>
      </c>
      <c r="I359" s="1">
        <v>0</v>
      </c>
      <c r="K359" s="2"/>
      <c r="L359" s="2"/>
      <c r="M359" s="2"/>
      <c r="N359" s="2"/>
      <c r="P359" s="2">
        <f t="shared" si="691"/>
        <v>1</v>
      </c>
      <c r="Q359" s="2">
        <f t="shared" si="692"/>
        <v>1</v>
      </c>
      <c r="R359" s="2">
        <f t="shared" si="693"/>
        <v>0</v>
      </c>
      <c r="S359" s="2">
        <f t="shared" si="694"/>
        <v>0</v>
      </c>
      <c r="T359" s="2"/>
      <c r="U359" s="2"/>
      <c r="V359" s="2"/>
      <c r="W359" s="13"/>
      <c r="X359" s="13"/>
      <c r="Y359" s="13"/>
    </row>
    <row r="360" spans="1:25">
      <c r="A360" s="1" t="s">
        <v>30</v>
      </c>
      <c r="B360" s="1" t="s">
        <v>23</v>
      </c>
      <c r="C360" s="1" t="s">
        <v>16</v>
      </c>
      <c r="D360" s="4">
        <v>45826</v>
      </c>
      <c r="E360" s="2">
        <f t="shared" si="690"/>
        <v>117</v>
      </c>
      <c r="F360" s="2">
        <v>3</v>
      </c>
      <c r="G360" s="1" t="s">
        <v>11</v>
      </c>
      <c r="H360" s="1">
        <v>0</v>
      </c>
      <c r="I360" s="1">
        <v>2</v>
      </c>
      <c r="K360" s="2"/>
      <c r="L360" s="2"/>
      <c r="M360" s="2"/>
      <c r="N360" s="2"/>
      <c r="P360" s="2">
        <f t="shared" si="691"/>
        <v>1</v>
      </c>
      <c r="Q360" s="2">
        <f t="shared" si="692"/>
        <v>1</v>
      </c>
      <c r="R360" s="2"/>
      <c r="S360" s="2"/>
      <c r="T360" s="2"/>
      <c r="U360" s="2"/>
      <c r="V360" s="2"/>
      <c r="W360" s="13"/>
      <c r="X360" s="13"/>
      <c r="Y360" s="13"/>
    </row>
    <row r="361" spans="1:25">
      <c r="A361" s="1" t="s">
        <v>30</v>
      </c>
      <c r="B361" s="1" t="s">
        <v>21</v>
      </c>
      <c r="C361" s="1" t="s">
        <v>16</v>
      </c>
      <c r="D361" s="4">
        <v>45826</v>
      </c>
      <c r="E361" s="2">
        <f t="shared" si="690"/>
        <v>118</v>
      </c>
      <c r="F361" s="2">
        <v>1</v>
      </c>
      <c r="G361" s="1" t="s">
        <v>9</v>
      </c>
      <c r="H361" s="1">
        <v>4</v>
      </c>
      <c r="I361" s="1">
        <v>0</v>
      </c>
      <c r="K361" s="2"/>
      <c r="L361" s="2"/>
      <c r="M361" s="2"/>
      <c r="N361" s="2"/>
      <c r="P361" s="2">
        <f t="shared" ref="P361:P363" si="701">COUNTA(H361)</f>
        <v>1</v>
      </c>
      <c r="Q361" s="2">
        <f t="shared" ref="Q361:Q363" si="702">COUNTA(I361)</f>
        <v>1</v>
      </c>
      <c r="R361" s="2">
        <f t="shared" ref="R361:R362" si="703">COUNTA(J361)</f>
        <v>0</v>
      </c>
      <c r="S361" s="2">
        <f t="shared" ref="S361:S362" si="704">COUNTA(K361)</f>
        <v>0</v>
      </c>
      <c r="T361" s="2">
        <f t="shared" ref="T361" si="705">COUNTA(L361)</f>
        <v>0</v>
      </c>
      <c r="U361" s="2">
        <f t="shared" ref="U361" si="706">COUNTA(M361)</f>
        <v>0</v>
      </c>
      <c r="V361" s="2">
        <f t="shared" ref="V361" si="707">COUNTA(N361)</f>
        <v>0</v>
      </c>
      <c r="W361" s="13" t="str">
        <f t="shared" ref="W361" si="708">IF(SUM(H361:H363)&gt;SUM(I361:I363), "Caleb", "Joshua")</f>
        <v>Caleb</v>
      </c>
      <c r="X361" s="13">
        <f t="shared" ref="X361" si="709">ABS(SUM(H361:H363)-SUM(I361:I363))</f>
        <v>4</v>
      </c>
      <c r="Y361" s="13">
        <f t="shared" ref="Y361" si="710">SUM(H361:H363, I361:I363)</f>
        <v>14</v>
      </c>
    </row>
    <row r="362" spans="1:25">
      <c r="A362" s="1" t="s">
        <v>30</v>
      </c>
      <c r="B362" s="1" t="s">
        <v>21</v>
      </c>
      <c r="C362" s="1" t="s">
        <v>16</v>
      </c>
      <c r="D362" s="4">
        <v>45826</v>
      </c>
      <c r="E362" s="2">
        <f t="shared" si="690"/>
        <v>118</v>
      </c>
      <c r="F362" s="2">
        <v>2</v>
      </c>
      <c r="G362" s="1" t="s">
        <v>9</v>
      </c>
      <c r="H362" s="1">
        <v>2</v>
      </c>
      <c r="I362" s="1">
        <v>0</v>
      </c>
      <c r="K362" s="2"/>
      <c r="L362" s="2"/>
      <c r="M362" s="2"/>
      <c r="N362" s="2"/>
      <c r="P362" s="2">
        <f t="shared" si="701"/>
        <v>1</v>
      </c>
      <c r="Q362" s="2">
        <f t="shared" si="702"/>
        <v>1</v>
      </c>
      <c r="R362" s="2">
        <f t="shared" si="703"/>
        <v>0</v>
      </c>
      <c r="S362" s="2">
        <f t="shared" si="704"/>
        <v>0</v>
      </c>
      <c r="T362" s="2"/>
      <c r="U362" s="2"/>
      <c r="V362" s="2"/>
      <c r="W362" s="13"/>
      <c r="X362" s="13"/>
      <c r="Y362" s="13"/>
    </row>
    <row r="363" spans="1:25">
      <c r="A363" s="1" t="s">
        <v>30</v>
      </c>
      <c r="B363" s="1" t="s">
        <v>21</v>
      </c>
      <c r="C363" s="1" t="s">
        <v>16</v>
      </c>
      <c r="D363" s="4">
        <v>45826</v>
      </c>
      <c r="E363" s="2">
        <f t="shared" si="690"/>
        <v>118</v>
      </c>
      <c r="F363" s="2">
        <v>3</v>
      </c>
      <c r="G363" s="1" t="s">
        <v>9</v>
      </c>
      <c r="H363" s="1">
        <v>3</v>
      </c>
      <c r="I363" s="1">
        <v>5</v>
      </c>
      <c r="K363" s="2"/>
      <c r="L363" s="2"/>
      <c r="M363" s="2"/>
      <c r="N363" s="2"/>
      <c r="P363" s="2">
        <f t="shared" si="701"/>
        <v>1</v>
      </c>
      <c r="Q363" s="2">
        <f t="shared" si="702"/>
        <v>1</v>
      </c>
      <c r="R363" s="2"/>
      <c r="S363" s="2"/>
      <c r="T363" s="2"/>
      <c r="U363" s="2"/>
      <c r="V363" s="2"/>
      <c r="W363" s="13"/>
      <c r="X363" s="13"/>
      <c r="Y363" s="13"/>
    </row>
    <row r="364" spans="1:25">
      <c r="A364" s="1" t="s">
        <v>30</v>
      </c>
      <c r="B364" s="1" t="s">
        <v>22</v>
      </c>
      <c r="C364" s="1" t="s">
        <v>16</v>
      </c>
      <c r="D364" s="4">
        <v>45827</v>
      </c>
      <c r="E364" s="2">
        <f t="shared" ref="E364:E379" si="711">E361+1</f>
        <v>119</v>
      </c>
      <c r="F364" s="2">
        <v>1</v>
      </c>
      <c r="G364" s="1" t="s">
        <v>9</v>
      </c>
      <c r="H364" s="1">
        <v>3</v>
      </c>
      <c r="I364" s="1">
        <v>3</v>
      </c>
      <c r="K364" s="2"/>
      <c r="L364" s="2"/>
      <c r="M364" s="2"/>
      <c r="N364" s="2"/>
      <c r="P364" s="2">
        <f t="shared" ref="P364:P365" si="712">COUNTA(H364)</f>
        <v>1</v>
      </c>
      <c r="Q364" s="2">
        <f t="shared" ref="Q364:Q365" si="713">COUNTA(I364)</f>
        <v>1</v>
      </c>
      <c r="R364" s="2">
        <f t="shared" ref="R364:R365" si="714">COUNTA(J364)</f>
        <v>0</v>
      </c>
      <c r="S364" s="2">
        <f t="shared" ref="S364:S365" si="715">COUNTA(K364)</f>
        <v>0</v>
      </c>
      <c r="T364" s="2">
        <f t="shared" ref="T364" si="716">COUNTA(L364)</f>
        <v>0</v>
      </c>
      <c r="U364" s="2">
        <f t="shared" ref="U364" si="717">COUNTA(M364)</f>
        <v>0</v>
      </c>
      <c r="V364" s="2">
        <f t="shared" ref="V364" si="718">COUNTA(N364)</f>
        <v>0</v>
      </c>
      <c r="W364" s="13" t="str">
        <f>IF(SUM(H364:H366)&gt;SUM(I364:I366), "Caleb", "Joshua")</f>
        <v>Joshua</v>
      </c>
      <c r="X364" s="13">
        <f>ABS(SUM(H364:H366)-SUM(I364:I366))</f>
        <v>5</v>
      </c>
      <c r="Y364" s="13">
        <f>SUM(H364:H366, I364:I366)</f>
        <v>21</v>
      </c>
    </row>
    <row r="365" spans="1:25">
      <c r="A365" s="1" t="s">
        <v>30</v>
      </c>
      <c r="B365" s="1" t="s">
        <v>22</v>
      </c>
      <c r="C365" s="1" t="s">
        <v>16</v>
      </c>
      <c r="D365" s="4">
        <v>45827</v>
      </c>
      <c r="E365" s="2">
        <f t="shared" si="711"/>
        <v>119</v>
      </c>
      <c r="F365" s="2">
        <v>2</v>
      </c>
      <c r="G365" s="1" t="s">
        <v>9</v>
      </c>
      <c r="H365" s="1">
        <v>5</v>
      </c>
      <c r="I365" s="1">
        <v>5</v>
      </c>
      <c r="K365" s="2"/>
      <c r="L365" s="2"/>
      <c r="M365" s="2"/>
      <c r="N365" s="2"/>
      <c r="P365" s="2">
        <f t="shared" si="712"/>
        <v>1</v>
      </c>
      <c r="Q365" s="2">
        <f t="shared" si="713"/>
        <v>1</v>
      </c>
      <c r="R365" s="2">
        <f t="shared" si="714"/>
        <v>0</v>
      </c>
      <c r="S365" s="2">
        <f t="shared" si="715"/>
        <v>0</v>
      </c>
      <c r="T365" s="2"/>
      <c r="U365" s="2"/>
      <c r="V365" s="2"/>
      <c r="W365" s="13"/>
      <c r="X365" s="13"/>
      <c r="Y365" s="13"/>
    </row>
    <row r="366" spans="1:25">
      <c r="A366" s="1" t="s">
        <v>30</v>
      </c>
      <c r="B366" s="1" t="s">
        <v>22</v>
      </c>
      <c r="C366" s="1" t="s">
        <v>16</v>
      </c>
      <c r="D366" s="4">
        <v>45827</v>
      </c>
      <c r="E366" s="2">
        <f t="shared" si="711"/>
        <v>119</v>
      </c>
      <c r="F366" s="2">
        <v>3</v>
      </c>
      <c r="G366" s="1" t="s">
        <v>9</v>
      </c>
      <c r="H366" s="1">
        <v>0</v>
      </c>
      <c r="I366" s="1">
        <v>5</v>
      </c>
      <c r="K366" s="2"/>
      <c r="L366" s="2"/>
      <c r="M366" s="2"/>
      <c r="N366" s="2"/>
      <c r="P366" s="2">
        <f>COUNTA(H366)</f>
        <v>1</v>
      </c>
      <c r="Q366" s="2">
        <f>COUNTA(I366)</f>
        <v>1</v>
      </c>
      <c r="R366" s="2"/>
      <c r="S366" s="2"/>
      <c r="T366" s="2"/>
      <c r="U366" s="2"/>
      <c r="V366" s="2"/>
      <c r="W366" s="13"/>
      <c r="X366" s="13"/>
      <c r="Y366" s="13"/>
    </row>
    <row r="367" spans="1:25">
      <c r="A367" s="1" t="s">
        <v>30</v>
      </c>
      <c r="B367" s="1" t="s">
        <v>22</v>
      </c>
      <c r="C367" s="1" t="s">
        <v>16</v>
      </c>
      <c r="D367" s="4">
        <v>45827</v>
      </c>
      <c r="E367" s="2">
        <f t="shared" si="711"/>
        <v>120</v>
      </c>
      <c r="F367" s="2">
        <v>1</v>
      </c>
      <c r="G367" s="1" t="s">
        <v>11</v>
      </c>
      <c r="H367" s="1">
        <v>1</v>
      </c>
      <c r="I367" s="1">
        <v>3</v>
      </c>
      <c r="K367" s="2"/>
      <c r="L367" s="2"/>
      <c r="M367" s="2"/>
      <c r="N367" s="2"/>
      <c r="P367" s="2">
        <f t="shared" ref="P367:P368" si="719">COUNTA(H367)</f>
        <v>1</v>
      </c>
      <c r="Q367" s="2">
        <f t="shared" ref="Q367:Q368" si="720">COUNTA(I367)</f>
        <v>1</v>
      </c>
      <c r="R367" s="2">
        <f t="shared" ref="R367:R368" si="721">COUNTA(J367)</f>
        <v>0</v>
      </c>
      <c r="S367" s="2">
        <f t="shared" ref="S367:S368" si="722">COUNTA(K367)</f>
        <v>0</v>
      </c>
      <c r="T367" s="2">
        <f t="shared" ref="T367" si="723">COUNTA(L367)</f>
        <v>0</v>
      </c>
      <c r="U367" s="2">
        <f t="shared" ref="U367" si="724">COUNTA(M367)</f>
        <v>0</v>
      </c>
      <c r="V367" s="2">
        <f t="shared" ref="V367" si="725">COUNTA(N367)</f>
        <v>0</v>
      </c>
      <c r="W367" s="13" t="str">
        <f>IF(SUM(H367:H370)&gt;SUM(I367:I370), "Caleb", "Joshua")</f>
        <v>Caleb</v>
      </c>
      <c r="X367" s="13">
        <f>ABS(SUM(H367:H370)-SUM(I367:I370))</f>
        <v>4</v>
      </c>
      <c r="Y367" s="13">
        <f>SUM(H367:H370, I367:I370)</f>
        <v>20</v>
      </c>
    </row>
    <row r="368" spans="1:25">
      <c r="A368" s="1" t="s">
        <v>30</v>
      </c>
      <c r="B368" s="1" t="s">
        <v>22</v>
      </c>
      <c r="C368" s="1" t="s">
        <v>16</v>
      </c>
      <c r="D368" s="4">
        <v>45827</v>
      </c>
      <c r="E368" s="2">
        <f t="shared" si="711"/>
        <v>120</v>
      </c>
      <c r="F368" s="2">
        <v>2</v>
      </c>
      <c r="G368" s="1" t="s">
        <v>11</v>
      </c>
      <c r="H368" s="1">
        <v>4</v>
      </c>
      <c r="I368" s="1">
        <v>3</v>
      </c>
      <c r="K368" s="2"/>
      <c r="L368" s="2"/>
      <c r="M368" s="2"/>
      <c r="N368" s="2"/>
      <c r="P368" s="2">
        <f t="shared" si="719"/>
        <v>1</v>
      </c>
      <c r="Q368" s="2">
        <f t="shared" si="720"/>
        <v>1</v>
      </c>
      <c r="R368" s="2">
        <f t="shared" si="721"/>
        <v>0</v>
      </c>
      <c r="S368" s="2">
        <f t="shared" si="722"/>
        <v>0</v>
      </c>
      <c r="T368" s="2"/>
      <c r="U368" s="2"/>
      <c r="V368" s="2"/>
      <c r="W368" s="13"/>
      <c r="X368" s="13"/>
      <c r="Y368" s="13"/>
    </row>
    <row r="369" spans="1:25">
      <c r="A369" s="1" t="s">
        <v>30</v>
      </c>
      <c r="B369" s="1" t="s">
        <v>22</v>
      </c>
      <c r="C369" s="1" t="s">
        <v>16</v>
      </c>
      <c r="D369" s="4">
        <v>45827</v>
      </c>
      <c r="E369" s="2">
        <f t="shared" si="711"/>
        <v>120</v>
      </c>
      <c r="F369" s="2">
        <v>3</v>
      </c>
      <c r="G369" s="1" t="s">
        <v>11</v>
      </c>
      <c r="H369" s="1">
        <v>2</v>
      </c>
      <c r="I369" s="1">
        <v>1</v>
      </c>
      <c r="K369" s="2"/>
      <c r="L369" s="2"/>
      <c r="M369" s="2"/>
      <c r="N369" s="2"/>
      <c r="P369" s="2">
        <f>COUNTA(H369)</f>
        <v>1</v>
      </c>
      <c r="Q369" s="2">
        <f>COUNTA(I369)</f>
        <v>1</v>
      </c>
      <c r="R369" s="2"/>
      <c r="S369" s="2"/>
      <c r="T369" s="2"/>
      <c r="U369" s="2"/>
      <c r="V369" s="2"/>
      <c r="W369" s="13"/>
      <c r="X369" s="13"/>
      <c r="Y369" s="13"/>
    </row>
    <row r="370" spans="1:25">
      <c r="A370" s="1" t="s">
        <v>30</v>
      </c>
      <c r="B370" s="1" t="s">
        <v>22</v>
      </c>
      <c r="C370" s="1" t="s">
        <v>16</v>
      </c>
      <c r="D370" s="4">
        <v>45827</v>
      </c>
      <c r="E370" s="2">
        <v>120</v>
      </c>
      <c r="F370" s="2" t="s">
        <v>41</v>
      </c>
      <c r="G370" s="1" t="s">
        <v>11</v>
      </c>
      <c r="H370" s="1">
        <v>5</v>
      </c>
      <c r="I370" s="1">
        <v>1</v>
      </c>
      <c r="K370" s="2"/>
      <c r="L370" s="2"/>
      <c r="M370" s="2"/>
      <c r="N370" s="2"/>
      <c r="P370" s="2"/>
      <c r="Q370" s="2"/>
      <c r="R370" s="2"/>
      <c r="S370" s="2"/>
      <c r="T370" s="2"/>
      <c r="U370" s="2"/>
      <c r="V370" s="2"/>
      <c r="W370" s="13"/>
      <c r="X370" s="13"/>
      <c r="Y370" s="13"/>
    </row>
    <row r="371" spans="1:25">
      <c r="A371" s="1" t="s">
        <v>30</v>
      </c>
      <c r="B371" s="1" t="s">
        <v>22</v>
      </c>
      <c r="C371" s="1" t="s">
        <v>16</v>
      </c>
      <c r="D371" s="4">
        <v>45828</v>
      </c>
      <c r="E371" s="2">
        <f t="shared" si="711"/>
        <v>121</v>
      </c>
      <c r="F371" s="2">
        <v>1</v>
      </c>
      <c r="G371" s="1" t="s">
        <v>9</v>
      </c>
      <c r="H371" s="1">
        <v>1</v>
      </c>
      <c r="I371" s="1">
        <v>0</v>
      </c>
      <c r="K371" s="2"/>
      <c r="L371" s="2"/>
      <c r="M371" s="2"/>
      <c r="N371" s="2"/>
      <c r="P371" s="2">
        <f t="shared" ref="P371" si="726">COUNTA(H371)</f>
        <v>1</v>
      </c>
      <c r="Q371" s="2">
        <f t="shared" ref="Q371" si="727">COUNTA(I371)</f>
        <v>1</v>
      </c>
      <c r="R371" s="2">
        <f t="shared" ref="R371" si="728">COUNTA(J371)</f>
        <v>0</v>
      </c>
      <c r="S371" s="2">
        <f t="shared" ref="S371" si="729">COUNTA(K371)</f>
        <v>0</v>
      </c>
      <c r="T371" s="2"/>
      <c r="U371" s="2"/>
      <c r="V371" s="2"/>
      <c r="W371" s="13" t="str">
        <f t="shared" ref="W371" si="730">IF(SUM(H371:H373)&gt;SUM(I371:I373), "Caleb", "Joshua")</f>
        <v>Caleb</v>
      </c>
      <c r="X371" s="13">
        <f t="shared" ref="X371" si="731">ABS(SUM(H371:H373)-SUM(I371:I373))</f>
        <v>4</v>
      </c>
      <c r="Y371" s="13">
        <f t="shared" ref="Y371" si="732">SUM(H371:H373, I371:I373)</f>
        <v>16</v>
      </c>
    </row>
    <row r="372" spans="1:25">
      <c r="A372" s="1" t="s">
        <v>30</v>
      </c>
      <c r="B372" s="1" t="s">
        <v>22</v>
      </c>
      <c r="C372" s="1" t="s">
        <v>16</v>
      </c>
      <c r="D372" s="4">
        <v>45828</v>
      </c>
      <c r="E372" s="2">
        <f t="shared" si="711"/>
        <v>121</v>
      </c>
      <c r="F372" s="2">
        <v>2</v>
      </c>
      <c r="G372" s="1" t="s">
        <v>9</v>
      </c>
      <c r="H372" s="1">
        <v>2</v>
      </c>
      <c r="I372" s="1">
        <v>2</v>
      </c>
      <c r="K372" s="2"/>
      <c r="L372" s="2"/>
      <c r="M372" s="2"/>
      <c r="N372" s="2"/>
      <c r="P372" s="2">
        <f>COUNTA(H372)</f>
        <v>1</v>
      </c>
      <c r="Q372" s="2">
        <f>COUNTA(I372)</f>
        <v>1</v>
      </c>
      <c r="R372" s="2"/>
      <c r="S372" s="2"/>
      <c r="T372" s="2"/>
      <c r="U372" s="2"/>
      <c r="V372" s="2"/>
      <c r="W372" s="13"/>
      <c r="X372" s="13"/>
      <c r="Y372" s="13"/>
    </row>
    <row r="373" spans="1:25">
      <c r="A373" s="1" t="s">
        <v>30</v>
      </c>
      <c r="B373" s="1" t="s">
        <v>22</v>
      </c>
      <c r="C373" s="1" t="s">
        <v>16</v>
      </c>
      <c r="D373" s="4">
        <v>45828</v>
      </c>
      <c r="E373" s="2">
        <f t="shared" si="711"/>
        <v>121</v>
      </c>
      <c r="F373" s="2">
        <v>3</v>
      </c>
      <c r="G373" s="1" t="s">
        <v>9</v>
      </c>
      <c r="H373" s="1">
        <v>7</v>
      </c>
      <c r="I373" s="1">
        <v>4</v>
      </c>
      <c r="K373" s="2"/>
      <c r="L373" s="2"/>
      <c r="M373" s="2"/>
      <c r="N373" s="2"/>
      <c r="P373" s="2"/>
      <c r="Q373" s="2"/>
      <c r="R373" s="2"/>
      <c r="S373" s="2"/>
      <c r="T373" s="2"/>
      <c r="U373" s="2"/>
      <c r="V373" s="2"/>
      <c r="W373" s="13"/>
      <c r="X373" s="13"/>
      <c r="Y373" s="13"/>
    </row>
    <row r="374" spans="1:25">
      <c r="A374" s="1" t="s">
        <v>30</v>
      </c>
      <c r="B374" s="1" t="s">
        <v>21</v>
      </c>
      <c r="C374" s="1" t="s">
        <v>16</v>
      </c>
      <c r="D374" s="4">
        <v>45828</v>
      </c>
      <c r="E374" s="2">
        <f t="shared" si="711"/>
        <v>122</v>
      </c>
      <c r="F374" s="2">
        <v>1</v>
      </c>
      <c r="G374" s="1" t="s">
        <v>11</v>
      </c>
      <c r="H374" s="1">
        <v>0</v>
      </c>
      <c r="I374" s="1">
        <v>1</v>
      </c>
      <c r="K374" s="2"/>
      <c r="L374" s="2"/>
      <c r="M374" s="2"/>
      <c r="N374" s="2"/>
      <c r="P374" s="2">
        <f t="shared" ref="P374" si="733">COUNTA(H374)</f>
        <v>1</v>
      </c>
      <c r="Q374" s="2">
        <f t="shared" ref="Q374" si="734">COUNTA(I374)</f>
        <v>1</v>
      </c>
      <c r="R374" s="2">
        <f t="shared" ref="R374" si="735">COUNTA(J374)</f>
        <v>0</v>
      </c>
      <c r="S374" s="2">
        <f t="shared" ref="S374" si="736">COUNTA(K374)</f>
        <v>0</v>
      </c>
      <c r="T374" s="2"/>
      <c r="U374" s="2"/>
      <c r="V374" s="2"/>
      <c r="W374" s="13" t="str">
        <f t="shared" ref="W374" si="737">IF(SUM(H374:H376)&gt;SUM(I374:I376), "Caleb", "Joshua")</f>
        <v>Joshua</v>
      </c>
      <c r="X374" s="13">
        <f t="shared" ref="X374" si="738">ABS(SUM(H374:H376)-SUM(I374:I376))</f>
        <v>4</v>
      </c>
      <c r="Y374" s="13">
        <f t="shared" ref="Y374" si="739">SUM(H374:H376, I374:I376)</f>
        <v>18</v>
      </c>
    </row>
    <row r="375" spans="1:25">
      <c r="A375" s="1" t="s">
        <v>30</v>
      </c>
      <c r="B375" s="1" t="s">
        <v>21</v>
      </c>
      <c r="C375" s="1" t="s">
        <v>16</v>
      </c>
      <c r="D375" s="4">
        <v>45828</v>
      </c>
      <c r="E375" s="2">
        <f t="shared" si="711"/>
        <v>122</v>
      </c>
      <c r="F375" s="2">
        <v>2</v>
      </c>
      <c r="G375" s="1" t="s">
        <v>11</v>
      </c>
      <c r="H375" s="1">
        <v>4</v>
      </c>
      <c r="I375" s="1">
        <v>4</v>
      </c>
      <c r="K375" s="2"/>
      <c r="L375" s="2"/>
      <c r="M375" s="2"/>
      <c r="N375" s="2"/>
      <c r="P375" s="2">
        <f>COUNTA(H375)</f>
        <v>1</v>
      </c>
      <c r="Q375" s="2">
        <f>COUNTA(I375)</f>
        <v>1</v>
      </c>
      <c r="R375" s="2"/>
      <c r="S375" s="2"/>
      <c r="T375" s="2"/>
      <c r="U375" s="2"/>
      <c r="V375" s="2"/>
      <c r="W375" s="13"/>
      <c r="X375" s="13"/>
      <c r="Y375" s="13"/>
    </row>
    <row r="376" spans="1:25">
      <c r="A376" s="1" t="s">
        <v>30</v>
      </c>
      <c r="B376" s="1" t="s">
        <v>21</v>
      </c>
      <c r="C376" s="1" t="s">
        <v>16</v>
      </c>
      <c r="D376" s="4">
        <v>45828</v>
      </c>
      <c r="E376" s="2">
        <f t="shared" si="711"/>
        <v>122</v>
      </c>
      <c r="F376" s="2">
        <v>3</v>
      </c>
      <c r="G376" s="1" t="s">
        <v>11</v>
      </c>
      <c r="H376" s="1">
        <v>3</v>
      </c>
      <c r="I376" s="1">
        <v>6</v>
      </c>
      <c r="K376" s="2"/>
      <c r="L376" s="2"/>
      <c r="M376" s="2"/>
      <c r="N376" s="2"/>
      <c r="P376" s="2"/>
      <c r="Q376" s="2"/>
      <c r="R376" s="2"/>
      <c r="S376" s="2"/>
      <c r="T376" s="2"/>
      <c r="U376" s="2"/>
      <c r="V376" s="2"/>
      <c r="W376" s="13"/>
      <c r="X376" s="13"/>
      <c r="Y376" s="13"/>
    </row>
    <row r="377" spans="1:25">
      <c r="A377" s="1" t="s">
        <v>30</v>
      </c>
      <c r="B377" s="1" t="s">
        <v>23</v>
      </c>
      <c r="C377" s="1" t="s">
        <v>16</v>
      </c>
      <c r="D377" s="4">
        <v>45828</v>
      </c>
      <c r="E377" s="2">
        <f t="shared" si="711"/>
        <v>123</v>
      </c>
      <c r="F377" s="2">
        <v>1</v>
      </c>
      <c r="G377" s="1" t="s">
        <v>9</v>
      </c>
      <c r="H377" s="1">
        <v>5</v>
      </c>
      <c r="I377" s="1">
        <v>3</v>
      </c>
      <c r="K377" s="2"/>
      <c r="L377" s="2"/>
      <c r="M377" s="2"/>
      <c r="N377" s="2"/>
      <c r="P377" s="2">
        <f t="shared" ref="P377" si="740">COUNTA(H377)</f>
        <v>1</v>
      </c>
      <c r="Q377" s="2">
        <f t="shared" ref="Q377" si="741">COUNTA(I377)</f>
        <v>1</v>
      </c>
      <c r="R377" s="2">
        <f t="shared" ref="R377" si="742">COUNTA(J377)</f>
        <v>0</v>
      </c>
      <c r="S377" s="2">
        <f t="shared" ref="S377" si="743">COUNTA(K377)</f>
        <v>0</v>
      </c>
      <c r="T377" s="2"/>
      <c r="U377" s="2"/>
      <c r="V377" s="2"/>
      <c r="W377" s="13" t="str">
        <f t="shared" ref="W377" si="744">IF(SUM(H377:H379)&gt;SUM(I377:I379), "Caleb", "Joshua")</f>
        <v>Caleb</v>
      </c>
      <c r="X377" s="13">
        <f t="shared" ref="X377" si="745">ABS(SUM(H377:H379)-SUM(I377:I379))</f>
        <v>8</v>
      </c>
      <c r="Y377" s="13">
        <f t="shared" ref="Y377" si="746">SUM(H377:H379, I377:I379)</f>
        <v>14</v>
      </c>
    </row>
    <row r="378" spans="1:25">
      <c r="A378" s="1" t="s">
        <v>30</v>
      </c>
      <c r="B378" s="1" t="s">
        <v>23</v>
      </c>
      <c r="C378" s="1" t="s">
        <v>16</v>
      </c>
      <c r="D378" s="4">
        <v>45828</v>
      </c>
      <c r="E378" s="2">
        <f t="shared" si="711"/>
        <v>123</v>
      </c>
      <c r="F378" s="2">
        <v>2</v>
      </c>
      <c r="G378" s="1" t="s">
        <v>9</v>
      </c>
      <c r="H378" s="1">
        <v>3</v>
      </c>
      <c r="I378" s="1">
        <v>0</v>
      </c>
      <c r="K378" s="2"/>
      <c r="L378" s="2"/>
      <c r="M378" s="2"/>
      <c r="N378" s="2"/>
      <c r="P378" s="2">
        <f>COUNTA(H378)</f>
        <v>1</v>
      </c>
      <c r="Q378" s="2">
        <f>COUNTA(I378)</f>
        <v>1</v>
      </c>
      <c r="R378" s="2"/>
      <c r="S378" s="2"/>
      <c r="T378" s="2"/>
      <c r="U378" s="2"/>
      <c r="V378" s="2"/>
      <c r="W378" s="13"/>
      <c r="X378" s="13"/>
      <c r="Y378" s="13"/>
    </row>
    <row r="379" spans="1:25">
      <c r="A379" s="1" t="s">
        <v>30</v>
      </c>
      <c r="B379" s="1" t="s">
        <v>23</v>
      </c>
      <c r="C379" s="1" t="s">
        <v>16</v>
      </c>
      <c r="D379" s="4">
        <v>45828</v>
      </c>
      <c r="E379" s="2">
        <f t="shared" si="711"/>
        <v>123</v>
      </c>
      <c r="F379" s="2">
        <v>3</v>
      </c>
      <c r="G379" s="1" t="s">
        <v>9</v>
      </c>
      <c r="H379" s="1">
        <v>3</v>
      </c>
      <c r="I379" s="1">
        <v>0</v>
      </c>
      <c r="K379" s="2"/>
      <c r="L379" s="2"/>
      <c r="M379" s="2"/>
      <c r="N379" s="2"/>
      <c r="P379" s="2"/>
      <c r="Q379" s="2"/>
      <c r="R379" s="2"/>
      <c r="S379" s="2"/>
      <c r="T379" s="2"/>
      <c r="U379" s="2"/>
      <c r="V379" s="2"/>
      <c r="W379" s="13"/>
      <c r="X379" s="13"/>
      <c r="Y379" s="13"/>
    </row>
    <row r="382" spans="1:25">
      <c r="A382" s="13" t="s">
        <v>25</v>
      </c>
      <c r="B382" s="13"/>
      <c r="C382" s="13"/>
      <c r="D382" s="13"/>
      <c r="E382" s="13"/>
      <c r="F382" s="13"/>
      <c r="G382" s="1">
        <v>1</v>
      </c>
      <c r="H382" s="5">
        <f>SUMIF($F$2:$F380, $G382, H$2:H380)/SUMIF($F$2:$F380, $G382, P$2:P380)</f>
        <v>2.6</v>
      </c>
      <c r="I382" s="5">
        <f>SUMIF($F$2:$F380, $G382, I$2:I380)/SUMIF($F$2:$F380, $G382, Q$2:Q380)</f>
        <v>1.2950819672131149</v>
      </c>
      <c r="J382" s="5">
        <f>SUMIF($F$2:$F380, $G382, J$2:J380)/SUMIF($F$2:$F380, $G382, R$2:R380)</f>
        <v>1.1200000000000001</v>
      </c>
      <c r="K382" s="5">
        <f>SUMIF($F$2:$F380, $G382, K$2:K380)/SUMIF($F$2:$F380, $G382, S$2:S380)</f>
        <v>0.75</v>
      </c>
      <c r="L382" s="5">
        <f>SUMIF($F$2:$F380, $G382, L$2:L380)/SUMIF($F$2:$F380, $G382, T$2:T380)</f>
        <v>0</v>
      </c>
      <c r="M382" s="5">
        <f>SUMIF($F$2:$F380, $G382, M$2:M380)/SUMIF($F$2:$F380, $G382, U$2:U380)</f>
        <v>0</v>
      </c>
      <c r="N382" s="5">
        <f>SUMIF($F$2:$F380, $G382, N$2:N380)/SUMIF($F$2:$F380, $G382, V$2:V380)</f>
        <v>0.5</v>
      </c>
      <c r="P382" s="5"/>
      <c r="Q382" s="5"/>
      <c r="R382" s="5"/>
      <c r="S382" s="5"/>
      <c r="T382" s="5"/>
      <c r="U382" s="5"/>
      <c r="V382" s="5"/>
      <c r="X382" s="1" t="s">
        <v>49</v>
      </c>
      <c r="Y382" s="1" t="s">
        <v>50</v>
      </c>
    </row>
    <row r="383" spans="1:25">
      <c r="A383" s="13"/>
      <c r="B383" s="13"/>
      <c r="C383" s="13"/>
      <c r="D383" s="13"/>
      <c r="E383" s="13"/>
      <c r="F383" s="13"/>
      <c r="G383" s="1">
        <v>2</v>
      </c>
      <c r="H383" s="5">
        <f>SUMIF($F$2:$F380, $G383, H$2:H380)/SUMIF($F$2:$F380, $G383, P$2:P380)</f>
        <v>2.4608695652173913</v>
      </c>
      <c r="I383" s="5">
        <f>SUMIF($F$2:$F380, $G383, I$2:I380)/SUMIF($F$2:$F380, $G383, Q$2:Q380)</f>
        <v>1.4344262295081966</v>
      </c>
      <c r="J383" s="5">
        <f>SUMIF($F$2:$F380, $G383, J$2:J380)/SUMIF($F$2:$F380, $G383, R$2:R380)</f>
        <v>0.88</v>
      </c>
      <c r="K383" s="5">
        <f>SUMIF($F$2:$F380, $G383, K$2:K380)/SUMIF($F$2:$F380, $G383, S$2:S380)</f>
        <v>1.35</v>
      </c>
      <c r="L383" s="5">
        <f>SUMIF($F$2:$F380, $G383, L$2:L380)/SUMIF($F$2:$F380, $G383, T$2:T380)</f>
        <v>0</v>
      </c>
      <c r="M383" s="5">
        <f>SUMIF($F$2:$F380, $G383, M$2:M380)/SUMIF($F$2:$F380, $G383, U$2:U380)</f>
        <v>1.5</v>
      </c>
      <c r="N383" s="5">
        <f>SUMIF($F$2:$F380, $G383, N$2:N380)/SUMIF($F$2:$F380, $G383, V$2:V380)</f>
        <v>1</v>
      </c>
      <c r="P383" s="5"/>
      <c r="Q383" s="5"/>
      <c r="R383" s="5"/>
      <c r="S383" s="5"/>
      <c r="T383" s="5"/>
      <c r="U383" s="5"/>
      <c r="V383" s="5"/>
      <c r="W383" s="1" t="s">
        <v>4</v>
      </c>
      <c r="X383" s="1">
        <f xml:space="preserve"> COUNTIF(W2:W380,W383)</f>
        <v>88</v>
      </c>
      <c r="Y383" s="6">
        <f>X383/SUM(X383:X384)</f>
        <v>0.77192982456140347</v>
      </c>
    </row>
    <row r="384" spans="1:25">
      <c r="A384" s="13"/>
      <c r="B384" s="13"/>
      <c r="C384" s="13"/>
      <c r="D384" s="13"/>
      <c r="E384" s="13"/>
      <c r="F384" s="13"/>
      <c r="G384" s="1">
        <v>3</v>
      </c>
      <c r="H384" s="5">
        <f>SUMIF($F$2:$F381, $G384, H$2:H381)/SUMIF($F$2:$F381, $G384, P$2:P381)</f>
        <v>2.5714285714285716</v>
      </c>
      <c r="I384" s="5">
        <f>SUMIF($F$2:$F381, $G384, I$2:I381)/SUMIF($F$2:$F381, $G384, Q$2:Q381)</f>
        <v>1.7058823529411764</v>
      </c>
      <c r="J384" s="5">
        <f>SUMIF($F$2:$F381, $G384, J$2:J381)/SUMIF($F$2:$F381, $G384, R$2:R381)</f>
        <v>1.3043478260869565</v>
      </c>
      <c r="K384" s="5">
        <f>SUMIF($F$2:$F381, $G384, K$2:K381)/SUMIF($F$2:$F381, $G384, S$2:S381)</f>
        <v>1.1052631578947369</v>
      </c>
      <c r="L384" s="5">
        <f>SUMIF($F$2:$F381, $G384, L$2:L381)/SUMIF($F$2:$F381, $G384, T$2:T381)</f>
        <v>1</v>
      </c>
      <c r="M384" s="5">
        <f>SUMIF($F$2:$F381, $G384, M$2:M381)/SUMIF($F$2:$F381, $G384, U$2:U381)</f>
        <v>0.5</v>
      </c>
      <c r="N384" s="5">
        <f>SUMIF($F$2:$F381, $G384, N$2:N381)/SUMIF($F$2:$F381, $G384, V$2:V381)</f>
        <v>1</v>
      </c>
      <c r="P384" s="5"/>
      <c r="Q384" s="5"/>
      <c r="R384" s="5"/>
      <c r="S384" s="5"/>
      <c r="T384" s="5"/>
      <c r="U384" s="5"/>
      <c r="V384" s="5"/>
      <c r="W384" s="1" t="s">
        <v>5</v>
      </c>
      <c r="X384" s="1">
        <f xml:space="preserve"> COUNTIF(W3:W380,W384)</f>
        <v>26</v>
      </c>
      <c r="Y384" s="6">
        <f>X384/SUM(X383:X384)</f>
        <v>0.22807017543859648</v>
      </c>
    </row>
    <row r="385" spans="1:35">
      <c r="A385" s="13"/>
      <c r="B385" s="13"/>
      <c r="C385" s="13"/>
      <c r="D385" s="13"/>
      <c r="E385" s="13"/>
      <c r="F385" s="13"/>
      <c r="G385" s="1" t="s">
        <v>41</v>
      </c>
      <c r="H385" s="5">
        <f>IF(SUMIF($F$2:$F381, $G385, P$2:P382) = 0, "", SUMIF($F$2:$F381, $G385, H$2:H381)/SUMIF($F$2:$F381, $G385, P$2:P382))</f>
        <v>4.5999999999999996</v>
      </c>
      <c r="I385" s="5">
        <f>IF(SUMIF($F$2:$F381, $G385, Q$2:Q382) = 0, "", SUMIF($F$2:$F381, $G385, I$2:I381)/SUMIF($F$2:$F381, $G385, Q$2:Q382))</f>
        <v>3.2</v>
      </c>
      <c r="J385" s="5">
        <f>IF(SUMIF($F$2:$F381, $G385, R$2:R382) = 0, "", SUMIF($F$2:$F381, $G385, J$2:J381)/SUMIF($F$2:$F381, $G385, R$2:R382))</f>
        <v>2</v>
      </c>
      <c r="K385" s="5" t="str">
        <f>IF(SUMIF($F$2:$F381, $G385, S$2:S382) = 0, "", SUMIF($F$2:$F381, $G385, K$2:K381)/SUMIF($F$2:$F381, $G385, S$2:S382))</f>
        <v/>
      </c>
      <c r="L385" s="5" t="str">
        <f>IF(SUMIF($F$2:$F381, $G385, T$2:T382) = 0, "", SUMIF($F$2:$F381, $G385, L$2:L381)/SUMIF($F$2:$F381, $G385, T$2:T382))</f>
        <v/>
      </c>
      <c r="M385" s="5">
        <f>IF(SUMIF($F$2:$F381, $G385, U$2:U382) = 0, "", SUMIF($F$2:$F381, $G385, M$2:M381)/SUMIF($F$2:$F381, $G385, U$2:U382))</f>
        <v>0</v>
      </c>
      <c r="N385" s="5" t="str">
        <f>IF(SUMIF($F$2:$F381, $G385, V$2:V382) = 0, "", SUMIF($F$2:$F381, $G385, N$2:N381)/SUMIF($F$2:$F381, $G385, V$2:V382))</f>
        <v/>
      </c>
      <c r="P385" s="5"/>
      <c r="Q385" s="5"/>
      <c r="R385" s="5"/>
      <c r="S385" s="5"/>
      <c r="T385" s="5"/>
      <c r="U385" s="5"/>
      <c r="V385" s="5"/>
    </row>
    <row r="386" spans="1:35">
      <c r="A386" s="13"/>
      <c r="B386" s="13"/>
      <c r="C386" s="13"/>
      <c r="D386" s="13"/>
      <c r="E386" s="13"/>
      <c r="F386" s="13"/>
      <c r="G386" s="1" t="s">
        <v>51</v>
      </c>
      <c r="H386" s="5">
        <f>AVERAGE(H$2:H380)*3</f>
        <v>7.610795454545455</v>
      </c>
      <c r="I386" s="5">
        <f>AVERAGE(I$2:I380)*3</f>
        <v>4.4396782841823059</v>
      </c>
      <c r="J386" s="5">
        <f>AVERAGE(J$2:J380)*3</f>
        <v>3.2727272727272725</v>
      </c>
      <c r="K386" s="5">
        <f>AVERAGE(K$2:K380)*3</f>
        <v>3.1500000000000004</v>
      </c>
      <c r="L386" s="5">
        <f>AVERAGE(L$2:L380)*3</f>
        <v>1</v>
      </c>
      <c r="M386" s="5">
        <f>AVERAGE(M$2:M380)*3</f>
        <v>1.5</v>
      </c>
      <c r="N386" s="5">
        <f>AVERAGE(N$2:N380)*3</f>
        <v>2</v>
      </c>
      <c r="P386" s="5"/>
      <c r="Q386" s="5"/>
      <c r="R386" s="5"/>
      <c r="S386" s="5"/>
      <c r="T386" s="5"/>
      <c r="U386" s="5"/>
      <c r="V386" s="5"/>
    </row>
    <row r="389" spans="1:35">
      <c r="G389" s="7" t="s">
        <v>29</v>
      </c>
      <c r="H389" t="s">
        <v>30</v>
      </c>
    </row>
    <row r="390" spans="1:35">
      <c r="G390" s="7" t="s">
        <v>20</v>
      </c>
      <c r="H390" t="s">
        <v>22</v>
      </c>
    </row>
    <row r="391" spans="1:35">
      <c r="G391" s="7" t="s">
        <v>24</v>
      </c>
      <c r="H391" t="s">
        <v>16</v>
      </c>
      <c r="O391"/>
      <c r="P391"/>
      <c r="Q391"/>
      <c r="R391"/>
      <c r="S391"/>
      <c r="T391"/>
      <c r="U391"/>
      <c r="V391"/>
      <c r="W391"/>
      <c r="X391"/>
      <c r="Y391"/>
      <c r="Z391"/>
      <c r="AA391"/>
      <c r="AB391"/>
      <c r="AC391"/>
      <c r="AD391"/>
      <c r="AE391"/>
      <c r="AF391"/>
      <c r="AG391"/>
      <c r="AH391"/>
      <c r="AI391"/>
    </row>
    <row r="392" spans="1:35">
      <c r="O392"/>
      <c r="P392"/>
      <c r="Q392"/>
      <c r="R392"/>
      <c r="S392"/>
      <c r="T392"/>
      <c r="U392"/>
      <c r="V392"/>
      <c r="W392"/>
      <c r="X392"/>
      <c r="Y392"/>
      <c r="Z392"/>
      <c r="AA392"/>
      <c r="AB392"/>
      <c r="AC392"/>
      <c r="AD392"/>
      <c r="AE392"/>
      <c r="AF392"/>
      <c r="AG392"/>
      <c r="AH392"/>
      <c r="AI392"/>
    </row>
    <row r="393" spans="1:35">
      <c r="G393" s="7" t="s">
        <v>2</v>
      </c>
      <c r="H393" t="s">
        <v>63</v>
      </c>
      <c r="I393" t="s">
        <v>64</v>
      </c>
      <c r="J393" t="s">
        <v>65</v>
      </c>
      <c r="K393" t="s">
        <v>66</v>
      </c>
      <c r="L393" t="s">
        <v>67</v>
      </c>
      <c r="M393" t="s">
        <v>68</v>
      </c>
      <c r="N393" t="s">
        <v>69</v>
      </c>
      <c r="O393"/>
      <c r="P393"/>
      <c r="Q393"/>
      <c r="R393"/>
      <c r="S393"/>
      <c r="T393"/>
      <c r="U393"/>
      <c r="V393"/>
      <c r="W393"/>
      <c r="X393"/>
      <c r="Y393"/>
      <c r="Z393"/>
      <c r="AA393"/>
      <c r="AB393"/>
      <c r="AC393"/>
      <c r="AD393"/>
      <c r="AE393"/>
      <c r="AF393"/>
      <c r="AG393"/>
      <c r="AH393"/>
      <c r="AI393"/>
    </row>
    <row r="394" spans="1:35">
      <c r="G394" s="8">
        <v>1</v>
      </c>
      <c r="H394" s="9">
        <v>2.5606060606060606</v>
      </c>
      <c r="I394" s="9">
        <v>1.3972602739726028</v>
      </c>
      <c r="J394" s="9">
        <v>1.5625</v>
      </c>
      <c r="K394" s="9">
        <v>0.69230769230769229</v>
      </c>
      <c r="L394" s="9"/>
      <c r="M394">
        <v>0</v>
      </c>
      <c r="N394" s="9">
        <v>1</v>
      </c>
      <c r="O394"/>
      <c r="P394"/>
      <c r="Q394"/>
      <c r="R394"/>
      <c r="S394"/>
      <c r="T394"/>
      <c r="U394"/>
      <c r="V394"/>
      <c r="W394"/>
      <c r="X394"/>
      <c r="Y394"/>
      <c r="Z394"/>
      <c r="AA394"/>
      <c r="AB394"/>
      <c r="AC394"/>
      <c r="AD394"/>
      <c r="AE394"/>
      <c r="AF394"/>
      <c r="AG394"/>
      <c r="AH394"/>
      <c r="AI394"/>
    </row>
    <row r="395" spans="1:35">
      <c r="G395" s="8">
        <v>2</v>
      </c>
      <c r="H395" s="9">
        <v>2.393939393939394</v>
      </c>
      <c r="I395" s="9">
        <v>1.5342465753424657</v>
      </c>
      <c r="J395" s="9">
        <v>0.9375</v>
      </c>
      <c r="K395" s="9">
        <v>1.3846153846153846</v>
      </c>
      <c r="L395" s="9"/>
      <c r="M395">
        <v>0</v>
      </c>
      <c r="N395" s="9">
        <v>1</v>
      </c>
      <c r="O395"/>
      <c r="P395"/>
      <c r="Q395"/>
      <c r="R395"/>
      <c r="S395"/>
      <c r="T395"/>
      <c r="U395"/>
      <c r="V395"/>
      <c r="W395"/>
      <c r="X395"/>
      <c r="Y395"/>
      <c r="Z395"/>
      <c r="AA395"/>
      <c r="AB395"/>
      <c r="AC395"/>
      <c r="AD395"/>
      <c r="AE395"/>
    </row>
    <row r="396" spans="1:35">
      <c r="G396" s="8">
        <v>3</v>
      </c>
      <c r="H396" s="9">
        <v>2.7272727272727271</v>
      </c>
      <c r="I396" s="9">
        <v>1.7671232876712328</v>
      </c>
      <c r="J396" s="9">
        <v>1.25</v>
      </c>
      <c r="K396" s="9">
        <v>1.3076923076923077</v>
      </c>
      <c r="L396" s="9"/>
      <c r="M396">
        <v>0</v>
      </c>
      <c r="N396" s="9">
        <v>0</v>
      </c>
      <c r="O396"/>
      <c r="P396"/>
      <c r="Q396"/>
      <c r="R396"/>
      <c r="S396"/>
      <c r="T396"/>
      <c r="U396"/>
      <c r="V396"/>
      <c r="W396"/>
      <c r="X396"/>
      <c r="Y396"/>
      <c r="Z396"/>
      <c r="AA396"/>
      <c r="AB396"/>
      <c r="AC396"/>
      <c r="AD396"/>
      <c r="AE396"/>
    </row>
    <row r="397" spans="1:35">
      <c r="A397"/>
      <c r="B397"/>
      <c r="C397"/>
      <c r="D397"/>
      <c r="E397"/>
      <c r="F397"/>
      <c r="G397" s="8" t="s">
        <v>41</v>
      </c>
      <c r="H397" s="9">
        <v>3.25</v>
      </c>
      <c r="I397" s="9">
        <v>2.5</v>
      </c>
      <c r="J397" s="9">
        <v>2</v>
      </c>
      <c r="K397" s="9"/>
      <c r="L397" s="9"/>
      <c r="M397"/>
      <c r="N397" s="9"/>
      <c r="O397"/>
      <c r="P397"/>
      <c r="Q397"/>
      <c r="R397"/>
      <c r="S397"/>
      <c r="T397"/>
      <c r="U397"/>
      <c r="V397"/>
      <c r="W397"/>
      <c r="X397"/>
      <c r="Y397"/>
      <c r="Z397"/>
      <c r="AA397"/>
      <c r="AB397"/>
      <c r="AC397"/>
      <c r="AD397"/>
      <c r="AE397"/>
    </row>
    <row r="398" spans="1:35">
      <c r="A398"/>
      <c r="B398"/>
      <c r="C398"/>
      <c r="D398"/>
      <c r="E398"/>
      <c r="F398"/>
      <c r="G398" s="8" t="s">
        <v>55</v>
      </c>
      <c r="H398" s="9">
        <v>2.5742574257425743</v>
      </c>
      <c r="I398" s="9">
        <v>1.5911111111111111</v>
      </c>
      <c r="J398" s="9">
        <v>1.28</v>
      </c>
      <c r="K398" s="9">
        <v>1.1282051282051282</v>
      </c>
      <c r="L398" s="9"/>
      <c r="M398">
        <v>0</v>
      </c>
      <c r="N398" s="9">
        <v>0.66666666666666663</v>
      </c>
      <c r="O398"/>
      <c r="P398"/>
      <c r="Q398"/>
      <c r="R398"/>
      <c r="S398"/>
      <c r="T398"/>
      <c r="U398"/>
      <c r="V398"/>
      <c r="W398"/>
      <c r="X398"/>
      <c r="Y398"/>
      <c r="Z398"/>
      <c r="AA398"/>
      <c r="AB398"/>
      <c r="AC398"/>
      <c r="AD398"/>
      <c r="AE398"/>
    </row>
    <row r="399" spans="1:35">
      <c r="A399"/>
      <c r="B399"/>
      <c r="C399"/>
      <c r="D399"/>
      <c r="E399"/>
      <c r="F399"/>
      <c r="G399"/>
      <c r="H399"/>
      <c r="I399"/>
      <c r="J399"/>
      <c r="K399"/>
      <c r="L399"/>
      <c r="M399"/>
      <c r="N399"/>
      <c r="O399"/>
      <c r="P399"/>
      <c r="Q399"/>
      <c r="R399"/>
      <c r="S399"/>
      <c r="T399"/>
      <c r="U399"/>
      <c r="V399"/>
      <c r="W399"/>
      <c r="X399"/>
      <c r="Y399"/>
      <c r="Z399"/>
      <c r="AA399"/>
      <c r="AB399"/>
      <c r="AC399"/>
      <c r="AD399"/>
      <c r="AE399"/>
    </row>
    <row r="400" spans="1:35">
      <c r="A400"/>
      <c r="B400"/>
      <c r="C400"/>
      <c r="D400"/>
      <c r="E400"/>
      <c r="F400"/>
      <c r="G400"/>
      <c r="H400"/>
      <c r="I400"/>
      <c r="J400"/>
      <c r="K400"/>
      <c r="L400"/>
      <c r="M400"/>
      <c r="N400"/>
      <c r="O400"/>
      <c r="P400"/>
      <c r="Q400"/>
      <c r="R400"/>
      <c r="S400"/>
      <c r="T400"/>
      <c r="U400"/>
      <c r="V400"/>
      <c r="W400"/>
      <c r="X400"/>
      <c r="Y400"/>
      <c r="Z400"/>
      <c r="AA400"/>
      <c r="AB400"/>
      <c r="AC400"/>
      <c r="AD400"/>
      <c r="AE400"/>
    </row>
    <row r="401" spans="1:31">
      <c r="A401"/>
      <c r="B401"/>
      <c r="C401"/>
      <c r="D401"/>
      <c r="E401"/>
      <c r="F401"/>
      <c r="G401"/>
      <c r="H401"/>
      <c r="I401"/>
      <c r="J401"/>
      <c r="K401"/>
      <c r="L401"/>
      <c r="M401"/>
      <c r="N401"/>
      <c r="O401"/>
      <c r="P401"/>
      <c r="Q401"/>
      <c r="R401"/>
      <c r="S401"/>
      <c r="T401"/>
      <c r="U401"/>
      <c r="V401"/>
      <c r="W401"/>
      <c r="X401"/>
      <c r="Y401"/>
      <c r="Z401"/>
      <c r="AA401"/>
      <c r="AB401"/>
      <c r="AC401"/>
      <c r="AD401"/>
      <c r="AE401"/>
    </row>
    <row r="402" spans="1:31">
      <c r="A402"/>
      <c r="B402"/>
      <c r="C402"/>
      <c r="D402"/>
      <c r="E402"/>
      <c r="F402"/>
      <c r="G402"/>
      <c r="H402"/>
      <c r="I402"/>
      <c r="J402"/>
      <c r="K402"/>
      <c r="L402"/>
      <c r="M402"/>
      <c r="N402"/>
      <c r="O402"/>
      <c r="P402"/>
      <c r="Q402"/>
      <c r="R402"/>
      <c r="S402"/>
      <c r="T402"/>
      <c r="U402"/>
      <c r="V402"/>
      <c r="W402"/>
      <c r="X402"/>
      <c r="Y402"/>
      <c r="Z402"/>
      <c r="AA402"/>
      <c r="AB402"/>
      <c r="AC402"/>
      <c r="AD402"/>
      <c r="AE402"/>
    </row>
    <row r="403" spans="1:31">
      <c r="A403"/>
      <c r="B403"/>
      <c r="C403"/>
      <c r="D403"/>
      <c r="E403"/>
      <c r="F403"/>
      <c r="G403"/>
      <c r="H403"/>
      <c r="I403"/>
      <c r="J403"/>
      <c r="K403"/>
      <c r="L403"/>
      <c r="M403"/>
      <c r="N403"/>
      <c r="O403"/>
      <c r="P403"/>
      <c r="Q403"/>
      <c r="R403"/>
      <c r="S403"/>
      <c r="T403"/>
      <c r="U403"/>
      <c r="V403"/>
      <c r="W403"/>
      <c r="X403"/>
      <c r="Y403"/>
      <c r="Z403"/>
      <c r="AA403"/>
      <c r="AB403"/>
      <c r="AC403"/>
      <c r="AD403"/>
      <c r="AE403"/>
    </row>
    <row r="404" spans="1:31">
      <c r="A404"/>
      <c r="B404"/>
      <c r="C404"/>
      <c r="D404"/>
      <c r="E404"/>
      <c r="F404"/>
      <c r="G404"/>
      <c r="H404"/>
      <c r="I404"/>
      <c r="J404"/>
      <c r="K404"/>
      <c r="L404"/>
      <c r="M404"/>
      <c r="N404"/>
      <c r="O404"/>
      <c r="P404"/>
      <c r="Q404"/>
      <c r="R404"/>
      <c r="S404"/>
      <c r="T404"/>
      <c r="U404"/>
      <c r="V404"/>
      <c r="W404"/>
      <c r="X404"/>
      <c r="Y404"/>
      <c r="Z404"/>
      <c r="AA404"/>
      <c r="AB404"/>
      <c r="AC404"/>
      <c r="AD404"/>
      <c r="AE404"/>
    </row>
    <row r="405" spans="1:31">
      <c r="A405"/>
      <c r="B405"/>
      <c r="C405"/>
      <c r="D405"/>
      <c r="E405"/>
      <c r="F405"/>
      <c r="G405"/>
      <c r="H405"/>
      <c r="I405"/>
      <c r="J405"/>
      <c r="K405"/>
      <c r="L405"/>
      <c r="M405"/>
      <c r="N405"/>
      <c r="O405"/>
      <c r="P405"/>
      <c r="Q405"/>
      <c r="R405"/>
      <c r="S405"/>
      <c r="T405"/>
      <c r="U405"/>
      <c r="V405"/>
      <c r="W405"/>
      <c r="X405"/>
      <c r="Y405"/>
      <c r="Z405"/>
    </row>
    <row r="406" spans="1:31">
      <c r="A406"/>
      <c r="B406"/>
      <c r="C406"/>
      <c r="D406"/>
      <c r="E406"/>
      <c r="F406"/>
      <c r="G406"/>
      <c r="H406"/>
      <c r="I406"/>
      <c r="J406"/>
      <c r="K406"/>
      <c r="L406"/>
      <c r="M406"/>
      <c r="N406"/>
      <c r="O406"/>
      <c r="P406"/>
      <c r="Q406"/>
      <c r="R406"/>
      <c r="S406"/>
      <c r="T406"/>
      <c r="U406"/>
      <c r="V406"/>
      <c r="W406"/>
      <c r="X406"/>
      <c r="Y406"/>
      <c r="Z406"/>
    </row>
    <row r="407" spans="1:31">
      <c r="A407"/>
      <c r="B407"/>
      <c r="C407"/>
      <c r="D407"/>
      <c r="E407"/>
      <c r="F407"/>
      <c r="G407"/>
      <c r="H407"/>
      <c r="I407"/>
      <c r="J407"/>
      <c r="K407"/>
      <c r="L407"/>
      <c r="M407"/>
      <c r="N407"/>
      <c r="O407"/>
      <c r="P407"/>
      <c r="Q407"/>
      <c r="R407"/>
      <c r="S407"/>
      <c r="T407"/>
      <c r="U407"/>
      <c r="V407"/>
      <c r="W407"/>
      <c r="X407"/>
      <c r="Y407"/>
      <c r="Z407"/>
    </row>
    <row r="408" spans="1:31">
      <c r="A408"/>
      <c r="B408"/>
      <c r="C408"/>
      <c r="D408"/>
      <c r="E408"/>
      <c r="F408"/>
      <c r="G408"/>
      <c r="H408"/>
      <c r="I408"/>
      <c r="J408"/>
      <c r="K408"/>
      <c r="L408"/>
      <c r="M408"/>
      <c r="N408"/>
      <c r="O408"/>
      <c r="P408"/>
      <c r="Q408"/>
      <c r="R408"/>
      <c r="S408"/>
      <c r="T408"/>
      <c r="U408"/>
      <c r="V408"/>
      <c r="W408"/>
      <c r="X408"/>
      <c r="Y408"/>
      <c r="Z408"/>
    </row>
    <row r="409" spans="1:31">
      <c r="A409"/>
      <c r="B409"/>
      <c r="C409"/>
      <c r="D409"/>
      <c r="E409"/>
      <c r="F409"/>
      <c r="G409"/>
      <c r="H409"/>
      <c r="I409"/>
      <c r="J409"/>
      <c r="K409"/>
      <c r="L409"/>
      <c r="M409"/>
      <c r="N409"/>
      <c r="O409"/>
      <c r="P409"/>
      <c r="Q409"/>
      <c r="R409"/>
      <c r="S409"/>
      <c r="T409"/>
      <c r="U409"/>
      <c r="V409"/>
      <c r="W409"/>
      <c r="X409"/>
      <c r="Y409"/>
      <c r="Z409"/>
    </row>
    <row r="410" spans="1:31">
      <c r="A410"/>
      <c r="B410"/>
      <c r="C410"/>
      <c r="D410"/>
      <c r="E410"/>
      <c r="F410"/>
      <c r="G410"/>
      <c r="H410"/>
      <c r="I410"/>
      <c r="J410"/>
      <c r="K410"/>
      <c r="L410"/>
      <c r="M410"/>
      <c r="N410"/>
      <c r="O410"/>
      <c r="P410"/>
      <c r="Q410"/>
      <c r="R410"/>
      <c r="S410"/>
      <c r="T410"/>
      <c r="U410"/>
      <c r="V410"/>
      <c r="W410"/>
      <c r="X410"/>
      <c r="Y410"/>
      <c r="Z410"/>
    </row>
    <row r="411" spans="1:31">
      <c r="A411"/>
      <c r="B411"/>
      <c r="C411"/>
      <c r="D411"/>
      <c r="E411"/>
      <c r="F411"/>
      <c r="G411"/>
      <c r="H411"/>
      <c r="I411"/>
      <c r="J411"/>
      <c r="K411"/>
      <c r="L411"/>
      <c r="M411"/>
      <c r="N411"/>
      <c r="O411"/>
      <c r="P411"/>
      <c r="Q411"/>
      <c r="R411"/>
      <c r="S411"/>
      <c r="T411"/>
      <c r="U411"/>
      <c r="V411"/>
      <c r="W411"/>
      <c r="X411"/>
      <c r="Y411"/>
      <c r="Z411"/>
    </row>
    <row r="412" spans="1:31">
      <c r="A412"/>
      <c r="B412"/>
      <c r="C412"/>
      <c r="D412"/>
      <c r="E412"/>
      <c r="F412"/>
      <c r="G412"/>
      <c r="H412"/>
      <c r="I412"/>
      <c r="J412"/>
      <c r="K412"/>
      <c r="L412"/>
      <c r="M412"/>
      <c r="N412"/>
      <c r="O412"/>
      <c r="P412"/>
      <c r="Q412"/>
      <c r="R412"/>
      <c r="S412"/>
      <c r="T412"/>
      <c r="U412"/>
      <c r="V412"/>
      <c r="W412"/>
      <c r="X412"/>
      <c r="Y412"/>
      <c r="Z412"/>
    </row>
    <row r="413" spans="1:31">
      <c r="A413"/>
      <c r="B413"/>
      <c r="C413"/>
      <c r="D413"/>
      <c r="E413"/>
      <c r="F413"/>
      <c r="G413"/>
      <c r="H413"/>
      <c r="I413"/>
      <c r="J413"/>
      <c r="K413"/>
      <c r="L413"/>
      <c r="M413"/>
      <c r="N413"/>
      <c r="O413"/>
      <c r="P413"/>
      <c r="Q413"/>
      <c r="R413"/>
      <c r="S413"/>
      <c r="T413"/>
      <c r="U413"/>
      <c r="V413"/>
      <c r="W413"/>
      <c r="X413"/>
      <c r="Y413"/>
      <c r="Z413"/>
    </row>
    <row r="414" spans="1:31">
      <c r="A414"/>
      <c r="B414"/>
      <c r="C414"/>
      <c r="D414"/>
      <c r="E414"/>
      <c r="F414"/>
      <c r="G414"/>
      <c r="H414"/>
      <c r="I414"/>
      <c r="J414"/>
      <c r="K414"/>
      <c r="L414"/>
      <c r="M414"/>
      <c r="N414"/>
      <c r="O414"/>
      <c r="P414"/>
      <c r="Q414"/>
      <c r="R414"/>
      <c r="S414"/>
      <c r="T414"/>
      <c r="U414"/>
      <c r="V414"/>
      <c r="W414"/>
      <c r="X414"/>
      <c r="Y414"/>
      <c r="Z414"/>
    </row>
    <row r="415" spans="1:31">
      <c r="A415"/>
      <c r="B415"/>
      <c r="C415"/>
      <c r="D415"/>
      <c r="E415"/>
      <c r="F415"/>
      <c r="G415"/>
      <c r="H415"/>
      <c r="I415"/>
      <c r="J415"/>
      <c r="K415"/>
      <c r="L415"/>
      <c r="M415"/>
      <c r="N415"/>
      <c r="O415"/>
      <c r="P415"/>
      <c r="Q415"/>
      <c r="R415"/>
      <c r="S415"/>
      <c r="T415"/>
      <c r="U415"/>
      <c r="V415"/>
      <c r="W415"/>
      <c r="X415"/>
      <c r="Y415"/>
      <c r="Z415"/>
    </row>
    <row r="416" spans="1:31">
      <c r="A416"/>
      <c r="B416"/>
      <c r="C416"/>
      <c r="D416"/>
      <c r="E416"/>
      <c r="F416"/>
      <c r="G416"/>
      <c r="H416"/>
      <c r="I416"/>
      <c r="J416"/>
      <c r="K416"/>
      <c r="L416"/>
      <c r="M416"/>
      <c r="N416"/>
      <c r="O416"/>
      <c r="P416"/>
      <c r="Q416"/>
      <c r="R416"/>
      <c r="S416"/>
      <c r="T416"/>
      <c r="U416"/>
      <c r="V416"/>
      <c r="W416"/>
      <c r="X416"/>
      <c r="Y416"/>
      <c r="Z416"/>
    </row>
    <row r="417" spans="1:26">
      <c r="A417"/>
      <c r="B417"/>
      <c r="C417"/>
      <c r="D417"/>
      <c r="E417"/>
      <c r="F417"/>
      <c r="G417"/>
      <c r="H417"/>
      <c r="I417"/>
      <c r="J417"/>
      <c r="K417"/>
      <c r="L417"/>
      <c r="M417"/>
      <c r="N417"/>
      <c r="O417"/>
      <c r="P417"/>
      <c r="Q417"/>
      <c r="R417"/>
      <c r="S417"/>
      <c r="T417"/>
      <c r="U417"/>
      <c r="V417"/>
      <c r="W417"/>
      <c r="X417"/>
      <c r="Y417"/>
      <c r="Z417"/>
    </row>
    <row r="418" spans="1:26">
      <c r="A418"/>
      <c r="B418"/>
      <c r="C418"/>
      <c r="D418"/>
      <c r="E418"/>
      <c r="F418"/>
      <c r="G418"/>
      <c r="H418"/>
      <c r="I418"/>
      <c r="J418"/>
      <c r="K418"/>
      <c r="L418"/>
      <c r="M418"/>
      <c r="N418"/>
      <c r="O418"/>
      <c r="P418"/>
      <c r="Q418"/>
      <c r="R418"/>
      <c r="S418"/>
      <c r="T418"/>
      <c r="U418"/>
      <c r="V418"/>
      <c r="W418"/>
      <c r="X418"/>
      <c r="Y418"/>
      <c r="Z418"/>
    </row>
    <row r="419" spans="1:26">
      <c r="A419"/>
      <c r="B419"/>
      <c r="C419"/>
      <c r="D419"/>
      <c r="E419"/>
      <c r="F419"/>
      <c r="G419"/>
      <c r="H419"/>
      <c r="I419"/>
      <c r="J419"/>
      <c r="K419"/>
      <c r="L419"/>
      <c r="M419"/>
      <c r="N419"/>
      <c r="O419"/>
      <c r="P419"/>
      <c r="Q419"/>
      <c r="R419"/>
      <c r="S419"/>
      <c r="T419"/>
      <c r="U419"/>
      <c r="V419"/>
      <c r="W419"/>
      <c r="X419"/>
      <c r="Y419"/>
      <c r="Z419"/>
    </row>
    <row r="420" spans="1:26">
      <c r="A420"/>
      <c r="B420"/>
      <c r="C420"/>
      <c r="D420"/>
      <c r="E420"/>
      <c r="F420"/>
      <c r="G420"/>
      <c r="H420"/>
      <c r="I420"/>
      <c r="J420"/>
      <c r="K420"/>
      <c r="L420"/>
      <c r="M420"/>
      <c r="N420"/>
      <c r="O420"/>
      <c r="P420"/>
      <c r="Q420"/>
      <c r="R420"/>
      <c r="S420"/>
      <c r="T420"/>
      <c r="U420"/>
      <c r="V420"/>
      <c r="W420"/>
      <c r="X420"/>
      <c r="Y420"/>
      <c r="Z420"/>
    </row>
    <row r="421" spans="1:26">
      <c r="A421"/>
      <c r="B421"/>
      <c r="C421"/>
      <c r="D421"/>
      <c r="E421"/>
      <c r="F421"/>
      <c r="G421"/>
      <c r="H421"/>
      <c r="I421"/>
      <c r="J421"/>
      <c r="K421"/>
      <c r="L421"/>
      <c r="M421"/>
      <c r="N421"/>
      <c r="O421"/>
      <c r="P421"/>
      <c r="Q421"/>
      <c r="R421"/>
      <c r="S421"/>
      <c r="T421"/>
      <c r="U421"/>
      <c r="V421"/>
      <c r="W421"/>
      <c r="X421"/>
      <c r="Y421"/>
      <c r="Z421"/>
    </row>
    <row r="422" spans="1:26">
      <c r="A422"/>
      <c r="B422"/>
      <c r="C422"/>
      <c r="D422"/>
      <c r="E422"/>
      <c r="F422"/>
      <c r="G422"/>
      <c r="H422"/>
      <c r="I422"/>
      <c r="J422"/>
      <c r="K422"/>
      <c r="L422"/>
      <c r="M422"/>
      <c r="N422"/>
      <c r="O422"/>
      <c r="P422"/>
      <c r="Q422"/>
      <c r="R422"/>
      <c r="S422"/>
      <c r="T422"/>
      <c r="U422"/>
      <c r="V422"/>
      <c r="W422"/>
      <c r="X422"/>
      <c r="Y422"/>
      <c r="Z422"/>
    </row>
    <row r="423" spans="1:26">
      <c r="A423"/>
      <c r="B423"/>
      <c r="C423"/>
      <c r="D423"/>
      <c r="E423"/>
      <c r="F423"/>
      <c r="G423"/>
      <c r="H423"/>
      <c r="I423"/>
      <c r="J423"/>
      <c r="K423"/>
      <c r="L423"/>
      <c r="M423"/>
      <c r="N423"/>
      <c r="O423"/>
      <c r="P423"/>
      <c r="Q423"/>
      <c r="R423"/>
      <c r="S423"/>
      <c r="T423"/>
      <c r="U423"/>
      <c r="V423"/>
      <c r="W423"/>
      <c r="X423"/>
      <c r="Y423"/>
      <c r="Z423"/>
    </row>
    <row r="424" spans="1:26">
      <c r="A424"/>
      <c r="B424"/>
      <c r="C424"/>
      <c r="D424"/>
      <c r="E424"/>
      <c r="F424"/>
      <c r="G424"/>
      <c r="H424"/>
      <c r="I424"/>
      <c r="J424"/>
      <c r="K424"/>
      <c r="L424"/>
      <c r="M424"/>
      <c r="N424"/>
      <c r="O424"/>
      <c r="P424"/>
      <c r="Q424"/>
      <c r="R424"/>
      <c r="S424"/>
      <c r="T424"/>
      <c r="U424"/>
      <c r="V424"/>
      <c r="W424"/>
      <c r="X424"/>
      <c r="Y424"/>
      <c r="Z424"/>
    </row>
    <row r="425" spans="1:26">
      <c r="A425"/>
      <c r="B425"/>
      <c r="C425"/>
      <c r="D425"/>
      <c r="E425"/>
      <c r="F425"/>
      <c r="G425"/>
      <c r="H425"/>
      <c r="I425"/>
      <c r="J425"/>
      <c r="K425"/>
      <c r="L425"/>
      <c r="M425"/>
      <c r="N425"/>
      <c r="O425"/>
      <c r="P425"/>
      <c r="Q425"/>
      <c r="R425"/>
      <c r="S425"/>
      <c r="T425"/>
      <c r="U425"/>
      <c r="V425"/>
      <c r="W425"/>
      <c r="X425"/>
      <c r="Y425"/>
      <c r="Z425"/>
    </row>
    <row r="426" spans="1:26">
      <c r="A426"/>
      <c r="B426"/>
      <c r="C426"/>
      <c r="D426"/>
      <c r="E426"/>
      <c r="F426"/>
      <c r="G426"/>
      <c r="H426"/>
      <c r="I426"/>
      <c r="J426"/>
      <c r="K426"/>
      <c r="L426"/>
      <c r="M426"/>
      <c r="N426"/>
      <c r="O426"/>
      <c r="P426"/>
      <c r="Q426"/>
      <c r="R426"/>
      <c r="S426"/>
      <c r="T426"/>
      <c r="U426"/>
      <c r="V426"/>
      <c r="W426"/>
      <c r="X426"/>
      <c r="Y426"/>
      <c r="Z426"/>
    </row>
    <row r="427" spans="1:26">
      <c r="A427"/>
      <c r="B427"/>
      <c r="C427"/>
      <c r="D427"/>
      <c r="E427"/>
      <c r="F427"/>
      <c r="G427"/>
      <c r="H427"/>
      <c r="I427"/>
      <c r="J427"/>
      <c r="K427"/>
      <c r="L427"/>
      <c r="M427"/>
      <c r="N427"/>
      <c r="O427"/>
      <c r="P427"/>
      <c r="Q427"/>
      <c r="R427"/>
      <c r="S427"/>
      <c r="T427"/>
      <c r="U427"/>
      <c r="V427"/>
      <c r="W427"/>
      <c r="X427"/>
      <c r="Y427"/>
      <c r="Z427"/>
    </row>
    <row r="428" spans="1:26">
      <c r="A428"/>
      <c r="B428"/>
      <c r="C428"/>
      <c r="D428"/>
      <c r="E428"/>
      <c r="F428"/>
      <c r="G428"/>
      <c r="H428"/>
      <c r="I428"/>
      <c r="J428"/>
      <c r="K428"/>
      <c r="L428"/>
      <c r="M428"/>
      <c r="N428"/>
      <c r="O428"/>
      <c r="P428"/>
      <c r="Q428"/>
      <c r="R428"/>
      <c r="S428"/>
      <c r="T428"/>
      <c r="U428"/>
      <c r="V428"/>
      <c r="W428"/>
      <c r="X428"/>
      <c r="Y428"/>
      <c r="Z428"/>
    </row>
    <row r="429" spans="1:26">
      <c r="A429"/>
      <c r="B429"/>
      <c r="C429"/>
      <c r="D429"/>
      <c r="E429"/>
      <c r="F429"/>
      <c r="G429"/>
      <c r="H429"/>
      <c r="I429"/>
      <c r="J429"/>
      <c r="K429"/>
      <c r="L429"/>
      <c r="M429"/>
      <c r="N429"/>
      <c r="O429"/>
      <c r="P429"/>
      <c r="Q429"/>
      <c r="R429"/>
      <c r="S429"/>
      <c r="T429"/>
      <c r="U429"/>
      <c r="V429"/>
      <c r="W429"/>
      <c r="X429"/>
      <c r="Y429"/>
      <c r="Z429"/>
    </row>
    <row r="430" spans="1:26">
      <c r="A430"/>
      <c r="B430"/>
      <c r="C430"/>
      <c r="D430"/>
      <c r="E430"/>
      <c r="F430"/>
      <c r="G430"/>
      <c r="H430"/>
      <c r="I430"/>
      <c r="J430"/>
      <c r="K430"/>
      <c r="L430"/>
      <c r="M430"/>
      <c r="N430"/>
      <c r="O430"/>
      <c r="P430"/>
      <c r="Q430"/>
      <c r="R430"/>
      <c r="S430"/>
      <c r="T430"/>
      <c r="U430"/>
      <c r="V430"/>
      <c r="W430"/>
      <c r="X430"/>
      <c r="Y430"/>
      <c r="Z430"/>
    </row>
    <row r="431" spans="1:26">
      <c r="A431"/>
      <c r="B431"/>
      <c r="C431"/>
      <c r="D431"/>
      <c r="E431"/>
      <c r="F431"/>
      <c r="G431"/>
      <c r="H431"/>
      <c r="I431"/>
      <c r="J431"/>
      <c r="K431"/>
      <c r="L431"/>
      <c r="M431"/>
      <c r="N431"/>
      <c r="O431"/>
      <c r="P431"/>
      <c r="Q431"/>
      <c r="R431"/>
      <c r="S431"/>
      <c r="T431"/>
      <c r="U431"/>
      <c r="V431"/>
      <c r="W431"/>
      <c r="X431"/>
      <c r="Y431"/>
      <c r="Z431"/>
    </row>
    <row r="432" spans="1:26">
      <c r="A432"/>
      <c r="B432"/>
      <c r="C432"/>
      <c r="D432"/>
      <c r="E432"/>
      <c r="F432"/>
      <c r="G432"/>
      <c r="H432"/>
      <c r="I432"/>
      <c r="J432"/>
      <c r="K432"/>
      <c r="L432"/>
      <c r="M432"/>
      <c r="N432"/>
      <c r="O432"/>
      <c r="P432"/>
      <c r="Q432"/>
      <c r="R432"/>
      <c r="S432"/>
      <c r="T432"/>
      <c r="U432"/>
      <c r="V432"/>
      <c r="W432"/>
      <c r="X432"/>
      <c r="Y432"/>
      <c r="Z432"/>
    </row>
    <row r="433" spans="1:26">
      <c r="A433"/>
      <c r="B433"/>
      <c r="C433"/>
      <c r="D433"/>
      <c r="E433"/>
      <c r="F433"/>
      <c r="G433"/>
      <c r="H433"/>
      <c r="I433"/>
      <c r="J433"/>
      <c r="K433"/>
      <c r="L433"/>
      <c r="M433"/>
      <c r="N433"/>
      <c r="O433"/>
      <c r="P433"/>
      <c r="Q433"/>
      <c r="R433"/>
      <c r="S433"/>
      <c r="T433"/>
      <c r="U433"/>
      <c r="V433"/>
      <c r="W433"/>
      <c r="X433"/>
      <c r="Y433"/>
      <c r="Z433"/>
    </row>
    <row r="434" spans="1:26">
      <c r="A434"/>
      <c r="B434"/>
      <c r="C434"/>
      <c r="D434"/>
      <c r="E434"/>
      <c r="F434"/>
      <c r="G434"/>
      <c r="H434"/>
      <c r="I434"/>
      <c r="J434"/>
      <c r="K434"/>
      <c r="L434"/>
      <c r="M434"/>
      <c r="N434"/>
      <c r="O434"/>
      <c r="P434"/>
      <c r="Q434"/>
      <c r="R434"/>
      <c r="S434"/>
      <c r="T434"/>
      <c r="U434"/>
      <c r="V434"/>
      <c r="W434"/>
      <c r="X434"/>
      <c r="Y434"/>
      <c r="Z434"/>
    </row>
    <row r="435" spans="1:26">
      <c r="A435"/>
      <c r="B435"/>
      <c r="C435"/>
      <c r="D435"/>
      <c r="E435"/>
      <c r="F435"/>
      <c r="G435"/>
      <c r="H435"/>
      <c r="I435"/>
      <c r="J435"/>
      <c r="K435"/>
      <c r="L435"/>
      <c r="M435"/>
      <c r="N435"/>
      <c r="O435"/>
      <c r="P435"/>
      <c r="Q435"/>
      <c r="R435"/>
      <c r="S435"/>
      <c r="T435"/>
      <c r="U435"/>
      <c r="V435"/>
      <c r="W435"/>
      <c r="X435"/>
      <c r="Y435"/>
      <c r="Z435"/>
    </row>
    <row r="436" spans="1:26">
      <c r="A436"/>
      <c r="B436"/>
      <c r="C436"/>
      <c r="D436"/>
      <c r="E436"/>
      <c r="F436"/>
      <c r="G436"/>
      <c r="H436"/>
      <c r="I436"/>
      <c r="J436"/>
      <c r="K436"/>
      <c r="L436"/>
      <c r="M436"/>
      <c r="N436"/>
      <c r="O436"/>
      <c r="P436"/>
      <c r="Q436"/>
      <c r="R436"/>
      <c r="S436"/>
      <c r="T436"/>
      <c r="U436"/>
      <c r="V436"/>
      <c r="W436"/>
      <c r="X436"/>
      <c r="Y436"/>
      <c r="Z436"/>
    </row>
    <row r="437" spans="1:26">
      <c r="A437"/>
      <c r="B437"/>
      <c r="C437"/>
      <c r="D437"/>
      <c r="E437"/>
      <c r="F437"/>
      <c r="G437"/>
      <c r="H437"/>
      <c r="I437"/>
      <c r="J437"/>
      <c r="K437"/>
      <c r="L437"/>
      <c r="M437"/>
      <c r="N437"/>
      <c r="O437"/>
      <c r="P437"/>
      <c r="Q437"/>
      <c r="R437"/>
      <c r="S437"/>
      <c r="T437"/>
      <c r="U437"/>
      <c r="V437"/>
      <c r="W437"/>
      <c r="X437"/>
      <c r="Y437"/>
      <c r="Z437"/>
    </row>
    <row r="438" spans="1:26">
      <c r="A438"/>
      <c r="B438"/>
      <c r="C438"/>
      <c r="D438"/>
      <c r="E438"/>
      <c r="F438"/>
      <c r="G438"/>
      <c r="H438"/>
      <c r="I438"/>
      <c r="J438"/>
      <c r="K438"/>
      <c r="L438"/>
      <c r="M438"/>
      <c r="N438"/>
      <c r="O438"/>
      <c r="P438"/>
      <c r="Q438"/>
      <c r="R438"/>
      <c r="S438"/>
      <c r="T438"/>
      <c r="U438"/>
      <c r="V438"/>
      <c r="W438"/>
      <c r="X438"/>
      <c r="Y438"/>
      <c r="Z438"/>
    </row>
    <row r="439" spans="1:26">
      <c r="A439"/>
      <c r="B439"/>
      <c r="C439"/>
      <c r="D439"/>
      <c r="E439"/>
      <c r="F439"/>
      <c r="G439"/>
      <c r="H439"/>
      <c r="I439"/>
      <c r="J439"/>
      <c r="K439"/>
      <c r="L439"/>
      <c r="M439"/>
      <c r="N439"/>
      <c r="O439"/>
      <c r="P439"/>
      <c r="Q439"/>
      <c r="R439"/>
      <c r="S439"/>
      <c r="T439"/>
      <c r="U439"/>
      <c r="V439"/>
      <c r="W439"/>
      <c r="X439"/>
      <c r="Y439"/>
      <c r="Z439"/>
    </row>
    <row r="440" spans="1:26">
      <c r="A440"/>
      <c r="B440"/>
      <c r="C440"/>
      <c r="D440"/>
      <c r="E440"/>
      <c r="F440"/>
      <c r="G440"/>
      <c r="H440"/>
      <c r="I440"/>
      <c r="J440"/>
      <c r="K440"/>
      <c r="L440"/>
      <c r="M440"/>
      <c r="N440"/>
      <c r="O440"/>
      <c r="P440"/>
      <c r="Q440"/>
      <c r="R440"/>
      <c r="S440"/>
      <c r="T440"/>
      <c r="U440"/>
      <c r="V440"/>
      <c r="W440"/>
      <c r="X440"/>
      <c r="Y440"/>
      <c r="Z440"/>
    </row>
    <row r="441" spans="1:26">
      <c r="A441"/>
      <c r="B441"/>
      <c r="C441"/>
      <c r="D441"/>
      <c r="E441"/>
      <c r="F441"/>
      <c r="G441"/>
      <c r="H441"/>
      <c r="I441"/>
      <c r="J441"/>
      <c r="K441"/>
      <c r="L441"/>
      <c r="M441"/>
      <c r="N441"/>
      <c r="O441"/>
      <c r="P441"/>
      <c r="Q441"/>
      <c r="R441"/>
      <c r="S441"/>
      <c r="T441"/>
      <c r="U441"/>
      <c r="V441"/>
      <c r="W441"/>
      <c r="X441"/>
      <c r="Y441"/>
      <c r="Z441"/>
    </row>
    <row r="442" spans="1:26">
      <c r="A442"/>
      <c r="B442"/>
      <c r="C442"/>
      <c r="D442"/>
      <c r="E442"/>
      <c r="F442"/>
      <c r="G442"/>
      <c r="H442"/>
      <c r="I442"/>
      <c r="J442"/>
      <c r="K442"/>
      <c r="L442"/>
      <c r="M442"/>
      <c r="N442"/>
      <c r="O442"/>
      <c r="P442"/>
      <c r="Q442"/>
      <c r="R442"/>
      <c r="S442"/>
      <c r="T442"/>
      <c r="U442"/>
      <c r="V442"/>
      <c r="W442"/>
      <c r="X442"/>
      <c r="Y442"/>
      <c r="Z442"/>
    </row>
    <row r="443" spans="1:26">
      <c r="A443"/>
      <c r="B443"/>
      <c r="C443"/>
      <c r="D443"/>
      <c r="E443"/>
      <c r="F443"/>
      <c r="G443"/>
      <c r="H443"/>
      <c r="I443"/>
      <c r="J443"/>
      <c r="K443"/>
      <c r="L443"/>
      <c r="M443"/>
      <c r="N443"/>
      <c r="O443"/>
      <c r="P443"/>
      <c r="Q443"/>
      <c r="R443"/>
      <c r="S443"/>
      <c r="T443"/>
      <c r="U443"/>
      <c r="V443"/>
      <c r="W443"/>
      <c r="X443"/>
      <c r="Y443"/>
      <c r="Z443"/>
    </row>
    <row r="444" spans="1:26">
      <c r="A444"/>
      <c r="B444"/>
      <c r="C444"/>
      <c r="D444"/>
      <c r="E444"/>
      <c r="F444"/>
      <c r="G444"/>
      <c r="H444"/>
      <c r="I444"/>
      <c r="J444"/>
      <c r="K444"/>
      <c r="L444"/>
      <c r="M444"/>
      <c r="N444"/>
      <c r="O444"/>
      <c r="P444"/>
      <c r="Q444"/>
      <c r="R444"/>
      <c r="S444"/>
      <c r="T444"/>
      <c r="U444"/>
      <c r="V444"/>
      <c r="W444"/>
      <c r="X444"/>
      <c r="Y444"/>
      <c r="Z444"/>
    </row>
    <row r="445" spans="1:26">
      <c r="A445"/>
      <c r="B445"/>
      <c r="C445"/>
      <c r="D445"/>
      <c r="E445"/>
      <c r="F445"/>
      <c r="G445"/>
      <c r="H445"/>
      <c r="I445"/>
      <c r="J445"/>
      <c r="K445"/>
      <c r="L445"/>
      <c r="M445"/>
      <c r="N445"/>
      <c r="O445"/>
      <c r="P445"/>
      <c r="Q445"/>
      <c r="R445"/>
      <c r="S445"/>
      <c r="T445"/>
      <c r="U445"/>
      <c r="V445"/>
      <c r="W445"/>
      <c r="X445"/>
      <c r="Y445"/>
      <c r="Z445"/>
    </row>
    <row r="446" spans="1:26">
      <c r="A446"/>
      <c r="B446"/>
      <c r="C446"/>
      <c r="D446"/>
      <c r="E446"/>
      <c r="F446"/>
      <c r="G446"/>
      <c r="H446"/>
      <c r="I446"/>
      <c r="J446"/>
      <c r="K446"/>
      <c r="L446"/>
      <c r="M446"/>
      <c r="N446"/>
      <c r="O446"/>
      <c r="P446"/>
      <c r="Q446"/>
      <c r="R446"/>
      <c r="S446"/>
      <c r="T446"/>
      <c r="U446"/>
      <c r="V446"/>
      <c r="W446"/>
      <c r="X446"/>
      <c r="Y446"/>
      <c r="Z446"/>
    </row>
    <row r="447" spans="1:26">
      <c r="A447"/>
      <c r="B447"/>
      <c r="C447"/>
      <c r="D447"/>
      <c r="E447"/>
      <c r="F447"/>
      <c r="G447"/>
      <c r="H447"/>
      <c r="I447"/>
      <c r="J447"/>
      <c r="K447"/>
      <c r="L447"/>
      <c r="M447"/>
      <c r="N447"/>
      <c r="O447"/>
      <c r="P447"/>
      <c r="Q447"/>
      <c r="R447"/>
      <c r="S447"/>
      <c r="T447"/>
      <c r="U447"/>
      <c r="V447"/>
      <c r="W447"/>
      <c r="X447"/>
      <c r="Y447"/>
      <c r="Z447"/>
    </row>
    <row r="448" spans="1:26">
      <c r="A448"/>
      <c r="B448"/>
      <c r="C448"/>
      <c r="D448"/>
      <c r="E448"/>
      <c r="F448"/>
      <c r="G448"/>
      <c r="H448"/>
      <c r="I448"/>
      <c r="J448"/>
      <c r="K448"/>
      <c r="L448"/>
      <c r="M448"/>
      <c r="N448"/>
      <c r="O448"/>
      <c r="P448"/>
      <c r="Q448"/>
      <c r="R448"/>
      <c r="S448"/>
      <c r="T448"/>
      <c r="U448"/>
      <c r="V448"/>
      <c r="W448"/>
      <c r="X448"/>
      <c r="Y448"/>
      <c r="Z448"/>
    </row>
    <row r="449" spans="1:26">
      <c r="A449"/>
      <c r="B449"/>
      <c r="C449"/>
      <c r="D449"/>
      <c r="E449"/>
      <c r="F449"/>
      <c r="G449"/>
      <c r="H449"/>
      <c r="I449"/>
      <c r="J449"/>
      <c r="K449"/>
      <c r="L449"/>
      <c r="M449"/>
      <c r="N449"/>
      <c r="O449"/>
      <c r="P449"/>
      <c r="Q449"/>
      <c r="R449"/>
      <c r="S449"/>
      <c r="T449"/>
      <c r="U449"/>
      <c r="V449"/>
      <c r="W449"/>
      <c r="X449"/>
      <c r="Y449"/>
      <c r="Z449"/>
    </row>
    <row r="450" spans="1:26">
      <c r="A450"/>
      <c r="B450"/>
      <c r="C450"/>
      <c r="D450"/>
      <c r="E450"/>
      <c r="F450"/>
      <c r="G450"/>
      <c r="H450"/>
      <c r="I450"/>
      <c r="J450"/>
      <c r="K450"/>
      <c r="L450"/>
      <c r="M450"/>
      <c r="N450"/>
      <c r="O450"/>
      <c r="P450"/>
      <c r="Q450"/>
      <c r="R450"/>
      <c r="S450"/>
      <c r="T450"/>
      <c r="U450"/>
    </row>
    <row r="451" spans="1:26">
      <c r="A451"/>
      <c r="B451"/>
      <c r="C451"/>
      <c r="D451"/>
      <c r="E451"/>
      <c r="F451"/>
      <c r="G451"/>
      <c r="H451"/>
      <c r="I451"/>
      <c r="J451"/>
      <c r="K451"/>
      <c r="L451"/>
      <c r="M451"/>
      <c r="N451"/>
      <c r="O451"/>
      <c r="P451"/>
      <c r="Q451"/>
      <c r="R451"/>
      <c r="S451"/>
      <c r="T451"/>
      <c r="U451"/>
    </row>
    <row r="452" spans="1:26">
      <c r="A452"/>
      <c r="B452"/>
      <c r="C452"/>
      <c r="D452"/>
      <c r="E452"/>
      <c r="F452"/>
      <c r="G452"/>
      <c r="H452"/>
      <c r="I452"/>
      <c r="J452"/>
      <c r="K452"/>
      <c r="L452"/>
      <c r="M452"/>
      <c r="N452"/>
      <c r="O452"/>
      <c r="P452"/>
      <c r="Q452"/>
      <c r="R452"/>
      <c r="S452"/>
      <c r="T452"/>
      <c r="U452"/>
    </row>
    <row r="453" spans="1:26">
      <c r="A453"/>
      <c r="B453"/>
      <c r="C453"/>
      <c r="D453"/>
      <c r="E453"/>
      <c r="F453"/>
      <c r="G453"/>
      <c r="H453"/>
      <c r="I453"/>
      <c r="J453"/>
      <c r="K453"/>
      <c r="L453"/>
      <c r="M453"/>
      <c r="N453"/>
      <c r="O453"/>
      <c r="P453"/>
      <c r="Q453"/>
      <c r="R453"/>
      <c r="S453"/>
      <c r="T453"/>
      <c r="U453"/>
    </row>
    <row r="454" spans="1:26">
      <c r="A454"/>
      <c r="B454"/>
      <c r="C454"/>
      <c r="D454"/>
      <c r="E454"/>
      <c r="F454"/>
      <c r="G454"/>
      <c r="H454"/>
      <c r="I454"/>
      <c r="J454"/>
      <c r="K454"/>
      <c r="L454"/>
      <c r="M454"/>
      <c r="N454"/>
      <c r="O454"/>
      <c r="P454"/>
      <c r="Q454"/>
      <c r="R454"/>
      <c r="S454"/>
      <c r="T454"/>
      <c r="U454"/>
    </row>
    <row r="455" spans="1:26">
      <c r="A455"/>
      <c r="B455"/>
      <c r="C455"/>
      <c r="D455"/>
      <c r="E455"/>
      <c r="F455"/>
      <c r="G455"/>
      <c r="H455"/>
      <c r="I455"/>
      <c r="J455"/>
      <c r="K455"/>
      <c r="L455"/>
      <c r="M455"/>
      <c r="N455"/>
      <c r="O455"/>
      <c r="P455"/>
      <c r="Q455"/>
      <c r="R455"/>
      <c r="S455"/>
      <c r="T455"/>
      <c r="U455"/>
    </row>
    <row r="456" spans="1:26">
      <c r="A456"/>
      <c r="B456"/>
      <c r="C456"/>
      <c r="D456"/>
      <c r="E456"/>
      <c r="F456"/>
      <c r="G456"/>
      <c r="H456"/>
      <c r="I456"/>
      <c r="J456"/>
      <c r="K456"/>
      <c r="L456"/>
      <c r="M456"/>
      <c r="N456"/>
      <c r="O456"/>
      <c r="P456"/>
      <c r="Q456"/>
      <c r="R456"/>
      <c r="S456"/>
      <c r="T456"/>
      <c r="U456"/>
    </row>
    <row r="457" spans="1:26">
      <c r="A457"/>
      <c r="B457"/>
      <c r="C457"/>
      <c r="D457"/>
      <c r="E457"/>
      <c r="F457"/>
      <c r="G457"/>
      <c r="H457"/>
      <c r="I457"/>
      <c r="J457"/>
      <c r="K457"/>
      <c r="L457"/>
      <c r="M457"/>
      <c r="N457"/>
      <c r="O457"/>
      <c r="P457"/>
      <c r="Q457"/>
      <c r="R457"/>
      <c r="S457"/>
      <c r="T457"/>
      <c r="U457"/>
    </row>
    <row r="458" spans="1:26">
      <c r="A458"/>
      <c r="B458"/>
      <c r="C458"/>
      <c r="D458"/>
      <c r="E458"/>
      <c r="F458"/>
      <c r="G458"/>
      <c r="H458"/>
      <c r="I458"/>
      <c r="J458"/>
      <c r="K458"/>
      <c r="L458"/>
      <c r="M458"/>
      <c r="N458"/>
      <c r="O458"/>
      <c r="P458"/>
      <c r="Q458"/>
      <c r="R458"/>
      <c r="S458"/>
      <c r="T458"/>
      <c r="U458"/>
    </row>
    <row r="459" spans="1:26">
      <c r="A459"/>
      <c r="B459"/>
      <c r="C459"/>
      <c r="D459"/>
      <c r="E459"/>
      <c r="F459"/>
      <c r="G459"/>
      <c r="H459"/>
      <c r="I459"/>
      <c r="J459"/>
      <c r="K459"/>
      <c r="L459"/>
      <c r="M459"/>
      <c r="N459"/>
      <c r="O459"/>
      <c r="P459"/>
      <c r="Q459"/>
      <c r="R459"/>
      <c r="S459"/>
      <c r="T459"/>
      <c r="U459"/>
    </row>
    <row r="460" spans="1:26">
      <c r="A460"/>
      <c r="B460"/>
      <c r="C460"/>
      <c r="D460"/>
      <c r="E460"/>
      <c r="F460"/>
      <c r="G460"/>
      <c r="H460"/>
      <c r="I460"/>
      <c r="J460"/>
      <c r="K460"/>
      <c r="L460"/>
      <c r="M460"/>
      <c r="N460"/>
      <c r="O460"/>
      <c r="P460"/>
      <c r="Q460"/>
      <c r="R460"/>
      <c r="S460"/>
      <c r="T460"/>
      <c r="U460"/>
    </row>
    <row r="461" spans="1:26">
      <c r="A461"/>
      <c r="B461"/>
      <c r="C461"/>
      <c r="D461"/>
      <c r="E461"/>
      <c r="F461"/>
      <c r="G461"/>
      <c r="H461"/>
      <c r="I461"/>
      <c r="J461"/>
      <c r="K461"/>
      <c r="L461"/>
      <c r="M461"/>
      <c r="N461"/>
      <c r="O461"/>
      <c r="P461"/>
      <c r="Q461"/>
      <c r="R461"/>
      <c r="S461"/>
      <c r="T461"/>
      <c r="U461"/>
    </row>
    <row r="462" spans="1:26">
      <c r="A462"/>
      <c r="B462"/>
      <c r="C462"/>
      <c r="D462"/>
      <c r="E462"/>
      <c r="F462"/>
      <c r="G462"/>
      <c r="H462"/>
      <c r="I462"/>
      <c r="J462"/>
      <c r="K462"/>
      <c r="L462"/>
      <c r="M462"/>
      <c r="N462"/>
      <c r="O462"/>
      <c r="P462"/>
      <c r="Q462"/>
      <c r="R462"/>
      <c r="S462"/>
      <c r="T462"/>
      <c r="U462"/>
    </row>
    <row r="463" spans="1:26">
      <c r="A463"/>
      <c r="B463"/>
      <c r="C463"/>
      <c r="D463"/>
      <c r="E463"/>
      <c r="F463"/>
      <c r="G463"/>
      <c r="H463"/>
      <c r="I463"/>
      <c r="J463"/>
      <c r="K463"/>
      <c r="L463"/>
      <c r="M463"/>
      <c r="N463"/>
      <c r="O463"/>
      <c r="P463"/>
      <c r="Q463"/>
      <c r="R463"/>
      <c r="S463"/>
      <c r="T463"/>
      <c r="U463"/>
    </row>
    <row r="464" spans="1:26">
      <c r="A464"/>
      <c r="B464"/>
      <c r="C464"/>
      <c r="D464"/>
      <c r="E464"/>
      <c r="F464"/>
      <c r="G464"/>
      <c r="H464"/>
      <c r="I464"/>
      <c r="J464"/>
      <c r="K464"/>
      <c r="L464"/>
      <c r="M464"/>
      <c r="N464"/>
      <c r="O464"/>
      <c r="P464"/>
      <c r="Q464"/>
      <c r="R464"/>
      <c r="S464"/>
      <c r="T464"/>
      <c r="U464"/>
    </row>
    <row r="465" spans="1:21">
      <c r="A465"/>
      <c r="B465"/>
      <c r="C465"/>
      <c r="D465"/>
      <c r="E465"/>
      <c r="F465"/>
      <c r="G465"/>
      <c r="H465"/>
      <c r="I465"/>
      <c r="J465"/>
      <c r="K465"/>
      <c r="L465"/>
      <c r="M465"/>
      <c r="N465"/>
      <c r="O465"/>
      <c r="P465"/>
      <c r="Q465"/>
      <c r="R465"/>
      <c r="S465"/>
      <c r="T465"/>
      <c r="U465"/>
    </row>
    <row r="466" spans="1:21">
      <c r="A466"/>
      <c r="B466"/>
      <c r="C466"/>
      <c r="D466"/>
      <c r="E466"/>
      <c r="F466"/>
      <c r="G466"/>
      <c r="H466"/>
      <c r="I466"/>
      <c r="J466"/>
      <c r="K466"/>
      <c r="L466"/>
      <c r="M466"/>
      <c r="N466"/>
      <c r="O466"/>
      <c r="P466"/>
      <c r="Q466"/>
      <c r="R466"/>
      <c r="S466"/>
      <c r="T466"/>
      <c r="U466"/>
    </row>
    <row r="467" spans="1:21">
      <c r="A467"/>
      <c r="B467"/>
      <c r="C467"/>
      <c r="D467"/>
      <c r="E467"/>
      <c r="F467"/>
      <c r="G467"/>
      <c r="H467"/>
      <c r="I467"/>
      <c r="J467"/>
      <c r="K467"/>
      <c r="L467"/>
      <c r="M467"/>
      <c r="N467"/>
      <c r="O467"/>
      <c r="P467"/>
      <c r="Q467"/>
      <c r="R467"/>
      <c r="S467"/>
      <c r="T467"/>
      <c r="U467"/>
    </row>
    <row r="468" spans="1:21">
      <c r="A468"/>
      <c r="B468"/>
      <c r="C468"/>
      <c r="D468"/>
      <c r="E468"/>
      <c r="F468"/>
      <c r="G468"/>
      <c r="H468"/>
      <c r="I468"/>
      <c r="J468"/>
      <c r="K468"/>
      <c r="L468"/>
      <c r="M468"/>
      <c r="N468"/>
      <c r="O468"/>
      <c r="P468"/>
      <c r="Q468"/>
      <c r="R468"/>
      <c r="S468"/>
      <c r="T468"/>
      <c r="U468"/>
    </row>
    <row r="469" spans="1:21">
      <c r="A469"/>
      <c r="B469"/>
      <c r="C469"/>
      <c r="D469"/>
      <c r="E469"/>
      <c r="F469"/>
      <c r="G469"/>
      <c r="H469"/>
      <c r="I469"/>
      <c r="J469"/>
      <c r="K469"/>
      <c r="L469"/>
      <c r="M469"/>
      <c r="N469"/>
      <c r="O469"/>
      <c r="P469"/>
      <c r="Q469"/>
      <c r="R469"/>
      <c r="S469"/>
      <c r="T469"/>
      <c r="U469"/>
    </row>
    <row r="470" spans="1:21">
      <c r="A470"/>
      <c r="B470"/>
      <c r="C470"/>
      <c r="D470"/>
      <c r="E470"/>
      <c r="F470"/>
      <c r="G470"/>
      <c r="H470"/>
      <c r="I470"/>
      <c r="J470"/>
      <c r="K470"/>
      <c r="L470"/>
      <c r="M470"/>
      <c r="N470"/>
      <c r="O470"/>
      <c r="P470"/>
      <c r="Q470"/>
      <c r="R470"/>
      <c r="S470"/>
      <c r="T470"/>
      <c r="U470"/>
    </row>
    <row r="471" spans="1:21">
      <c r="A471"/>
      <c r="B471"/>
      <c r="C471"/>
      <c r="D471"/>
      <c r="E471"/>
      <c r="F471"/>
      <c r="G471"/>
      <c r="H471"/>
      <c r="I471"/>
      <c r="J471"/>
      <c r="K471"/>
      <c r="L471"/>
      <c r="M471"/>
      <c r="N471"/>
      <c r="O471"/>
      <c r="P471"/>
      <c r="Q471"/>
      <c r="R471"/>
      <c r="S471"/>
      <c r="T471"/>
      <c r="U471"/>
    </row>
    <row r="472" spans="1:21">
      <c r="A472"/>
      <c r="B472"/>
      <c r="C472"/>
      <c r="D472"/>
      <c r="E472"/>
      <c r="F472"/>
      <c r="G472"/>
      <c r="H472"/>
      <c r="I472"/>
      <c r="J472"/>
      <c r="K472"/>
      <c r="L472"/>
      <c r="M472"/>
      <c r="N472"/>
      <c r="O472"/>
      <c r="P472"/>
      <c r="Q472"/>
      <c r="R472"/>
      <c r="S472"/>
      <c r="T472"/>
      <c r="U472"/>
    </row>
    <row r="473" spans="1:21">
      <c r="A473"/>
      <c r="B473"/>
      <c r="C473"/>
      <c r="D473"/>
      <c r="E473"/>
      <c r="F473"/>
      <c r="G473"/>
      <c r="H473"/>
      <c r="I473"/>
      <c r="J473"/>
      <c r="K473"/>
      <c r="L473"/>
      <c r="M473"/>
      <c r="N473"/>
      <c r="O473"/>
      <c r="P473"/>
      <c r="Q473"/>
      <c r="R473"/>
      <c r="S473"/>
      <c r="T473"/>
      <c r="U473"/>
    </row>
    <row r="474" spans="1:21">
      <c r="A474"/>
      <c r="B474"/>
      <c r="C474"/>
      <c r="D474"/>
      <c r="E474"/>
      <c r="F474"/>
      <c r="G474"/>
      <c r="H474"/>
      <c r="I474"/>
      <c r="J474"/>
      <c r="K474"/>
      <c r="L474"/>
      <c r="M474"/>
      <c r="N474"/>
      <c r="O474"/>
      <c r="P474"/>
      <c r="Q474"/>
      <c r="R474"/>
      <c r="S474"/>
      <c r="T474"/>
      <c r="U474"/>
    </row>
    <row r="475" spans="1:21">
      <c r="A475"/>
      <c r="B475"/>
      <c r="C475"/>
      <c r="D475"/>
      <c r="E475"/>
      <c r="F475"/>
      <c r="G475"/>
      <c r="H475"/>
      <c r="I475"/>
      <c r="J475"/>
      <c r="K475"/>
      <c r="L475"/>
      <c r="M475"/>
      <c r="N475"/>
      <c r="O475"/>
      <c r="P475"/>
      <c r="Q475"/>
      <c r="R475"/>
      <c r="S475"/>
      <c r="T475"/>
      <c r="U475"/>
    </row>
    <row r="476" spans="1:21">
      <c r="A476"/>
      <c r="B476"/>
      <c r="C476"/>
      <c r="D476"/>
      <c r="E476"/>
      <c r="F476"/>
      <c r="G476"/>
      <c r="H476"/>
      <c r="I476"/>
      <c r="J476"/>
      <c r="K476"/>
      <c r="L476"/>
      <c r="M476"/>
      <c r="N476"/>
      <c r="O476"/>
      <c r="P476"/>
      <c r="Q476"/>
      <c r="R476"/>
      <c r="S476"/>
      <c r="T476"/>
      <c r="U476"/>
    </row>
    <row r="477" spans="1:21">
      <c r="A477"/>
      <c r="B477"/>
      <c r="C477"/>
      <c r="D477"/>
      <c r="E477"/>
      <c r="F477"/>
      <c r="G477"/>
      <c r="H477"/>
      <c r="I477"/>
      <c r="J477"/>
      <c r="K477"/>
      <c r="L477"/>
      <c r="M477"/>
      <c r="N477"/>
      <c r="O477"/>
      <c r="P477"/>
      <c r="Q477"/>
      <c r="R477"/>
      <c r="S477"/>
      <c r="T477"/>
      <c r="U477"/>
    </row>
    <row r="478" spans="1:21">
      <c r="A478"/>
      <c r="B478"/>
      <c r="C478"/>
      <c r="D478"/>
      <c r="E478"/>
      <c r="F478"/>
      <c r="G478"/>
      <c r="H478"/>
      <c r="I478"/>
      <c r="J478"/>
      <c r="K478"/>
      <c r="L478"/>
      <c r="M478"/>
      <c r="N478"/>
      <c r="O478"/>
      <c r="P478"/>
      <c r="Q478"/>
      <c r="R478"/>
      <c r="S478"/>
      <c r="T478"/>
      <c r="U478"/>
    </row>
    <row r="479" spans="1:21">
      <c r="A479"/>
      <c r="B479"/>
      <c r="C479"/>
      <c r="D479"/>
      <c r="E479"/>
      <c r="F479"/>
      <c r="G479"/>
      <c r="H479"/>
      <c r="I479"/>
      <c r="J479"/>
      <c r="K479"/>
      <c r="L479"/>
      <c r="M479"/>
      <c r="N479"/>
      <c r="O479"/>
      <c r="P479"/>
      <c r="Q479"/>
      <c r="R479"/>
      <c r="S479"/>
      <c r="T479"/>
      <c r="U479"/>
    </row>
    <row r="480" spans="1:21">
      <c r="A480"/>
      <c r="B480"/>
      <c r="C480"/>
      <c r="D480"/>
      <c r="E480"/>
      <c r="F480"/>
      <c r="G480"/>
      <c r="H480"/>
      <c r="I480"/>
      <c r="J480"/>
      <c r="K480"/>
      <c r="L480"/>
      <c r="M480"/>
      <c r="N480"/>
      <c r="O480"/>
      <c r="P480"/>
      <c r="Q480"/>
      <c r="R480"/>
      <c r="S480"/>
      <c r="T480"/>
      <c r="U480"/>
    </row>
    <row r="481" spans="1:21">
      <c r="A481"/>
      <c r="B481"/>
      <c r="C481"/>
      <c r="D481"/>
      <c r="E481"/>
      <c r="F481"/>
      <c r="G481"/>
      <c r="H481"/>
      <c r="I481"/>
      <c r="J481"/>
      <c r="K481"/>
      <c r="L481"/>
      <c r="M481"/>
      <c r="N481"/>
      <c r="O481"/>
      <c r="P481"/>
      <c r="Q481"/>
      <c r="R481"/>
      <c r="S481"/>
      <c r="T481"/>
      <c r="U481"/>
    </row>
    <row r="482" spans="1:21">
      <c r="A482"/>
      <c r="B482"/>
      <c r="C482"/>
      <c r="D482"/>
      <c r="E482"/>
      <c r="F482"/>
      <c r="G482"/>
      <c r="H482"/>
      <c r="I482"/>
      <c r="J482"/>
      <c r="K482"/>
      <c r="L482"/>
      <c r="M482"/>
      <c r="N482"/>
      <c r="O482"/>
      <c r="P482"/>
      <c r="Q482"/>
      <c r="R482"/>
      <c r="S482"/>
      <c r="T482"/>
      <c r="U482"/>
    </row>
    <row r="483" spans="1:21">
      <c r="A483"/>
      <c r="B483"/>
      <c r="C483"/>
      <c r="D483"/>
      <c r="E483"/>
      <c r="F483"/>
      <c r="G483"/>
      <c r="H483"/>
      <c r="I483"/>
      <c r="J483"/>
      <c r="K483"/>
      <c r="L483"/>
      <c r="M483"/>
      <c r="N483"/>
      <c r="O483"/>
      <c r="P483"/>
      <c r="Q483"/>
      <c r="R483"/>
      <c r="S483"/>
      <c r="T483"/>
      <c r="U483"/>
    </row>
    <row r="484" spans="1:21">
      <c r="A484"/>
      <c r="B484"/>
      <c r="C484"/>
      <c r="D484"/>
      <c r="E484"/>
      <c r="F484"/>
      <c r="G484"/>
      <c r="H484"/>
      <c r="I484"/>
      <c r="J484"/>
      <c r="K484"/>
      <c r="L484"/>
      <c r="M484"/>
      <c r="N484"/>
      <c r="O484"/>
      <c r="P484"/>
      <c r="Q484"/>
      <c r="R484"/>
      <c r="S484"/>
      <c r="T484"/>
      <c r="U484"/>
    </row>
    <row r="485" spans="1:21">
      <c r="A485"/>
      <c r="B485"/>
      <c r="C485"/>
      <c r="D485"/>
      <c r="E485"/>
      <c r="F485"/>
      <c r="G485"/>
      <c r="H485"/>
      <c r="I485"/>
      <c r="J485"/>
      <c r="K485"/>
      <c r="L485"/>
      <c r="M485"/>
      <c r="N485"/>
      <c r="O485"/>
      <c r="P485"/>
      <c r="Q485"/>
      <c r="R485"/>
      <c r="S485"/>
      <c r="T485"/>
      <c r="U485"/>
    </row>
    <row r="486" spans="1:21">
      <c r="A486"/>
      <c r="B486"/>
      <c r="C486"/>
      <c r="D486"/>
      <c r="E486"/>
      <c r="F486"/>
      <c r="G486"/>
      <c r="H486"/>
      <c r="I486"/>
      <c r="J486"/>
      <c r="K486"/>
      <c r="L486"/>
      <c r="M486"/>
      <c r="N486"/>
      <c r="O486"/>
      <c r="P486"/>
      <c r="Q486"/>
      <c r="R486"/>
      <c r="S486"/>
      <c r="T486"/>
      <c r="U486"/>
    </row>
    <row r="487" spans="1:21">
      <c r="A487"/>
      <c r="B487"/>
      <c r="C487"/>
      <c r="D487"/>
      <c r="E487"/>
      <c r="F487"/>
      <c r="G487"/>
      <c r="H487"/>
      <c r="I487"/>
      <c r="J487"/>
      <c r="K487"/>
      <c r="L487"/>
      <c r="M487"/>
      <c r="N487"/>
      <c r="O487"/>
      <c r="P487"/>
      <c r="Q487"/>
      <c r="R487"/>
      <c r="S487"/>
      <c r="T487"/>
      <c r="U487"/>
    </row>
    <row r="488" spans="1:21">
      <c r="A488"/>
      <c r="B488"/>
      <c r="C488"/>
      <c r="D488"/>
      <c r="E488"/>
      <c r="F488"/>
      <c r="G488"/>
      <c r="H488"/>
      <c r="I488"/>
      <c r="J488"/>
      <c r="K488"/>
      <c r="L488"/>
      <c r="M488"/>
      <c r="N488"/>
      <c r="O488"/>
      <c r="P488"/>
      <c r="Q488"/>
      <c r="R488"/>
      <c r="S488"/>
      <c r="T488"/>
      <c r="U488"/>
    </row>
    <row r="489" spans="1:21">
      <c r="A489"/>
      <c r="B489"/>
      <c r="C489"/>
      <c r="D489"/>
      <c r="E489"/>
      <c r="F489"/>
      <c r="G489"/>
      <c r="H489"/>
      <c r="I489"/>
      <c r="J489"/>
      <c r="K489"/>
      <c r="L489"/>
      <c r="M489"/>
      <c r="N489"/>
      <c r="O489"/>
      <c r="P489"/>
      <c r="Q489"/>
      <c r="R489"/>
      <c r="S489"/>
      <c r="T489"/>
      <c r="U489"/>
    </row>
    <row r="490" spans="1:21">
      <c r="A490"/>
      <c r="B490"/>
      <c r="C490"/>
      <c r="D490"/>
      <c r="E490"/>
      <c r="F490"/>
      <c r="G490"/>
      <c r="H490"/>
      <c r="I490"/>
      <c r="J490"/>
      <c r="K490"/>
      <c r="L490"/>
      <c r="M490"/>
      <c r="N490"/>
      <c r="O490"/>
      <c r="P490"/>
      <c r="Q490"/>
      <c r="R490"/>
      <c r="S490"/>
      <c r="T490"/>
      <c r="U490"/>
    </row>
    <row r="491" spans="1:21">
      <c r="A491"/>
      <c r="B491"/>
      <c r="C491"/>
      <c r="D491"/>
      <c r="E491"/>
      <c r="F491"/>
      <c r="G491"/>
      <c r="H491"/>
      <c r="I491"/>
      <c r="J491"/>
      <c r="K491"/>
      <c r="L491"/>
      <c r="M491"/>
      <c r="N491"/>
      <c r="O491"/>
      <c r="P491"/>
      <c r="Q491"/>
      <c r="R491"/>
      <c r="S491"/>
      <c r="T491"/>
      <c r="U491"/>
    </row>
    <row r="492" spans="1:21">
      <c r="A492"/>
      <c r="B492"/>
      <c r="C492"/>
      <c r="D492"/>
      <c r="E492"/>
      <c r="F492"/>
      <c r="G492"/>
      <c r="H492"/>
      <c r="I492"/>
      <c r="J492"/>
      <c r="K492"/>
      <c r="L492"/>
      <c r="M492"/>
      <c r="N492"/>
      <c r="O492"/>
      <c r="P492"/>
      <c r="Q492"/>
      <c r="R492"/>
      <c r="S492"/>
      <c r="T492"/>
      <c r="U492"/>
    </row>
    <row r="493" spans="1:21">
      <c r="A493"/>
      <c r="B493"/>
      <c r="C493"/>
      <c r="D493"/>
      <c r="E493"/>
      <c r="F493"/>
      <c r="G493"/>
      <c r="H493"/>
      <c r="I493"/>
      <c r="J493"/>
      <c r="K493"/>
      <c r="L493"/>
      <c r="M493"/>
      <c r="N493"/>
      <c r="O493"/>
      <c r="P493"/>
      <c r="Q493"/>
      <c r="R493"/>
      <c r="S493"/>
      <c r="T493"/>
      <c r="U493"/>
    </row>
    <row r="494" spans="1:21">
      <c r="A494"/>
      <c r="B494"/>
      <c r="C494"/>
      <c r="D494"/>
      <c r="E494"/>
      <c r="F494"/>
      <c r="G494"/>
      <c r="H494"/>
      <c r="I494"/>
      <c r="J494"/>
      <c r="K494"/>
      <c r="L494"/>
      <c r="M494"/>
      <c r="N494"/>
      <c r="O494"/>
      <c r="P494"/>
      <c r="Q494"/>
      <c r="R494"/>
      <c r="S494"/>
      <c r="T494"/>
      <c r="U494"/>
    </row>
    <row r="495" spans="1:21">
      <c r="A495"/>
      <c r="B495"/>
      <c r="C495"/>
      <c r="D495"/>
      <c r="E495"/>
      <c r="F495"/>
      <c r="G495"/>
      <c r="H495"/>
      <c r="I495"/>
      <c r="J495"/>
      <c r="K495"/>
      <c r="L495"/>
      <c r="M495"/>
      <c r="N495"/>
      <c r="O495"/>
      <c r="P495"/>
      <c r="Q495"/>
      <c r="R495"/>
      <c r="S495"/>
      <c r="T495"/>
      <c r="U495"/>
    </row>
    <row r="496" spans="1:21">
      <c r="A496"/>
      <c r="B496"/>
      <c r="C496"/>
      <c r="D496"/>
      <c r="E496"/>
      <c r="F496"/>
      <c r="G496"/>
      <c r="H496"/>
      <c r="I496"/>
      <c r="J496"/>
      <c r="K496"/>
      <c r="L496"/>
      <c r="M496"/>
      <c r="N496"/>
      <c r="O496"/>
      <c r="P496"/>
      <c r="Q496"/>
      <c r="R496"/>
      <c r="S496"/>
      <c r="T496"/>
      <c r="U496"/>
    </row>
    <row r="497" spans="1:21">
      <c r="A497"/>
      <c r="B497"/>
      <c r="C497"/>
      <c r="D497"/>
      <c r="E497"/>
      <c r="F497"/>
      <c r="G497"/>
      <c r="H497"/>
      <c r="I497"/>
      <c r="J497"/>
      <c r="K497"/>
      <c r="L497"/>
      <c r="M497"/>
      <c r="N497"/>
      <c r="O497"/>
      <c r="P497"/>
      <c r="Q497"/>
      <c r="R497"/>
      <c r="S497"/>
      <c r="T497"/>
      <c r="U497"/>
    </row>
    <row r="498" spans="1:21">
      <c r="A498"/>
      <c r="B498"/>
      <c r="C498"/>
      <c r="D498"/>
      <c r="E498"/>
      <c r="F498"/>
      <c r="G498"/>
      <c r="H498"/>
      <c r="I498"/>
      <c r="J498"/>
      <c r="K498"/>
      <c r="L498"/>
      <c r="M498"/>
      <c r="N498"/>
      <c r="O498"/>
      <c r="P498"/>
      <c r="Q498"/>
      <c r="R498"/>
      <c r="S498"/>
      <c r="T498"/>
      <c r="U498"/>
    </row>
    <row r="499" spans="1:21">
      <c r="A499"/>
      <c r="B499"/>
      <c r="C499"/>
      <c r="D499"/>
      <c r="E499"/>
      <c r="F499"/>
      <c r="G499"/>
      <c r="H499"/>
      <c r="I499"/>
      <c r="J499"/>
      <c r="K499"/>
      <c r="L499"/>
      <c r="M499"/>
      <c r="N499"/>
      <c r="O499"/>
      <c r="P499"/>
      <c r="Q499"/>
      <c r="R499"/>
      <c r="S499"/>
      <c r="T499"/>
      <c r="U499"/>
    </row>
    <row r="500" spans="1:21">
      <c r="A500"/>
      <c r="B500"/>
      <c r="C500"/>
      <c r="D500"/>
      <c r="E500"/>
      <c r="F500"/>
      <c r="G500"/>
      <c r="H500"/>
      <c r="I500"/>
      <c r="J500"/>
      <c r="K500"/>
      <c r="L500"/>
      <c r="M500"/>
      <c r="N500"/>
      <c r="O500"/>
      <c r="P500"/>
      <c r="Q500"/>
      <c r="R500"/>
      <c r="S500"/>
      <c r="T500"/>
      <c r="U500"/>
    </row>
    <row r="501" spans="1:21">
      <c r="A501"/>
      <c r="B501"/>
      <c r="C501"/>
      <c r="D501"/>
      <c r="E501"/>
      <c r="F501"/>
      <c r="G501"/>
      <c r="H501"/>
      <c r="I501"/>
      <c r="J501"/>
      <c r="K501"/>
      <c r="L501"/>
      <c r="M501"/>
      <c r="N501"/>
      <c r="O501"/>
      <c r="P501"/>
      <c r="Q501"/>
      <c r="R501"/>
      <c r="S501"/>
      <c r="T501"/>
      <c r="U501"/>
    </row>
    <row r="502" spans="1:21">
      <c r="A502"/>
      <c r="B502"/>
      <c r="C502"/>
      <c r="D502"/>
      <c r="E502"/>
      <c r="F502"/>
      <c r="G502"/>
      <c r="H502"/>
      <c r="I502"/>
      <c r="J502"/>
      <c r="K502"/>
      <c r="L502"/>
      <c r="M502"/>
      <c r="N502"/>
      <c r="O502"/>
      <c r="P502"/>
      <c r="Q502"/>
      <c r="R502"/>
      <c r="S502"/>
      <c r="T502"/>
      <c r="U502"/>
    </row>
    <row r="503" spans="1:21">
      <c r="A503"/>
      <c r="B503"/>
      <c r="C503"/>
      <c r="D503"/>
      <c r="E503"/>
      <c r="F503"/>
      <c r="G503"/>
      <c r="H503"/>
      <c r="I503"/>
      <c r="J503"/>
      <c r="K503"/>
      <c r="L503"/>
      <c r="M503"/>
      <c r="N503"/>
      <c r="O503"/>
      <c r="P503"/>
      <c r="Q503"/>
      <c r="R503"/>
      <c r="S503"/>
      <c r="T503"/>
      <c r="U503"/>
    </row>
    <row r="504" spans="1:21">
      <c r="A504"/>
      <c r="B504"/>
      <c r="C504"/>
      <c r="D504"/>
      <c r="E504"/>
      <c r="F504"/>
      <c r="G504"/>
      <c r="H504"/>
      <c r="I504"/>
      <c r="J504"/>
      <c r="K504"/>
      <c r="L504"/>
      <c r="M504"/>
      <c r="N504"/>
      <c r="O504"/>
      <c r="P504"/>
      <c r="Q504"/>
      <c r="R504"/>
      <c r="S504"/>
      <c r="T504"/>
      <c r="U504"/>
    </row>
    <row r="505" spans="1:21">
      <c r="A505"/>
      <c r="B505"/>
      <c r="C505"/>
      <c r="D505"/>
      <c r="E505"/>
      <c r="F505"/>
      <c r="G505"/>
      <c r="H505"/>
      <c r="I505"/>
      <c r="J505"/>
      <c r="K505"/>
      <c r="L505"/>
      <c r="M505"/>
      <c r="N505"/>
      <c r="O505"/>
      <c r="P505"/>
      <c r="Q505"/>
      <c r="R505"/>
      <c r="S505"/>
      <c r="T505"/>
      <c r="U505"/>
    </row>
    <row r="506" spans="1:21">
      <c r="A506"/>
      <c r="B506"/>
      <c r="C506"/>
      <c r="D506"/>
      <c r="E506"/>
      <c r="F506"/>
      <c r="G506"/>
      <c r="H506"/>
      <c r="I506"/>
      <c r="J506"/>
      <c r="K506"/>
      <c r="L506"/>
      <c r="M506"/>
      <c r="N506"/>
      <c r="O506"/>
      <c r="P506"/>
      <c r="Q506"/>
      <c r="R506"/>
      <c r="S506"/>
      <c r="T506"/>
      <c r="U506"/>
    </row>
    <row r="507" spans="1:21">
      <c r="A507"/>
      <c r="B507"/>
      <c r="C507"/>
      <c r="D507"/>
      <c r="E507"/>
      <c r="F507"/>
      <c r="G507"/>
      <c r="H507"/>
      <c r="I507"/>
      <c r="J507"/>
      <c r="K507"/>
      <c r="L507"/>
      <c r="M507"/>
      <c r="N507"/>
      <c r="O507"/>
      <c r="P507"/>
      <c r="Q507"/>
      <c r="R507"/>
      <c r="S507"/>
      <c r="T507"/>
      <c r="U507"/>
    </row>
    <row r="508" spans="1:21">
      <c r="A508"/>
      <c r="B508"/>
      <c r="C508"/>
      <c r="D508"/>
      <c r="E508"/>
      <c r="F508"/>
      <c r="G508"/>
      <c r="H508"/>
      <c r="I508"/>
      <c r="J508"/>
      <c r="K508"/>
      <c r="L508"/>
      <c r="M508"/>
      <c r="N508"/>
      <c r="O508"/>
      <c r="P508"/>
      <c r="Q508"/>
      <c r="R508"/>
      <c r="S508"/>
      <c r="T508"/>
      <c r="U508"/>
    </row>
    <row r="509" spans="1:21">
      <c r="A509"/>
      <c r="B509"/>
      <c r="C509"/>
      <c r="D509"/>
      <c r="E509"/>
      <c r="F509"/>
      <c r="G509"/>
      <c r="H509"/>
      <c r="I509"/>
      <c r="J509"/>
      <c r="K509"/>
      <c r="L509"/>
      <c r="M509"/>
      <c r="N509"/>
      <c r="O509"/>
      <c r="P509"/>
      <c r="Q509"/>
      <c r="R509"/>
      <c r="S509"/>
      <c r="T509"/>
      <c r="U509"/>
    </row>
    <row r="510" spans="1:21">
      <c r="A510"/>
      <c r="B510"/>
      <c r="C510"/>
      <c r="D510"/>
      <c r="E510"/>
      <c r="F510"/>
      <c r="G510"/>
      <c r="H510"/>
      <c r="I510"/>
      <c r="J510"/>
      <c r="K510"/>
      <c r="L510"/>
      <c r="M510"/>
      <c r="N510"/>
      <c r="O510"/>
      <c r="P510"/>
      <c r="Q510"/>
      <c r="R510"/>
      <c r="S510"/>
      <c r="T510"/>
      <c r="U510"/>
    </row>
    <row r="511" spans="1:21">
      <c r="A511"/>
      <c r="B511"/>
      <c r="C511"/>
      <c r="D511"/>
      <c r="E511"/>
      <c r="F511"/>
      <c r="G511"/>
      <c r="H511"/>
      <c r="I511"/>
      <c r="J511"/>
      <c r="K511"/>
      <c r="L511"/>
      <c r="M511"/>
      <c r="N511"/>
      <c r="O511"/>
      <c r="P511"/>
      <c r="Q511"/>
      <c r="R511"/>
      <c r="S511"/>
      <c r="T511"/>
      <c r="U511"/>
    </row>
    <row r="512" spans="1:21">
      <c r="A512"/>
      <c r="B512"/>
      <c r="C512"/>
      <c r="D512"/>
      <c r="E512"/>
      <c r="F512"/>
      <c r="G512"/>
      <c r="H512"/>
      <c r="I512"/>
      <c r="J512"/>
      <c r="K512"/>
      <c r="L512"/>
      <c r="M512"/>
      <c r="N512"/>
      <c r="O512"/>
      <c r="P512"/>
      <c r="Q512"/>
      <c r="R512"/>
      <c r="S512"/>
      <c r="T512"/>
      <c r="U512"/>
    </row>
    <row r="513" spans="1:21">
      <c r="A513"/>
      <c r="B513"/>
      <c r="C513"/>
      <c r="D513"/>
      <c r="E513"/>
      <c r="F513"/>
      <c r="G513"/>
      <c r="H513"/>
      <c r="I513"/>
      <c r="J513"/>
      <c r="K513"/>
      <c r="L513"/>
      <c r="M513"/>
      <c r="N513"/>
      <c r="O513"/>
      <c r="P513"/>
      <c r="Q513"/>
      <c r="R513"/>
      <c r="S513"/>
      <c r="T513"/>
      <c r="U513"/>
    </row>
    <row r="514" spans="1:21">
      <c r="A514"/>
      <c r="B514"/>
      <c r="C514"/>
      <c r="D514"/>
      <c r="E514"/>
      <c r="F514"/>
      <c r="G514"/>
      <c r="H514"/>
      <c r="I514"/>
      <c r="J514"/>
      <c r="K514"/>
      <c r="L514"/>
      <c r="M514"/>
      <c r="N514"/>
      <c r="O514"/>
      <c r="P514"/>
      <c r="Q514"/>
      <c r="R514"/>
      <c r="S514"/>
      <c r="T514"/>
      <c r="U514"/>
    </row>
    <row r="515" spans="1:21">
      <c r="A515"/>
      <c r="B515"/>
      <c r="C515"/>
      <c r="D515"/>
      <c r="E515"/>
      <c r="F515"/>
      <c r="G515"/>
      <c r="H515"/>
      <c r="I515"/>
      <c r="J515"/>
      <c r="K515"/>
      <c r="L515"/>
      <c r="M515"/>
      <c r="N515"/>
      <c r="O515"/>
      <c r="P515"/>
      <c r="Q515"/>
      <c r="R515"/>
      <c r="S515"/>
      <c r="T515"/>
      <c r="U515"/>
    </row>
    <row r="516" spans="1:21">
      <c r="A516"/>
      <c r="B516"/>
      <c r="C516"/>
      <c r="D516"/>
      <c r="E516"/>
      <c r="F516"/>
      <c r="G516"/>
      <c r="H516"/>
      <c r="I516"/>
      <c r="J516"/>
      <c r="K516"/>
      <c r="L516"/>
      <c r="M516"/>
      <c r="N516"/>
      <c r="O516"/>
      <c r="P516"/>
      <c r="Q516"/>
      <c r="R516"/>
      <c r="S516"/>
      <c r="T516"/>
      <c r="U516"/>
    </row>
    <row r="517" spans="1:21">
      <c r="A517"/>
      <c r="B517"/>
      <c r="C517"/>
      <c r="D517"/>
      <c r="E517"/>
      <c r="F517"/>
      <c r="G517"/>
      <c r="H517"/>
      <c r="I517"/>
      <c r="J517"/>
      <c r="K517"/>
      <c r="L517"/>
      <c r="M517"/>
      <c r="N517"/>
      <c r="O517"/>
      <c r="P517"/>
      <c r="Q517"/>
      <c r="R517"/>
      <c r="S517"/>
      <c r="T517"/>
      <c r="U517"/>
    </row>
    <row r="518" spans="1:21">
      <c r="A518"/>
      <c r="B518"/>
      <c r="C518"/>
      <c r="D518"/>
      <c r="E518"/>
      <c r="F518"/>
      <c r="G518"/>
      <c r="H518"/>
      <c r="I518"/>
      <c r="J518"/>
      <c r="K518"/>
      <c r="L518"/>
      <c r="M518"/>
      <c r="N518"/>
      <c r="O518"/>
      <c r="P518"/>
      <c r="Q518"/>
      <c r="R518"/>
      <c r="S518"/>
      <c r="T518"/>
      <c r="U518"/>
    </row>
    <row r="519" spans="1:21">
      <c r="A519"/>
      <c r="B519"/>
      <c r="C519"/>
      <c r="D519"/>
      <c r="E519"/>
      <c r="F519"/>
      <c r="G519"/>
      <c r="H519"/>
      <c r="I519"/>
      <c r="J519"/>
      <c r="K519"/>
      <c r="L519"/>
      <c r="M519"/>
      <c r="N519"/>
      <c r="O519"/>
      <c r="P519"/>
      <c r="Q519"/>
      <c r="R519"/>
      <c r="S519"/>
      <c r="T519"/>
      <c r="U519"/>
    </row>
    <row r="520" spans="1:21">
      <c r="A520"/>
      <c r="B520"/>
      <c r="C520"/>
      <c r="D520"/>
      <c r="E520"/>
      <c r="F520"/>
      <c r="G520"/>
      <c r="H520"/>
      <c r="I520"/>
      <c r="J520"/>
      <c r="K520"/>
      <c r="L520"/>
      <c r="M520"/>
      <c r="N520"/>
      <c r="O520"/>
      <c r="P520"/>
      <c r="Q520"/>
      <c r="R520"/>
      <c r="S520"/>
      <c r="T520"/>
      <c r="U520"/>
    </row>
    <row r="521" spans="1:21">
      <c r="A521"/>
      <c r="B521"/>
      <c r="C521"/>
      <c r="D521"/>
      <c r="E521"/>
      <c r="F521"/>
      <c r="G521"/>
      <c r="H521"/>
      <c r="I521"/>
      <c r="J521"/>
      <c r="K521"/>
      <c r="L521"/>
      <c r="M521"/>
      <c r="N521"/>
      <c r="O521"/>
      <c r="P521"/>
      <c r="Q521"/>
      <c r="R521"/>
      <c r="S521"/>
      <c r="T521"/>
      <c r="U521"/>
    </row>
    <row r="522" spans="1:21">
      <c r="A522"/>
      <c r="B522"/>
      <c r="C522"/>
      <c r="D522"/>
      <c r="E522"/>
      <c r="F522"/>
      <c r="G522"/>
      <c r="H522"/>
      <c r="I522"/>
      <c r="J522"/>
      <c r="K522"/>
      <c r="L522"/>
      <c r="M522"/>
      <c r="N522"/>
      <c r="O522"/>
      <c r="P522"/>
      <c r="Q522"/>
      <c r="R522"/>
      <c r="S522"/>
      <c r="T522"/>
      <c r="U522"/>
    </row>
    <row r="523" spans="1:21">
      <c r="A523"/>
      <c r="B523"/>
      <c r="C523"/>
      <c r="D523"/>
      <c r="E523"/>
      <c r="F523"/>
      <c r="G523"/>
      <c r="H523"/>
      <c r="I523"/>
      <c r="J523"/>
      <c r="K523"/>
      <c r="L523"/>
      <c r="M523"/>
      <c r="N523"/>
      <c r="O523"/>
      <c r="P523"/>
    </row>
    <row r="524" spans="1:21">
      <c r="A524"/>
      <c r="B524"/>
      <c r="C524"/>
      <c r="D524"/>
      <c r="E524"/>
      <c r="F524"/>
      <c r="G524"/>
      <c r="H524"/>
      <c r="I524"/>
      <c r="J524"/>
      <c r="K524"/>
      <c r="L524"/>
      <c r="M524"/>
      <c r="N524"/>
      <c r="O524"/>
      <c r="P524"/>
    </row>
    <row r="525" spans="1:21">
      <c r="A525"/>
      <c r="B525"/>
      <c r="C525"/>
      <c r="D525"/>
      <c r="E525"/>
      <c r="F525"/>
      <c r="G525"/>
      <c r="H525"/>
      <c r="I525"/>
      <c r="J525"/>
      <c r="K525"/>
      <c r="L525"/>
      <c r="M525"/>
      <c r="N525"/>
      <c r="O525"/>
      <c r="P525"/>
    </row>
    <row r="526" spans="1:21">
      <c r="A526"/>
      <c r="B526"/>
      <c r="C526"/>
      <c r="D526"/>
      <c r="E526"/>
      <c r="F526"/>
      <c r="G526"/>
      <c r="H526"/>
      <c r="I526"/>
      <c r="J526"/>
      <c r="K526"/>
      <c r="L526"/>
      <c r="M526"/>
      <c r="N526"/>
      <c r="O526"/>
      <c r="P526"/>
    </row>
    <row r="527" spans="1:21">
      <c r="A527"/>
      <c r="B527"/>
      <c r="C527"/>
      <c r="D527"/>
      <c r="E527"/>
      <c r="F527"/>
      <c r="G527"/>
      <c r="H527"/>
      <c r="I527"/>
      <c r="J527"/>
      <c r="K527"/>
      <c r="L527"/>
      <c r="M527"/>
      <c r="N527"/>
      <c r="O527"/>
      <c r="P527"/>
    </row>
    <row r="528" spans="1:21">
      <c r="A528"/>
      <c r="B528"/>
      <c r="C528"/>
      <c r="D528"/>
      <c r="E528"/>
      <c r="F528"/>
      <c r="G528"/>
      <c r="H528"/>
      <c r="I528"/>
      <c r="J528"/>
      <c r="K528"/>
      <c r="L528"/>
      <c r="M528"/>
      <c r="N528"/>
      <c r="O528"/>
      <c r="P528"/>
    </row>
    <row r="529" spans="1:16">
      <c r="A529"/>
      <c r="B529"/>
      <c r="C529"/>
      <c r="D529"/>
      <c r="E529"/>
      <c r="F529"/>
      <c r="G529"/>
      <c r="H529"/>
      <c r="I529"/>
      <c r="J529"/>
      <c r="K529"/>
      <c r="L529"/>
      <c r="M529"/>
      <c r="N529"/>
      <c r="O529"/>
      <c r="P529"/>
    </row>
    <row r="530" spans="1:16">
      <c r="A530"/>
      <c r="B530"/>
      <c r="C530"/>
      <c r="D530"/>
      <c r="E530"/>
      <c r="F530"/>
      <c r="G530"/>
      <c r="H530"/>
      <c r="I530"/>
      <c r="J530"/>
      <c r="K530"/>
      <c r="L530"/>
      <c r="M530"/>
      <c r="N530"/>
      <c r="O530"/>
      <c r="P530"/>
    </row>
    <row r="531" spans="1:16">
      <c r="A531"/>
      <c r="B531"/>
      <c r="C531"/>
      <c r="D531"/>
      <c r="E531"/>
      <c r="F531"/>
      <c r="G531"/>
      <c r="H531"/>
      <c r="I531"/>
      <c r="J531"/>
      <c r="K531"/>
      <c r="L531"/>
      <c r="M531"/>
      <c r="N531"/>
      <c r="O531"/>
      <c r="P531"/>
    </row>
    <row r="532" spans="1:16">
      <c r="A532"/>
      <c r="B532"/>
      <c r="C532"/>
      <c r="D532"/>
      <c r="E532"/>
      <c r="F532"/>
      <c r="G532"/>
      <c r="H532"/>
      <c r="I532"/>
      <c r="J532"/>
      <c r="K532"/>
      <c r="L532"/>
      <c r="M532"/>
      <c r="N532"/>
      <c r="O532"/>
      <c r="P532"/>
    </row>
    <row r="533" spans="1:16">
      <c r="A533"/>
      <c r="B533"/>
      <c r="C533"/>
      <c r="D533"/>
      <c r="E533"/>
      <c r="F533"/>
      <c r="G533"/>
      <c r="H533"/>
      <c r="I533"/>
      <c r="J533"/>
      <c r="K533"/>
      <c r="L533"/>
      <c r="M533"/>
      <c r="N533"/>
      <c r="O533"/>
      <c r="P533"/>
    </row>
    <row r="534" spans="1:16">
      <c r="A534"/>
      <c r="B534"/>
      <c r="C534"/>
      <c r="D534"/>
      <c r="E534"/>
      <c r="F534"/>
      <c r="G534"/>
      <c r="H534"/>
      <c r="I534"/>
      <c r="J534"/>
      <c r="K534"/>
      <c r="L534"/>
      <c r="M534"/>
      <c r="N534"/>
      <c r="O534"/>
      <c r="P534"/>
    </row>
    <row r="535" spans="1:16">
      <c r="A535"/>
      <c r="B535"/>
      <c r="C535"/>
      <c r="D535"/>
      <c r="E535"/>
      <c r="F535"/>
      <c r="G535"/>
      <c r="H535"/>
      <c r="I535"/>
      <c r="J535"/>
      <c r="K535"/>
      <c r="L535"/>
      <c r="M535"/>
      <c r="N535"/>
      <c r="O535"/>
      <c r="P535"/>
    </row>
    <row r="536" spans="1:16">
      <c r="A536"/>
      <c r="B536"/>
      <c r="C536"/>
      <c r="D536"/>
      <c r="E536"/>
      <c r="F536"/>
      <c r="G536"/>
      <c r="H536"/>
      <c r="I536"/>
      <c r="J536"/>
      <c r="K536"/>
      <c r="L536"/>
      <c r="M536"/>
      <c r="N536"/>
      <c r="O536"/>
      <c r="P536"/>
    </row>
    <row r="537" spans="1:16">
      <c r="A537"/>
      <c r="B537"/>
      <c r="C537"/>
      <c r="D537"/>
      <c r="E537"/>
      <c r="F537"/>
      <c r="G537"/>
      <c r="H537"/>
      <c r="I537"/>
      <c r="J537"/>
      <c r="K537"/>
      <c r="L537"/>
      <c r="M537"/>
      <c r="N537"/>
      <c r="O537"/>
      <c r="P537"/>
    </row>
    <row r="538" spans="1:16">
      <c r="A538"/>
      <c r="B538"/>
      <c r="C538"/>
      <c r="D538"/>
      <c r="E538"/>
      <c r="F538"/>
      <c r="G538"/>
      <c r="H538"/>
      <c r="I538"/>
      <c r="J538"/>
      <c r="K538"/>
      <c r="L538"/>
      <c r="M538"/>
      <c r="N538"/>
      <c r="O538"/>
      <c r="P538"/>
    </row>
    <row r="539" spans="1:16">
      <c r="A539"/>
      <c r="B539"/>
      <c r="C539"/>
      <c r="D539"/>
      <c r="E539"/>
      <c r="F539"/>
      <c r="G539"/>
      <c r="H539"/>
      <c r="I539"/>
      <c r="J539"/>
      <c r="K539"/>
      <c r="L539"/>
      <c r="M539"/>
      <c r="N539"/>
      <c r="O539"/>
      <c r="P539"/>
    </row>
    <row r="540" spans="1:16">
      <c r="A540"/>
      <c r="B540"/>
      <c r="C540"/>
      <c r="D540"/>
      <c r="E540"/>
      <c r="F540"/>
      <c r="G540"/>
      <c r="H540"/>
      <c r="I540"/>
      <c r="J540"/>
      <c r="K540"/>
      <c r="L540"/>
      <c r="M540"/>
      <c r="N540"/>
      <c r="O540"/>
      <c r="P540"/>
    </row>
    <row r="541" spans="1:16">
      <c r="A541"/>
      <c r="B541"/>
      <c r="C541"/>
      <c r="D541"/>
      <c r="E541"/>
      <c r="F541"/>
      <c r="G541"/>
      <c r="H541"/>
      <c r="I541"/>
      <c r="J541"/>
      <c r="K541"/>
      <c r="L541"/>
      <c r="M541"/>
      <c r="N541"/>
      <c r="O541"/>
      <c r="P541"/>
    </row>
    <row r="542" spans="1:16">
      <c r="A542"/>
      <c r="B542"/>
      <c r="C542"/>
      <c r="D542"/>
      <c r="E542"/>
      <c r="F542"/>
      <c r="G542"/>
      <c r="H542"/>
      <c r="I542"/>
      <c r="J542"/>
      <c r="K542"/>
      <c r="L542"/>
      <c r="M542"/>
      <c r="N542"/>
      <c r="O542"/>
      <c r="P542"/>
    </row>
    <row r="543" spans="1:16">
      <c r="A543"/>
      <c r="B543"/>
      <c r="C543"/>
      <c r="D543"/>
      <c r="E543"/>
      <c r="F543"/>
      <c r="G543"/>
      <c r="H543"/>
      <c r="I543"/>
      <c r="J543"/>
      <c r="K543"/>
      <c r="L543"/>
      <c r="M543"/>
      <c r="N543"/>
      <c r="O543"/>
      <c r="P543"/>
    </row>
    <row r="544" spans="1:16">
      <c r="A544"/>
      <c r="B544"/>
      <c r="C544"/>
      <c r="D544"/>
      <c r="E544"/>
      <c r="F544"/>
      <c r="G544"/>
      <c r="H544"/>
      <c r="I544"/>
      <c r="J544"/>
      <c r="K544"/>
      <c r="L544"/>
      <c r="M544"/>
      <c r="N544"/>
      <c r="O544"/>
      <c r="P544"/>
    </row>
    <row r="545" spans="1:16">
      <c r="A545"/>
      <c r="B545"/>
      <c r="C545"/>
      <c r="D545"/>
      <c r="E545"/>
      <c r="F545"/>
      <c r="G545"/>
      <c r="H545"/>
      <c r="I545"/>
      <c r="J545"/>
      <c r="K545"/>
      <c r="L545"/>
      <c r="M545"/>
      <c r="N545"/>
      <c r="O545"/>
      <c r="P545"/>
    </row>
    <row r="546" spans="1:16">
      <c r="A546"/>
      <c r="B546"/>
      <c r="C546"/>
      <c r="D546"/>
      <c r="E546"/>
      <c r="F546"/>
      <c r="G546"/>
      <c r="H546"/>
      <c r="I546"/>
      <c r="J546"/>
      <c r="K546"/>
      <c r="L546"/>
      <c r="M546"/>
      <c r="N546"/>
      <c r="O546"/>
      <c r="P546"/>
    </row>
    <row r="547" spans="1:16">
      <c r="A547"/>
      <c r="B547"/>
      <c r="C547"/>
      <c r="D547"/>
      <c r="E547"/>
      <c r="F547"/>
      <c r="G547"/>
      <c r="H547"/>
      <c r="I547"/>
      <c r="J547"/>
      <c r="K547"/>
      <c r="L547"/>
      <c r="M547"/>
      <c r="N547"/>
      <c r="O547"/>
      <c r="P547"/>
    </row>
    <row r="548" spans="1:16">
      <c r="A548"/>
      <c r="B548"/>
      <c r="C548"/>
      <c r="D548"/>
      <c r="E548"/>
      <c r="F548"/>
      <c r="G548"/>
      <c r="H548"/>
      <c r="I548"/>
      <c r="J548"/>
      <c r="K548"/>
      <c r="L548"/>
      <c r="M548"/>
      <c r="N548"/>
      <c r="O548"/>
      <c r="P548"/>
    </row>
    <row r="549" spans="1:16">
      <c r="A549"/>
      <c r="B549"/>
      <c r="C549"/>
      <c r="D549"/>
      <c r="E549"/>
      <c r="F549"/>
      <c r="G549"/>
      <c r="H549"/>
      <c r="I549"/>
      <c r="J549"/>
      <c r="K549"/>
      <c r="L549"/>
      <c r="M549"/>
      <c r="N549"/>
      <c r="O549"/>
      <c r="P549"/>
    </row>
    <row r="550" spans="1:16">
      <c r="A550"/>
      <c r="B550"/>
      <c r="C550"/>
      <c r="D550"/>
      <c r="E550"/>
      <c r="F550"/>
      <c r="G550"/>
      <c r="H550"/>
      <c r="I550"/>
      <c r="J550"/>
      <c r="K550"/>
      <c r="L550"/>
      <c r="M550"/>
      <c r="N550"/>
      <c r="O550"/>
      <c r="P550"/>
    </row>
    <row r="551" spans="1:16">
      <c r="A551"/>
      <c r="B551"/>
      <c r="C551"/>
      <c r="D551"/>
      <c r="E551"/>
      <c r="F551"/>
      <c r="G551"/>
      <c r="H551"/>
      <c r="I551"/>
      <c r="J551"/>
      <c r="K551"/>
      <c r="L551"/>
      <c r="M551"/>
      <c r="N551"/>
      <c r="O551"/>
      <c r="P551"/>
    </row>
    <row r="552" spans="1:16">
      <c r="A552"/>
      <c r="B552"/>
      <c r="C552"/>
      <c r="D552"/>
      <c r="E552"/>
      <c r="F552"/>
      <c r="G552"/>
      <c r="H552"/>
      <c r="I552"/>
      <c r="J552"/>
      <c r="K552"/>
      <c r="L552"/>
      <c r="M552"/>
      <c r="N552"/>
      <c r="O552"/>
      <c r="P552"/>
    </row>
    <row r="553" spans="1:16">
      <c r="A553"/>
      <c r="B553"/>
      <c r="C553"/>
      <c r="D553"/>
      <c r="E553"/>
      <c r="F553"/>
      <c r="G553"/>
      <c r="H553"/>
      <c r="I553"/>
      <c r="J553"/>
      <c r="K553"/>
      <c r="L553"/>
      <c r="M553"/>
      <c r="N553"/>
      <c r="O553"/>
      <c r="P553"/>
    </row>
    <row r="554" spans="1:16">
      <c r="A554"/>
      <c r="B554"/>
      <c r="C554"/>
      <c r="D554"/>
      <c r="E554"/>
      <c r="F554"/>
      <c r="G554"/>
      <c r="H554"/>
      <c r="I554"/>
      <c r="J554"/>
      <c r="K554"/>
      <c r="L554"/>
      <c r="M554"/>
      <c r="N554"/>
      <c r="O554"/>
      <c r="P554"/>
    </row>
    <row r="555" spans="1:16">
      <c r="A555"/>
      <c r="B555"/>
      <c r="C555"/>
      <c r="D555"/>
      <c r="E555"/>
      <c r="F555"/>
      <c r="G555"/>
      <c r="H555"/>
      <c r="I555"/>
      <c r="J555"/>
      <c r="K555"/>
      <c r="L555"/>
      <c r="M555"/>
      <c r="N555"/>
      <c r="O555"/>
      <c r="P555"/>
    </row>
    <row r="556" spans="1:16">
      <c r="A556"/>
      <c r="B556"/>
      <c r="C556"/>
      <c r="D556"/>
      <c r="E556"/>
      <c r="F556"/>
      <c r="G556"/>
      <c r="H556"/>
      <c r="I556"/>
      <c r="J556"/>
      <c r="K556"/>
      <c r="L556"/>
      <c r="M556"/>
      <c r="N556"/>
      <c r="O556"/>
      <c r="P556"/>
    </row>
    <row r="557" spans="1:16">
      <c r="A557"/>
      <c r="B557"/>
      <c r="C557"/>
      <c r="D557"/>
      <c r="E557"/>
      <c r="F557"/>
      <c r="G557"/>
      <c r="H557"/>
      <c r="I557"/>
      <c r="J557"/>
      <c r="K557"/>
      <c r="L557"/>
      <c r="M557"/>
      <c r="N557"/>
      <c r="O557"/>
      <c r="P557"/>
    </row>
    <row r="558" spans="1:16">
      <c r="A558"/>
      <c r="B558"/>
      <c r="C558"/>
      <c r="D558"/>
      <c r="E558"/>
      <c r="F558"/>
      <c r="G558"/>
      <c r="H558"/>
      <c r="I558"/>
      <c r="J558"/>
      <c r="K558"/>
      <c r="L558"/>
      <c r="M558"/>
      <c r="N558"/>
      <c r="O558"/>
      <c r="P558"/>
    </row>
    <row r="559" spans="1:16">
      <c r="A559"/>
      <c r="B559"/>
      <c r="C559"/>
      <c r="D559"/>
      <c r="E559"/>
      <c r="F559"/>
      <c r="G559"/>
      <c r="H559"/>
      <c r="I559"/>
      <c r="J559"/>
      <c r="K559"/>
      <c r="L559"/>
      <c r="M559"/>
      <c r="N559"/>
      <c r="O559"/>
      <c r="P559"/>
    </row>
    <row r="560" spans="1:16">
      <c r="A560"/>
      <c r="B560"/>
      <c r="C560"/>
      <c r="D560"/>
      <c r="E560"/>
      <c r="F560"/>
      <c r="G560"/>
      <c r="H560"/>
      <c r="I560"/>
      <c r="J560"/>
      <c r="K560"/>
      <c r="L560"/>
      <c r="M560"/>
      <c r="N560"/>
      <c r="O560"/>
      <c r="P560"/>
    </row>
    <row r="561" spans="1:16">
      <c r="A561"/>
      <c r="B561"/>
      <c r="C561"/>
      <c r="D561"/>
      <c r="E561"/>
      <c r="F561"/>
      <c r="G561"/>
      <c r="H561"/>
      <c r="I561"/>
      <c r="J561"/>
      <c r="K561"/>
      <c r="L561"/>
      <c r="M561"/>
      <c r="N561"/>
      <c r="O561"/>
      <c r="P561"/>
    </row>
    <row r="562" spans="1:16">
      <c r="A562"/>
      <c r="B562"/>
      <c r="C562"/>
      <c r="D562"/>
      <c r="E562"/>
      <c r="F562"/>
      <c r="G562"/>
      <c r="H562"/>
      <c r="I562"/>
      <c r="J562"/>
      <c r="K562"/>
      <c r="L562"/>
      <c r="M562"/>
      <c r="N562"/>
      <c r="O562"/>
      <c r="P562"/>
    </row>
    <row r="563" spans="1:16">
      <c r="A563"/>
      <c r="B563"/>
      <c r="C563"/>
      <c r="D563"/>
      <c r="E563"/>
      <c r="F563"/>
      <c r="G563"/>
      <c r="H563"/>
      <c r="I563"/>
      <c r="J563"/>
      <c r="K563"/>
      <c r="L563"/>
      <c r="M563"/>
      <c r="N563"/>
      <c r="O563"/>
      <c r="P563"/>
    </row>
    <row r="564" spans="1:16">
      <c r="A564"/>
      <c r="B564"/>
      <c r="C564"/>
      <c r="D564"/>
      <c r="E564"/>
      <c r="F564"/>
      <c r="G564"/>
      <c r="H564"/>
      <c r="I564"/>
      <c r="J564"/>
      <c r="K564"/>
      <c r="L564"/>
      <c r="M564"/>
      <c r="N564"/>
      <c r="O564"/>
      <c r="P564"/>
    </row>
    <row r="565" spans="1:16">
      <c r="A565"/>
      <c r="B565"/>
      <c r="C565"/>
      <c r="D565"/>
      <c r="E565"/>
      <c r="F565"/>
      <c r="G565"/>
      <c r="H565"/>
      <c r="I565"/>
      <c r="J565"/>
      <c r="K565"/>
      <c r="L565"/>
      <c r="M565"/>
      <c r="N565"/>
      <c r="O565"/>
      <c r="P565"/>
    </row>
    <row r="566" spans="1:16">
      <c r="A566"/>
      <c r="B566"/>
      <c r="C566"/>
      <c r="D566"/>
      <c r="E566"/>
      <c r="F566"/>
      <c r="G566"/>
      <c r="H566"/>
      <c r="I566"/>
      <c r="J566"/>
      <c r="K566"/>
      <c r="L566"/>
      <c r="M566"/>
      <c r="N566"/>
      <c r="O566"/>
      <c r="P566"/>
    </row>
    <row r="567" spans="1:16">
      <c r="A567"/>
      <c r="B567"/>
      <c r="C567"/>
      <c r="D567"/>
      <c r="E567"/>
      <c r="F567"/>
      <c r="G567"/>
      <c r="H567"/>
      <c r="I567"/>
      <c r="J567"/>
      <c r="K567"/>
      <c r="L567"/>
      <c r="M567"/>
      <c r="N567"/>
      <c r="O567"/>
      <c r="P567"/>
    </row>
    <row r="568" spans="1:16">
      <c r="A568"/>
      <c r="B568"/>
      <c r="C568"/>
      <c r="D568"/>
      <c r="E568"/>
      <c r="F568"/>
      <c r="G568"/>
      <c r="H568"/>
      <c r="I568"/>
      <c r="J568"/>
      <c r="K568"/>
      <c r="L568"/>
      <c r="M568"/>
      <c r="N568"/>
      <c r="O568"/>
      <c r="P568"/>
    </row>
    <row r="569" spans="1:16">
      <c r="A569"/>
      <c r="B569"/>
      <c r="C569"/>
      <c r="D569"/>
      <c r="E569"/>
      <c r="F569"/>
      <c r="G569"/>
      <c r="H569"/>
      <c r="I569"/>
      <c r="J569"/>
      <c r="K569"/>
      <c r="L569"/>
      <c r="M569"/>
      <c r="N569"/>
      <c r="O569"/>
      <c r="P569"/>
    </row>
    <row r="570" spans="1:16">
      <c r="A570"/>
      <c r="B570"/>
      <c r="C570"/>
      <c r="D570"/>
      <c r="E570"/>
      <c r="F570"/>
      <c r="G570"/>
      <c r="H570"/>
      <c r="I570"/>
      <c r="J570"/>
      <c r="K570"/>
      <c r="L570"/>
      <c r="M570"/>
      <c r="N570"/>
      <c r="O570"/>
      <c r="P570"/>
    </row>
    <row r="571" spans="1:16">
      <c r="A571"/>
      <c r="B571"/>
      <c r="C571"/>
      <c r="D571"/>
      <c r="E571"/>
      <c r="F571"/>
      <c r="G571"/>
      <c r="H571"/>
      <c r="I571"/>
      <c r="J571"/>
      <c r="K571"/>
      <c r="L571"/>
      <c r="M571"/>
      <c r="N571"/>
      <c r="O571"/>
      <c r="P571"/>
    </row>
    <row r="572" spans="1:16">
      <c r="A572"/>
      <c r="B572"/>
      <c r="C572"/>
      <c r="D572"/>
      <c r="E572"/>
      <c r="F572"/>
      <c r="G572"/>
      <c r="H572"/>
      <c r="I572"/>
      <c r="J572"/>
      <c r="K572"/>
      <c r="L572"/>
      <c r="M572"/>
      <c r="N572"/>
      <c r="O572"/>
      <c r="P572"/>
    </row>
    <row r="573" spans="1:16">
      <c r="A573"/>
      <c r="B573"/>
      <c r="C573"/>
      <c r="D573"/>
      <c r="E573"/>
      <c r="F573"/>
      <c r="G573"/>
      <c r="H573"/>
      <c r="I573"/>
      <c r="J573"/>
      <c r="K573"/>
      <c r="L573"/>
      <c r="M573"/>
      <c r="N573"/>
      <c r="O573"/>
      <c r="P573"/>
    </row>
    <row r="574" spans="1:16">
      <c r="A574"/>
      <c r="B574"/>
      <c r="C574"/>
      <c r="D574"/>
      <c r="E574"/>
      <c r="F574"/>
      <c r="G574"/>
      <c r="H574"/>
      <c r="I574"/>
      <c r="J574"/>
      <c r="K574"/>
      <c r="L574"/>
      <c r="M574"/>
      <c r="N574"/>
      <c r="O574"/>
      <c r="P574"/>
    </row>
    <row r="575" spans="1:16">
      <c r="A575"/>
      <c r="B575"/>
      <c r="C575"/>
      <c r="D575"/>
      <c r="E575"/>
      <c r="F575"/>
      <c r="G575"/>
      <c r="H575"/>
      <c r="I575"/>
      <c r="J575"/>
      <c r="K575"/>
      <c r="L575"/>
      <c r="M575"/>
      <c r="N575"/>
      <c r="O575"/>
      <c r="P575"/>
    </row>
    <row r="576" spans="1:16">
      <c r="A576"/>
      <c r="B576"/>
      <c r="C576"/>
      <c r="D576"/>
      <c r="E576"/>
      <c r="F576"/>
      <c r="G576"/>
      <c r="H576"/>
      <c r="I576"/>
      <c r="J576"/>
      <c r="K576"/>
      <c r="L576"/>
      <c r="M576"/>
      <c r="N576"/>
      <c r="O576"/>
      <c r="P576"/>
    </row>
    <row r="577" spans="1:16">
      <c r="A577"/>
      <c r="B577"/>
      <c r="C577"/>
      <c r="D577"/>
      <c r="E577"/>
      <c r="F577"/>
      <c r="G577"/>
      <c r="H577"/>
      <c r="I577"/>
      <c r="J577"/>
      <c r="K577"/>
      <c r="L577"/>
      <c r="M577"/>
      <c r="N577"/>
      <c r="O577"/>
      <c r="P577"/>
    </row>
    <row r="578" spans="1:16">
      <c r="A578"/>
      <c r="B578"/>
      <c r="C578"/>
      <c r="D578"/>
      <c r="E578"/>
      <c r="F578"/>
      <c r="G578"/>
      <c r="H578"/>
      <c r="I578"/>
      <c r="J578"/>
      <c r="K578"/>
      <c r="L578"/>
      <c r="M578"/>
      <c r="N578"/>
      <c r="O578"/>
      <c r="P578"/>
    </row>
    <row r="579" spans="1:16">
      <c r="A579"/>
      <c r="B579"/>
      <c r="C579"/>
      <c r="D579"/>
      <c r="E579"/>
      <c r="F579"/>
      <c r="G579"/>
      <c r="H579"/>
      <c r="I579"/>
      <c r="J579"/>
      <c r="K579"/>
      <c r="L579"/>
      <c r="M579"/>
      <c r="N579"/>
      <c r="O579"/>
      <c r="P579"/>
    </row>
    <row r="580" spans="1:16">
      <c r="A580"/>
      <c r="B580"/>
      <c r="C580"/>
      <c r="D580"/>
      <c r="E580"/>
      <c r="F580"/>
      <c r="G580"/>
      <c r="H580"/>
      <c r="I580"/>
      <c r="J580"/>
      <c r="K580"/>
      <c r="L580"/>
      <c r="M580"/>
      <c r="N580"/>
      <c r="O580"/>
      <c r="P580"/>
    </row>
    <row r="581" spans="1:16">
      <c r="A581"/>
      <c r="B581"/>
      <c r="C581"/>
      <c r="D581"/>
      <c r="E581"/>
      <c r="F581"/>
      <c r="G581"/>
      <c r="H581"/>
      <c r="I581"/>
      <c r="J581"/>
      <c r="K581"/>
      <c r="L581"/>
      <c r="M581"/>
      <c r="N581"/>
      <c r="O581"/>
      <c r="P581"/>
    </row>
    <row r="582" spans="1:16">
      <c r="A582"/>
      <c r="B582"/>
      <c r="C582"/>
      <c r="D582"/>
      <c r="E582"/>
      <c r="F582"/>
      <c r="G582"/>
      <c r="H582"/>
      <c r="I582"/>
      <c r="J582"/>
      <c r="K582"/>
      <c r="L582"/>
      <c r="M582"/>
      <c r="N582"/>
      <c r="O582"/>
      <c r="P582"/>
    </row>
    <row r="583" spans="1:16">
      <c r="A583"/>
      <c r="B583"/>
      <c r="C583"/>
      <c r="D583"/>
      <c r="E583"/>
      <c r="F583"/>
      <c r="G583"/>
      <c r="H583"/>
      <c r="I583"/>
      <c r="J583"/>
      <c r="K583"/>
      <c r="L583"/>
      <c r="M583"/>
      <c r="N583"/>
      <c r="O583"/>
      <c r="P583"/>
    </row>
    <row r="584" spans="1:16">
      <c r="A584"/>
      <c r="B584"/>
      <c r="C584"/>
      <c r="D584"/>
      <c r="E584"/>
      <c r="F584"/>
      <c r="G584"/>
      <c r="H584"/>
      <c r="I584"/>
      <c r="J584"/>
      <c r="K584"/>
      <c r="L584"/>
      <c r="M584"/>
      <c r="N584"/>
      <c r="O584"/>
      <c r="P584"/>
    </row>
    <row r="585" spans="1:16">
      <c r="A585"/>
      <c r="B585"/>
      <c r="C585"/>
      <c r="D585"/>
      <c r="E585"/>
      <c r="F585"/>
      <c r="G585"/>
      <c r="H585"/>
      <c r="I585"/>
      <c r="J585"/>
      <c r="K585"/>
      <c r="L585"/>
      <c r="M585"/>
      <c r="N585"/>
      <c r="O585"/>
      <c r="P585"/>
    </row>
    <row r="586" spans="1:16">
      <c r="A586"/>
      <c r="B586"/>
      <c r="C586"/>
      <c r="D586"/>
      <c r="E586"/>
      <c r="F586"/>
      <c r="G586"/>
      <c r="H586"/>
      <c r="I586"/>
      <c r="J586"/>
      <c r="K586"/>
      <c r="L586"/>
      <c r="M586"/>
      <c r="N586"/>
      <c r="O586"/>
      <c r="P586"/>
    </row>
    <row r="587" spans="1:16">
      <c r="A587"/>
      <c r="B587"/>
      <c r="C587"/>
      <c r="D587"/>
      <c r="E587"/>
      <c r="F587"/>
      <c r="G587"/>
      <c r="H587"/>
      <c r="I587"/>
      <c r="J587"/>
      <c r="K587"/>
      <c r="L587"/>
      <c r="M587"/>
      <c r="N587"/>
      <c r="O587"/>
      <c r="P587"/>
    </row>
    <row r="588" spans="1:16">
      <c r="A588"/>
      <c r="B588"/>
      <c r="C588"/>
      <c r="D588"/>
      <c r="E588"/>
      <c r="F588"/>
      <c r="G588"/>
      <c r="H588"/>
      <c r="I588"/>
      <c r="J588"/>
      <c r="K588"/>
      <c r="L588"/>
      <c r="M588"/>
      <c r="N588"/>
      <c r="O588"/>
      <c r="P588"/>
    </row>
    <row r="589" spans="1:16">
      <c r="A589"/>
      <c r="B589"/>
      <c r="C589"/>
      <c r="D589"/>
      <c r="E589"/>
      <c r="F589"/>
      <c r="G589"/>
      <c r="H589"/>
      <c r="I589"/>
      <c r="J589"/>
      <c r="K589"/>
      <c r="L589"/>
      <c r="M589"/>
      <c r="N589"/>
      <c r="O589"/>
      <c r="P589"/>
    </row>
    <row r="590" spans="1:16">
      <c r="A590"/>
      <c r="B590"/>
      <c r="C590"/>
      <c r="D590"/>
      <c r="E590"/>
      <c r="F590"/>
      <c r="G590"/>
      <c r="H590"/>
      <c r="I590"/>
      <c r="J590"/>
      <c r="K590"/>
      <c r="L590"/>
      <c r="M590"/>
      <c r="N590"/>
      <c r="O590"/>
      <c r="P590"/>
    </row>
    <row r="591" spans="1:16">
      <c r="A591"/>
      <c r="B591"/>
      <c r="C591"/>
      <c r="D591"/>
      <c r="E591"/>
      <c r="F591"/>
      <c r="G591"/>
      <c r="H591"/>
      <c r="I591"/>
      <c r="J591"/>
      <c r="K591"/>
      <c r="L591"/>
      <c r="M591"/>
      <c r="N591"/>
      <c r="O591"/>
      <c r="P591"/>
    </row>
    <row r="592" spans="1:16">
      <c r="A592"/>
      <c r="B592"/>
      <c r="C592"/>
      <c r="D592"/>
      <c r="E592"/>
      <c r="F592"/>
      <c r="G592"/>
      <c r="H592"/>
      <c r="I592"/>
      <c r="J592"/>
      <c r="K592"/>
      <c r="L592"/>
      <c r="M592"/>
      <c r="N592"/>
      <c r="O592"/>
      <c r="P592"/>
    </row>
    <row r="593" spans="1:16">
      <c r="A593"/>
      <c r="B593"/>
      <c r="C593"/>
      <c r="D593"/>
      <c r="E593"/>
      <c r="F593"/>
      <c r="G593"/>
      <c r="H593"/>
      <c r="I593"/>
      <c r="J593"/>
      <c r="K593"/>
      <c r="L593"/>
      <c r="M593"/>
      <c r="N593"/>
      <c r="O593"/>
      <c r="P593"/>
    </row>
    <row r="594" spans="1:16">
      <c r="A594"/>
      <c r="B594"/>
      <c r="C594"/>
      <c r="D594"/>
      <c r="E594"/>
      <c r="F594"/>
      <c r="G594"/>
      <c r="H594"/>
      <c r="I594"/>
      <c r="J594"/>
      <c r="K594"/>
      <c r="L594"/>
      <c r="M594"/>
      <c r="N594"/>
      <c r="O594"/>
      <c r="P594"/>
    </row>
    <row r="595" spans="1:16">
      <c r="A595"/>
      <c r="B595"/>
      <c r="C595"/>
      <c r="D595"/>
      <c r="E595"/>
      <c r="F595"/>
      <c r="G595"/>
      <c r="H595"/>
      <c r="I595"/>
      <c r="J595"/>
      <c r="K595"/>
      <c r="L595"/>
      <c r="M595"/>
      <c r="N595"/>
      <c r="O595"/>
      <c r="P595"/>
    </row>
    <row r="596" spans="1:16">
      <c r="A596"/>
      <c r="B596"/>
      <c r="C596"/>
      <c r="D596"/>
      <c r="E596"/>
      <c r="F596"/>
      <c r="G596"/>
      <c r="H596"/>
      <c r="I596"/>
      <c r="J596"/>
      <c r="K596"/>
      <c r="L596"/>
      <c r="M596"/>
      <c r="N596"/>
      <c r="O596"/>
      <c r="P596"/>
    </row>
    <row r="597" spans="1:16">
      <c r="A597"/>
      <c r="B597"/>
      <c r="C597"/>
      <c r="D597"/>
      <c r="E597"/>
      <c r="F597"/>
      <c r="G597"/>
      <c r="H597"/>
      <c r="I597"/>
      <c r="J597"/>
      <c r="K597"/>
      <c r="L597"/>
      <c r="M597"/>
      <c r="N597"/>
      <c r="O597"/>
      <c r="P597"/>
    </row>
    <row r="598" spans="1:16">
      <c r="A598"/>
      <c r="B598"/>
      <c r="C598"/>
      <c r="D598"/>
      <c r="E598"/>
      <c r="F598"/>
      <c r="G598"/>
      <c r="H598"/>
      <c r="I598"/>
      <c r="J598"/>
      <c r="K598"/>
      <c r="L598"/>
      <c r="M598"/>
      <c r="N598"/>
      <c r="O598"/>
      <c r="P598"/>
    </row>
    <row r="599" spans="1:16">
      <c r="A599"/>
      <c r="B599"/>
      <c r="C599"/>
      <c r="D599"/>
      <c r="E599"/>
      <c r="F599"/>
      <c r="G599"/>
      <c r="H599"/>
      <c r="I599"/>
      <c r="J599"/>
      <c r="K599"/>
      <c r="L599"/>
      <c r="M599"/>
      <c r="N599"/>
      <c r="O599"/>
      <c r="P599"/>
    </row>
    <row r="600" spans="1:16">
      <c r="A600"/>
      <c r="B600"/>
      <c r="C600"/>
      <c r="D600"/>
      <c r="E600"/>
      <c r="F600"/>
      <c r="G600"/>
      <c r="H600"/>
      <c r="I600"/>
      <c r="J600"/>
      <c r="K600"/>
      <c r="L600"/>
      <c r="M600"/>
      <c r="N600"/>
      <c r="O600"/>
      <c r="P600"/>
    </row>
    <row r="601" spans="1:16">
      <c r="A601"/>
      <c r="B601"/>
      <c r="C601"/>
      <c r="D601"/>
      <c r="E601"/>
      <c r="F601"/>
      <c r="G601"/>
      <c r="H601"/>
      <c r="I601"/>
      <c r="J601"/>
      <c r="K601"/>
      <c r="L601"/>
      <c r="M601"/>
      <c r="N601"/>
      <c r="O601"/>
      <c r="P601"/>
    </row>
    <row r="602" spans="1:16">
      <c r="A602"/>
      <c r="B602"/>
      <c r="C602"/>
      <c r="D602"/>
      <c r="E602"/>
      <c r="F602"/>
      <c r="G602"/>
      <c r="H602"/>
      <c r="I602"/>
      <c r="J602"/>
      <c r="K602"/>
      <c r="L602"/>
      <c r="M602"/>
      <c r="N602"/>
      <c r="O602"/>
      <c r="P602"/>
    </row>
    <row r="603" spans="1:16">
      <c r="A603"/>
      <c r="B603"/>
      <c r="C603"/>
      <c r="D603"/>
      <c r="E603"/>
      <c r="F603"/>
      <c r="G603"/>
      <c r="H603"/>
      <c r="I603"/>
      <c r="J603"/>
      <c r="K603"/>
      <c r="L603"/>
      <c r="M603"/>
      <c r="N603"/>
      <c r="O603"/>
      <c r="P603"/>
    </row>
    <row r="604" spans="1:16">
      <c r="A604"/>
      <c r="B604"/>
      <c r="C604"/>
      <c r="D604"/>
      <c r="E604"/>
      <c r="F604"/>
      <c r="G604"/>
      <c r="H604"/>
      <c r="I604"/>
      <c r="J604"/>
      <c r="K604"/>
      <c r="L604"/>
      <c r="M604"/>
      <c r="N604"/>
      <c r="O604"/>
      <c r="P604"/>
    </row>
    <row r="605" spans="1:16">
      <c r="A605"/>
      <c r="B605"/>
      <c r="C605"/>
      <c r="D605"/>
      <c r="E605"/>
      <c r="F605"/>
      <c r="G605"/>
      <c r="H605"/>
      <c r="I605"/>
      <c r="J605"/>
      <c r="K605"/>
      <c r="L605"/>
      <c r="M605"/>
      <c r="N605"/>
      <c r="O605"/>
      <c r="P605"/>
    </row>
    <row r="606" spans="1:16">
      <c r="A606"/>
      <c r="B606"/>
      <c r="C606"/>
      <c r="D606"/>
      <c r="E606"/>
      <c r="F606"/>
      <c r="G606"/>
      <c r="H606"/>
      <c r="I606"/>
      <c r="J606"/>
      <c r="K606"/>
      <c r="L606"/>
      <c r="M606"/>
      <c r="N606"/>
      <c r="O606"/>
      <c r="P606"/>
    </row>
    <row r="607" spans="1:16">
      <c r="A607"/>
      <c r="B607"/>
      <c r="C607"/>
      <c r="D607"/>
      <c r="E607"/>
      <c r="F607"/>
      <c r="G607"/>
      <c r="H607"/>
      <c r="I607"/>
      <c r="J607"/>
      <c r="K607"/>
      <c r="L607"/>
      <c r="M607"/>
      <c r="N607"/>
      <c r="O607"/>
      <c r="P607"/>
    </row>
    <row r="608" spans="1:16">
      <c r="A608"/>
      <c r="B608"/>
      <c r="C608"/>
      <c r="D608"/>
      <c r="E608"/>
      <c r="F608"/>
      <c r="G608"/>
      <c r="H608"/>
      <c r="I608"/>
      <c r="J608"/>
      <c r="K608"/>
      <c r="L608"/>
      <c r="M608"/>
      <c r="N608"/>
      <c r="O608"/>
      <c r="P608"/>
    </row>
    <row r="609" spans="1:16">
      <c r="A609"/>
      <c r="B609"/>
      <c r="C609"/>
      <c r="D609"/>
      <c r="E609"/>
      <c r="F609"/>
      <c r="G609"/>
      <c r="H609"/>
      <c r="I609"/>
      <c r="J609"/>
      <c r="K609"/>
      <c r="L609"/>
      <c r="M609"/>
      <c r="N609"/>
      <c r="O609"/>
      <c r="P609"/>
    </row>
    <row r="610" spans="1:16">
      <c r="A610"/>
      <c r="B610"/>
      <c r="C610"/>
      <c r="D610"/>
      <c r="E610"/>
      <c r="F610"/>
      <c r="G610"/>
      <c r="H610"/>
      <c r="I610"/>
      <c r="J610"/>
      <c r="K610"/>
      <c r="L610"/>
      <c r="M610"/>
      <c r="N610"/>
      <c r="O610"/>
      <c r="P610"/>
    </row>
    <row r="611" spans="1:16">
      <c r="A611"/>
      <c r="B611"/>
      <c r="C611"/>
      <c r="D611"/>
      <c r="E611"/>
      <c r="F611"/>
      <c r="G611"/>
      <c r="H611"/>
      <c r="I611"/>
      <c r="J611"/>
      <c r="K611"/>
      <c r="L611"/>
      <c r="M611"/>
      <c r="N611"/>
      <c r="O611"/>
      <c r="P611"/>
    </row>
    <row r="612" spans="1:16">
      <c r="A612"/>
      <c r="B612"/>
      <c r="C612"/>
      <c r="D612"/>
      <c r="E612"/>
      <c r="F612"/>
      <c r="G612"/>
      <c r="H612"/>
      <c r="I612"/>
      <c r="J612"/>
      <c r="K612"/>
      <c r="L612"/>
      <c r="M612"/>
      <c r="N612"/>
      <c r="O612"/>
      <c r="P612"/>
    </row>
    <row r="613" spans="1:16">
      <c r="A613"/>
      <c r="B613"/>
      <c r="C613"/>
      <c r="D613"/>
      <c r="E613"/>
      <c r="F613"/>
      <c r="G613"/>
      <c r="H613"/>
      <c r="I613"/>
      <c r="J613"/>
      <c r="K613"/>
      <c r="L613"/>
      <c r="M613"/>
      <c r="N613"/>
      <c r="O613"/>
      <c r="P613"/>
    </row>
    <row r="614" spans="1:16">
      <c r="A614"/>
      <c r="B614"/>
      <c r="C614"/>
      <c r="D614"/>
      <c r="E614"/>
      <c r="F614"/>
      <c r="G614"/>
      <c r="H614"/>
      <c r="I614"/>
      <c r="J614"/>
      <c r="K614"/>
      <c r="L614"/>
      <c r="M614"/>
      <c r="N614"/>
      <c r="O614"/>
      <c r="P614"/>
    </row>
    <row r="615" spans="1:16">
      <c r="A615"/>
      <c r="B615"/>
      <c r="C615"/>
      <c r="D615"/>
      <c r="E615"/>
      <c r="F615"/>
      <c r="G615"/>
      <c r="H615"/>
      <c r="I615"/>
      <c r="J615"/>
      <c r="K615"/>
      <c r="L615"/>
      <c r="M615"/>
      <c r="N615"/>
      <c r="O615"/>
      <c r="P615"/>
    </row>
    <row r="616" spans="1:16">
      <c r="A616"/>
      <c r="B616"/>
      <c r="C616"/>
      <c r="D616"/>
      <c r="E616"/>
      <c r="F616"/>
      <c r="G616"/>
      <c r="H616"/>
      <c r="I616"/>
      <c r="J616"/>
      <c r="K616"/>
      <c r="L616"/>
      <c r="M616"/>
      <c r="N616"/>
      <c r="O616"/>
      <c r="P616"/>
    </row>
    <row r="617" spans="1:16">
      <c r="A617"/>
      <c r="B617"/>
      <c r="C617"/>
      <c r="D617"/>
      <c r="E617"/>
      <c r="F617"/>
      <c r="G617"/>
      <c r="H617"/>
      <c r="I617"/>
      <c r="J617"/>
      <c r="K617"/>
      <c r="L617"/>
      <c r="M617"/>
      <c r="N617"/>
      <c r="O617"/>
      <c r="P617"/>
    </row>
    <row r="618" spans="1:16">
      <c r="A618"/>
      <c r="B618"/>
      <c r="C618"/>
      <c r="D618"/>
      <c r="E618"/>
      <c r="F618"/>
      <c r="G618"/>
      <c r="H618"/>
      <c r="I618"/>
      <c r="J618"/>
      <c r="K618"/>
      <c r="L618"/>
      <c r="M618"/>
      <c r="N618"/>
      <c r="O618"/>
      <c r="P618"/>
    </row>
    <row r="619" spans="1:16">
      <c r="A619"/>
      <c r="B619"/>
      <c r="C619"/>
      <c r="D619"/>
      <c r="E619"/>
      <c r="F619"/>
      <c r="G619"/>
      <c r="H619"/>
      <c r="I619"/>
      <c r="J619"/>
      <c r="K619"/>
      <c r="L619"/>
      <c r="M619"/>
      <c r="N619"/>
      <c r="O619"/>
      <c r="P619"/>
    </row>
    <row r="620" spans="1:16">
      <c r="A620"/>
      <c r="B620"/>
      <c r="C620"/>
      <c r="D620"/>
      <c r="E620"/>
      <c r="F620"/>
      <c r="G620"/>
      <c r="H620"/>
      <c r="I620"/>
      <c r="J620"/>
      <c r="K620"/>
      <c r="L620"/>
      <c r="M620"/>
      <c r="N620"/>
      <c r="O620"/>
      <c r="P620"/>
    </row>
    <row r="621" spans="1:16">
      <c r="A621"/>
      <c r="B621"/>
      <c r="C621"/>
      <c r="D621"/>
      <c r="E621"/>
      <c r="F621"/>
      <c r="G621"/>
      <c r="H621"/>
      <c r="I621"/>
      <c r="J621"/>
      <c r="K621"/>
      <c r="L621"/>
      <c r="M621"/>
      <c r="N621"/>
      <c r="O621"/>
      <c r="P621"/>
    </row>
    <row r="622" spans="1:16">
      <c r="A622"/>
      <c r="B622"/>
      <c r="C622"/>
      <c r="D622"/>
      <c r="E622"/>
      <c r="F622"/>
      <c r="G622"/>
      <c r="H622"/>
      <c r="I622"/>
      <c r="J622"/>
      <c r="K622"/>
      <c r="L622"/>
      <c r="M622"/>
      <c r="N622"/>
      <c r="O622"/>
      <c r="P622"/>
    </row>
    <row r="623" spans="1:16">
      <c r="A623"/>
      <c r="B623"/>
      <c r="C623"/>
      <c r="D623"/>
      <c r="E623"/>
      <c r="F623"/>
      <c r="G623"/>
      <c r="H623"/>
      <c r="I623"/>
      <c r="J623"/>
      <c r="K623"/>
      <c r="L623"/>
      <c r="M623"/>
      <c r="N623"/>
      <c r="O623"/>
      <c r="P623"/>
    </row>
    <row r="624" spans="1:16">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c r="G630"/>
      <c r="H630"/>
      <c r="I630"/>
      <c r="J630"/>
      <c r="K630"/>
    </row>
    <row r="631" spans="1:11">
      <c r="A631"/>
      <c r="B631"/>
      <c r="C631"/>
      <c r="D631"/>
      <c r="E631"/>
      <c r="F631"/>
      <c r="G631"/>
      <c r="H631"/>
      <c r="I631"/>
      <c r="J631"/>
      <c r="K631"/>
    </row>
    <row r="632" spans="1:11">
      <c r="A632"/>
      <c r="B632"/>
      <c r="C632"/>
      <c r="D632"/>
      <c r="E632"/>
      <c r="F632"/>
      <c r="G632"/>
      <c r="H632"/>
      <c r="I632"/>
      <c r="J632"/>
      <c r="K632"/>
    </row>
    <row r="633" spans="1:11">
      <c r="A633"/>
      <c r="B633"/>
      <c r="C633"/>
      <c r="D633"/>
      <c r="E633"/>
      <c r="F633"/>
      <c r="G633"/>
      <c r="H633"/>
      <c r="I633"/>
      <c r="J633"/>
      <c r="K633"/>
    </row>
    <row r="634" spans="1:11">
      <c r="A634"/>
      <c r="B634"/>
      <c r="C634"/>
      <c r="D634"/>
      <c r="E634"/>
      <c r="F634"/>
      <c r="G634"/>
      <c r="H634"/>
      <c r="I634"/>
      <c r="J634"/>
      <c r="K634"/>
    </row>
    <row r="635" spans="1:11">
      <c r="A635"/>
      <c r="B635"/>
      <c r="C635"/>
      <c r="D635"/>
      <c r="E635"/>
      <c r="F635"/>
      <c r="G635"/>
      <c r="H635"/>
      <c r="I635"/>
      <c r="J635"/>
      <c r="K635"/>
    </row>
    <row r="636" spans="1:11">
      <c r="A636"/>
      <c r="B636"/>
      <c r="C636"/>
      <c r="D636"/>
      <c r="E636"/>
      <c r="F636"/>
      <c r="G636"/>
      <c r="H636"/>
      <c r="I636"/>
      <c r="J636"/>
      <c r="K636"/>
    </row>
    <row r="637" spans="1:11">
      <c r="A637"/>
      <c r="B637"/>
      <c r="C637"/>
      <c r="D637"/>
      <c r="E637"/>
      <c r="F637"/>
      <c r="G637"/>
      <c r="H637"/>
      <c r="I637"/>
      <c r="J637"/>
      <c r="K637"/>
    </row>
    <row r="638" spans="1:11">
      <c r="A638"/>
      <c r="B638"/>
      <c r="C638"/>
      <c r="D638"/>
      <c r="E638"/>
      <c r="F638"/>
      <c r="G638"/>
      <c r="H638"/>
      <c r="I638"/>
      <c r="J638"/>
      <c r="K638"/>
    </row>
    <row r="639" spans="1:11">
      <c r="A639"/>
      <c r="B639"/>
      <c r="C639"/>
      <c r="D639"/>
      <c r="E639"/>
      <c r="F639"/>
      <c r="G639"/>
      <c r="H639"/>
      <c r="I639"/>
      <c r="J639"/>
      <c r="K639"/>
    </row>
    <row r="640" spans="1:11">
      <c r="A640"/>
      <c r="B640"/>
      <c r="C640"/>
      <c r="D640"/>
      <c r="E640"/>
      <c r="F640"/>
      <c r="G640"/>
      <c r="H640"/>
      <c r="I640"/>
      <c r="J640"/>
      <c r="K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c r="G648"/>
      <c r="H648"/>
      <c r="I648"/>
      <c r="J648"/>
      <c r="K648"/>
    </row>
    <row r="649" spans="1:11">
      <c r="A649"/>
      <c r="B649"/>
      <c r="C649"/>
      <c r="D649"/>
      <c r="E649"/>
      <c r="F649"/>
      <c r="G649"/>
      <c r="H649"/>
      <c r="I649"/>
      <c r="J649"/>
      <c r="K649"/>
    </row>
    <row r="650" spans="1:11">
      <c r="A650"/>
      <c r="B650"/>
      <c r="C650"/>
      <c r="D650"/>
      <c r="E650"/>
      <c r="F650"/>
      <c r="G650"/>
      <c r="H650"/>
      <c r="I650"/>
      <c r="J650"/>
      <c r="K650"/>
    </row>
    <row r="651" spans="1:11">
      <c r="A651"/>
      <c r="B651"/>
      <c r="C651"/>
      <c r="D651"/>
      <c r="E651"/>
      <c r="F651"/>
      <c r="G651"/>
      <c r="H651"/>
      <c r="I651"/>
      <c r="J651"/>
      <c r="K651"/>
    </row>
    <row r="652" spans="1:11">
      <c r="A652"/>
      <c r="B652"/>
      <c r="C652"/>
      <c r="D652"/>
      <c r="E652"/>
      <c r="F652"/>
      <c r="G652"/>
      <c r="H652"/>
      <c r="I652"/>
      <c r="J652"/>
      <c r="K652"/>
    </row>
    <row r="653" spans="1:11">
      <c r="A653"/>
      <c r="B653"/>
      <c r="C653"/>
      <c r="D653"/>
      <c r="E653"/>
      <c r="F653"/>
      <c r="G653"/>
      <c r="H653"/>
      <c r="I653"/>
      <c r="J653"/>
      <c r="K653"/>
    </row>
    <row r="654" spans="1:11">
      <c r="A654"/>
      <c r="B654"/>
      <c r="C654"/>
      <c r="D654"/>
      <c r="E654"/>
      <c r="F654"/>
      <c r="G654"/>
      <c r="H654"/>
      <c r="I654"/>
      <c r="J654"/>
      <c r="K654"/>
    </row>
    <row r="655" spans="1:11">
      <c r="A655"/>
      <c r="B655"/>
      <c r="C655"/>
      <c r="D655"/>
      <c r="E655"/>
      <c r="F655"/>
      <c r="G655"/>
      <c r="H655"/>
      <c r="I655"/>
      <c r="J655"/>
      <c r="K655"/>
    </row>
    <row r="656" spans="1:11">
      <c r="A656"/>
      <c r="B656"/>
      <c r="C656"/>
      <c r="D656"/>
      <c r="E656"/>
      <c r="F656"/>
      <c r="G656"/>
      <c r="H656"/>
      <c r="I656"/>
      <c r="J656"/>
      <c r="K656"/>
    </row>
    <row r="657" spans="1:11">
      <c r="A657"/>
      <c r="B657"/>
      <c r="C657"/>
      <c r="D657"/>
      <c r="E657"/>
      <c r="F657"/>
      <c r="G657"/>
      <c r="H657"/>
      <c r="I657"/>
      <c r="J657"/>
      <c r="K657"/>
    </row>
    <row r="658" spans="1:11">
      <c r="A658"/>
      <c r="B658"/>
      <c r="C658"/>
      <c r="D658"/>
      <c r="E658"/>
      <c r="F658"/>
      <c r="G658"/>
      <c r="H658"/>
      <c r="I658"/>
      <c r="J658"/>
      <c r="K658"/>
    </row>
    <row r="659" spans="1:11">
      <c r="A659"/>
      <c r="B659"/>
      <c r="C659"/>
      <c r="D659"/>
      <c r="E659"/>
      <c r="F659"/>
      <c r="G659"/>
      <c r="H659"/>
      <c r="I659"/>
      <c r="J659"/>
      <c r="K659"/>
    </row>
    <row r="660" spans="1:11">
      <c r="A660"/>
      <c r="B660"/>
      <c r="C660"/>
      <c r="D660"/>
      <c r="E660"/>
      <c r="F660"/>
      <c r="G660"/>
      <c r="H660"/>
      <c r="I660"/>
      <c r="J660"/>
      <c r="K660"/>
    </row>
    <row r="661" spans="1:11">
      <c r="A661"/>
      <c r="B661"/>
      <c r="C661"/>
      <c r="D661"/>
      <c r="E661"/>
      <c r="F661"/>
      <c r="G661"/>
      <c r="H661"/>
      <c r="I661"/>
      <c r="J661"/>
      <c r="K661"/>
    </row>
    <row r="662" spans="1:11">
      <c r="A662"/>
      <c r="B662"/>
      <c r="C662"/>
      <c r="D662"/>
      <c r="E662"/>
      <c r="F662"/>
      <c r="G662"/>
      <c r="H662"/>
      <c r="I662"/>
      <c r="J662"/>
      <c r="K662"/>
    </row>
    <row r="663" spans="1:11">
      <c r="A663"/>
      <c r="B663"/>
      <c r="C663"/>
      <c r="D663"/>
      <c r="E663"/>
      <c r="F663"/>
      <c r="G663"/>
      <c r="H663"/>
      <c r="I663"/>
      <c r="J663"/>
      <c r="K663"/>
    </row>
    <row r="664" spans="1:11">
      <c r="A664"/>
      <c r="B664"/>
      <c r="C664"/>
      <c r="D664"/>
      <c r="E664"/>
      <c r="F664"/>
      <c r="G664"/>
      <c r="H664"/>
      <c r="I664"/>
      <c r="J664"/>
      <c r="K664"/>
    </row>
    <row r="665" spans="1:11">
      <c r="A665"/>
      <c r="B665"/>
      <c r="C665"/>
      <c r="D665"/>
      <c r="E665"/>
      <c r="F665"/>
      <c r="G665"/>
      <c r="H665"/>
      <c r="I665"/>
      <c r="J665"/>
      <c r="K665"/>
    </row>
    <row r="666" spans="1:11">
      <c r="A666"/>
      <c r="B666"/>
      <c r="C666"/>
      <c r="D666"/>
      <c r="E666"/>
      <c r="F666"/>
      <c r="G666"/>
      <c r="H666"/>
      <c r="I666"/>
      <c r="J666"/>
      <c r="K666"/>
    </row>
    <row r="667" spans="1:11">
      <c r="A667"/>
      <c r="B667"/>
      <c r="C667"/>
      <c r="D667"/>
      <c r="E667"/>
      <c r="F667"/>
      <c r="G667"/>
      <c r="H667"/>
      <c r="I667"/>
      <c r="J667"/>
      <c r="K667"/>
    </row>
    <row r="668" spans="1:11">
      <c r="A668"/>
      <c r="B668"/>
      <c r="C668"/>
      <c r="D668"/>
      <c r="E668"/>
      <c r="F668"/>
      <c r="G668"/>
      <c r="H668"/>
      <c r="I668"/>
      <c r="J668"/>
      <c r="K668"/>
    </row>
    <row r="669" spans="1:11">
      <c r="A669"/>
      <c r="B669"/>
      <c r="C669"/>
      <c r="D669"/>
      <c r="E669"/>
      <c r="F669"/>
      <c r="G669"/>
      <c r="H669"/>
      <c r="I669"/>
      <c r="J669"/>
      <c r="K669"/>
    </row>
    <row r="670" spans="1:11">
      <c r="A670"/>
      <c r="B670"/>
      <c r="C670"/>
      <c r="D670"/>
      <c r="E670"/>
      <c r="F670"/>
      <c r="G670"/>
      <c r="H670"/>
      <c r="I670"/>
      <c r="J670"/>
      <c r="K670"/>
    </row>
    <row r="671" spans="1:11">
      <c r="A671"/>
      <c r="B671"/>
      <c r="C671"/>
      <c r="D671"/>
      <c r="E671"/>
      <c r="F671"/>
      <c r="G671"/>
      <c r="H671"/>
      <c r="I671"/>
      <c r="J671"/>
      <c r="K671"/>
    </row>
    <row r="672" spans="1:11">
      <c r="A672"/>
      <c r="B672"/>
      <c r="C672"/>
      <c r="D672"/>
      <c r="E672"/>
      <c r="F672"/>
      <c r="G672"/>
      <c r="H672"/>
      <c r="I672"/>
      <c r="J672"/>
      <c r="K672"/>
    </row>
    <row r="673" spans="1:11">
      <c r="A673"/>
      <c r="B673"/>
      <c r="C673"/>
      <c r="D673"/>
      <c r="E673"/>
      <c r="F673"/>
      <c r="G673"/>
      <c r="H673"/>
      <c r="I673"/>
      <c r="J673"/>
      <c r="K673"/>
    </row>
    <row r="674" spans="1:11">
      <c r="A674"/>
      <c r="B674"/>
      <c r="C674"/>
      <c r="D674"/>
      <c r="E674"/>
      <c r="F674"/>
      <c r="G674"/>
      <c r="H674"/>
      <c r="I674"/>
      <c r="J674"/>
      <c r="K674"/>
    </row>
    <row r="675" spans="1:11">
      <c r="A675"/>
      <c r="B675"/>
      <c r="C675"/>
      <c r="D675"/>
      <c r="E675"/>
      <c r="F675"/>
      <c r="G675"/>
      <c r="H675"/>
      <c r="I675"/>
      <c r="J675"/>
      <c r="K675"/>
    </row>
    <row r="676" spans="1:11">
      <c r="A676"/>
      <c r="B676"/>
      <c r="C676"/>
      <c r="D676"/>
      <c r="E676"/>
      <c r="F676"/>
      <c r="G676"/>
      <c r="H676"/>
      <c r="I676"/>
      <c r="J676"/>
      <c r="K676"/>
    </row>
    <row r="677" spans="1:11">
      <c r="A677"/>
      <c r="B677"/>
      <c r="C677"/>
      <c r="D677"/>
      <c r="E677"/>
      <c r="F677"/>
      <c r="G677"/>
      <c r="H677"/>
      <c r="I677"/>
      <c r="J677"/>
      <c r="K677"/>
    </row>
    <row r="678" spans="1:11">
      <c r="A678"/>
      <c r="B678"/>
      <c r="C678"/>
      <c r="D678"/>
      <c r="E678"/>
      <c r="F678"/>
      <c r="G678"/>
      <c r="H678"/>
      <c r="I678"/>
      <c r="J678"/>
      <c r="K678"/>
    </row>
    <row r="679" spans="1:11">
      <c r="A679"/>
      <c r="B679"/>
      <c r="C679"/>
      <c r="D679"/>
      <c r="E679"/>
      <c r="F679"/>
      <c r="G679"/>
      <c r="H679"/>
      <c r="I679"/>
      <c r="J679"/>
      <c r="K679"/>
    </row>
    <row r="680" spans="1:11">
      <c r="A680"/>
      <c r="B680"/>
      <c r="C680"/>
      <c r="D680"/>
      <c r="E680"/>
      <c r="F680"/>
      <c r="G680"/>
      <c r="H680"/>
      <c r="I680"/>
      <c r="J680"/>
      <c r="K680"/>
    </row>
    <row r="681" spans="1:11">
      <c r="A681"/>
      <c r="B681"/>
      <c r="C681"/>
      <c r="D681"/>
      <c r="E681"/>
      <c r="F681"/>
      <c r="G681"/>
      <c r="H681"/>
      <c r="I681"/>
      <c r="J681"/>
      <c r="K681"/>
    </row>
    <row r="682" spans="1:11">
      <c r="A682"/>
      <c r="B682"/>
      <c r="C682"/>
      <c r="D682"/>
      <c r="E682"/>
      <c r="F682"/>
      <c r="G682"/>
      <c r="H682"/>
      <c r="I682"/>
      <c r="J682"/>
      <c r="K682"/>
    </row>
    <row r="683" spans="1:11">
      <c r="A683"/>
      <c r="B683"/>
      <c r="C683"/>
      <c r="D683"/>
      <c r="E683"/>
      <c r="F683"/>
      <c r="G683"/>
      <c r="H683"/>
      <c r="I683"/>
      <c r="J683"/>
      <c r="K683"/>
    </row>
    <row r="684" spans="1:11">
      <c r="A684"/>
      <c r="B684"/>
      <c r="C684"/>
      <c r="D684"/>
      <c r="E684"/>
      <c r="F684"/>
      <c r="G684"/>
      <c r="H684"/>
      <c r="I684"/>
      <c r="J684"/>
      <c r="K684"/>
    </row>
    <row r="685" spans="1:11">
      <c r="A685"/>
      <c r="B685"/>
      <c r="C685"/>
      <c r="D685"/>
      <c r="E685"/>
      <c r="F685"/>
      <c r="G685"/>
      <c r="H685"/>
      <c r="I685"/>
      <c r="J685"/>
      <c r="K685"/>
    </row>
    <row r="686" spans="1:11">
      <c r="A686"/>
      <c r="B686"/>
      <c r="C686"/>
      <c r="D686"/>
      <c r="E686"/>
      <c r="F686"/>
      <c r="G686"/>
      <c r="H686"/>
      <c r="I686"/>
      <c r="J686"/>
      <c r="K686"/>
    </row>
    <row r="687" spans="1:11">
      <c r="A687"/>
      <c r="B687"/>
      <c r="C687"/>
      <c r="D687"/>
      <c r="E687"/>
      <c r="F687"/>
      <c r="G687"/>
      <c r="H687"/>
      <c r="I687"/>
      <c r="J687"/>
      <c r="K687"/>
    </row>
    <row r="688" spans="1:11">
      <c r="A688"/>
      <c r="B688"/>
      <c r="C688"/>
      <c r="D688"/>
      <c r="E688"/>
      <c r="F688"/>
      <c r="G688"/>
      <c r="H688"/>
      <c r="I688"/>
      <c r="J688"/>
      <c r="K688"/>
    </row>
    <row r="689" spans="1:11">
      <c r="A689"/>
      <c r="B689"/>
      <c r="C689"/>
      <c r="D689"/>
      <c r="E689"/>
      <c r="F689"/>
      <c r="G689"/>
      <c r="H689"/>
      <c r="I689"/>
      <c r="J689"/>
      <c r="K689"/>
    </row>
    <row r="690" spans="1:11">
      <c r="A690"/>
      <c r="B690"/>
      <c r="C690"/>
      <c r="D690"/>
      <c r="E690"/>
      <c r="F690"/>
      <c r="G690"/>
      <c r="H690"/>
      <c r="I690"/>
      <c r="J690"/>
      <c r="K690"/>
    </row>
    <row r="691" spans="1:11">
      <c r="A691"/>
      <c r="B691"/>
      <c r="C691"/>
      <c r="D691"/>
      <c r="E691"/>
      <c r="F691"/>
      <c r="G691"/>
      <c r="H691"/>
      <c r="I691"/>
      <c r="J691"/>
      <c r="K691"/>
    </row>
    <row r="692" spans="1:11">
      <c r="A692"/>
      <c r="B692"/>
      <c r="C692"/>
      <c r="D692"/>
      <c r="E692"/>
      <c r="F692"/>
      <c r="G692"/>
      <c r="H692"/>
      <c r="I692"/>
      <c r="J692"/>
      <c r="K692"/>
    </row>
    <row r="693" spans="1:11">
      <c r="A693"/>
      <c r="B693"/>
      <c r="C693"/>
      <c r="D693"/>
      <c r="E693"/>
      <c r="F693"/>
      <c r="G693"/>
      <c r="H693"/>
      <c r="I693"/>
      <c r="J693"/>
      <c r="K693"/>
    </row>
    <row r="694" spans="1:11">
      <c r="A694"/>
      <c r="B694"/>
      <c r="C694"/>
      <c r="D694"/>
      <c r="E694"/>
      <c r="F694"/>
      <c r="G694"/>
      <c r="H694"/>
      <c r="I694"/>
      <c r="J694"/>
      <c r="K694"/>
    </row>
    <row r="695" spans="1:11">
      <c r="A695"/>
      <c r="B695"/>
      <c r="C695"/>
      <c r="D695"/>
      <c r="E695"/>
      <c r="F695"/>
      <c r="G695"/>
      <c r="H695"/>
      <c r="I695"/>
      <c r="J695"/>
      <c r="K695"/>
    </row>
    <row r="696" spans="1:11">
      <c r="A696"/>
      <c r="B696"/>
      <c r="C696"/>
      <c r="D696"/>
      <c r="E696"/>
      <c r="F696"/>
      <c r="G696"/>
      <c r="H696"/>
      <c r="I696"/>
      <c r="J696"/>
      <c r="K696"/>
    </row>
    <row r="697" spans="1:11">
      <c r="A697"/>
      <c r="B697"/>
      <c r="C697"/>
      <c r="D697"/>
      <c r="E697"/>
      <c r="F697"/>
      <c r="G697"/>
      <c r="H697"/>
      <c r="I697"/>
      <c r="J697"/>
      <c r="K697"/>
    </row>
    <row r="698" spans="1:11">
      <c r="A698"/>
      <c r="B698"/>
      <c r="C698"/>
      <c r="D698"/>
      <c r="E698"/>
      <c r="F698"/>
      <c r="G698"/>
      <c r="H698"/>
      <c r="I698"/>
      <c r="J698"/>
      <c r="K698"/>
    </row>
    <row r="699" spans="1:11">
      <c r="A699"/>
      <c r="B699"/>
      <c r="C699"/>
      <c r="D699"/>
      <c r="E699"/>
      <c r="F699"/>
      <c r="G699"/>
      <c r="H699"/>
      <c r="I699"/>
      <c r="J699"/>
      <c r="K699"/>
    </row>
    <row r="700" spans="1:11">
      <c r="A700"/>
      <c r="B700"/>
      <c r="C700"/>
      <c r="D700"/>
      <c r="E700"/>
      <c r="F700"/>
      <c r="G700"/>
      <c r="H700"/>
      <c r="I700"/>
      <c r="J700"/>
      <c r="K700"/>
    </row>
    <row r="701" spans="1:11">
      <c r="A701"/>
      <c r="B701"/>
      <c r="C701"/>
      <c r="D701"/>
      <c r="E701"/>
      <c r="F701"/>
      <c r="G701"/>
      <c r="H701"/>
      <c r="I701"/>
      <c r="J701"/>
      <c r="K701"/>
    </row>
    <row r="702" spans="1:11">
      <c r="A702"/>
      <c r="B702"/>
      <c r="C702"/>
      <c r="D702"/>
      <c r="E702"/>
      <c r="F702"/>
      <c r="G702"/>
      <c r="H702"/>
      <c r="I702"/>
      <c r="J702"/>
      <c r="K702"/>
    </row>
    <row r="703" spans="1:11">
      <c r="A703"/>
      <c r="B703"/>
      <c r="C703"/>
      <c r="D703"/>
      <c r="E703"/>
      <c r="F703"/>
      <c r="G703"/>
      <c r="H703"/>
      <c r="I703"/>
      <c r="J703"/>
      <c r="K703"/>
    </row>
    <row r="704" spans="1:11">
      <c r="A704"/>
      <c r="B704"/>
      <c r="C704"/>
      <c r="D704"/>
      <c r="E704"/>
      <c r="F704"/>
      <c r="G704"/>
      <c r="H704"/>
      <c r="I704"/>
      <c r="J704"/>
      <c r="K704"/>
    </row>
    <row r="705" spans="1:11">
      <c r="A705"/>
      <c r="B705"/>
      <c r="C705"/>
      <c r="D705"/>
      <c r="E705"/>
      <c r="F705"/>
      <c r="G705"/>
      <c r="H705"/>
      <c r="I705"/>
      <c r="J705"/>
      <c r="K705"/>
    </row>
    <row r="706" spans="1:11">
      <c r="A706"/>
      <c r="B706"/>
      <c r="C706"/>
      <c r="D706"/>
      <c r="E706"/>
      <c r="F706"/>
      <c r="G706"/>
      <c r="H706"/>
      <c r="I706"/>
      <c r="J706"/>
      <c r="K706"/>
    </row>
    <row r="707" spans="1:11">
      <c r="A707"/>
      <c r="B707"/>
      <c r="C707"/>
      <c r="D707"/>
      <c r="E707"/>
      <c r="F707"/>
      <c r="G707"/>
      <c r="H707"/>
      <c r="I707"/>
      <c r="J707"/>
      <c r="K707"/>
    </row>
    <row r="708" spans="1:11">
      <c r="A708"/>
      <c r="B708"/>
      <c r="C708"/>
      <c r="D708"/>
      <c r="E708"/>
      <c r="F708"/>
      <c r="G708"/>
      <c r="H708"/>
      <c r="I708"/>
      <c r="J708"/>
      <c r="K708"/>
    </row>
    <row r="709" spans="1:11">
      <c r="A709"/>
      <c r="B709"/>
      <c r="C709"/>
      <c r="D709"/>
      <c r="E709"/>
      <c r="F709"/>
      <c r="G709"/>
      <c r="H709"/>
      <c r="I709"/>
      <c r="J709"/>
      <c r="K709"/>
    </row>
    <row r="710" spans="1:11">
      <c r="A710"/>
      <c r="B710"/>
      <c r="C710"/>
      <c r="D710"/>
      <c r="E710"/>
      <c r="F710"/>
      <c r="G710"/>
      <c r="H710"/>
      <c r="I710"/>
      <c r="J710"/>
      <c r="K710"/>
    </row>
    <row r="711" spans="1:11">
      <c r="A711"/>
      <c r="B711"/>
      <c r="C711"/>
      <c r="D711"/>
      <c r="E711"/>
      <c r="F711"/>
      <c r="G711"/>
      <c r="H711"/>
      <c r="I711"/>
      <c r="J711"/>
      <c r="K711"/>
    </row>
    <row r="712" spans="1:11">
      <c r="A712"/>
      <c r="B712"/>
      <c r="C712"/>
      <c r="D712"/>
      <c r="E712"/>
      <c r="F712"/>
      <c r="G712"/>
      <c r="H712"/>
      <c r="I712"/>
      <c r="J712"/>
      <c r="K712"/>
    </row>
    <row r="713" spans="1:11">
      <c r="A713"/>
      <c r="B713"/>
      <c r="C713"/>
      <c r="D713"/>
      <c r="E713"/>
      <c r="F713"/>
      <c r="G713"/>
      <c r="H713"/>
      <c r="I713"/>
      <c r="J713"/>
      <c r="K713"/>
    </row>
    <row r="714" spans="1:11">
      <c r="A714"/>
      <c r="B714"/>
      <c r="C714"/>
      <c r="D714"/>
      <c r="E714"/>
      <c r="F714"/>
      <c r="G714"/>
      <c r="H714"/>
      <c r="I714"/>
      <c r="J714"/>
      <c r="K714"/>
    </row>
    <row r="715" spans="1:11">
      <c r="A715"/>
      <c r="B715"/>
      <c r="C715"/>
      <c r="D715"/>
      <c r="E715"/>
      <c r="F715"/>
      <c r="G715"/>
      <c r="H715"/>
      <c r="I715"/>
      <c r="J715"/>
      <c r="K715"/>
    </row>
    <row r="716" spans="1:11">
      <c r="A716"/>
      <c r="B716"/>
      <c r="C716"/>
      <c r="D716"/>
      <c r="E716"/>
      <c r="F716"/>
      <c r="G716"/>
      <c r="H716"/>
      <c r="I716"/>
      <c r="J716"/>
      <c r="K716"/>
    </row>
    <row r="717" spans="1:11">
      <c r="A717"/>
      <c r="B717"/>
      <c r="C717"/>
      <c r="D717"/>
      <c r="E717"/>
      <c r="F717"/>
      <c r="G717"/>
      <c r="H717"/>
      <c r="I717"/>
      <c r="J717"/>
      <c r="K717"/>
    </row>
    <row r="718" spans="1:11">
      <c r="A718"/>
      <c r="B718"/>
      <c r="C718"/>
      <c r="D718"/>
      <c r="E718"/>
      <c r="F718"/>
      <c r="G718"/>
      <c r="H718"/>
      <c r="I718"/>
      <c r="J718"/>
      <c r="K718"/>
    </row>
    <row r="719" spans="1:11">
      <c r="A719"/>
      <c r="B719"/>
      <c r="C719"/>
      <c r="D719"/>
      <c r="E719"/>
      <c r="F719"/>
      <c r="G719"/>
      <c r="H719"/>
      <c r="I719"/>
      <c r="J719"/>
      <c r="K719"/>
    </row>
    <row r="720" spans="1:11">
      <c r="A720"/>
      <c r="B720"/>
      <c r="C720"/>
      <c r="D720"/>
      <c r="E720"/>
      <c r="F720"/>
      <c r="G720"/>
      <c r="H720"/>
      <c r="I720"/>
      <c r="J720"/>
      <c r="K720"/>
    </row>
    <row r="721" spans="1:11">
      <c r="A721"/>
      <c r="B721"/>
      <c r="C721"/>
      <c r="D721"/>
      <c r="E721"/>
      <c r="F721"/>
      <c r="G721"/>
      <c r="H721"/>
      <c r="I721"/>
      <c r="J721"/>
      <c r="K721"/>
    </row>
    <row r="722" spans="1:11">
      <c r="A722"/>
      <c r="B722"/>
      <c r="C722"/>
      <c r="D722"/>
      <c r="E722"/>
      <c r="F722"/>
      <c r="G722"/>
      <c r="H722"/>
      <c r="I722"/>
      <c r="J722"/>
      <c r="K722"/>
    </row>
    <row r="723" spans="1:11">
      <c r="A723"/>
      <c r="B723"/>
      <c r="C723"/>
      <c r="D723"/>
      <c r="E723"/>
      <c r="F723"/>
      <c r="G723"/>
      <c r="H723"/>
      <c r="I723"/>
      <c r="J723"/>
      <c r="K723"/>
    </row>
    <row r="724" spans="1:11">
      <c r="A724"/>
      <c r="B724"/>
      <c r="C724"/>
      <c r="D724"/>
      <c r="E724"/>
      <c r="F724"/>
      <c r="G724"/>
      <c r="H724"/>
      <c r="I724"/>
      <c r="J724"/>
      <c r="K724"/>
    </row>
    <row r="725" spans="1:11">
      <c r="A725"/>
      <c r="B725"/>
      <c r="C725"/>
      <c r="D725"/>
      <c r="E725"/>
      <c r="F725"/>
    </row>
    <row r="726" spans="1:11">
      <c r="A726"/>
      <c r="B726"/>
      <c r="C726"/>
      <c r="D726"/>
      <c r="E726"/>
      <c r="F726"/>
    </row>
    <row r="727" spans="1:11">
      <c r="A727"/>
      <c r="B727"/>
      <c r="C727"/>
      <c r="D727"/>
      <c r="E727"/>
      <c r="F727"/>
    </row>
    <row r="728" spans="1:11">
      <c r="A728"/>
      <c r="B728"/>
      <c r="C728"/>
      <c r="D728"/>
      <c r="E728"/>
      <c r="F728"/>
    </row>
    <row r="729" spans="1:11">
      <c r="A729"/>
      <c r="B729"/>
      <c r="C729"/>
      <c r="D729"/>
      <c r="E729"/>
      <c r="F729"/>
    </row>
    <row r="730" spans="1:11">
      <c r="A730"/>
      <c r="B730"/>
      <c r="C730"/>
      <c r="D730"/>
      <c r="E730"/>
      <c r="F730"/>
    </row>
    <row r="731" spans="1:11">
      <c r="A731"/>
      <c r="B731"/>
      <c r="C731"/>
      <c r="D731"/>
      <c r="E731"/>
      <c r="F731"/>
    </row>
    <row r="732" spans="1:11">
      <c r="A732"/>
      <c r="B732"/>
      <c r="C732"/>
      <c r="D732"/>
      <c r="E732"/>
      <c r="F732"/>
    </row>
    <row r="733" spans="1:11">
      <c r="A733"/>
      <c r="B733"/>
      <c r="C733"/>
      <c r="D733"/>
      <c r="E733"/>
      <c r="F733"/>
    </row>
    <row r="734" spans="1:11">
      <c r="A734"/>
      <c r="B734"/>
      <c r="C734"/>
      <c r="D734"/>
      <c r="E734"/>
      <c r="F734"/>
    </row>
    <row r="735" spans="1:11">
      <c r="A735"/>
      <c r="B735"/>
      <c r="C735"/>
      <c r="D735"/>
      <c r="E735"/>
      <c r="F735"/>
    </row>
    <row r="736" spans="1:11">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sheetData>
  <mergeCells count="370">
    <mergeCell ref="W377:W379"/>
    <mergeCell ref="X377:X379"/>
    <mergeCell ref="Y377:Y379"/>
    <mergeCell ref="W371:W373"/>
    <mergeCell ref="X371:X373"/>
    <mergeCell ref="Y371:Y373"/>
    <mergeCell ref="W361:W363"/>
    <mergeCell ref="X361:X363"/>
    <mergeCell ref="Y361:Y363"/>
    <mergeCell ref="W354:W357"/>
    <mergeCell ref="X354:X357"/>
    <mergeCell ref="Y354:Y357"/>
    <mergeCell ref="W348:W350"/>
    <mergeCell ref="X348:X350"/>
    <mergeCell ref="Y348:Y350"/>
    <mergeCell ref="W351:W353"/>
    <mergeCell ref="X351:X353"/>
    <mergeCell ref="Y351:Y353"/>
    <mergeCell ref="W358:W360"/>
    <mergeCell ref="X358:X360"/>
    <mergeCell ref="Y358:Y360"/>
    <mergeCell ref="W330:W332"/>
    <mergeCell ref="X330:X332"/>
    <mergeCell ref="Y330:Y332"/>
    <mergeCell ref="W339:W341"/>
    <mergeCell ref="X339:X341"/>
    <mergeCell ref="Y339:Y341"/>
    <mergeCell ref="W321:W323"/>
    <mergeCell ref="X321:X323"/>
    <mergeCell ref="Y321:Y323"/>
    <mergeCell ref="W324:W326"/>
    <mergeCell ref="X324:X326"/>
    <mergeCell ref="Y324:Y326"/>
    <mergeCell ref="W333:W335"/>
    <mergeCell ref="X333:X335"/>
    <mergeCell ref="Y333:Y335"/>
    <mergeCell ref="W342:W344"/>
    <mergeCell ref="X342:X344"/>
    <mergeCell ref="Y342:Y344"/>
    <mergeCell ref="W336:W338"/>
    <mergeCell ref="X336:X338"/>
    <mergeCell ref="Y336:Y338"/>
    <mergeCell ref="W345:W347"/>
    <mergeCell ref="X345:X347"/>
    <mergeCell ref="Y345:Y347"/>
    <mergeCell ref="X164:X166"/>
    <mergeCell ref="Y164:Y166"/>
    <mergeCell ref="W263:W265"/>
    <mergeCell ref="X263:X265"/>
    <mergeCell ref="Y263:Y265"/>
    <mergeCell ref="W266:W268"/>
    <mergeCell ref="X266:X268"/>
    <mergeCell ref="Y266:Y268"/>
    <mergeCell ref="W275:W277"/>
    <mergeCell ref="X275:X277"/>
    <mergeCell ref="Y275:Y277"/>
    <mergeCell ref="Y201:Y203"/>
    <mergeCell ref="W204:W206"/>
    <mergeCell ref="X204:X206"/>
    <mergeCell ref="Y204:Y206"/>
    <mergeCell ref="Y190:Y192"/>
    <mergeCell ref="Y247:Y249"/>
    <mergeCell ref="X253:X255"/>
    <mergeCell ref="Y253:Y255"/>
    <mergeCell ref="W225:W227"/>
    <mergeCell ref="X225:X227"/>
    <mergeCell ref="Y225:Y227"/>
    <mergeCell ref="W216:W218"/>
    <mergeCell ref="X216:X218"/>
    <mergeCell ref="W146:W148"/>
    <mergeCell ref="X146:X148"/>
    <mergeCell ref="Y146:Y148"/>
    <mergeCell ref="W149:W151"/>
    <mergeCell ref="X149:X151"/>
    <mergeCell ref="X181:X183"/>
    <mergeCell ref="Y181:Y183"/>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W137:W139"/>
    <mergeCell ref="X137:X139"/>
    <mergeCell ref="W131:W133"/>
    <mergeCell ref="X131:X133"/>
    <mergeCell ref="W134:W136"/>
    <mergeCell ref="X134:X136"/>
    <mergeCell ref="W143:W145"/>
    <mergeCell ref="X143:X145"/>
    <mergeCell ref="Y143:Y145"/>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07:Y109"/>
    <mergeCell ref="Y110:Y112"/>
    <mergeCell ref="Y113:Y115"/>
    <mergeCell ref="W74:W76"/>
    <mergeCell ref="X74:X76"/>
    <mergeCell ref="W77:W79"/>
    <mergeCell ref="X77:X79"/>
    <mergeCell ref="W92:W94"/>
    <mergeCell ref="W101:W103"/>
    <mergeCell ref="X101:X103"/>
    <mergeCell ref="W80:W82"/>
    <mergeCell ref="X80:X82"/>
    <mergeCell ref="W83:W85"/>
    <mergeCell ref="X83:X85"/>
    <mergeCell ref="W86:W88"/>
    <mergeCell ref="X86:X88"/>
    <mergeCell ref="Y74:Y76"/>
    <mergeCell ref="Y77:Y79"/>
    <mergeCell ref="Y80:Y82"/>
    <mergeCell ref="Y83:Y85"/>
    <mergeCell ref="Y86:Y88"/>
    <mergeCell ref="W95:W97"/>
    <mergeCell ref="X95:X97"/>
    <mergeCell ref="Y44:Y46"/>
    <mergeCell ref="Y47:Y49"/>
    <mergeCell ref="Y50:Y52"/>
    <mergeCell ref="Y53:Y55"/>
    <mergeCell ref="Y56:Y58"/>
    <mergeCell ref="W50:W52"/>
    <mergeCell ref="Y59:Y61"/>
    <mergeCell ref="Y62:Y64"/>
    <mergeCell ref="Y65:Y67"/>
    <mergeCell ref="X47:X49"/>
    <mergeCell ref="Y68:Y70"/>
    <mergeCell ref="Y71:Y73"/>
    <mergeCell ref="W89:W91"/>
    <mergeCell ref="X89:X91"/>
    <mergeCell ref="X92:X94"/>
    <mergeCell ref="W53:W55"/>
    <mergeCell ref="X53:X55"/>
    <mergeCell ref="X71:X73"/>
    <mergeCell ref="X50:X52"/>
    <mergeCell ref="Y2:Y4"/>
    <mergeCell ref="Y5:Y7"/>
    <mergeCell ref="Y8:Y10"/>
    <mergeCell ref="Y11:Y13"/>
    <mergeCell ref="Y14:Y16"/>
    <mergeCell ref="Y17:Y19"/>
    <mergeCell ref="Y20:Y22"/>
    <mergeCell ref="Y23:Y25"/>
    <mergeCell ref="Y26:Y28"/>
    <mergeCell ref="Y29:Y31"/>
    <mergeCell ref="Y32:Y34"/>
    <mergeCell ref="Y35:Y37"/>
    <mergeCell ref="Y38:Y40"/>
    <mergeCell ref="Y41:Y43"/>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X2:X4"/>
    <mergeCell ref="X5:X7"/>
    <mergeCell ref="X8:X10"/>
    <mergeCell ref="X11:X13"/>
    <mergeCell ref="X14:X16"/>
    <mergeCell ref="W71:W73"/>
    <mergeCell ref="W38:W40"/>
    <mergeCell ref="X38:X40"/>
    <mergeCell ref="W41:W43"/>
    <mergeCell ref="X41:X43"/>
    <mergeCell ref="W44:W46"/>
    <mergeCell ref="X44:X46"/>
    <mergeCell ref="W47:W49"/>
    <mergeCell ref="W56:W58"/>
    <mergeCell ref="X56:X58"/>
    <mergeCell ref="W59:W61"/>
    <mergeCell ref="X59:X61"/>
    <mergeCell ref="W62:W64"/>
    <mergeCell ref="X62:X64"/>
    <mergeCell ref="W65:W67"/>
    <mergeCell ref="X65:X67"/>
    <mergeCell ref="W68:W70"/>
    <mergeCell ref="X68:X70"/>
    <mergeCell ref="A382:F386"/>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Y216:Y218"/>
    <mergeCell ref="W219:W221"/>
    <mergeCell ref="X219:X221"/>
    <mergeCell ref="Y219:Y221"/>
    <mergeCell ref="W222:W224"/>
    <mergeCell ref="X222:X224"/>
    <mergeCell ref="Y222:Y224"/>
    <mergeCell ref="W207:W209"/>
    <mergeCell ref="X207:X209"/>
    <mergeCell ref="Y207:Y209"/>
    <mergeCell ref="Y193:Y197"/>
    <mergeCell ref="W198:W200"/>
    <mergeCell ref="X198:X200"/>
    <mergeCell ref="Y198:Y200"/>
    <mergeCell ref="W241:W243"/>
    <mergeCell ref="X241:X243"/>
    <mergeCell ref="Y241:Y243"/>
    <mergeCell ref="W238:W240"/>
    <mergeCell ref="X238:X240"/>
    <mergeCell ref="Y238:Y240"/>
    <mergeCell ref="W235:W237"/>
    <mergeCell ref="X235:X237"/>
    <mergeCell ref="Y235:Y237"/>
    <mergeCell ref="W210:W212"/>
    <mergeCell ref="X210:X212"/>
    <mergeCell ref="Y210:Y212"/>
    <mergeCell ref="W213:W215"/>
    <mergeCell ref="X213:X215"/>
    <mergeCell ref="Y213:Y215"/>
    <mergeCell ref="W201:W203"/>
    <mergeCell ref="X201:X203"/>
    <mergeCell ref="W232:W234"/>
    <mergeCell ref="X232:X234"/>
    <mergeCell ref="Y232:Y234"/>
    <mergeCell ref="W244:W246"/>
    <mergeCell ref="X244:X246"/>
    <mergeCell ref="Y244:Y246"/>
    <mergeCell ref="W256:W258"/>
    <mergeCell ref="X256:X258"/>
    <mergeCell ref="Y256:Y258"/>
    <mergeCell ref="W253:W255"/>
    <mergeCell ref="W247:W249"/>
    <mergeCell ref="X247:X249"/>
    <mergeCell ref="W287:W289"/>
    <mergeCell ref="X287:X289"/>
    <mergeCell ref="Y287:Y289"/>
    <mergeCell ref="W290:W292"/>
    <mergeCell ref="X290:X292"/>
    <mergeCell ref="Y290:Y292"/>
    <mergeCell ref="W250:W252"/>
    <mergeCell ref="X250:X252"/>
    <mergeCell ref="Y250:Y252"/>
    <mergeCell ref="W259:W262"/>
    <mergeCell ref="X259:X262"/>
    <mergeCell ref="Y259:Y262"/>
    <mergeCell ref="W269:W271"/>
    <mergeCell ref="X269:X271"/>
    <mergeCell ref="Y269:Y271"/>
    <mergeCell ref="W272:W274"/>
    <mergeCell ref="X272:X274"/>
    <mergeCell ref="Y272:Y274"/>
    <mergeCell ref="W281:W283"/>
    <mergeCell ref="X281:X283"/>
    <mergeCell ref="Y281:Y283"/>
    <mergeCell ref="W278:W280"/>
    <mergeCell ref="X278:X280"/>
    <mergeCell ref="Y278:Y280"/>
    <mergeCell ref="W327:W329"/>
    <mergeCell ref="X327:X329"/>
    <mergeCell ref="Y327:Y329"/>
    <mergeCell ref="W293:W295"/>
    <mergeCell ref="X293:X295"/>
    <mergeCell ref="Y293:Y295"/>
    <mergeCell ref="W296:W299"/>
    <mergeCell ref="X296:X299"/>
    <mergeCell ref="Y296:Y299"/>
    <mergeCell ref="W309:W311"/>
    <mergeCell ref="X309:X311"/>
    <mergeCell ref="Y309:Y311"/>
    <mergeCell ref="W315:W317"/>
    <mergeCell ref="X315:X317"/>
    <mergeCell ref="Y315:Y317"/>
    <mergeCell ref="W318:W320"/>
    <mergeCell ref="X318:X320"/>
    <mergeCell ref="Y318:Y320"/>
    <mergeCell ref="W374:W376"/>
    <mergeCell ref="X374:X376"/>
    <mergeCell ref="Y374:Y376"/>
    <mergeCell ref="W284:W286"/>
    <mergeCell ref="X284:X286"/>
    <mergeCell ref="Y284:Y286"/>
    <mergeCell ref="W367:W370"/>
    <mergeCell ref="X367:X370"/>
    <mergeCell ref="Y367:Y370"/>
    <mergeCell ref="W364:W366"/>
    <mergeCell ref="X364:X366"/>
    <mergeCell ref="Y364:Y366"/>
    <mergeCell ref="W300:W302"/>
    <mergeCell ref="X300:X302"/>
    <mergeCell ref="Y300:Y302"/>
    <mergeCell ref="W303:W305"/>
    <mergeCell ref="X303:X305"/>
    <mergeCell ref="Y303:Y305"/>
    <mergeCell ref="W312:W314"/>
    <mergeCell ref="X312:X314"/>
    <mergeCell ref="Y312:Y314"/>
    <mergeCell ref="W306:W308"/>
    <mergeCell ref="X306:X308"/>
    <mergeCell ref="Y306:Y308"/>
  </mergeCells>
  <conditionalFormatting sqref="H382:N385">
    <cfRule type="colorScale" priority="2">
      <colorScale>
        <cfvo type="min"/>
        <cfvo type="percentile" val="50"/>
        <cfvo type="max"/>
        <color rgb="FFF8696B"/>
        <color rgb="FFFFEB84"/>
        <color rgb="FF63BE7B"/>
      </colorScale>
    </cfRule>
  </conditionalFormatting>
  <conditionalFormatting sqref="H386:N386">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EC7-112D-7042-B23B-56D8C4A1E8CB}">
  <dimension ref="A1:H286"/>
  <sheetViews>
    <sheetView workbookViewId="0">
      <selection activeCell="C32" sqref="C32"/>
    </sheetView>
  </sheetViews>
  <sheetFormatPr baseColWidth="10" defaultRowHeight="16"/>
  <cols>
    <col min="1" max="1" width="8.1640625" bestFit="1" customWidth="1"/>
    <col min="2" max="2" width="9"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0.6640625" bestFit="1" customWidth="1"/>
    <col min="10" max="10" width="8.6640625" bestFit="1" customWidth="1"/>
    <col min="11" max="12" width="9.83203125" bestFit="1" customWidth="1"/>
    <col min="13" max="14" width="9.1640625" bestFit="1" customWidth="1"/>
    <col min="15" max="15" width="9.33203125" bestFit="1" customWidth="1"/>
    <col min="16" max="16" width="11.33203125" bestFit="1" customWidth="1"/>
    <col min="17" max="17" width="12.6640625" bestFit="1" customWidth="1"/>
    <col min="18" max="18" width="13.33203125" bestFit="1" customWidth="1"/>
    <col min="19" max="20" width="14.5" bestFit="1" customWidth="1"/>
    <col min="21" max="22" width="13.83203125" bestFit="1" customWidth="1"/>
    <col min="23" max="23" width="14" bestFit="1" customWidth="1"/>
    <col min="24" max="24" width="16" bestFit="1" customWidth="1"/>
    <col min="25" max="25" width="13.1640625" bestFit="1" customWidth="1"/>
    <col min="26" max="26" width="10" bestFit="1" customWidth="1"/>
    <col min="27" max="27" width="8.1640625" bestFit="1" customWidth="1"/>
    <col min="28" max="37" width="12.6640625" bestFit="1" customWidth="1"/>
  </cols>
  <sheetData>
    <row r="1" spans="1:8">
      <c r="A1" t="s">
        <v>29</v>
      </c>
      <c r="B1" t="s">
        <v>20</v>
      </c>
      <c r="C1" t="s">
        <v>24</v>
      </c>
      <c r="D1" t="s">
        <v>0</v>
      </c>
      <c r="E1" t="s">
        <v>1</v>
      </c>
      <c r="F1" t="s">
        <v>3</v>
      </c>
      <c r="G1" t="s">
        <v>52</v>
      </c>
      <c r="H1" t="s">
        <v>89</v>
      </c>
    </row>
    <row r="2" spans="1:8">
      <c r="A2" t="s">
        <v>30</v>
      </c>
      <c r="B2" t="s">
        <v>22</v>
      </c>
      <c r="C2" t="s">
        <v>18</v>
      </c>
      <c r="D2" s="11">
        <v>45707</v>
      </c>
      <c r="E2">
        <v>1</v>
      </c>
      <c r="F2" t="s">
        <v>8</v>
      </c>
      <c r="G2" t="s">
        <v>4</v>
      </c>
      <c r="H2">
        <v>11</v>
      </c>
    </row>
    <row r="3" spans="1:8">
      <c r="A3" t="s">
        <v>30</v>
      </c>
      <c r="B3" t="s">
        <v>22</v>
      </c>
      <c r="C3" t="s">
        <v>18</v>
      </c>
      <c r="D3" s="11">
        <v>45707</v>
      </c>
      <c r="E3">
        <v>1</v>
      </c>
      <c r="F3" t="s">
        <v>8</v>
      </c>
      <c r="G3" t="s">
        <v>5</v>
      </c>
      <c r="H3">
        <v>1</v>
      </c>
    </row>
    <row r="4" spans="1:8">
      <c r="A4" t="s">
        <v>30</v>
      </c>
      <c r="B4" t="s">
        <v>22</v>
      </c>
      <c r="C4" t="s">
        <v>18</v>
      </c>
      <c r="D4" s="11">
        <v>45707</v>
      </c>
      <c r="E4">
        <v>1</v>
      </c>
      <c r="F4" t="s">
        <v>8</v>
      </c>
      <c r="G4" t="s">
        <v>6</v>
      </c>
      <c r="H4">
        <v>1</v>
      </c>
    </row>
    <row r="5" spans="1:8">
      <c r="A5" t="s">
        <v>30</v>
      </c>
      <c r="B5" t="s">
        <v>22</v>
      </c>
      <c r="C5" t="s">
        <v>18</v>
      </c>
      <c r="D5" s="11">
        <v>45707</v>
      </c>
      <c r="E5">
        <v>2</v>
      </c>
      <c r="F5" t="s">
        <v>9</v>
      </c>
      <c r="G5" t="s">
        <v>4</v>
      </c>
      <c r="H5">
        <v>16</v>
      </c>
    </row>
    <row r="6" spans="1:8">
      <c r="A6" t="s">
        <v>30</v>
      </c>
      <c r="B6" t="s">
        <v>22</v>
      </c>
      <c r="C6" t="s">
        <v>18</v>
      </c>
      <c r="D6" s="11">
        <v>45707</v>
      </c>
      <c r="E6">
        <v>2</v>
      </c>
      <c r="F6" t="s">
        <v>9</v>
      </c>
      <c r="G6" t="s">
        <v>5</v>
      </c>
      <c r="H6">
        <v>0</v>
      </c>
    </row>
    <row r="7" spans="1:8">
      <c r="A7" t="s">
        <v>30</v>
      </c>
      <c r="B7" t="s">
        <v>22</v>
      </c>
      <c r="C7" t="s">
        <v>18</v>
      </c>
      <c r="D7" s="11">
        <v>45708</v>
      </c>
      <c r="E7">
        <v>3</v>
      </c>
      <c r="F7" t="s">
        <v>9</v>
      </c>
      <c r="G7" t="s">
        <v>4</v>
      </c>
      <c r="H7">
        <v>10</v>
      </c>
    </row>
    <row r="8" spans="1:8">
      <c r="A8" t="s">
        <v>30</v>
      </c>
      <c r="B8" t="s">
        <v>22</v>
      </c>
      <c r="C8" t="s">
        <v>18</v>
      </c>
      <c r="D8" s="11">
        <v>45708</v>
      </c>
      <c r="E8">
        <v>3</v>
      </c>
      <c r="F8" t="s">
        <v>9</v>
      </c>
      <c r="G8" t="s">
        <v>5</v>
      </c>
      <c r="H8">
        <v>4</v>
      </c>
    </row>
    <row r="9" spans="1:8">
      <c r="A9" t="s">
        <v>30</v>
      </c>
      <c r="B9" t="s">
        <v>22</v>
      </c>
      <c r="C9" t="s">
        <v>18</v>
      </c>
      <c r="D9" s="11">
        <v>45708</v>
      </c>
      <c r="E9">
        <v>4</v>
      </c>
      <c r="F9" t="s">
        <v>8</v>
      </c>
      <c r="G9" t="s">
        <v>4</v>
      </c>
      <c r="H9">
        <v>4</v>
      </c>
    </row>
    <row r="10" spans="1:8">
      <c r="A10" t="s">
        <v>30</v>
      </c>
      <c r="B10" t="s">
        <v>22</v>
      </c>
      <c r="C10" t="s">
        <v>18</v>
      </c>
      <c r="D10" s="11">
        <v>45708</v>
      </c>
      <c r="E10">
        <v>4</v>
      </c>
      <c r="F10" t="s">
        <v>8</v>
      </c>
      <c r="G10" t="s">
        <v>5</v>
      </c>
      <c r="H10">
        <v>0</v>
      </c>
    </row>
    <row r="11" spans="1:8">
      <c r="A11" t="s">
        <v>30</v>
      </c>
      <c r="B11" t="s">
        <v>22</v>
      </c>
      <c r="C11" t="s">
        <v>18</v>
      </c>
      <c r="D11" s="11">
        <v>45708</v>
      </c>
      <c r="E11">
        <v>4</v>
      </c>
      <c r="F11" t="s">
        <v>8</v>
      </c>
      <c r="G11" t="s">
        <v>6</v>
      </c>
      <c r="H11">
        <v>7</v>
      </c>
    </row>
    <row r="12" spans="1:8">
      <c r="A12" t="s">
        <v>30</v>
      </c>
      <c r="B12" t="s">
        <v>22</v>
      </c>
      <c r="C12" t="s">
        <v>18</v>
      </c>
      <c r="D12" s="11">
        <v>45708</v>
      </c>
      <c r="E12">
        <v>5</v>
      </c>
      <c r="F12" t="s">
        <v>10</v>
      </c>
      <c r="G12" t="s">
        <v>4</v>
      </c>
      <c r="H12">
        <v>11</v>
      </c>
    </row>
    <row r="13" spans="1:8">
      <c r="A13" t="s">
        <v>30</v>
      </c>
      <c r="B13" t="s">
        <v>22</v>
      </c>
      <c r="C13" t="s">
        <v>18</v>
      </c>
      <c r="D13" s="11">
        <v>45708</v>
      </c>
      <c r="E13">
        <v>5</v>
      </c>
      <c r="F13" t="s">
        <v>10</v>
      </c>
      <c r="G13" t="s">
        <v>5</v>
      </c>
      <c r="H13">
        <v>1</v>
      </c>
    </row>
    <row r="14" spans="1:8">
      <c r="A14" t="s">
        <v>30</v>
      </c>
      <c r="B14" t="s">
        <v>22</v>
      </c>
      <c r="C14" t="s">
        <v>18</v>
      </c>
      <c r="D14" s="11">
        <v>45708</v>
      </c>
      <c r="E14">
        <v>5</v>
      </c>
      <c r="F14" t="s">
        <v>10</v>
      </c>
      <c r="G14" t="s">
        <v>6</v>
      </c>
      <c r="H14">
        <v>3</v>
      </c>
    </row>
    <row r="15" spans="1:8">
      <c r="A15" t="s">
        <v>30</v>
      </c>
      <c r="B15" t="s">
        <v>22</v>
      </c>
      <c r="C15" t="s">
        <v>18</v>
      </c>
      <c r="D15" s="11">
        <v>45709</v>
      </c>
      <c r="E15">
        <v>6</v>
      </c>
      <c r="F15" t="s">
        <v>9</v>
      </c>
      <c r="G15" t="s">
        <v>4</v>
      </c>
      <c r="H15">
        <v>10</v>
      </c>
    </row>
    <row r="16" spans="1:8">
      <c r="A16" t="s">
        <v>30</v>
      </c>
      <c r="B16" t="s">
        <v>22</v>
      </c>
      <c r="C16" t="s">
        <v>18</v>
      </c>
      <c r="D16" s="11">
        <v>45709</v>
      </c>
      <c r="E16">
        <v>6</v>
      </c>
      <c r="F16" t="s">
        <v>9</v>
      </c>
      <c r="G16" t="s">
        <v>5</v>
      </c>
      <c r="H16">
        <v>4</v>
      </c>
    </row>
    <row r="17" spans="1:8">
      <c r="A17" t="s">
        <v>30</v>
      </c>
      <c r="B17" t="s">
        <v>22</v>
      </c>
      <c r="C17" t="s">
        <v>18</v>
      </c>
      <c r="D17" s="11">
        <v>45712</v>
      </c>
      <c r="E17">
        <v>7</v>
      </c>
      <c r="F17" t="s">
        <v>11</v>
      </c>
      <c r="G17" t="s">
        <v>4</v>
      </c>
      <c r="H17">
        <v>5</v>
      </c>
    </row>
    <row r="18" spans="1:8">
      <c r="A18" t="s">
        <v>30</v>
      </c>
      <c r="B18" t="s">
        <v>22</v>
      </c>
      <c r="C18" t="s">
        <v>18</v>
      </c>
      <c r="D18" s="11">
        <v>45712</v>
      </c>
      <c r="E18">
        <v>7</v>
      </c>
      <c r="F18" t="s">
        <v>11</v>
      </c>
      <c r="G18" t="s">
        <v>5</v>
      </c>
      <c r="H18">
        <v>9</v>
      </c>
    </row>
    <row r="19" spans="1:8">
      <c r="A19" t="s">
        <v>30</v>
      </c>
      <c r="B19" t="s">
        <v>22</v>
      </c>
      <c r="C19" t="s">
        <v>18</v>
      </c>
      <c r="D19" s="11">
        <v>45712</v>
      </c>
      <c r="E19">
        <v>8</v>
      </c>
      <c r="F19" t="s">
        <v>11</v>
      </c>
      <c r="G19" t="s">
        <v>4</v>
      </c>
      <c r="H19">
        <v>6</v>
      </c>
    </row>
    <row r="20" spans="1:8">
      <c r="A20" t="s">
        <v>30</v>
      </c>
      <c r="B20" t="s">
        <v>22</v>
      </c>
      <c r="C20" t="s">
        <v>18</v>
      </c>
      <c r="D20" s="11">
        <v>45712</v>
      </c>
      <c r="E20">
        <v>8</v>
      </c>
      <c r="F20" t="s">
        <v>11</v>
      </c>
      <c r="G20" t="s">
        <v>5</v>
      </c>
      <c r="H20">
        <v>2</v>
      </c>
    </row>
    <row r="21" spans="1:8">
      <c r="A21" t="s">
        <v>30</v>
      </c>
      <c r="B21" t="s">
        <v>22</v>
      </c>
      <c r="C21" t="s">
        <v>18</v>
      </c>
      <c r="D21" s="11">
        <v>45713</v>
      </c>
      <c r="E21">
        <v>9</v>
      </c>
      <c r="F21" t="s">
        <v>8</v>
      </c>
      <c r="G21" t="s">
        <v>4</v>
      </c>
      <c r="H21">
        <v>9</v>
      </c>
    </row>
    <row r="22" spans="1:8">
      <c r="A22" t="s">
        <v>30</v>
      </c>
      <c r="B22" t="s">
        <v>22</v>
      </c>
      <c r="C22" t="s">
        <v>18</v>
      </c>
      <c r="D22" s="11">
        <v>45713</v>
      </c>
      <c r="E22">
        <v>9</v>
      </c>
      <c r="F22" t="s">
        <v>8</v>
      </c>
      <c r="G22" t="s">
        <v>5</v>
      </c>
      <c r="H22">
        <v>11</v>
      </c>
    </row>
    <row r="23" spans="1:8">
      <c r="A23" t="s">
        <v>30</v>
      </c>
      <c r="B23" t="s">
        <v>22</v>
      </c>
      <c r="C23" t="s">
        <v>18</v>
      </c>
      <c r="D23" s="11">
        <v>45713</v>
      </c>
      <c r="E23">
        <v>9</v>
      </c>
      <c r="F23" t="s">
        <v>8</v>
      </c>
      <c r="G23" t="s">
        <v>6</v>
      </c>
      <c r="H23">
        <v>4</v>
      </c>
    </row>
    <row r="24" spans="1:8">
      <c r="A24" t="s">
        <v>30</v>
      </c>
      <c r="B24" t="s">
        <v>22</v>
      </c>
      <c r="C24" t="s">
        <v>18</v>
      </c>
      <c r="D24" s="11">
        <v>45713</v>
      </c>
      <c r="E24">
        <v>10</v>
      </c>
      <c r="F24" t="s">
        <v>11</v>
      </c>
      <c r="G24" t="s">
        <v>4</v>
      </c>
      <c r="H24">
        <v>6</v>
      </c>
    </row>
    <row r="25" spans="1:8">
      <c r="A25" t="s">
        <v>30</v>
      </c>
      <c r="B25" t="s">
        <v>22</v>
      </c>
      <c r="C25" t="s">
        <v>18</v>
      </c>
      <c r="D25" s="11">
        <v>45713</v>
      </c>
      <c r="E25">
        <v>10</v>
      </c>
      <c r="F25" t="s">
        <v>11</v>
      </c>
      <c r="G25" t="s">
        <v>5</v>
      </c>
      <c r="H25">
        <v>1</v>
      </c>
    </row>
    <row r="26" spans="1:8">
      <c r="A26" t="s">
        <v>30</v>
      </c>
      <c r="B26" t="s">
        <v>22</v>
      </c>
      <c r="C26" t="s">
        <v>16</v>
      </c>
      <c r="D26" s="11">
        <v>45714</v>
      </c>
      <c r="E26">
        <v>11</v>
      </c>
      <c r="F26" t="s">
        <v>12</v>
      </c>
      <c r="G26" t="s">
        <v>4</v>
      </c>
      <c r="H26">
        <v>14</v>
      </c>
    </row>
    <row r="27" spans="1:8">
      <c r="A27" t="s">
        <v>30</v>
      </c>
      <c r="B27" t="s">
        <v>22</v>
      </c>
      <c r="C27" t="s">
        <v>16</v>
      </c>
      <c r="D27" s="11">
        <v>45714</v>
      </c>
      <c r="E27">
        <v>11</v>
      </c>
      <c r="F27" t="s">
        <v>12</v>
      </c>
      <c r="G27" t="s">
        <v>5</v>
      </c>
      <c r="H27">
        <v>5</v>
      </c>
    </row>
    <row r="28" spans="1:8">
      <c r="A28" t="s">
        <v>30</v>
      </c>
      <c r="B28" t="s">
        <v>22</v>
      </c>
      <c r="C28" t="s">
        <v>16</v>
      </c>
      <c r="D28" s="11">
        <v>45714</v>
      </c>
      <c r="E28">
        <v>11</v>
      </c>
      <c r="F28" t="s">
        <v>12</v>
      </c>
      <c r="G28" t="s">
        <v>7</v>
      </c>
      <c r="H28">
        <v>6</v>
      </c>
    </row>
    <row r="29" spans="1:8">
      <c r="A29" t="s">
        <v>30</v>
      </c>
      <c r="B29" t="s">
        <v>22</v>
      </c>
      <c r="C29" t="s">
        <v>16</v>
      </c>
      <c r="D29" s="11">
        <v>45715</v>
      </c>
      <c r="E29">
        <v>12</v>
      </c>
      <c r="F29" t="s">
        <v>13</v>
      </c>
      <c r="G29" t="s">
        <v>4</v>
      </c>
      <c r="H29">
        <v>10</v>
      </c>
    </row>
    <row r="30" spans="1:8">
      <c r="A30" t="s">
        <v>30</v>
      </c>
      <c r="B30" t="s">
        <v>22</v>
      </c>
      <c r="C30" t="s">
        <v>16</v>
      </c>
      <c r="D30" s="11">
        <v>45715</v>
      </c>
      <c r="E30">
        <v>12</v>
      </c>
      <c r="F30" t="s">
        <v>13</v>
      </c>
      <c r="G30" t="s">
        <v>5</v>
      </c>
      <c r="H30">
        <v>3</v>
      </c>
    </row>
    <row r="31" spans="1:8">
      <c r="A31" t="s">
        <v>30</v>
      </c>
      <c r="B31" t="s">
        <v>22</v>
      </c>
      <c r="C31" t="s">
        <v>16</v>
      </c>
      <c r="D31" s="11">
        <v>45715</v>
      </c>
      <c r="E31">
        <v>12</v>
      </c>
      <c r="F31" t="s">
        <v>13</v>
      </c>
      <c r="G31" t="s">
        <v>7</v>
      </c>
      <c r="H31">
        <v>3</v>
      </c>
    </row>
    <row r="32" spans="1:8">
      <c r="A32" t="s">
        <v>30</v>
      </c>
      <c r="B32" t="s">
        <v>22</v>
      </c>
      <c r="C32" t="s">
        <v>16</v>
      </c>
      <c r="D32" s="11">
        <v>45715</v>
      </c>
      <c r="E32">
        <v>13</v>
      </c>
      <c r="F32" t="s">
        <v>12</v>
      </c>
      <c r="G32" t="s">
        <v>4</v>
      </c>
      <c r="H32">
        <v>11</v>
      </c>
    </row>
    <row r="33" spans="1:8">
      <c r="A33" t="s">
        <v>30</v>
      </c>
      <c r="B33" t="s">
        <v>22</v>
      </c>
      <c r="C33" t="s">
        <v>16</v>
      </c>
      <c r="D33" s="11">
        <v>45715</v>
      </c>
      <c r="E33">
        <v>13</v>
      </c>
      <c r="F33" t="s">
        <v>12</v>
      </c>
      <c r="G33" t="s">
        <v>5</v>
      </c>
      <c r="H33">
        <v>1</v>
      </c>
    </row>
    <row r="34" spans="1:8">
      <c r="A34" t="s">
        <v>30</v>
      </c>
      <c r="B34" t="s">
        <v>22</v>
      </c>
      <c r="C34" t="s">
        <v>16</v>
      </c>
      <c r="D34" s="11">
        <v>45715</v>
      </c>
      <c r="E34">
        <v>13</v>
      </c>
      <c r="F34" t="s">
        <v>12</v>
      </c>
      <c r="G34" t="s">
        <v>7</v>
      </c>
      <c r="H34">
        <v>0</v>
      </c>
    </row>
    <row r="35" spans="1:8">
      <c r="A35" t="s">
        <v>30</v>
      </c>
      <c r="B35" t="s">
        <v>22</v>
      </c>
      <c r="C35" t="s">
        <v>16</v>
      </c>
      <c r="D35" s="11">
        <v>45716</v>
      </c>
      <c r="E35">
        <v>14</v>
      </c>
      <c r="F35" t="s">
        <v>9</v>
      </c>
      <c r="G35" t="s">
        <v>4</v>
      </c>
      <c r="H35">
        <v>11</v>
      </c>
    </row>
    <row r="36" spans="1:8">
      <c r="A36" t="s">
        <v>30</v>
      </c>
      <c r="B36" t="s">
        <v>22</v>
      </c>
      <c r="C36" t="s">
        <v>16</v>
      </c>
      <c r="D36" s="11">
        <v>45716</v>
      </c>
      <c r="E36">
        <v>14</v>
      </c>
      <c r="F36" t="s">
        <v>9</v>
      </c>
      <c r="G36" t="s">
        <v>5</v>
      </c>
      <c r="H36">
        <v>3</v>
      </c>
    </row>
    <row r="37" spans="1:8">
      <c r="A37" t="s">
        <v>30</v>
      </c>
      <c r="B37" t="s">
        <v>22</v>
      </c>
      <c r="C37" t="s">
        <v>16</v>
      </c>
      <c r="D37" s="11">
        <v>45716</v>
      </c>
      <c r="E37">
        <v>15</v>
      </c>
      <c r="F37" t="s">
        <v>11</v>
      </c>
      <c r="G37" t="s">
        <v>4</v>
      </c>
      <c r="H37">
        <v>5</v>
      </c>
    </row>
    <row r="38" spans="1:8">
      <c r="A38" t="s">
        <v>30</v>
      </c>
      <c r="B38" t="s">
        <v>22</v>
      </c>
      <c r="C38" t="s">
        <v>16</v>
      </c>
      <c r="D38" s="11">
        <v>45716</v>
      </c>
      <c r="E38">
        <v>15</v>
      </c>
      <c r="F38" t="s">
        <v>11</v>
      </c>
      <c r="G38" t="s">
        <v>5</v>
      </c>
      <c r="H38">
        <v>3</v>
      </c>
    </row>
    <row r="39" spans="1:8">
      <c r="A39" t="s">
        <v>30</v>
      </c>
      <c r="B39" t="s">
        <v>22</v>
      </c>
      <c r="C39" t="s">
        <v>16</v>
      </c>
      <c r="D39" s="11">
        <v>45720</v>
      </c>
      <c r="E39">
        <v>16</v>
      </c>
      <c r="F39" t="s">
        <v>14</v>
      </c>
      <c r="G39" t="s">
        <v>4</v>
      </c>
      <c r="H39">
        <v>9</v>
      </c>
    </row>
    <row r="40" spans="1:8">
      <c r="A40" t="s">
        <v>30</v>
      </c>
      <c r="B40" t="s">
        <v>22</v>
      </c>
      <c r="C40" t="s">
        <v>16</v>
      </c>
      <c r="D40" s="11">
        <v>45720</v>
      </c>
      <c r="E40">
        <v>16</v>
      </c>
      <c r="F40" t="s">
        <v>14</v>
      </c>
      <c r="G40" t="s">
        <v>5</v>
      </c>
      <c r="H40">
        <v>1</v>
      </c>
    </row>
    <row r="41" spans="1:8">
      <c r="A41" t="s">
        <v>30</v>
      </c>
      <c r="B41" t="s">
        <v>22</v>
      </c>
      <c r="C41" t="s">
        <v>16</v>
      </c>
      <c r="D41" s="11">
        <v>45720</v>
      </c>
      <c r="E41">
        <v>16</v>
      </c>
      <c r="F41" t="s">
        <v>14</v>
      </c>
      <c r="G41" t="s">
        <v>7</v>
      </c>
      <c r="H41">
        <v>5</v>
      </c>
    </row>
    <row r="42" spans="1:8">
      <c r="A42" t="s">
        <v>30</v>
      </c>
      <c r="B42" t="s">
        <v>22</v>
      </c>
      <c r="C42" t="s">
        <v>16</v>
      </c>
      <c r="D42" s="11">
        <v>45721</v>
      </c>
      <c r="E42">
        <v>17</v>
      </c>
      <c r="F42" t="s">
        <v>9</v>
      </c>
      <c r="G42" t="s">
        <v>4</v>
      </c>
      <c r="H42">
        <v>8</v>
      </c>
    </row>
    <row r="43" spans="1:8">
      <c r="A43" t="s">
        <v>30</v>
      </c>
      <c r="B43" t="s">
        <v>22</v>
      </c>
      <c r="C43" t="s">
        <v>16</v>
      </c>
      <c r="D43" s="11">
        <v>45721</v>
      </c>
      <c r="E43">
        <v>17</v>
      </c>
      <c r="F43" t="s">
        <v>9</v>
      </c>
      <c r="G43" t="s">
        <v>5</v>
      </c>
      <c r="H43">
        <v>1</v>
      </c>
    </row>
    <row r="44" spans="1:8">
      <c r="A44" t="s">
        <v>30</v>
      </c>
      <c r="B44" t="s">
        <v>22</v>
      </c>
      <c r="C44" t="s">
        <v>16</v>
      </c>
      <c r="D44" s="11">
        <v>45722</v>
      </c>
      <c r="E44">
        <v>18</v>
      </c>
      <c r="F44" t="s">
        <v>11</v>
      </c>
      <c r="G44" t="s">
        <v>4</v>
      </c>
      <c r="H44">
        <v>9</v>
      </c>
    </row>
    <row r="45" spans="1:8">
      <c r="A45" t="s">
        <v>30</v>
      </c>
      <c r="B45" t="s">
        <v>22</v>
      </c>
      <c r="C45" t="s">
        <v>16</v>
      </c>
      <c r="D45" s="11">
        <v>45722</v>
      </c>
      <c r="E45">
        <v>18</v>
      </c>
      <c r="F45" t="s">
        <v>11</v>
      </c>
      <c r="G45" t="s">
        <v>5</v>
      </c>
      <c r="H45">
        <v>4</v>
      </c>
    </row>
    <row r="46" spans="1:8">
      <c r="A46" t="s">
        <v>30</v>
      </c>
      <c r="B46" t="s">
        <v>22</v>
      </c>
      <c r="C46" t="s">
        <v>17</v>
      </c>
      <c r="D46" s="11">
        <v>45722</v>
      </c>
      <c r="E46">
        <v>19</v>
      </c>
      <c r="F46" t="s">
        <v>9</v>
      </c>
      <c r="G46" t="s">
        <v>4</v>
      </c>
      <c r="H46">
        <v>5</v>
      </c>
    </row>
    <row r="47" spans="1:8">
      <c r="A47" t="s">
        <v>30</v>
      </c>
      <c r="B47" t="s">
        <v>22</v>
      </c>
      <c r="C47" t="s">
        <v>17</v>
      </c>
      <c r="D47" s="11">
        <v>45722</v>
      </c>
      <c r="E47">
        <v>19</v>
      </c>
      <c r="F47" t="s">
        <v>9</v>
      </c>
      <c r="G47" t="s">
        <v>5</v>
      </c>
      <c r="H47">
        <v>8</v>
      </c>
    </row>
    <row r="48" spans="1:8">
      <c r="A48" t="s">
        <v>30</v>
      </c>
      <c r="B48" t="s">
        <v>22</v>
      </c>
      <c r="C48" t="s">
        <v>16</v>
      </c>
      <c r="D48" s="11">
        <v>45723</v>
      </c>
      <c r="E48">
        <v>20</v>
      </c>
      <c r="F48" t="s">
        <v>9</v>
      </c>
      <c r="G48" t="s">
        <v>4</v>
      </c>
      <c r="H48">
        <v>4</v>
      </c>
    </row>
    <row r="49" spans="1:8">
      <c r="A49" t="s">
        <v>30</v>
      </c>
      <c r="B49" t="s">
        <v>22</v>
      </c>
      <c r="C49" t="s">
        <v>16</v>
      </c>
      <c r="D49" s="11">
        <v>45723</v>
      </c>
      <c r="E49">
        <v>20</v>
      </c>
      <c r="F49" t="s">
        <v>9</v>
      </c>
      <c r="G49" t="s">
        <v>5</v>
      </c>
      <c r="H49">
        <v>2</v>
      </c>
    </row>
    <row r="50" spans="1:8">
      <c r="A50" t="s">
        <v>30</v>
      </c>
      <c r="B50" t="s">
        <v>22</v>
      </c>
      <c r="C50" t="s">
        <v>16</v>
      </c>
      <c r="D50" s="11">
        <v>45726</v>
      </c>
      <c r="E50">
        <v>21</v>
      </c>
      <c r="F50" t="s">
        <v>11</v>
      </c>
      <c r="G50" t="s">
        <v>4</v>
      </c>
      <c r="H50">
        <v>10</v>
      </c>
    </row>
    <row r="51" spans="1:8">
      <c r="A51" t="s">
        <v>30</v>
      </c>
      <c r="B51" t="s">
        <v>22</v>
      </c>
      <c r="C51" t="s">
        <v>16</v>
      </c>
      <c r="D51" s="11">
        <v>45726</v>
      </c>
      <c r="E51">
        <v>21</v>
      </c>
      <c r="F51" t="s">
        <v>11</v>
      </c>
      <c r="G51" t="s">
        <v>5</v>
      </c>
      <c r="H51">
        <v>7</v>
      </c>
    </row>
    <row r="52" spans="1:8">
      <c r="A52" t="s">
        <v>30</v>
      </c>
      <c r="B52" t="s">
        <v>22</v>
      </c>
      <c r="C52" t="s">
        <v>16</v>
      </c>
      <c r="D52" s="11">
        <v>45727</v>
      </c>
      <c r="E52">
        <v>22</v>
      </c>
      <c r="F52" t="s">
        <v>11</v>
      </c>
      <c r="G52" t="s">
        <v>4</v>
      </c>
      <c r="H52">
        <v>4</v>
      </c>
    </row>
    <row r="53" spans="1:8">
      <c r="A53" t="s">
        <v>30</v>
      </c>
      <c r="B53" t="s">
        <v>22</v>
      </c>
      <c r="C53" t="s">
        <v>16</v>
      </c>
      <c r="D53" s="11">
        <v>45727</v>
      </c>
      <c r="E53">
        <v>22</v>
      </c>
      <c r="F53" t="s">
        <v>11</v>
      </c>
      <c r="G53" t="s">
        <v>5</v>
      </c>
      <c r="H53">
        <v>0</v>
      </c>
    </row>
    <row r="54" spans="1:8">
      <c r="A54" t="s">
        <v>30</v>
      </c>
      <c r="B54" t="s">
        <v>22</v>
      </c>
      <c r="C54" t="s">
        <v>16</v>
      </c>
      <c r="D54" s="11">
        <v>45728</v>
      </c>
      <c r="E54">
        <v>23</v>
      </c>
      <c r="F54" t="s">
        <v>9</v>
      </c>
      <c r="G54" t="s">
        <v>4</v>
      </c>
      <c r="H54">
        <v>11</v>
      </c>
    </row>
    <row r="55" spans="1:8">
      <c r="A55" t="s">
        <v>30</v>
      </c>
      <c r="B55" t="s">
        <v>22</v>
      </c>
      <c r="C55" t="s">
        <v>16</v>
      </c>
      <c r="D55" s="11">
        <v>45728</v>
      </c>
      <c r="E55">
        <v>23</v>
      </c>
      <c r="F55" t="s">
        <v>9</v>
      </c>
      <c r="G55" t="s">
        <v>5</v>
      </c>
      <c r="H55">
        <v>2</v>
      </c>
    </row>
    <row r="56" spans="1:8">
      <c r="A56" t="s">
        <v>30</v>
      </c>
      <c r="B56" t="s">
        <v>22</v>
      </c>
      <c r="C56" t="s">
        <v>16</v>
      </c>
      <c r="D56" s="11">
        <v>45729</v>
      </c>
      <c r="E56">
        <v>24</v>
      </c>
      <c r="F56" t="s">
        <v>9</v>
      </c>
      <c r="G56" t="s">
        <v>4</v>
      </c>
      <c r="H56">
        <v>10</v>
      </c>
    </row>
    <row r="57" spans="1:8">
      <c r="A57" t="s">
        <v>30</v>
      </c>
      <c r="B57" t="s">
        <v>22</v>
      </c>
      <c r="C57" t="s">
        <v>16</v>
      </c>
      <c r="D57" s="11">
        <v>45729</v>
      </c>
      <c r="E57">
        <v>24</v>
      </c>
      <c r="F57" t="s">
        <v>9</v>
      </c>
      <c r="G57" t="s">
        <v>5</v>
      </c>
      <c r="H57">
        <v>1</v>
      </c>
    </row>
    <row r="58" spans="1:8">
      <c r="A58" t="s">
        <v>30</v>
      </c>
      <c r="B58" t="s">
        <v>22</v>
      </c>
      <c r="C58" t="s">
        <v>18</v>
      </c>
      <c r="D58" s="11">
        <v>45740</v>
      </c>
      <c r="E58">
        <v>25</v>
      </c>
      <c r="F58" t="s">
        <v>13</v>
      </c>
      <c r="G58" t="s">
        <v>4</v>
      </c>
      <c r="H58">
        <v>6</v>
      </c>
    </row>
    <row r="59" spans="1:8">
      <c r="A59" t="s">
        <v>30</v>
      </c>
      <c r="B59" t="s">
        <v>22</v>
      </c>
      <c r="C59" t="s">
        <v>18</v>
      </c>
      <c r="D59" s="11">
        <v>45740</v>
      </c>
      <c r="E59">
        <v>25</v>
      </c>
      <c r="F59" t="s">
        <v>13</v>
      </c>
      <c r="G59" t="s">
        <v>5</v>
      </c>
      <c r="H59">
        <v>3</v>
      </c>
    </row>
    <row r="60" spans="1:8">
      <c r="A60" t="s">
        <v>30</v>
      </c>
      <c r="B60" t="s">
        <v>22</v>
      </c>
      <c r="C60" t="s">
        <v>18</v>
      </c>
      <c r="D60" s="11">
        <v>45740</v>
      </c>
      <c r="E60">
        <v>25</v>
      </c>
      <c r="F60" t="s">
        <v>13</v>
      </c>
      <c r="G60" t="s">
        <v>7</v>
      </c>
      <c r="H60">
        <v>1</v>
      </c>
    </row>
    <row r="61" spans="1:8">
      <c r="A61" t="s">
        <v>30</v>
      </c>
      <c r="B61" t="s">
        <v>22</v>
      </c>
      <c r="C61" t="s">
        <v>16</v>
      </c>
      <c r="D61" s="11">
        <v>45741</v>
      </c>
      <c r="E61">
        <v>26</v>
      </c>
      <c r="F61" t="s">
        <v>11</v>
      </c>
      <c r="G61" t="s">
        <v>4</v>
      </c>
      <c r="H61">
        <v>12</v>
      </c>
    </row>
    <row r="62" spans="1:8">
      <c r="A62" t="s">
        <v>30</v>
      </c>
      <c r="B62" t="s">
        <v>22</v>
      </c>
      <c r="C62" t="s">
        <v>16</v>
      </c>
      <c r="D62" s="11">
        <v>45741</v>
      </c>
      <c r="E62">
        <v>26</v>
      </c>
      <c r="F62" t="s">
        <v>11</v>
      </c>
      <c r="G62" t="s">
        <v>5</v>
      </c>
      <c r="H62">
        <v>11</v>
      </c>
    </row>
    <row r="63" spans="1:8">
      <c r="A63" t="s">
        <v>30</v>
      </c>
      <c r="B63" t="s">
        <v>22</v>
      </c>
      <c r="C63" t="s">
        <v>16</v>
      </c>
      <c r="D63" s="11">
        <v>45742</v>
      </c>
      <c r="E63">
        <v>27</v>
      </c>
      <c r="F63" t="s">
        <v>15</v>
      </c>
      <c r="G63" t="s">
        <v>4</v>
      </c>
      <c r="H63">
        <v>10</v>
      </c>
    </row>
    <row r="64" spans="1:8">
      <c r="A64" t="s">
        <v>30</v>
      </c>
      <c r="B64" t="s">
        <v>22</v>
      </c>
      <c r="C64" t="s">
        <v>16</v>
      </c>
      <c r="D64" s="11">
        <v>45742</v>
      </c>
      <c r="E64">
        <v>27</v>
      </c>
      <c r="F64" t="s">
        <v>15</v>
      </c>
      <c r="G64" t="s">
        <v>5</v>
      </c>
      <c r="H64">
        <v>2</v>
      </c>
    </row>
    <row r="65" spans="1:8">
      <c r="A65" t="s">
        <v>30</v>
      </c>
      <c r="B65" t="s">
        <v>22</v>
      </c>
      <c r="C65" t="s">
        <v>16</v>
      </c>
      <c r="D65" s="11">
        <v>45742</v>
      </c>
      <c r="E65">
        <v>27</v>
      </c>
      <c r="F65" t="s">
        <v>15</v>
      </c>
      <c r="G65" t="s">
        <v>6</v>
      </c>
      <c r="H65">
        <v>4</v>
      </c>
    </row>
    <row r="66" spans="1:8">
      <c r="A66" t="s">
        <v>30</v>
      </c>
      <c r="B66" t="s">
        <v>22</v>
      </c>
      <c r="C66" t="s">
        <v>16</v>
      </c>
      <c r="D66" s="11">
        <v>45743</v>
      </c>
      <c r="E66">
        <v>28</v>
      </c>
      <c r="F66" t="s">
        <v>11</v>
      </c>
      <c r="G66" t="s">
        <v>4</v>
      </c>
      <c r="H66">
        <v>7</v>
      </c>
    </row>
    <row r="67" spans="1:8">
      <c r="A67" t="s">
        <v>30</v>
      </c>
      <c r="B67" t="s">
        <v>22</v>
      </c>
      <c r="C67" t="s">
        <v>16</v>
      </c>
      <c r="D67" s="11">
        <v>45743</v>
      </c>
      <c r="E67">
        <v>28</v>
      </c>
      <c r="F67" t="s">
        <v>11</v>
      </c>
      <c r="G67" t="s">
        <v>5</v>
      </c>
      <c r="H67">
        <v>4</v>
      </c>
    </row>
    <row r="68" spans="1:8">
      <c r="A68" t="s">
        <v>30</v>
      </c>
      <c r="B68" t="s">
        <v>22</v>
      </c>
      <c r="C68" t="s">
        <v>16</v>
      </c>
      <c r="D68" s="11">
        <v>45744</v>
      </c>
      <c r="E68">
        <v>29</v>
      </c>
      <c r="F68" t="s">
        <v>9</v>
      </c>
      <c r="G68" t="s">
        <v>4</v>
      </c>
      <c r="H68">
        <v>5</v>
      </c>
    </row>
    <row r="69" spans="1:8">
      <c r="A69" t="s">
        <v>30</v>
      </c>
      <c r="B69" t="s">
        <v>22</v>
      </c>
      <c r="C69" t="s">
        <v>16</v>
      </c>
      <c r="D69" s="11">
        <v>45744</v>
      </c>
      <c r="E69">
        <v>29</v>
      </c>
      <c r="F69" t="s">
        <v>9</v>
      </c>
      <c r="G69" t="s">
        <v>5</v>
      </c>
      <c r="H69">
        <v>10</v>
      </c>
    </row>
    <row r="70" spans="1:8">
      <c r="A70" t="s">
        <v>30</v>
      </c>
      <c r="B70" t="s">
        <v>22</v>
      </c>
      <c r="C70" t="s">
        <v>16</v>
      </c>
      <c r="D70" s="11">
        <v>45747</v>
      </c>
      <c r="E70">
        <v>30</v>
      </c>
      <c r="F70" t="s">
        <v>9</v>
      </c>
      <c r="G70" t="s">
        <v>4</v>
      </c>
      <c r="H70">
        <v>7</v>
      </c>
    </row>
    <row r="71" spans="1:8">
      <c r="A71" t="s">
        <v>30</v>
      </c>
      <c r="B71" t="s">
        <v>22</v>
      </c>
      <c r="C71" t="s">
        <v>16</v>
      </c>
      <c r="D71" s="11">
        <v>45747</v>
      </c>
      <c r="E71">
        <v>30</v>
      </c>
      <c r="F71" t="s">
        <v>9</v>
      </c>
      <c r="G71" t="s">
        <v>5</v>
      </c>
      <c r="H71">
        <v>2</v>
      </c>
    </row>
    <row r="72" spans="1:8">
      <c r="A72" t="s">
        <v>30</v>
      </c>
      <c r="B72" t="s">
        <v>22</v>
      </c>
      <c r="C72" t="s">
        <v>16</v>
      </c>
      <c r="D72" s="11">
        <v>45748</v>
      </c>
      <c r="E72">
        <v>31</v>
      </c>
      <c r="F72" t="s">
        <v>11</v>
      </c>
      <c r="G72" t="s">
        <v>4</v>
      </c>
      <c r="H72">
        <v>6</v>
      </c>
    </row>
    <row r="73" spans="1:8">
      <c r="A73" t="s">
        <v>30</v>
      </c>
      <c r="B73" t="s">
        <v>22</v>
      </c>
      <c r="C73" t="s">
        <v>16</v>
      </c>
      <c r="D73" s="11">
        <v>45748</v>
      </c>
      <c r="E73">
        <v>31</v>
      </c>
      <c r="F73" t="s">
        <v>11</v>
      </c>
      <c r="G73" t="s">
        <v>5</v>
      </c>
      <c r="H73">
        <v>5</v>
      </c>
    </row>
    <row r="74" spans="1:8">
      <c r="A74" t="s">
        <v>30</v>
      </c>
      <c r="B74" t="s">
        <v>21</v>
      </c>
      <c r="C74" t="s">
        <v>16</v>
      </c>
      <c r="D74" s="11">
        <v>45749</v>
      </c>
      <c r="E74">
        <v>32</v>
      </c>
      <c r="F74" t="s">
        <v>9</v>
      </c>
      <c r="G74" t="s">
        <v>4</v>
      </c>
      <c r="H74">
        <v>4</v>
      </c>
    </row>
    <row r="75" spans="1:8">
      <c r="A75" t="s">
        <v>30</v>
      </c>
      <c r="B75" t="s">
        <v>21</v>
      </c>
      <c r="C75" t="s">
        <v>16</v>
      </c>
      <c r="D75" s="11">
        <v>45749</v>
      </c>
      <c r="E75">
        <v>32</v>
      </c>
      <c r="F75" t="s">
        <v>9</v>
      </c>
      <c r="G75" t="s">
        <v>5</v>
      </c>
      <c r="H75">
        <v>5</v>
      </c>
    </row>
    <row r="76" spans="1:8">
      <c r="A76" t="s">
        <v>30</v>
      </c>
      <c r="B76" t="s">
        <v>21</v>
      </c>
      <c r="C76" t="s">
        <v>16</v>
      </c>
      <c r="D76" s="11">
        <v>45749</v>
      </c>
      <c r="E76">
        <v>33</v>
      </c>
      <c r="F76" t="s">
        <v>9</v>
      </c>
      <c r="G76" t="s">
        <v>4</v>
      </c>
      <c r="H76">
        <v>4</v>
      </c>
    </row>
    <row r="77" spans="1:8">
      <c r="A77" t="s">
        <v>30</v>
      </c>
      <c r="B77" t="s">
        <v>21</v>
      </c>
      <c r="C77" t="s">
        <v>16</v>
      </c>
      <c r="D77" s="11">
        <v>45749</v>
      </c>
      <c r="E77">
        <v>33</v>
      </c>
      <c r="F77" t="s">
        <v>9</v>
      </c>
      <c r="G77" t="s">
        <v>5</v>
      </c>
      <c r="H77">
        <v>5</v>
      </c>
    </row>
    <row r="78" spans="1:8">
      <c r="A78" t="s">
        <v>30</v>
      </c>
      <c r="B78" t="s">
        <v>21</v>
      </c>
      <c r="C78" t="s">
        <v>16</v>
      </c>
      <c r="D78" s="11">
        <v>45749</v>
      </c>
      <c r="E78">
        <v>33</v>
      </c>
      <c r="F78" t="s">
        <v>9</v>
      </c>
      <c r="G78" t="s">
        <v>6</v>
      </c>
      <c r="H78">
        <v>2</v>
      </c>
    </row>
    <row r="79" spans="1:8">
      <c r="A79" t="s">
        <v>30</v>
      </c>
      <c r="B79" t="s">
        <v>23</v>
      </c>
      <c r="C79" t="s">
        <v>16</v>
      </c>
      <c r="D79" s="11">
        <v>45750</v>
      </c>
      <c r="E79">
        <v>34</v>
      </c>
      <c r="F79" t="s">
        <v>15</v>
      </c>
      <c r="G79" t="s">
        <v>4</v>
      </c>
      <c r="H79">
        <v>8</v>
      </c>
    </row>
    <row r="80" spans="1:8">
      <c r="A80" t="s">
        <v>30</v>
      </c>
      <c r="B80" t="s">
        <v>23</v>
      </c>
      <c r="C80" t="s">
        <v>16</v>
      </c>
      <c r="D80" s="11">
        <v>45750</v>
      </c>
      <c r="E80">
        <v>34</v>
      </c>
      <c r="F80" t="s">
        <v>15</v>
      </c>
      <c r="G80" t="s">
        <v>5</v>
      </c>
      <c r="H80">
        <v>1</v>
      </c>
    </row>
    <row r="81" spans="1:8">
      <c r="A81" t="s">
        <v>30</v>
      </c>
      <c r="B81" t="s">
        <v>23</v>
      </c>
      <c r="C81" t="s">
        <v>16</v>
      </c>
      <c r="D81" s="11">
        <v>45750</v>
      </c>
      <c r="E81">
        <v>34</v>
      </c>
      <c r="F81" t="s">
        <v>15</v>
      </c>
      <c r="G81" t="s">
        <v>6</v>
      </c>
      <c r="H81">
        <v>1</v>
      </c>
    </row>
    <row r="82" spans="1:8">
      <c r="A82" t="s">
        <v>30</v>
      </c>
      <c r="B82" t="s">
        <v>22</v>
      </c>
      <c r="C82" t="s">
        <v>16</v>
      </c>
      <c r="D82" s="11">
        <v>45751</v>
      </c>
      <c r="E82">
        <v>35</v>
      </c>
      <c r="F82" t="s">
        <v>11</v>
      </c>
      <c r="G82" t="s">
        <v>4</v>
      </c>
      <c r="H82">
        <v>8</v>
      </c>
    </row>
    <row r="83" spans="1:8">
      <c r="A83" t="s">
        <v>30</v>
      </c>
      <c r="B83" t="s">
        <v>22</v>
      </c>
      <c r="C83" t="s">
        <v>16</v>
      </c>
      <c r="D83" s="11">
        <v>45751</v>
      </c>
      <c r="E83">
        <v>35</v>
      </c>
      <c r="F83" t="s">
        <v>11</v>
      </c>
      <c r="G83" t="s">
        <v>5</v>
      </c>
      <c r="H83">
        <v>2</v>
      </c>
    </row>
    <row r="84" spans="1:8">
      <c r="A84" t="s">
        <v>30</v>
      </c>
      <c r="B84" t="s">
        <v>21</v>
      </c>
      <c r="C84" t="s">
        <v>16</v>
      </c>
      <c r="D84" s="11">
        <v>45754</v>
      </c>
      <c r="E84">
        <v>36</v>
      </c>
      <c r="F84" t="s">
        <v>15</v>
      </c>
      <c r="G84" t="s">
        <v>4</v>
      </c>
      <c r="H84">
        <v>1</v>
      </c>
    </row>
    <row r="85" spans="1:8">
      <c r="A85" t="s">
        <v>30</v>
      </c>
      <c r="B85" t="s">
        <v>21</v>
      </c>
      <c r="C85" t="s">
        <v>16</v>
      </c>
      <c r="D85" s="11">
        <v>45754</v>
      </c>
      <c r="E85">
        <v>36</v>
      </c>
      <c r="F85" t="s">
        <v>15</v>
      </c>
      <c r="G85" t="s">
        <v>5</v>
      </c>
      <c r="H85">
        <v>2</v>
      </c>
    </row>
    <row r="86" spans="1:8">
      <c r="A86" t="s">
        <v>30</v>
      </c>
      <c r="B86" t="s">
        <v>21</v>
      </c>
      <c r="C86" t="s">
        <v>16</v>
      </c>
      <c r="D86" s="11">
        <v>45754</v>
      </c>
      <c r="E86">
        <v>36</v>
      </c>
      <c r="F86" t="s">
        <v>15</v>
      </c>
      <c r="G86" t="s">
        <v>6</v>
      </c>
      <c r="H86">
        <v>0</v>
      </c>
    </row>
    <row r="87" spans="1:8">
      <c r="A87" t="s">
        <v>30</v>
      </c>
      <c r="B87" t="s">
        <v>22</v>
      </c>
      <c r="C87" t="s">
        <v>16</v>
      </c>
      <c r="D87" s="11">
        <v>45754</v>
      </c>
      <c r="E87">
        <v>37</v>
      </c>
      <c r="F87" t="s">
        <v>9</v>
      </c>
      <c r="G87" t="s">
        <v>4</v>
      </c>
      <c r="H87">
        <v>8</v>
      </c>
    </row>
    <row r="88" spans="1:8">
      <c r="A88" t="s">
        <v>30</v>
      </c>
      <c r="B88" t="s">
        <v>22</v>
      </c>
      <c r="C88" t="s">
        <v>16</v>
      </c>
      <c r="D88" s="11">
        <v>45754</v>
      </c>
      <c r="E88">
        <v>37</v>
      </c>
      <c r="F88" t="s">
        <v>9</v>
      </c>
      <c r="G88" t="s">
        <v>5</v>
      </c>
      <c r="H88">
        <v>6</v>
      </c>
    </row>
    <row r="89" spans="1:8">
      <c r="A89" t="s">
        <v>30</v>
      </c>
      <c r="B89" t="s">
        <v>23</v>
      </c>
      <c r="C89" t="s">
        <v>16</v>
      </c>
      <c r="D89" s="11">
        <v>45755</v>
      </c>
      <c r="E89">
        <v>38</v>
      </c>
      <c r="F89" t="s">
        <v>13</v>
      </c>
      <c r="G89" t="s">
        <v>4</v>
      </c>
      <c r="H89">
        <v>1</v>
      </c>
    </row>
    <row r="90" spans="1:8">
      <c r="A90" t="s">
        <v>30</v>
      </c>
      <c r="B90" t="s">
        <v>23</v>
      </c>
      <c r="C90" t="s">
        <v>16</v>
      </c>
      <c r="D90" s="11">
        <v>45755</v>
      </c>
      <c r="E90">
        <v>38</v>
      </c>
      <c r="F90" t="s">
        <v>13</v>
      </c>
      <c r="G90" t="s">
        <v>5</v>
      </c>
      <c r="H90">
        <v>4</v>
      </c>
    </row>
    <row r="91" spans="1:8">
      <c r="A91" t="s">
        <v>30</v>
      </c>
      <c r="B91" t="s">
        <v>23</v>
      </c>
      <c r="C91" t="s">
        <v>16</v>
      </c>
      <c r="D91" s="11">
        <v>45755</v>
      </c>
      <c r="E91">
        <v>38</v>
      </c>
      <c r="F91" t="s">
        <v>13</v>
      </c>
      <c r="G91" t="s">
        <v>7</v>
      </c>
      <c r="H91">
        <v>9</v>
      </c>
    </row>
    <row r="92" spans="1:8">
      <c r="A92" t="s">
        <v>30</v>
      </c>
      <c r="B92" t="s">
        <v>22</v>
      </c>
      <c r="C92" t="s">
        <v>16</v>
      </c>
      <c r="D92" s="11">
        <v>45756</v>
      </c>
      <c r="E92">
        <v>39</v>
      </c>
      <c r="F92" t="s">
        <v>11</v>
      </c>
      <c r="G92" t="s">
        <v>4</v>
      </c>
      <c r="H92">
        <v>15</v>
      </c>
    </row>
    <row r="93" spans="1:8">
      <c r="A93" t="s">
        <v>30</v>
      </c>
      <c r="B93" t="s">
        <v>22</v>
      </c>
      <c r="C93" t="s">
        <v>16</v>
      </c>
      <c r="D93" s="11">
        <v>45756</v>
      </c>
      <c r="E93">
        <v>39</v>
      </c>
      <c r="F93" t="s">
        <v>11</v>
      </c>
      <c r="G93" t="s">
        <v>5</v>
      </c>
      <c r="H93">
        <v>6</v>
      </c>
    </row>
    <row r="94" spans="1:8">
      <c r="A94" t="s">
        <v>30</v>
      </c>
      <c r="B94" t="s">
        <v>21</v>
      </c>
      <c r="C94" t="s">
        <v>16</v>
      </c>
      <c r="D94" s="11">
        <v>45756</v>
      </c>
      <c r="E94">
        <v>40</v>
      </c>
      <c r="F94" t="s">
        <v>11</v>
      </c>
      <c r="G94" t="s">
        <v>4</v>
      </c>
      <c r="H94">
        <v>8</v>
      </c>
    </row>
    <row r="95" spans="1:8">
      <c r="A95" t="s">
        <v>30</v>
      </c>
      <c r="B95" t="s">
        <v>21</v>
      </c>
      <c r="C95" t="s">
        <v>16</v>
      </c>
      <c r="D95" s="11">
        <v>45756</v>
      </c>
      <c r="E95">
        <v>40</v>
      </c>
      <c r="F95" t="s">
        <v>11</v>
      </c>
      <c r="G95" t="s">
        <v>5</v>
      </c>
      <c r="H95">
        <v>6</v>
      </c>
    </row>
    <row r="96" spans="1:8">
      <c r="A96" t="s">
        <v>30</v>
      </c>
      <c r="B96" t="s">
        <v>23</v>
      </c>
      <c r="C96" t="s">
        <v>16</v>
      </c>
      <c r="D96" s="11">
        <v>45756</v>
      </c>
      <c r="E96">
        <v>41</v>
      </c>
      <c r="F96" t="s">
        <v>11</v>
      </c>
      <c r="G96" t="s">
        <v>4</v>
      </c>
      <c r="H96">
        <v>4</v>
      </c>
    </row>
    <row r="97" spans="1:8">
      <c r="A97" t="s">
        <v>30</v>
      </c>
      <c r="B97" t="s">
        <v>23</v>
      </c>
      <c r="C97" t="s">
        <v>16</v>
      </c>
      <c r="D97" s="11">
        <v>45756</v>
      </c>
      <c r="E97">
        <v>41</v>
      </c>
      <c r="F97" t="s">
        <v>11</v>
      </c>
      <c r="G97" t="s">
        <v>5</v>
      </c>
      <c r="H97">
        <v>2</v>
      </c>
    </row>
    <row r="98" spans="1:8">
      <c r="A98" t="s">
        <v>30</v>
      </c>
      <c r="B98" t="s">
        <v>21</v>
      </c>
      <c r="C98" t="s">
        <v>16</v>
      </c>
      <c r="D98" s="11">
        <v>45757</v>
      </c>
      <c r="E98">
        <v>42</v>
      </c>
      <c r="F98" t="s">
        <v>9</v>
      </c>
      <c r="G98" t="s">
        <v>4</v>
      </c>
      <c r="H98">
        <v>5</v>
      </c>
    </row>
    <row r="99" spans="1:8">
      <c r="A99" t="s">
        <v>30</v>
      </c>
      <c r="B99" t="s">
        <v>21</v>
      </c>
      <c r="C99" t="s">
        <v>16</v>
      </c>
      <c r="D99" s="11">
        <v>45757</v>
      </c>
      <c r="E99">
        <v>42</v>
      </c>
      <c r="F99" t="s">
        <v>9</v>
      </c>
      <c r="G99" t="s">
        <v>5</v>
      </c>
      <c r="H99">
        <v>6</v>
      </c>
    </row>
    <row r="100" spans="1:8">
      <c r="A100" t="s">
        <v>30</v>
      </c>
      <c r="B100" t="s">
        <v>22</v>
      </c>
      <c r="C100" t="s">
        <v>16</v>
      </c>
      <c r="D100" s="11">
        <v>45761</v>
      </c>
      <c r="E100">
        <v>43</v>
      </c>
      <c r="F100" t="s">
        <v>15</v>
      </c>
      <c r="G100" t="s">
        <v>4</v>
      </c>
      <c r="H100">
        <v>8</v>
      </c>
    </row>
    <row r="101" spans="1:8">
      <c r="A101" t="s">
        <v>30</v>
      </c>
      <c r="B101" t="s">
        <v>22</v>
      </c>
      <c r="C101" t="s">
        <v>16</v>
      </c>
      <c r="D101" s="11">
        <v>45761</v>
      </c>
      <c r="E101">
        <v>43</v>
      </c>
      <c r="F101" t="s">
        <v>15</v>
      </c>
      <c r="G101" t="s">
        <v>5</v>
      </c>
      <c r="H101">
        <v>7</v>
      </c>
    </row>
    <row r="102" spans="1:8">
      <c r="A102" t="s">
        <v>30</v>
      </c>
      <c r="B102" t="s">
        <v>22</v>
      </c>
      <c r="C102" t="s">
        <v>16</v>
      </c>
      <c r="D102" s="11">
        <v>45761</v>
      </c>
      <c r="E102">
        <v>43</v>
      </c>
      <c r="F102" t="s">
        <v>15</v>
      </c>
      <c r="G102" t="s">
        <v>7</v>
      </c>
      <c r="H102">
        <v>4</v>
      </c>
    </row>
    <row r="103" spans="1:8">
      <c r="A103" t="s">
        <v>30</v>
      </c>
      <c r="B103" t="s">
        <v>22</v>
      </c>
      <c r="C103" t="s">
        <v>16</v>
      </c>
      <c r="D103" s="11">
        <v>45762</v>
      </c>
      <c r="E103">
        <v>44</v>
      </c>
      <c r="F103" t="s">
        <v>28</v>
      </c>
      <c r="G103" t="s">
        <v>4</v>
      </c>
      <c r="H103">
        <v>7</v>
      </c>
    </row>
    <row r="104" spans="1:8">
      <c r="A104" t="s">
        <v>30</v>
      </c>
      <c r="B104" t="s">
        <v>22</v>
      </c>
      <c r="C104" t="s">
        <v>16</v>
      </c>
      <c r="D104" s="11">
        <v>45762</v>
      </c>
      <c r="E104">
        <v>44</v>
      </c>
      <c r="F104" t="s">
        <v>28</v>
      </c>
      <c r="G104" t="s">
        <v>5</v>
      </c>
      <c r="H104">
        <v>5</v>
      </c>
    </row>
    <row r="105" spans="1:8">
      <c r="A105" t="s">
        <v>30</v>
      </c>
      <c r="B105" t="s">
        <v>22</v>
      </c>
      <c r="C105" t="s">
        <v>16</v>
      </c>
      <c r="D105" s="11">
        <v>45762</v>
      </c>
      <c r="E105">
        <v>44</v>
      </c>
      <c r="F105" t="s">
        <v>28</v>
      </c>
      <c r="G105" t="s">
        <v>27</v>
      </c>
      <c r="H105">
        <v>2</v>
      </c>
    </row>
    <row r="106" spans="1:8">
      <c r="A106" t="s">
        <v>31</v>
      </c>
      <c r="B106" t="s">
        <v>22</v>
      </c>
      <c r="C106" t="s">
        <v>16</v>
      </c>
      <c r="D106" s="11">
        <v>45762</v>
      </c>
      <c r="E106">
        <v>45</v>
      </c>
      <c r="F106" t="s">
        <v>9</v>
      </c>
      <c r="G106" t="s">
        <v>4</v>
      </c>
      <c r="H106">
        <v>7</v>
      </c>
    </row>
    <row r="107" spans="1:8">
      <c r="A107" t="s">
        <v>31</v>
      </c>
      <c r="B107" t="s">
        <v>22</v>
      </c>
      <c r="C107" t="s">
        <v>16</v>
      </c>
      <c r="D107" s="11">
        <v>45762</v>
      </c>
      <c r="E107">
        <v>45</v>
      </c>
      <c r="F107" t="s">
        <v>9</v>
      </c>
      <c r="G107" t="s">
        <v>5</v>
      </c>
      <c r="H107">
        <v>1</v>
      </c>
    </row>
    <row r="108" spans="1:8">
      <c r="A108" t="s">
        <v>31</v>
      </c>
      <c r="B108" t="s">
        <v>22</v>
      </c>
      <c r="C108" t="s">
        <v>16</v>
      </c>
      <c r="D108" s="11">
        <v>45762</v>
      </c>
      <c r="E108">
        <v>45</v>
      </c>
      <c r="F108" t="s">
        <v>9</v>
      </c>
      <c r="G108" t="s">
        <v>7</v>
      </c>
      <c r="H108">
        <v>0</v>
      </c>
    </row>
    <row r="109" spans="1:8">
      <c r="A109" t="s">
        <v>30</v>
      </c>
      <c r="B109" t="s">
        <v>21</v>
      </c>
      <c r="C109" t="s">
        <v>16</v>
      </c>
      <c r="D109" s="11">
        <v>45762</v>
      </c>
      <c r="E109">
        <v>46</v>
      </c>
      <c r="F109" t="s">
        <v>11</v>
      </c>
      <c r="G109" t="s">
        <v>4</v>
      </c>
      <c r="H109">
        <v>10</v>
      </c>
    </row>
    <row r="110" spans="1:8">
      <c r="A110" t="s">
        <v>30</v>
      </c>
      <c r="B110" t="s">
        <v>21</v>
      </c>
      <c r="C110" t="s">
        <v>16</v>
      </c>
      <c r="D110" s="11">
        <v>45762</v>
      </c>
      <c r="E110">
        <v>46</v>
      </c>
      <c r="F110" t="s">
        <v>11</v>
      </c>
      <c r="G110" t="s">
        <v>5</v>
      </c>
      <c r="H110">
        <v>2</v>
      </c>
    </row>
    <row r="111" spans="1:8">
      <c r="A111" t="s">
        <v>30</v>
      </c>
      <c r="B111" t="s">
        <v>22</v>
      </c>
      <c r="C111" t="s">
        <v>16</v>
      </c>
      <c r="D111" s="11">
        <v>45762</v>
      </c>
      <c r="E111">
        <v>47</v>
      </c>
      <c r="F111" t="s">
        <v>32</v>
      </c>
      <c r="G111" t="s">
        <v>5</v>
      </c>
      <c r="H111">
        <v>3</v>
      </c>
    </row>
    <row r="112" spans="1:8">
      <c r="A112" t="s">
        <v>30</v>
      </c>
      <c r="B112" t="s">
        <v>22</v>
      </c>
      <c r="C112" t="s">
        <v>16</v>
      </c>
      <c r="D112" s="11">
        <v>45762</v>
      </c>
      <c r="E112">
        <v>47</v>
      </c>
      <c r="F112" t="s">
        <v>32</v>
      </c>
      <c r="G112" t="s">
        <v>7</v>
      </c>
      <c r="H112">
        <v>1</v>
      </c>
    </row>
    <row r="113" spans="1:8">
      <c r="A113" t="s">
        <v>30</v>
      </c>
      <c r="B113" t="s">
        <v>23</v>
      </c>
      <c r="C113" t="s">
        <v>16</v>
      </c>
      <c r="D113" s="11">
        <v>45763</v>
      </c>
      <c r="E113">
        <v>48</v>
      </c>
      <c r="F113" t="s">
        <v>9</v>
      </c>
      <c r="G113" t="s">
        <v>4</v>
      </c>
      <c r="H113">
        <v>3</v>
      </c>
    </row>
    <row r="114" spans="1:8">
      <c r="A114" t="s">
        <v>30</v>
      </c>
      <c r="B114" t="s">
        <v>23</v>
      </c>
      <c r="C114" t="s">
        <v>16</v>
      </c>
      <c r="D114" s="11">
        <v>45763</v>
      </c>
      <c r="E114">
        <v>48</v>
      </c>
      <c r="F114" t="s">
        <v>9</v>
      </c>
      <c r="G114" t="s">
        <v>5</v>
      </c>
      <c r="H114">
        <v>4</v>
      </c>
    </row>
    <row r="115" spans="1:8">
      <c r="A115" t="s">
        <v>30</v>
      </c>
      <c r="B115" t="s">
        <v>21</v>
      </c>
      <c r="C115" t="s">
        <v>16</v>
      </c>
      <c r="D115" s="11">
        <v>45763</v>
      </c>
      <c r="E115">
        <v>49</v>
      </c>
      <c r="F115" t="s">
        <v>11</v>
      </c>
      <c r="G115" t="s">
        <v>4</v>
      </c>
      <c r="H115">
        <v>7</v>
      </c>
    </row>
    <row r="116" spans="1:8">
      <c r="A116" t="s">
        <v>30</v>
      </c>
      <c r="B116" t="s">
        <v>21</v>
      </c>
      <c r="C116" t="s">
        <v>16</v>
      </c>
      <c r="D116" s="11">
        <v>45763</v>
      </c>
      <c r="E116">
        <v>49</v>
      </c>
      <c r="F116" t="s">
        <v>11</v>
      </c>
      <c r="G116" t="s">
        <v>5</v>
      </c>
      <c r="H116">
        <v>4</v>
      </c>
    </row>
    <row r="117" spans="1:8">
      <c r="A117" t="s">
        <v>30</v>
      </c>
      <c r="B117" t="s">
        <v>22</v>
      </c>
      <c r="C117" t="s">
        <v>16</v>
      </c>
      <c r="D117" s="11">
        <v>45763</v>
      </c>
      <c r="E117">
        <v>50</v>
      </c>
      <c r="F117" t="s">
        <v>11</v>
      </c>
      <c r="G117" t="s">
        <v>4</v>
      </c>
      <c r="H117">
        <v>3</v>
      </c>
    </row>
    <row r="118" spans="1:8">
      <c r="A118" t="s">
        <v>30</v>
      </c>
      <c r="B118" t="s">
        <v>22</v>
      </c>
      <c r="C118" t="s">
        <v>16</v>
      </c>
      <c r="D118" s="11">
        <v>45763</v>
      </c>
      <c r="E118">
        <v>50</v>
      </c>
      <c r="F118" t="s">
        <v>11</v>
      </c>
      <c r="G118" t="s">
        <v>5</v>
      </c>
      <c r="H118">
        <v>5</v>
      </c>
    </row>
    <row r="119" spans="1:8">
      <c r="A119" t="s">
        <v>30</v>
      </c>
      <c r="B119" t="s">
        <v>22</v>
      </c>
      <c r="C119" t="s">
        <v>16</v>
      </c>
      <c r="D119" s="11">
        <v>45763</v>
      </c>
      <c r="E119">
        <v>51</v>
      </c>
      <c r="F119" t="s">
        <v>9</v>
      </c>
      <c r="G119" t="s">
        <v>4</v>
      </c>
      <c r="H119">
        <v>6</v>
      </c>
    </row>
    <row r="120" spans="1:8">
      <c r="A120" t="s">
        <v>30</v>
      </c>
      <c r="B120" t="s">
        <v>22</v>
      </c>
      <c r="C120" t="s">
        <v>16</v>
      </c>
      <c r="D120" s="11">
        <v>45763</v>
      </c>
      <c r="E120">
        <v>51</v>
      </c>
      <c r="F120" t="s">
        <v>9</v>
      </c>
      <c r="G120" t="s">
        <v>5</v>
      </c>
      <c r="H120">
        <v>7</v>
      </c>
    </row>
    <row r="121" spans="1:8">
      <c r="A121" t="s">
        <v>30</v>
      </c>
      <c r="B121" t="s">
        <v>22</v>
      </c>
      <c r="C121" t="s">
        <v>16</v>
      </c>
      <c r="D121" s="11">
        <v>45763</v>
      </c>
      <c r="E121">
        <v>52</v>
      </c>
      <c r="F121" t="s">
        <v>11</v>
      </c>
      <c r="G121" t="s">
        <v>4</v>
      </c>
      <c r="H121">
        <v>10</v>
      </c>
    </row>
    <row r="122" spans="1:8">
      <c r="A122" t="s">
        <v>30</v>
      </c>
      <c r="B122" t="s">
        <v>22</v>
      </c>
      <c r="C122" t="s">
        <v>16</v>
      </c>
      <c r="D122" s="11">
        <v>45763</v>
      </c>
      <c r="E122">
        <v>52</v>
      </c>
      <c r="F122" t="s">
        <v>11</v>
      </c>
      <c r="G122" t="s">
        <v>5</v>
      </c>
      <c r="H122">
        <v>5</v>
      </c>
    </row>
    <row r="123" spans="1:8">
      <c r="A123" t="s">
        <v>30</v>
      </c>
      <c r="B123" t="s">
        <v>22</v>
      </c>
      <c r="C123" t="s">
        <v>16</v>
      </c>
      <c r="D123" s="11">
        <v>45764</v>
      </c>
      <c r="E123">
        <v>53</v>
      </c>
      <c r="F123" t="s">
        <v>11</v>
      </c>
      <c r="G123" t="s">
        <v>4</v>
      </c>
      <c r="H123">
        <v>10</v>
      </c>
    </row>
    <row r="124" spans="1:8">
      <c r="A124" t="s">
        <v>30</v>
      </c>
      <c r="B124" t="s">
        <v>22</v>
      </c>
      <c r="C124" t="s">
        <v>16</v>
      </c>
      <c r="D124" s="11">
        <v>45764</v>
      </c>
      <c r="E124">
        <v>53</v>
      </c>
      <c r="F124" t="s">
        <v>11</v>
      </c>
      <c r="G124" t="s">
        <v>5</v>
      </c>
      <c r="H124">
        <v>0</v>
      </c>
    </row>
    <row r="125" spans="1:8">
      <c r="A125" t="s">
        <v>30</v>
      </c>
      <c r="B125" t="s">
        <v>23</v>
      </c>
      <c r="C125" t="s">
        <v>16</v>
      </c>
      <c r="D125" s="11">
        <v>45764</v>
      </c>
      <c r="E125">
        <v>54</v>
      </c>
      <c r="F125" t="s">
        <v>33</v>
      </c>
      <c r="G125" t="s">
        <v>4</v>
      </c>
      <c r="H125">
        <v>6</v>
      </c>
    </row>
    <row r="126" spans="1:8">
      <c r="A126" t="s">
        <v>30</v>
      </c>
      <c r="B126" t="s">
        <v>23</v>
      </c>
      <c r="C126" t="s">
        <v>16</v>
      </c>
      <c r="D126" s="11">
        <v>45764</v>
      </c>
      <c r="E126">
        <v>54</v>
      </c>
      <c r="F126" t="s">
        <v>33</v>
      </c>
      <c r="G126" t="s">
        <v>5</v>
      </c>
      <c r="H126">
        <v>3</v>
      </c>
    </row>
    <row r="127" spans="1:8">
      <c r="A127" t="s">
        <v>30</v>
      </c>
      <c r="B127" t="s">
        <v>23</v>
      </c>
      <c r="C127" t="s">
        <v>16</v>
      </c>
      <c r="D127" s="11">
        <v>45764</v>
      </c>
      <c r="E127">
        <v>54</v>
      </c>
      <c r="F127" t="s">
        <v>33</v>
      </c>
      <c r="G127" t="s">
        <v>6</v>
      </c>
      <c r="H127">
        <v>0</v>
      </c>
    </row>
    <row r="128" spans="1:8">
      <c r="A128" t="s">
        <v>30</v>
      </c>
      <c r="B128" t="s">
        <v>23</v>
      </c>
      <c r="C128" t="s">
        <v>16</v>
      </c>
      <c r="D128" s="11">
        <v>45764</v>
      </c>
      <c r="E128">
        <v>54</v>
      </c>
      <c r="F128" t="s">
        <v>33</v>
      </c>
      <c r="G128" t="s">
        <v>7</v>
      </c>
      <c r="H128">
        <v>3</v>
      </c>
    </row>
    <row r="129" spans="1:8">
      <c r="A129" t="s">
        <v>30</v>
      </c>
      <c r="B129" t="s">
        <v>23</v>
      </c>
      <c r="C129" t="s">
        <v>16</v>
      </c>
      <c r="D129" s="11">
        <v>45764</v>
      </c>
      <c r="E129">
        <v>54</v>
      </c>
      <c r="F129" t="s">
        <v>33</v>
      </c>
      <c r="G129" t="s">
        <v>34</v>
      </c>
      <c r="H129">
        <v>1</v>
      </c>
    </row>
    <row r="130" spans="1:8">
      <c r="A130" t="s">
        <v>30</v>
      </c>
      <c r="B130" t="s">
        <v>22</v>
      </c>
      <c r="C130" t="s">
        <v>16</v>
      </c>
      <c r="D130" s="11">
        <v>45765</v>
      </c>
      <c r="E130">
        <v>55</v>
      </c>
      <c r="F130" t="s">
        <v>11</v>
      </c>
      <c r="G130" t="s">
        <v>4</v>
      </c>
      <c r="H130">
        <v>9</v>
      </c>
    </row>
    <row r="131" spans="1:8">
      <c r="A131" t="s">
        <v>30</v>
      </c>
      <c r="B131" t="s">
        <v>22</v>
      </c>
      <c r="C131" t="s">
        <v>16</v>
      </c>
      <c r="D131" s="11">
        <v>45765</v>
      </c>
      <c r="E131">
        <v>55</v>
      </c>
      <c r="F131" t="s">
        <v>11</v>
      </c>
      <c r="G131" t="s">
        <v>5</v>
      </c>
      <c r="H131">
        <v>7</v>
      </c>
    </row>
    <row r="132" spans="1:8">
      <c r="A132" t="s">
        <v>30</v>
      </c>
      <c r="B132" t="s">
        <v>21</v>
      </c>
      <c r="C132" t="s">
        <v>16</v>
      </c>
      <c r="D132" s="11">
        <v>45765</v>
      </c>
      <c r="E132">
        <v>56</v>
      </c>
      <c r="F132" t="s">
        <v>11</v>
      </c>
      <c r="G132" t="s">
        <v>4</v>
      </c>
      <c r="H132">
        <v>10</v>
      </c>
    </row>
    <row r="133" spans="1:8">
      <c r="A133" t="s">
        <v>30</v>
      </c>
      <c r="B133" t="s">
        <v>21</v>
      </c>
      <c r="C133" t="s">
        <v>16</v>
      </c>
      <c r="D133" s="11">
        <v>45765</v>
      </c>
      <c r="E133">
        <v>56</v>
      </c>
      <c r="F133" t="s">
        <v>11</v>
      </c>
      <c r="G133" t="s">
        <v>5</v>
      </c>
      <c r="H133">
        <v>3</v>
      </c>
    </row>
    <row r="134" spans="1:8">
      <c r="A134" t="s">
        <v>30</v>
      </c>
      <c r="B134" t="s">
        <v>22</v>
      </c>
      <c r="C134" t="s">
        <v>16</v>
      </c>
      <c r="D134" s="11">
        <v>45768</v>
      </c>
      <c r="E134">
        <v>57</v>
      </c>
      <c r="F134" t="s">
        <v>35</v>
      </c>
      <c r="G134" t="s">
        <v>4</v>
      </c>
      <c r="H134">
        <v>5</v>
      </c>
    </row>
    <row r="135" spans="1:8">
      <c r="A135" t="s">
        <v>30</v>
      </c>
      <c r="B135" t="s">
        <v>22</v>
      </c>
      <c r="C135" t="s">
        <v>16</v>
      </c>
      <c r="D135" s="11">
        <v>45768</v>
      </c>
      <c r="E135">
        <v>57</v>
      </c>
      <c r="F135" t="s">
        <v>35</v>
      </c>
      <c r="G135" t="s">
        <v>5</v>
      </c>
      <c r="H135">
        <v>7</v>
      </c>
    </row>
    <row r="136" spans="1:8">
      <c r="A136" t="s">
        <v>30</v>
      </c>
      <c r="B136" t="s">
        <v>22</v>
      </c>
      <c r="C136" t="s">
        <v>16</v>
      </c>
      <c r="D136" s="11">
        <v>45768</v>
      </c>
      <c r="E136">
        <v>57</v>
      </c>
      <c r="F136" t="s">
        <v>35</v>
      </c>
      <c r="G136" t="s">
        <v>36</v>
      </c>
      <c r="H136">
        <v>0</v>
      </c>
    </row>
    <row r="137" spans="1:8">
      <c r="A137" t="s">
        <v>30</v>
      </c>
      <c r="B137" t="s">
        <v>21</v>
      </c>
      <c r="C137" t="s">
        <v>16</v>
      </c>
      <c r="D137" s="11">
        <v>45768</v>
      </c>
      <c r="E137">
        <v>58</v>
      </c>
      <c r="F137" t="s">
        <v>37</v>
      </c>
      <c r="G137" t="s">
        <v>4</v>
      </c>
      <c r="H137">
        <v>9</v>
      </c>
    </row>
    <row r="138" spans="1:8">
      <c r="A138" t="s">
        <v>30</v>
      </c>
      <c r="B138" t="s">
        <v>21</v>
      </c>
      <c r="C138" t="s">
        <v>16</v>
      </c>
      <c r="D138" s="11">
        <v>45768</v>
      </c>
      <c r="E138">
        <v>58</v>
      </c>
      <c r="F138" t="s">
        <v>37</v>
      </c>
      <c r="G138" t="s">
        <v>5</v>
      </c>
      <c r="H138">
        <v>3</v>
      </c>
    </row>
    <row r="139" spans="1:8">
      <c r="A139" t="s">
        <v>30</v>
      </c>
      <c r="B139" t="s">
        <v>21</v>
      </c>
      <c r="C139" t="s">
        <v>16</v>
      </c>
      <c r="D139" s="11">
        <v>45768</v>
      </c>
      <c r="E139">
        <v>58</v>
      </c>
      <c r="F139" t="s">
        <v>37</v>
      </c>
      <c r="G139" t="s">
        <v>36</v>
      </c>
      <c r="H139">
        <v>4</v>
      </c>
    </row>
    <row r="140" spans="1:8">
      <c r="A140" t="s">
        <v>30</v>
      </c>
      <c r="B140" t="s">
        <v>23</v>
      </c>
      <c r="C140" t="s">
        <v>16</v>
      </c>
      <c r="D140" s="11">
        <v>45768</v>
      </c>
      <c r="E140">
        <v>59</v>
      </c>
      <c r="F140" t="s">
        <v>11</v>
      </c>
      <c r="G140" t="s">
        <v>4</v>
      </c>
      <c r="H140">
        <v>12</v>
      </c>
    </row>
    <row r="141" spans="1:8">
      <c r="A141" t="s">
        <v>30</v>
      </c>
      <c r="B141" t="s">
        <v>23</v>
      </c>
      <c r="C141" t="s">
        <v>16</v>
      </c>
      <c r="D141" s="11">
        <v>45768</v>
      </c>
      <c r="E141">
        <v>59</v>
      </c>
      <c r="F141" t="s">
        <v>11</v>
      </c>
      <c r="G141" t="s">
        <v>5</v>
      </c>
      <c r="H141">
        <v>1</v>
      </c>
    </row>
    <row r="142" spans="1:8">
      <c r="A142" t="s">
        <v>30</v>
      </c>
      <c r="B142" t="s">
        <v>22</v>
      </c>
      <c r="C142" t="s">
        <v>16</v>
      </c>
      <c r="D142" s="11">
        <v>45769</v>
      </c>
      <c r="E142">
        <v>60</v>
      </c>
      <c r="F142" t="s">
        <v>9</v>
      </c>
      <c r="G142" t="s">
        <v>4</v>
      </c>
      <c r="H142">
        <v>5</v>
      </c>
    </row>
    <row r="143" spans="1:8">
      <c r="A143" t="s">
        <v>30</v>
      </c>
      <c r="B143" t="s">
        <v>22</v>
      </c>
      <c r="C143" t="s">
        <v>16</v>
      </c>
      <c r="D143" s="11">
        <v>45769</v>
      </c>
      <c r="E143">
        <v>60</v>
      </c>
      <c r="F143" t="s">
        <v>9</v>
      </c>
      <c r="G143" t="s">
        <v>5</v>
      </c>
      <c r="H143">
        <v>12</v>
      </c>
    </row>
    <row r="144" spans="1:8">
      <c r="A144" t="s">
        <v>30</v>
      </c>
      <c r="B144" t="s">
        <v>21</v>
      </c>
      <c r="C144" t="s">
        <v>16</v>
      </c>
      <c r="D144" s="11">
        <v>45769</v>
      </c>
      <c r="E144">
        <v>61</v>
      </c>
      <c r="F144" t="s">
        <v>11</v>
      </c>
      <c r="G144" t="s">
        <v>4</v>
      </c>
      <c r="H144">
        <v>13</v>
      </c>
    </row>
    <row r="145" spans="1:8">
      <c r="A145" t="s">
        <v>30</v>
      </c>
      <c r="B145" t="s">
        <v>21</v>
      </c>
      <c r="C145" t="s">
        <v>16</v>
      </c>
      <c r="D145" s="11">
        <v>45769</v>
      </c>
      <c r="E145">
        <v>61</v>
      </c>
      <c r="F145" t="s">
        <v>11</v>
      </c>
      <c r="G145" t="s">
        <v>5</v>
      </c>
      <c r="H145">
        <v>2</v>
      </c>
    </row>
    <row r="146" spans="1:8">
      <c r="A146" t="s">
        <v>30</v>
      </c>
      <c r="B146" t="s">
        <v>23</v>
      </c>
      <c r="C146" t="s">
        <v>16</v>
      </c>
      <c r="D146" s="11">
        <v>45769</v>
      </c>
      <c r="E146">
        <v>62</v>
      </c>
      <c r="F146" t="s">
        <v>39</v>
      </c>
      <c r="G146" t="s">
        <v>4</v>
      </c>
      <c r="H146">
        <v>8</v>
      </c>
    </row>
    <row r="147" spans="1:8">
      <c r="A147" t="s">
        <v>30</v>
      </c>
      <c r="B147" t="s">
        <v>23</v>
      </c>
      <c r="C147" t="s">
        <v>16</v>
      </c>
      <c r="D147" s="11">
        <v>45769</v>
      </c>
      <c r="E147">
        <v>62</v>
      </c>
      <c r="F147" t="s">
        <v>39</v>
      </c>
      <c r="G147" t="s">
        <v>5</v>
      </c>
      <c r="H147">
        <v>2</v>
      </c>
    </row>
    <row r="148" spans="1:8">
      <c r="A148" t="s">
        <v>30</v>
      </c>
      <c r="B148" t="s">
        <v>23</v>
      </c>
      <c r="C148" t="s">
        <v>16</v>
      </c>
      <c r="D148" s="11">
        <v>45769</v>
      </c>
      <c r="E148">
        <v>62</v>
      </c>
      <c r="F148" t="s">
        <v>39</v>
      </c>
      <c r="G148" t="s">
        <v>7</v>
      </c>
      <c r="H148">
        <v>1</v>
      </c>
    </row>
    <row r="149" spans="1:8">
      <c r="A149" t="s">
        <v>30</v>
      </c>
      <c r="B149" t="s">
        <v>22</v>
      </c>
      <c r="C149" t="s">
        <v>16</v>
      </c>
      <c r="D149" s="11">
        <v>45770</v>
      </c>
      <c r="E149">
        <v>63</v>
      </c>
      <c r="F149" t="s">
        <v>11</v>
      </c>
      <c r="G149" t="s">
        <v>4</v>
      </c>
      <c r="H149">
        <v>9</v>
      </c>
    </row>
    <row r="150" spans="1:8">
      <c r="A150" t="s">
        <v>30</v>
      </c>
      <c r="B150" t="s">
        <v>22</v>
      </c>
      <c r="C150" t="s">
        <v>16</v>
      </c>
      <c r="D150" s="11">
        <v>45770</v>
      </c>
      <c r="E150">
        <v>63</v>
      </c>
      <c r="F150" t="s">
        <v>11</v>
      </c>
      <c r="G150" t="s">
        <v>5</v>
      </c>
      <c r="H150">
        <v>4</v>
      </c>
    </row>
    <row r="151" spans="1:8">
      <c r="A151" t="s">
        <v>30</v>
      </c>
      <c r="B151" t="s">
        <v>22</v>
      </c>
      <c r="C151" t="s">
        <v>16</v>
      </c>
      <c r="D151" s="11">
        <v>45770</v>
      </c>
      <c r="E151">
        <v>64</v>
      </c>
      <c r="F151" t="s">
        <v>40</v>
      </c>
      <c r="G151" t="s">
        <v>5</v>
      </c>
      <c r="H151">
        <v>9</v>
      </c>
    </row>
    <row r="152" spans="1:8">
      <c r="A152" t="s">
        <v>30</v>
      </c>
      <c r="B152" t="s">
        <v>22</v>
      </c>
      <c r="C152" t="s">
        <v>16</v>
      </c>
      <c r="D152" s="11">
        <v>45770</v>
      </c>
      <c r="E152">
        <v>64</v>
      </c>
      <c r="F152" t="s">
        <v>40</v>
      </c>
      <c r="G152" t="s">
        <v>6</v>
      </c>
      <c r="H152">
        <v>7</v>
      </c>
    </row>
    <row r="153" spans="1:8">
      <c r="A153" t="s">
        <v>30</v>
      </c>
      <c r="B153" t="s">
        <v>22</v>
      </c>
      <c r="C153" t="s">
        <v>16</v>
      </c>
      <c r="D153" s="11">
        <v>45770</v>
      </c>
      <c r="E153">
        <v>65</v>
      </c>
      <c r="F153" t="s">
        <v>12</v>
      </c>
      <c r="G153" t="s">
        <v>4</v>
      </c>
      <c r="H153">
        <v>7</v>
      </c>
    </row>
    <row r="154" spans="1:8">
      <c r="A154" t="s">
        <v>30</v>
      </c>
      <c r="B154" t="s">
        <v>22</v>
      </c>
      <c r="C154" t="s">
        <v>16</v>
      </c>
      <c r="D154" s="11">
        <v>45770</v>
      </c>
      <c r="E154">
        <v>65</v>
      </c>
      <c r="F154" t="s">
        <v>12</v>
      </c>
      <c r="G154" t="s">
        <v>5</v>
      </c>
      <c r="H154">
        <v>3</v>
      </c>
    </row>
    <row r="155" spans="1:8">
      <c r="A155" t="s">
        <v>30</v>
      </c>
      <c r="B155" t="s">
        <v>22</v>
      </c>
      <c r="C155" t="s">
        <v>16</v>
      </c>
      <c r="D155" s="11">
        <v>45770</v>
      </c>
      <c r="E155">
        <v>65</v>
      </c>
      <c r="F155" t="s">
        <v>12</v>
      </c>
      <c r="G155" t="s">
        <v>7</v>
      </c>
      <c r="H155">
        <v>4</v>
      </c>
    </row>
    <row r="156" spans="1:8">
      <c r="A156" t="s">
        <v>30</v>
      </c>
      <c r="B156" t="s">
        <v>23</v>
      </c>
      <c r="C156" t="s">
        <v>16</v>
      </c>
      <c r="D156" s="11">
        <v>45771</v>
      </c>
      <c r="E156">
        <v>66</v>
      </c>
      <c r="F156" t="s">
        <v>9</v>
      </c>
      <c r="G156" t="s">
        <v>4</v>
      </c>
      <c r="H156">
        <v>6</v>
      </c>
    </row>
    <row r="157" spans="1:8">
      <c r="A157" t="s">
        <v>30</v>
      </c>
      <c r="B157" t="s">
        <v>23</v>
      </c>
      <c r="C157" t="s">
        <v>16</v>
      </c>
      <c r="D157" s="11">
        <v>45771</v>
      </c>
      <c r="E157">
        <v>66</v>
      </c>
      <c r="F157" t="s">
        <v>9</v>
      </c>
      <c r="G157" t="s">
        <v>5</v>
      </c>
      <c r="H157">
        <v>3</v>
      </c>
    </row>
    <row r="158" spans="1:8">
      <c r="A158" t="s">
        <v>30</v>
      </c>
      <c r="B158" t="s">
        <v>21</v>
      </c>
      <c r="C158" t="s">
        <v>16</v>
      </c>
      <c r="D158" s="11">
        <v>45771</v>
      </c>
      <c r="E158">
        <v>67</v>
      </c>
      <c r="F158" t="s">
        <v>11</v>
      </c>
      <c r="G158" t="s">
        <v>4</v>
      </c>
      <c r="H158">
        <v>11</v>
      </c>
    </row>
    <row r="159" spans="1:8">
      <c r="A159" t="s">
        <v>30</v>
      </c>
      <c r="B159" t="s">
        <v>21</v>
      </c>
      <c r="C159" t="s">
        <v>16</v>
      </c>
      <c r="D159" s="11">
        <v>45771</v>
      </c>
      <c r="E159">
        <v>67</v>
      </c>
      <c r="F159" t="s">
        <v>11</v>
      </c>
      <c r="G159" t="s">
        <v>5</v>
      </c>
      <c r="H159">
        <v>3</v>
      </c>
    </row>
    <row r="160" spans="1:8">
      <c r="A160" t="s">
        <v>30</v>
      </c>
      <c r="B160" t="s">
        <v>22</v>
      </c>
      <c r="C160" t="s">
        <v>16</v>
      </c>
      <c r="D160" s="11">
        <v>45771</v>
      </c>
      <c r="E160">
        <v>68</v>
      </c>
      <c r="F160" t="s">
        <v>15</v>
      </c>
      <c r="G160" t="s">
        <v>4</v>
      </c>
      <c r="H160">
        <v>10</v>
      </c>
    </row>
    <row r="161" spans="1:8">
      <c r="A161" t="s">
        <v>30</v>
      </c>
      <c r="B161" t="s">
        <v>22</v>
      </c>
      <c r="C161" t="s">
        <v>16</v>
      </c>
      <c r="D161" s="11">
        <v>45771</v>
      </c>
      <c r="E161">
        <v>68</v>
      </c>
      <c r="F161" t="s">
        <v>15</v>
      </c>
      <c r="G161" t="s">
        <v>5</v>
      </c>
      <c r="H161">
        <v>1</v>
      </c>
    </row>
    <row r="162" spans="1:8">
      <c r="A162" t="s">
        <v>30</v>
      </c>
      <c r="B162" t="s">
        <v>22</v>
      </c>
      <c r="C162" t="s">
        <v>16</v>
      </c>
      <c r="D162" s="11">
        <v>45771</v>
      </c>
      <c r="E162">
        <v>68</v>
      </c>
      <c r="F162" t="s">
        <v>15</v>
      </c>
      <c r="G162" t="s">
        <v>6</v>
      </c>
      <c r="H162">
        <v>4</v>
      </c>
    </row>
    <row r="163" spans="1:8">
      <c r="A163" t="s">
        <v>30</v>
      </c>
      <c r="B163" t="s">
        <v>22</v>
      </c>
      <c r="C163" t="s">
        <v>16</v>
      </c>
      <c r="D163" s="11">
        <v>45771</v>
      </c>
      <c r="E163">
        <v>69</v>
      </c>
      <c r="F163" t="s">
        <v>8</v>
      </c>
      <c r="G163" t="s">
        <v>4</v>
      </c>
      <c r="H163">
        <v>11</v>
      </c>
    </row>
    <row r="164" spans="1:8">
      <c r="A164" t="s">
        <v>30</v>
      </c>
      <c r="B164" t="s">
        <v>22</v>
      </c>
      <c r="C164" t="s">
        <v>16</v>
      </c>
      <c r="D164" s="11">
        <v>45771</v>
      </c>
      <c r="E164">
        <v>69</v>
      </c>
      <c r="F164" t="s">
        <v>8</v>
      </c>
      <c r="G164" t="s">
        <v>5</v>
      </c>
      <c r="H164">
        <v>5</v>
      </c>
    </row>
    <row r="165" spans="1:8">
      <c r="A165" t="s">
        <v>30</v>
      </c>
      <c r="B165" t="s">
        <v>22</v>
      </c>
      <c r="C165" t="s">
        <v>16</v>
      </c>
      <c r="D165" s="11">
        <v>45771</v>
      </c>
      <c r="E165">
        <v>69</v>
      </c>
      <c r="F165" t="s">
        <v>8</v>
      </c>
      <c r="G165" t="s">
        <v>6</v>
      </c>
      <c r="H165">
        <v>4</v>
      </c>
    </row>
    <row r="166" spans="1:8">
      <c r="A166" t="s">
        <v>30</v>
      </c>
      <c r="B166" t="s">
        <v>22</v>
      </c>
      <c r="C166" t="s">
        <v>16</v>
      </c>
      <c r="D166" s="11">
        <v>45772</v>
      </c>
      <c r="E166">
        <v>70</v>
      </c>
      <c r="F166" t="s">
        <v>9</v>
      </c>
      <c r="G166" t="s">
        <v>4</v>
      </c>
      <c r="H166">
        <v>9</v>
      </c>
    </row>
    <row r="167" spans="1:8">
      <c r="A167" t="s">
        <v>30</v>
      </c>
      <c r="B167" t="s">
        <v>22</v>
      </c>
      <c r="C167" t="s">
        <v>16</v>
      </c>
      <c r="D167" s="11">
        <v>45772</v>
      </c>
      <c r="E167">
        <v>70</v>
      </c>
      <c r="F167" t="s">
        <v>9</v>
      </c>
      <c r="G167" t="s">
        <v>5</v>
      </c>
      <c r="H167">
        <v>7</v>
      </c>
    </row>
    <row r="168" spans="1:8">
      <c r="A168" t="s">
        <v>30</v>
      </c>
      <c r="B168" t="s">
        <v>21</v>
      </c>
      <c r="C168" t="s">
        <v>16</v>
      </c>
      <c r="D168" s="11">
        <v>45772</v>
      </c>
      <c r="E168">
        <v>71</v>
      </c>
      <c r="F168" t="s">
        <v>11</v>
      </c>
      <c r="G168" t="s">
        <v>4</v>
      </c>
      <c r="H168">
        <v>13</v>
      </c>
    </row>
    <row r="169" spans="1:8">
      <c r="A169" t="s">
        <v>30</v>
      </c>
      <c r="B169" t="s">
        <v>21</v>
      </c>
      <c r="C169" t="s">
        <v>16</v>
      </c>
      <c r="D169" s="11">
        <v>45772</v>
      </c>
      <c r="E169">
        <v>71</v>
      </c>
      <c r="F169" t="s">
        <v>11</v>
      </c>
      <c r="G169" t="s">
        <v>5</v>
      </c>
      <c r="H169">
        <v>8</v>
      </c>
    </row>
    <row r="170" spans="1:8">
      <c r="A170" t="s">
        <v>30</v>
      </c>
      <c r="B170" t="s">
        <v>22</v>
      </c>
      <c r="C170" t="s">
        <v>16</v>
      </c>
      <c r="D170" s="11">
        <v>45775</v>
      </c>
      <c r="E170">
        <v>72</v>
      </c>
      <c r="F170" t="s">
        <v>12</v>
      </c>
      <c r="G170" t="s">
        <v>4</v>
      </c>
      <c r="H170">
        <v>4</v>
      </c>
    </row>
    <row r="171" spans="1:8">
      <c r="A171" t="s">
        <v>30</v>
      </c>
      <c r="B171" t="s">
        <v>22</v>
      </c>
      <c r="C171" t="s">
        <v>16</v>
      </c>
      <c r="D171" s="11">
        <v>45775</v>
      </c>
      <c r="E171">
        <v>72</v>
      </c>
      <c r="F171" t="s">
        <v>12</v>
      </c>
      <c r="G171" t="s">
        <v>5</v>
      </c>
      <c r="H171">
        <v>1</v>
      </c>
    </row>
    <row r="172" spans="1:8">
      <c r="A172" t="s">
        <v>30</v>
      </c>
      <c r="B172" t="s">
        <v>22</v>
      </c>
      <c r="C172" t="s">
        <v>16</v>
      </c>
      <c r="D172" s="11">
        <v>45775</v>
      </c>
      <c r="E172">
        <v>72</v>
      </c>
      <c r="F172" t="s">
        <v>12</v>
      </c>
      <c r="G172" t="s">
        <v>7</v>
      </c>
      <c r="H172">
        <v>0</v>
      </c>
    </row>
    <row r="173" spans="1:8">
      <c r="A173" t="s">
        <v>30</v>
      </c>
      <c r="B173" t="s">
        <v>21</v>
      </c>
      <c r="C173" t="s">
        <v>16</v>
      </c>
      <c r="D173" s="11">
        <v>45775</v>
      </c>
      <c r="E173">
        <v>73</v>
      </c>
      <c r="F173" t="s">
        <v>9</v>
      </c>
      <c r="G173" t="s">
        <v>4</v>
      </c>
      <c r="H173">
        <v>2</v>
      </c>
    </row>
    <row r="174" spans="1:8">
      <c r="A174" t="s">
        <v>30</v>
      </c>
      <c r="B174" t="s">
        <v>21</v>
      </c>
      <c r="C174" t="s">
        <v>16</v>
      </c>
      <c r="D174" s="11">
        <v>45775</v>
      </c>
      <c r="E174">
        <v>73</v>
      </c>
      <c r="F174" t="s">
        <v>9</v>
      </c>
      <c r="G174" t="s">
        <v>5</v>
      </c>
      <c r="H174">
        <v>10</v>
      </c>
    </row>
    <row r="175" spans="1:8">
      <c r="A175" t="s">
        <v>30</v>
      </c>
      <c r="B175" t="s">
        <v>23</v>
      </c>
      <c r="C175" t="s">
        <v>16</v>
      </c>
      <c r="D175" s="11">
        <v>45775</v>
      </c>
      <c r="E175">
        <v>74</v>
      </c>
      <c r="F175" t="s">
        <v>39</v>
      </c>
      <c r="G175" t="s">
        <v>4</v>
      </c>
      <c r="H175">
        <v>7</v>
      </c>
    </row>
    <row r="176" spans="1:8">
      <c r="A176" t="s">
        <v>30</v>
      </c>
      <c r="B176" t="s">
        <v>23</v>
      </c>
      <c r="C176" t="s">
        <v>16</v>
      </c>
      <c r="D176" s="11">
        <v>45775</v>
      </c>
      <c r="E176">
        <v>74</v>
      </c>
      <c r="F176" t="s">
        <v>39</v>
      </c>
      <c r="G176" t="s">
        <v>5</v>
      </c>
      <c r="H176">
        <v>1</v>
      </c>
    </row>
    <row r="177" spans="1:8">
      <c r="A177" t="s">
        <v>30</v>
      </c>
      <c r="B177" t="s">
        <v>23</v>
      </c>
      <c r="C177" t="s">
        <v>16</v>
      </c>
      <c r="D177" s="11">
        <v>45775</v>
      </c>
      <c r="E177">
        <v>74</v>
      </c>
      <c r="F177" t="s">
        <v>39</v>
      </c>
      <c r="G177" t="s">
        <v>7</v>
      </c>
      <c r="H177">
        <v>3</v>
      </c>
    </row>
    <row r="178" spans="1:8">
      <c r="A178" t="s">
        <v>30</v>
      </c>
      <c r="B178" t="s">
        <v>22</v>
      </c>
      <c r="C178" t="s">
        <v>16</v>
      </c>
      <c r="D178" s="11">
        <v>45775</v>
      </c>
      <c r="E178">
        <v>75</v>
      </c>
      <c r="F178" t="s">
        <v>11</v>
      </c>
      <c r="G178" t="s">
        <v>4</v>
      </c>
      <c r="H178">
        <v>10</v>
      </c>
    </row>
    <row r="179" spans="1:8">
      <c r="A179" t="s">
        <v>30</v>
      </c>
      <c r="B179" t="s">
        <v>22</v>
      </c>
      <c r="C179" t="s">
        <v>16</v>
      </c>
      <c r="D179" s="11">
        <v>45775</v>
      </c>
      <c r="E179">
        <v>75</v>
      </c>
      <c r="F179" t="s">
        <v>11</v>
      </c>
      <c r="G179" t="s">
        <v>5</v>
      </c>
      <c r="H179">
        <v>8</v>
      </c>
    </row>
    <row r="180" spans="1:8">
      <c r="A180" t="s">
        <v>30</v>
      </c>
      <c r="B180" t="s">
        <v>22</v>
      </c>
      <c r="C180" t="s">
        <v>16</v>
      </c>
      <c r="D180" s="11">
        <v>45776</v>
      </c>
      <c r="E180">
        <v>76</v>
      </c>
      <c r="F180" t="s">
        <v>9</v>
      </c>
      <c r="G180" t="s">
        <v>4</v>
      </c>
      <c r="H180">
        <v>5</v>
      </c>
    </row>
    <row r="181" spans="1:8">
      <c r="A181" t="s">
        <v>30</v>
      </c>
      <c r="B181" t="s">
        <v>22</v>
      </c>
      <c r="C181" t="s">
        <v>16</v>
      </c>
      <c r="D181" s="11">
        <v>45776</v>
      </c>
      <c r="E181">
        <v>76</v>
      </c>
      <c r="F181" t="s">
        <v>9</v>
      </c>
      <c r="G181" t="s">
        <v>5</v>
      </c>
      <c r="H181">
        <v>0</v>
      </c>
    </row>
    <row r="182" spans="1:8">
      <c r="A182" t="s">
        <v>30</v>
      </c>
      <c r="B182" t="s">
        <v>22</v>
      </c>
      <c r="C182" t="s">
        <v>16</v>
      </c>
      <c r="D182" s="11">
        <v>45776</v>
      </c>
      <c r="E182">
        <v>77</v>
      </c>
      <c r="F182" t="s">
        <v>74</v>
      </c>
      <c r="G182" t="s">
        <v>4</v>
      </c>
      <c r="H182">
        <v>1</v>
      </c>
    </row>
    <row r="183" spans="1:8">
      <c r="A183" t="s">
        <v>30</v>
      </c>
      <c r="B183" t="s">
        <v>22</v>
      </c>
      <c r="C183" t="s">
        <v>16</v>
      </c>
      <c r="D183" s="11">
        <v>45776</v>
      </c>
      <c r="E183">
        <v>77</v>
      </c>
      <c r="F183" t="s">
        <v>74</v>
      </c>
      <c r="G183" t="s">
        <v>5</v>
      </c>
      <c r="H183">
        <v>5</v>
      </c>
    </row>
    <row r="184" spans="1:8">
      <c r="A184" t="s">
        <v>30</v>
      </c>
      <c r="B184" t="s">
        <v>22</v>
      </c>
      <c r="C184" t="s">
        <v>16</v>
      </c>
      <c r="D184" s="11">
        <v>45776</v>
      </c>
      <c r="E184">
        <v>77</v>
      </c>
      <c r="F184" t="s">
        <v>74</v>
      </c>
      <c r="G184" t="s">
        <v>6</v>
      </c>
      <c r="H184">
        <v>8</v>
      </c>
    </row>
    <row r="185" spans="1:8">
      <c r="A185" t="s">
        <v>30</v>
      </c>
      <c r="B185" t="s">
        <v>22</v>
      </c>
      <c r="C185" t="s">
        <v>16</v>
      </c>
      <c r="D185" s="11">
        <v>45776</v>
      </c>
      <c r="E185">
        <v>78</v>
      </c>
      <c r="F185" t="s">
        <v>75</v>
      </c>
      <c r="G185" t="s">
        <v>4</v>
      </c>
      <c r="H185">
        <v>9</v>
      </c>
    </row>
    <row r="186" spans="1:8">
      <c r="A186" t="s">
        <v>30</v>
      </c>
      <c r="B186" t="s">
        <v>22</v>
      </c>
      <c r="C186" t="s">
        <v>16</v>
      </c>
      <c r="D186" s="11">
        <v>45776</v>
      </c>
      <c r="E186">
        <v>78</v>
      </c>
      <c r="F186" t="s">
        <v>75</v>
      </c>
      <c r="G186" t="s">
        <v>7</v>
      </c>
      <c r="H186">
        <v>4</v>
      </c>
    </row>
    <row r="187" spans="1:8">
      <c r="A187" t="s">
        <v>30</v>
      </c>
      <c r="B187" t="s">
        <v>22</v>
      </c>
      <c r="C187" t="s">
        <v>16</v>
      </c>
      <c r="D187" s="11">
        <v>45776</v>
      </c>
      <c r="E187">
        <v>79</v>
      </c>
      <c r="F187" t="s">
        <v>76</v>
      </c>
      <c r="G187" t="s">
        <v>4</v>
      </c>
      <c r="H187">
        <v>7</v>
      </c>
    </row>
    <row r="188" spans="1:8">
      <c r="A188" t="s">
        <v>30</v>
      </c>
      <c r="B188" t="s">
        <v>22</v>
      </c>
      <c r="C188" t="s">
        <v>16</v>
      </c>
      <c r="D188" s="11">
        <v>45776</v>
      </c>
      <c r="E188">
        <v>79</v>
      </c>
      <c r="F188" t="s">
        <v>76</v>
      </c>
      <c r="G188" t="s">
        <v>5</v>
      </c>
      <c r="H188">
        <v>1</v>
      </c>
    </row>
    <row r="189" spans="1:8">
      <c r="A189" t="s">
        <v>30</v>
      </c>
      <c r="B189" t="s">
        <v>22</v>
      </c>
      <c r="C189" t="s">
        <v>16</v>
      </c>
      <c r="D189" s="11">
        <v>45776</v>
      </c>
      <c r="E189">
        <v>79</v>
      </c>
      <c r="F189" t="s">
        <v>76</v>
      </c>
      <c r="G189" t="s">
        <v>6</v>
      </c>
      <c r="H189">
        <v>1</v>
      </c>
    </row>
    <row r="190" spans="1:8">
      <c r="A190" t="s">
        <v>30</v>
      </c>
      <c r="B190" t="s">
        <v>22</v>
      </c>
      <c r="C190" t="s">
        <v>16</v>
      </c>
      <c r="D190" s="11">
        <v>45776</v>
      </c>
      <c r="E190">
        <v>79</v>
      </c>
      <c r="F190" t="s">
        <v>76</v>
      </c>
      <c r="G190" t="s">
        <v>7</v>
      </c>
      <c r="H190">
        <v>5</v>
      </c>
    </row>
    <row r="191" spans="1:8">
      <c r="A191" t="s">
        <v>30</v>
      </c>
      <c r="B191" t="s">
        <v>22</v>
      </c>
      <c r="C191" t="s">
        <v>16</v>
      </c>
      <c r="D191" s="11">
        <v>45777</v>
      </c>
      <c r="E191">
        <v>80</v>
      </c>
      <c r="F191" t="s">
        <v>8</v>
      </c>
      <c r="G191" t="s">
        <v>4</v>
      </c>
      <c r="H191">
        <v>12</v>
      </c>
    </row>
    <row r="192" spans="1:8">
      <c r="A192" t="s">
        <v>30</v>
      </c>
      <c r="B192" t="s">
        <v>22</v>
      </c>
      <c r="C192" t="s">
        <v>16</v>
      </c>
      <c r="D192" s="11">
        <v>45777</v>
      </c>
      <c r="E192">
        <v>80</v>
      </c>
      <c r="F192" t="s">
        <v>8</v>
      </c>
      <c r="G192" t="s">
        <v>5</v>
      </c>
      <c r="H192">
        <v>3</v>
      </c>
    </row>
    <row r="193" spans="1:8">
      <c r="A193" t="s">
        <v>30</v>
      </c>
      <c r="B193" t="s">
        <v>22</v>
      </c>
      <c r="C193" t="s">
        <v>16</v>
      </c>
      <c r="D193" s="11">
        <v>45777</v>
      </c>
      <c r="E193">
        <v>80</v>
      </c>
      <c r="F193" t="s">
        <v>8</v>
      </c>
      <c r="G193" t="s">
        <v>6</v>
      </c>
      <c r="H193">
        <v>4</v>
      </c>
    </row>
    <row r="194" spans="1:8">
      <c r="A194" t="s">
        <v>30</v>
      </c>
      <c r="B194" t="s">
        <v>21</v>
      </c>
      <c r="C194" t="s">
        <v>16</v>
      </c>
      <c r="D194" s="11">
        <v>45777</v>
      </c>
      <c r="E194">
        <v>81</v>
      </c>
      <c r="F194" t="s">
        <v>11</v>
      </c>
      <c r="G194" t="s">
        <v>4</v>
      </c>
      <c r="H194">
        <v>6</v>
      </c>
    </row>
    <row r="195" spans="1:8">
      <c r="A195" t="s">
        <v>30</v>
      </c>
      <c r="B195" t="s">
        <v>21</v>
      </c>
      <c r="C195" t="s">
        <v>16</v>
      </c>
      <c r="D195" s="11">
        <v>45777</v>
      </c>
      <c r="E195">
        <v>81</v>
      </c>
      <c r="F195" t="s">
        <v>11</v>
      </c>
      <c r="G195" t="s">
        <v>5</v>
      </c>
      <c r="H195">
        <v>0</v>
      </c>
    </row>
    <row r="196" spans="1:8">
      <c r="A196" t="s">
        <v>30</v>
      </c>
      <c r="B196" t="s">
        <v>23</v>
      </c>
      <c r="C196" t="s">
        <v>16</v>
      </c>
      <c r="D196" s="11">
        <v>45777</v>
      </c>
      <c r="E196">
        <v>82</v>
      </c>
      <c r="F196" t="s">
        <v>79</v>
      </c>
      <c r="G196" t="s">
        <v>4</v>
      </c>
      <c r="H196">
        <v>12</v>
      </c>
    </row>
    <row r="197" spans="1:8">
      <c r="A197" t="s">
        <v>30</v>
      </c>
      <c r="B197" t="s">
        <v>23</v>
      </c>
      <c r="C197" t="s">
        <v>16</v>
      </c>
      <c r="D197" s="11">
        <v>45777</v>
      </c>
      <c r="E197">
        <v>82</v>
      </c>
      <c r="F197" t="s">
        <v>79</v>
      </c>
      <c r="G197" t="s">
        <v>5</v>
      </c>
      <c r="H197">
        <v>5</v>
      </c>
    </row>
    <row r="198" spans="1:8">
      <c r="A198" t="s">
        <v>30</v>
      </c>
      <c r="B198" t="s">
        <v>23</v>
      </c>
      <c r="C198" t="s">
        <v>16</v>
      </c>
      <c r="D198" s="11">
        <v>45777</v>
      </c>
      <c r="E198">
        <v>82</v>
      </c>
      <c r="F198" t="s">
        <v>79</v>
      </c>
      <c r="G198" t="s">
        <v>7</v>
      </c>
      <c r="H198">
        <v>2</v>
      </c>
    </row>
    <row r="199" spans="1:8">
      <c r="A199" t="s">
        <v>30</v>
      </c>
      <c r="B199" t="s">
        <v>22</v>
      </c>
      <c r="C199" t="s">
        <v>16</v>
      </c>
      <c r="D199" s="11">
        <v>45777</v>
      </c>
      <c r="E199">
        <v>83</v>
      </c>
      <c r="F199" t="s">
        <v>11</v>
      </c>
      <c r="G199" t="s">
        <v>4</v>
      </c>
      <c r="H199">
        <v>12</v>
      </c>
    </row>
    <row r="200" spans="1:8">
      <c r="A200" t="s">
        <v>30</v>
      </c>
      <c r="B200" t="s">
        <v>22</v>
      </c>
      <c r="C200" t="s">
        <v>16</v>
      </c>
      <c r="D200" s="11">
        <v>45777</v>
      </c>
      <c r="E200">
        <v>83</v>
      </c>
      <c r="F200" t="s">
        <v>11</v>
      </c>
      <c r="G200" t="s">
        <v>5</v>
      </c>
      <c r="H200">
        <v>5</v>
      </c>
    </row>
    <row r="201" spans="1:8">
      <c r="A201" t="s">
        <v>30</v>
      </c>
      <c r="B201" t="s">
        <v>22</v>
      </c>
      <c r="C201" t="s">
        <v>16</v>
      </c>
      <c r="D201" s="11">
        <v>45778</v>
      </c>
      <c r="E201">
        <v>84</v>
      </c>
      <c r="F201" t="s">
        <v>9</v>
      </c>
      <c r="G201" t="s">
        <v>4</v>
      </c>
      <c r="H201">
        <v>10</v>
      </c>
    </row>
    <row r="202" spans="1:8">
      <c r="A202" t="s">
        <v>30</v>
      </c>
      <c r="B202" t="s">
        <v>22</v>
      </c>
      <c r="C202" t="s">
        <v>16</v>
      </c>
      <c r="D202" s="11">
        <v>45778</v>
      </c>
      <c r="E202">
        <v>84</v>
      </c>
      <c r="F202" t="s">
        <v>9</v>
      </c>
      <c r="G202" t="s">
        <v>5</v>
      </c>
      <c r="H202">
        <v>5</v>
      </c>
    </row>
    <row r="203" spans="1:8">
      <c r="A203" t="s">
        <v>30</v>
      </c>
      <c r="B203" t="s">
        <v>21</v>
      </c>
      <c r="C203" t="s">
        <v>16</v>
      </c>
      <c r="D203" s="11">
        <v>45778</v>
      </c>
      <c r="E203">
        <v>85</v>
      </c>
      <c r="F203" t="s">
        <v>9</v>
      </c>
      <c r="G203" t="s">
        <v>4</v>
      </c>
      <c r="H203">
        <v>10</v>
      </c>
    </row>
    <row r="204" spans="1:8">
      <c r="A204" t="s">
        <v>30</v>
      </c>
      <c r="B204" t="s">
        <v>21</v>
      </c>
      <c r="C204" t="s">
        <v>16</v>
      </c>
      <c r="D204" s="11">
        <v>45778</v>
      </c>
      <c r="E204">
        <v>85</v>
      </c>
      <c r="F204" t="s">
        <v>9</v>
      </c>
      <c r="G204" t="s">
        <v>5</v>
      </c>
      <c r="H204">
        <v>6</v>
      </c>
    </row>
    <row r="205" spans="1:8">
      <c r="A205" t="s">
        <v>30</v>
      </c>
      <c r="B205" t="s">
        <v>23</v>
      </c>
      <c r="C205" t="s">
        <v>16</v>
      </c>
      <c r="D205" s="11">
        <v>45778</v>
      </c>
      <c r="E205">
        <v>86</v>
      </c>
      <c r="F205" t="s">
        <v>11</v>
      </c>
      <c r="G205" t="s">
        <v>4</v>
      </c>
      <c r="H205">
        <v>8</v>
      </c>
    </row>
    <row r="206" spans="1:8">
      <c r="A206" t="s">
        <v>30</v>
      </c>
      <c r="B206" t="s">
        <v>23</v>
      </c>
      <c r="C206" t="s">
        <v>16</v>
      </c>
      <c r="D206" s="11">
        <v>45778</v>
      </c>
      <c r="E206">
        <v>86</v>
      </c>
      <c r="F206" t="s">
        <v>11</v>
      </c>
      <c r="G206" t="s">
        <v>5</v>
      </c>
      <c r="H206">
        <v>4</v>
      </c>
    </row>
    <row r="207" spans="1:8">
      <c r="A207" t="s">
        <v>30</v>
      </c>
      <c r="B207" t="s">
        <v>23</v>
      </c>
      <c r="C207" t="s">
        <v>16</v>
      </c>
      <c r="D207" s="11">
        <v>45778</v>
      </c>
      <c r="E207">
        <v>87</v>
      </c>
      <c r="F207" t="s">
        <v>9</v>
      </c>
      <c r="G207" t="s">
        <v>4</v>
      </c>
      <c r="H207">
        <v>4</v>
      </c>
    </row>
    <row r="208" spans="1:8">
      <c r="A208" t="s">
        <v>30</v>
      </c>
      <c r="B208" t="s">
        <v>23</v>
      </c>
      <c r="C208" t="s">
        <v>16</v>
      </c>
      <c r="D208" s="11">
        <v>45778</v>
      </c>
      <c r="E208">
        <v>87</v>
      </c>
      <c r="F208" t="s">
        <v>9</v>
      </c>
      <c r="G208" t="s">
        <v>5</v>
      </c>
      <c r="H208">
        <v>3</v>
      </c>
    </row>
    <row r="209" spans="1:8">
      <c r="A209" t="s">
        <v>30</v>
      </c>
      <c r="B209" t="s">
        <v>22</v>
      </c>
      <c r="C209" t="s">
        <v>16</v>
      </c>
      <c r="D209" s="11">
        <v>45779</v>
      </c>
      <c r="E209">
        <v>88</v>
      </c>
      <c r="F209" t="s">
        <v>11</v>
      </c>
      <c r="G209" t="s">
        <v>4</v>
      </c>
      <c r="H209">
        <v>9</v>
      </c>
    </row>
    <row r="210" spans="1:8">
      <c r="A210" t="s">
        <v>30</v>
      </c>
      <c r="B210" t="s">
        <v>22</v>
      </c>
      <c r="C210" t="s">
        <v>16</v>
      </c>
      <c r="D210" s="11">
        <v>45779</v>
      </c>
      <c r="E210">
        <v>88</v>
      </c>
      <c r="F210" t="s">
        <v>11</v>
      </c>
      <c r="G210" t="s">
        <v>5</v>
      </c>
      <c r="H210">
        <v>8</v>
      </c>
    </row>
    <row r="211" spans="1:8">
      <c r="A211" t="s">
        <v>30</v>
      </c>
      <c r="B211" t="s">
        <v>21</v>
      </c>
      <c r="C211" t="s">
        <v>16</v>
      </c>
      <c r="D211" s="11">
        <v>45779</v>
      </c>
      <c r="E211">
        <v>89</v>
      </c>
      <c r="F211" t="s">
        <v>86</v>
      </c>
      <c r="G211" t="s">
        <v>4</v>
      </c>
      <c r="H211">
        <v>2</v>
      </c>
    </row>
    <row r="212" spans="1:8">
      <c r="A212" t="s">
        <v>30</v>
      </c>
      <c r="B212" t="s">
        <v>21</v>
      </c>
      <c r="C212" t="s">
        <v>16</v>
      </c>
      <c r="D212" s="11">
        <v>45779</v>
      </c>
      <c r="E212">
        <v>89</v>
      </c>
      <c r="F212" t="s">
        <v>86</v>
      </c>
      <c r="G212" t="s">
        <v>5</v>
      </c>
      <c r="H212">
        <v>4</v>
      </c>
    </row>
    <row r="213" spans="1:8">
      <c r="A213" t="s">
        <v>30</v>
      </c>
      <c r="B213" t="s">
        <v>21</v>
      </c>
      <c r="C213" t="s">
        <v>16</v>
      </c>
      <c r="D213" s="11">
        <v>45779</v>
      </c>
      <c r="E213">
        <v>89</v>
      </c>
      <c r="F213" t="s">
        <v>86</v>
      </c>
      <c r="G213" t="s">
        <v>27</v>
      </c>
      <c r="H213">
        <v>2</v>
      </c>
    </row>
    <row r="214" spans="1:8">
      <c r="A214" t="s">
        <v>30</v>
      </c>
      <c r="B214" t="s">
        <v>22</v>
      </c>
      <c r="C214" t="s">
        <v>16</v>
      </c>
      <c r="D214" s="11">
        <v>45782</v>
      </c>
      <c r="E214">
        <v>90</v>
      </c>
      <c r="F214" t="s">
        <v>9</v>
      </c>
      <c r="G214" t="s">
        <v>4</v>
      </c>
      <c r="H214">
        <v>2</v>
      </c>
    </row>
    <row r="215" spans="1:8">
      <c r="A215" t="s">
        <v>30</v>
      </c>
      <c r="B215" t="s">
        <v>22</v>
      </c>
      <c r="C215" t="s">
        <v>16</v>
      </c>
      <c r="D215" s="11">
        <v>45782</v>
      </c>
      <c r="E215">
        <v>90</v>
      </c>
      <c r="F215" t="s">
        <v>9</v>
      </c>
      <c r="G215" t="s">
        <v>5</v>
      </c>
      <c r="H215">
        <v>1</v>
      </c>
    </row>
    <row r="216" spans="1:8">
      <c r="A216" t="s">
        <v>30</v>
      </c>
      <c r="B216" t="s">
        <v>22</v>
      </c>
      <c r="C216" t="s">
        <v>16</v>
      </c>
      <c r="D216" s="11">
        <v>45782</v>
      </c>
      <c r="E216">
        <v>91</v>
      </c>
      <c r="F216" t="s">
        <v>9</v>
      </c>
      <c r="G216" t="s">
        <v>4</v>
      </c>
      <c r="H216">
        <v>7</v>
      </c>
    </row>
    <row r="217" spans="1:8">
      <c r="A217" t="s">
        <v>30</v>
      </c>
      <c r="B217" t="s">
        <v>22</v>
      </c>
      <c r="C217" t="s">
        <v>16</v>
      </c>
      <c r="D217" s="11">
        <v>45782</v>
      </c>
      <c r="E217">
        <v>91</v>
      </c>
      <c r="F217" t="s">
        <v>9</v>
      </c>
      <c r="G217" t="s">
        <v>5</v>
      </c>
      <c r="H217">
        <v>11</v>
      </c>
    </row>
    <row r="218" spans="1:8">
      <c r="A218" t="s">
        <v>30</v>
      </c>
      <c r="B218" t="s">
        <v>22</v>
      </c>
      <c r="C218" t="s">
        <v>16</v>
      </c>
      <c r="D218" s="11">
        <v>45783</v>
      </c>
      <c r="E218">
        <v>92</v>
      </c>
      <c r="F218" t="s">
        <v>11</v>
      </c>
      <c r="G218" t="s">
        <v>4</v>
      </c>
      <c r="H218">
        <v>7</v>
      </c>
    </row>
    <row r="219" spans="1:8">
      <c r="A219" t="s">
        <v>30</v>
      </c>
      <c r="B219" t="s">
        <v>22</v>
      </c>
      <c r="C219" t="s">
        <v>16</v>
      </c>
      <c r="D219" s="11">
        <v>45783</v>
      </c>
      <c r="E219">
        <v>92</v>
      </c>
      <c r="F219" t="s">
        <v>11</v>
      </c>
      <c r="G219" t="s">
        <v>5</v>
      </c>
      <c r="H219">
        <v>3</v>
      </c>
    </row>
    <row r="220" spans="1:8">
      <c r="A220" t="s">
        <v>30</v>
      </c>
      <c r="B220" t="s">
        <v>22</v>
      </c>
      <c r="C220" t="s">
        <v>16</v>
      </c>
      <c r="D220" s="11">
        <v>45784</v>
      </c>
      <c r="E220">
        <v>93</v>
      </c>
      <c r="F220" t="s">
        <v>11</v>
      </c>
      <c r="G220" t="s">
        <v>4</v>
      </c>
      <c r="H220">
        <v>14</v>
      </c>
    </row>
    <row r="221" spans="1:8">
      <c r="A221" t="s">
        <v>30</v>
      </c>
      <c r="B221" t="s">
        <v>22</v>
      </c>
      <c r="C221" t="s">
        <v>16</v>
      </c>
      <c r="D221" s="11">
        <v>45784</v>
      </c>
      <c r="E221">
        <v>93</v>
      </c>
      <c r="F221" t="s">
        <v>11</v>
      </c>
      <c r="G221" t="s">
        <v>5</v>
      </c>
      <c r="H221">
        <v>1</v>
      </c>
    </row>
    <row r="222" spans="1:8">
      <c r="A222" t="s">
        <v>30</v>
      </c>
      <c r="B222" t="s">
        <v>21</v>
      </c>
      <c r="C222" t="s">
        <v>16</v>
      </c>
      <c r="D222" s="11">
        <v>45784</v>
      </c>
      <c r="E222">
        <v>94</v>
      </c>
      <c r="F222" t="s">
        <v>9</v>
      </c>
      <c r="G222" t="s">
        <v>4</v>
      </c>
      <c r="H222">
        <v>7</v>
      </c>
    </row>
    <row r="223" spans="1:8">
      <c r="A223" t="s">
        <v>30</v>
      </c>
      <c r="B223" t="s">
        <v>21</v>
      </c>
      <c r="C223" t="s">
        <v>16</v>
      </c>
      <c r="D223" s="11">
        <v>45784</v>
      </c>
      <c r="E223">
        <v>94</v>
      </c>
      <c r="F223" t="s">
        <v>9</v>
      </c>
      <c r="G223" t="s">
        <v>5</v>
      </c>
      <c r="H223">
        <v>8</v>
      </c>
    </row>
    <row r="224" spans="1:8">
      <c r="A224" t="s">
        <v>30</v>
      </c>
      <c r="B224" t="s">
        <v>23</v>
      </c>
      <c r="C224" t="s">
        <v>16</v>
      </c>
      <c r="D224" s="11">
        <v>45784</v>
      </c>
      <c r="E224">
        <v>95</v>
      </c>
      <c r="F224" t="s">
        <v>9</v>
      </c>
      <c r="G224" t="s">
        <v>4</v>
      </c>
      <c r="H224">
        <v>2</v>
      </c>
    </row>
    <row r="225" spans="1:8">
      <c r="A225" t="s">
        <v>30</v>
      </c>
      <c r="B225" t="s">
        <v>23</v>
      </c>
      <c r="C225" t="s">
        <v>16</v>
      </c>
      <c r="D225" s="11">
        <v>45784</v>
      </c>
      <c r="E225">
        <v>95</v>
      </c>
      <c r="F225" t="s">
        <v>9</v>
      </c>
      <c r="G225" t="s">
        <v>5</v>
      </c>
      <c r="H225">
        <v>1</v>
      </c>
    </row>
    <row r="226" spans="1:8">
      <c r="A226" t="s">
        <v>30</v>
      </c>
      <c r="B226" t="s">
        <v>22</v>
      </c>
      <c r="C226" t="s">
        <v>16</v>
      </c>
      <c r="D226" s="11">
        <v>45790</v>
      </c>
      <c r="E226">
        <v>96</v>
      </c>
      <c r="F226" t="s">
        <v>9</v>
      </c>
      <c r="G226" t="s">
        <v>4</v>
      </c>
      <c r="H226">
        <v>5</v>
      </c>
    </row>
    <row r="227" spans="1:8">
      <c r="A227" t="s">
        <v>30</v>
      </c>
      <c r="B227" t="s">
        <v>22</v>
      </c>
      <c r="C227" t="s">
        <v>16</v>
      </c>
      <c r="D227" s="11">
        <v>45790</v>
      </c>
      <c r="E227">
        <v>96</v>
      </c>
      <c r="F227" t="s">
        <v>9</v>
      </c>
      <c r="G227" t="s">
        <v>5</v>
      </c>
      <c r="H227">
        <v>3</v>
      </c>
    </row>
    <row r="228" spans="1:8">
      <c r="A228" t="s">
        <v>30</v>
      </c>
      <c r="B228" t="s">
        <v>22</v>
      </c>
      <c r="C228" t="s">
        <v>16</v>
      </c>
      <c r="D228" s="11">
        <v>45790</v>
      </c>
      <c r="E228">
        <v>97</v>
      </c>
      <c r="F228" t="s">
        <v>11</v>
      </c>
      <c r="G228" t="s">
        <v>4</v>
      </c>
      <c r="H228">
        <v>6</v>
      </c>
    </row>
    <row r="229" spans="1:8">
      <c r="A229" t="s">
        <v>30</v>
      </c>
      <c r="B229" t="s">
        <v>22</v>
      </c>
      <c r="C229" t="s">
        <v>16</v>
      </c>
      <c r="D229" s="11">
        <v>45790</v>
      </c>
      <c r="E229">
        <v>97</v>
      </c>
      <c r="F229" t="s">
        <v>11</v>
      </c>
      <c r="G229" t="s">
        <v>5</v>
      </c>
      <c r="H229">
        <v>5</v>
      </c>
    </row>
    <row r="230" spans="1:8">
      <c r="A230" t="s">
        <v>30</v>
      </c>
      <c r="B230" t="s">
        <v>22</v>
      </c>
      <c r="C230" t="s">
        <v>16</v>
      </c>
      <c r="D230" s="11">
        <v>45791</v>
      </c>
      <c r="E230">
        <v>98</v>
      </c>
      <c r="F230" t="s">
        <v>8</v>
      </c>
      <c r="G230" t="s">
        <v>4</v>
      </c>
      <c r="H230">
        <v>11</v>
      </c>
    </row>
    <row r="231" spans="1:8">
      <c r="A231" t="s">
        <v>30</v>
      </c>
      <c r="B231" t="s">
        <v>22</v>
      </c>
      <c r="C231" t="s">
        <v>16</v>
      </c>
      <c r="D231" s="11">
        <v>45791</v>
      </c>
      <c r="E231">
        <v>98</v>
      </c>
      <c r="F231" t="s">
        <v>8</v>
      </c>
      <c r="G231" t="s">
        <v>5</v>
      </c>
      <c r="H231">
        <v>2</v>
      </c>
    </row>
    <row r="232" spans="1:8">
      <c r="A232" t="s">
        <v>30</v>
      </c>
      <c r="B232" t="s">
        <v>22</v>
      </c>
      <c r="C232" t="s">
        <v>16</v>
      </c>
      <c r="D232" s="11">
        <v>45791</v>
      </c>
      <c r="E232">
        <v>98</v>
      </c>
      <c r="F232" t="s">
        <v>8</v>
      </c>
      <c r="G232" t="s">
        <v>6</v>
      </c>
      <c r="H232">
        <v>3</v>
      </c>
    </row>
    <row r="233" spans="1:8">
      <c r="A233" t="s">
        <v>30</v>
      </c>
      <c r="B233" t="s">
        <v>22</v>
      </c>
      <c r="C233" t="s">
        <v>16</v>
      </c>
      <c r="D233" s="11">
        <v>45791</v>
      </c>
      <c r="E233">
        <v>99</v>
      </c>
      <c r="F233" t="s">
        <v>87</v>
      </c>
      <c r="G233" t="s">
        <v>4</v>
      </c>
      <c r="H233">
        <v>3</v>
      </c>
    </row>
    <row r="234" spans="1:8">
      <c r="A234" t="s">
        <v>30</v>
      </c>
      <c r="B234" t="s">
        <v>22</v>
      </c>
      <c r="C234" t="s">
        <v>16</v>
      </c>
      <c r="D234" s="11">
        <v>45791</v>
      </c>
      <c r="E234">
        <v>99</v>
      </c>
      <c r="F234" t="s">
        <v>87</v>
      </c>
      <c r="G234" t="s">
        <v>5</v>
      </c>
      <c r="H234">
        <v>7</v>
      </c>
    </row>
    <row r="235" spans="1:8">
      <c r="A235" t="s">
        <v>30</v>
      </c>
      <c r="B235" t="s">
        <v>22</v>
      </c>
      <c r="C235" t="s">
        <v>16</v>
      </c>
      <c r="D235" s="11">
        <v>45791</v>
      </c>
      <c r="E235">
        <v>99</v>
      </c>
      <c r="F235" t="s">
        <v>87</v>
      </c>
      <c r="G235" t="s">
        <v>6</v>
      </c>
      <c r="H235">
        <v>9</v>
      </c>
    </row>
    <row r="236" spans="1:8">
      <c r="A236" t="s">
        <v>30</v>
      </c>
      <c r="B236" t="s">
        <v>22</v>
      </c>
      <c r="C236" t="s">
        <v>16</v>
      </c>
      <c r="D236" s="11">
        <v>45791</v>
      </c>
      <c r="E236">
        <v>99</v>
      </c>
      <c r="F236" t="s">
        <v>87</v>
      </c>
      <c r="G236" t="s">
        <v>7</v>
      </c>
      <c r="H236">
        <v>5</v>
      </c>
    </row>
    <row r="237" spans="1:8">
      <c r="A237" t="s">
        <v>30</v>
      </c>
      <c r="B237" t="s">
        <v>21</v>
      </c>
      <c r="C237" t="s">
        <v>16</v>
      </c>
      <c r="D237" s="11">
        <v>45791</v>
      </c>
      <c r="E237">
        <v>100</v>
      </c>
      <c r="F237" t="s">
        <v>11</v>
      </c>
      <c r="G237" t="s">
        <v>4</v>
      </c>
      <c r="H237">
        <v>9</v>
      </c>
    </row>
    <row r="238" spans="1:8">
      <c r="A238" t="s">
        <v>30</v>
      </c>
      <c r="B238" t="s">
        <v>21</v>
      </c>
      <c r="C238" t="s">
        <v>16</v>
      </c>
      <c r="D238" s="11">
        <v>45791</v>
      </c>
      <c r="E238">
        <v>100</v>
      </c>
      <c r="F238" t="s">
        <v>11</v>
      </c>
      <c r="G238" t="s">
        <v>5</v>
      </c>
      <c r="H238">
        <v>7</v>
      </c>
    </row>
    <row r="239" spans="1:8">
      <c r="A239" t="s">
        <v>30</v>
      </c>
      <c r="B239" t="s">
        <v>22</v>
      </c>
      <c r="C239" t="s">
        <v>16</v>
      </c>
      <c r="D239" s="11">
        <v>45797</v>
      </c>
      <c r="E239">
        <v>101</v>
      </c>
      <c r="F239" t="s">
        <v>88</v>
      </c>
      <c r="G239" t="s">
        <v>5</v>
      </c>
      <c r="H239">
        <v>9</v>
      </c>
    </row>
    <row r="240" spans="1:8">
      <c r="A240" t="s">
        <v>30</v>
      </c>
      <c r="B240" t="s">
        <v>22</v>
      </c>
      <c r="C240" t="s">
        <v>16</v>
      </c>
      <c r="D240" s="11">
        <v>45797</v>
      </c>
      <c r="E240">
        <v>101</v>
      </c>
      <c r="F240" t="s">
        <v>88</v>
      </c>
      <c r="G240" t="s">
        <v>6</v>
      </c>
      <c r="H240">
        <v>6</v>
      </c>
    </row>
    <row r="241" spans="1:8">
      <c r="A241" t="s">
        <v>30</v>
      </c>
      <c r="B241" t="s">
        <v>22</v>
      </c>
      <c r="C241" t="s">
        <v>16</v>
      </c>
      <c r="D241" s="11">
        <v>45797</v>
      </c>
      <c r="E241">
        <v>102</v>
      </c>
      <c r="F241" t="s">
        <v>32</v>
      </c>
      <c r="G241" t="s">
        <v>5</v>
      </c>
      <c r="H241">
        <v>8</v>
      </c>
    </row>
    <row r="242" spans="1:8">
      <c r="A242" t="s">
        <v>30</v>
      </c>
      <c r="B242" t="s">
        <v>22</v>
      </c>
      <c r="C242" t="s">
        <v>16</v>
      </c>
      <c r="D242" s="11">
        <v>45797</v>
      </c>
      <c r="E242">
        <v>102</v>
      </c>
      <c r="F242" t="s">
        <v>32</v>
      </c>
      <c r="G242" t="s">
        <v>7</v>
      </c>
      <c r="H242">
        <v>1</v>
      </c>
    </row>
    <row r="243" spans="1:8">
      <c r="A243" t="s">
        <v>30</v>
      </c>
      <c r="B243" t="s">
        <v>22</v>
      </c>
      <c r="C243" t="s">
        <v>16</v>
      </c>
      <c r="D243" s="11">
        <v>45798</v>
      </c>
      <c r="E243">
        <v>103</v>
      </c>
      <c r="F243" t="s">
        <v>88</v>
      </c>
      <c r="G243" t="s">
        <v>5</v>
      </c>
      <c r="H243">
        <v>12</v>
      </c>
    </row>
    <row r="244" spans="1:8">
      <c r="A244" t="s">
        <v>30</v>
      </c>
      <c r="B244" t="s">
        <v>22</v>
      </c>
      <c r="C244" t="s">
        <v>16</v>
      </c>
      <c r="D244" s="11">
        <v>45798</v>
      </c>
      <c r="E244">
        <v>103</v>
      </c>
      <c r="F244" t="s">
        <v>88</v>
      </c>
      <c r="G244" t="s">
        <v>6</v>
      </c>
      <c r="H244">
        <v>5</v>
      </c>
    </row>
    <row r="245" spans="1:8">
      <c r="A245" t="s">
        <v>30</v>
      </c>
      <c r="B245" t="s">
        <v>22</v>
      </c>
      <c r="C245" t="s">
        <v>16</v>
      </c>
      <c r="D245" s="11">
        <v>45799</v>
      </c>
      <c r="E245">
        <v>104</v>
      </c>
      <c r="F245" t="s">
        <v>88</v>
      </c>
      <c r="G245" t="s">
        <v>5</v>
      </c>
      <c r="H245">
        <v>4</v>
      </c>
    </row>
    <row r="246" spans="1:8">
      <c r="A246" t="s">
        <v>30</v>
      </c>
      <c r="B246" t="s">
        <v>22</v>
      </c>
      <c r="C246" t="s">
        <v>16</v>
      </c>
      <c r="D246" s="11">
        <v>45799</v>
      </c>
      <c r="E246">
        <v>104</v>
      </c>
      <c r="F246" t="s">
        <v>88</v>
      </c>
      <c r="G246" t="s">
        <v>6</v>
      </c>
      <c r="H246">
        <v>1</v>
      </c>
    </row>
    <row r="247" spans="1:8">
      <c r="A247" t="s">
        <v>30</v>
      </c>
      <c r="B247" t="s">
        <v>22</v>
      </c>
      <c r="C247" t="s">
        <v>16</v>
      </c>
      <c r="D247" s="11">
        <v>45811</v>
      </c>
      <c r="E247">
        <v>105</v>
      </c>
      <c r="F247" t="s">
        <v>88</v>
      </c>
      <c r="G247" t="s">
        <v>5</v>
      </c>
      <c r="H247">
        <v>3</v>
      </c>
    </row>
    <row r="248" spans="1:8">
      <c r="A248" t="s">
        <v>30</v>
      </c>
      <c r="B248" t="s">
        <v>22</v>
      </c>
      <c r="C248" t="s">
        <v>16</v>
      </c>
      <c r="D248" s="11">
        <v>45811</v>
      </c>
      <c r="E248">
        <v>105</v>
      </c>
      <c r="F248" t="s">
        <v>88</v>
      </c>
      <c r="G248" t="s">
        <v>6</v>
      </c>
      <c r="H248">
        <v>1</v>
      </c>
    </row>
    <row r="249" spans="1:8">
      <c r="A249" t="s">
        <v>30</v>
      </c>
      <c r="B249" t="s">
        <v>22</v>
      </c>
      <c r="C249" t="s">
        <v>16</v>
      </c>
      <c r="D249" s="11">
        <v>45811</v>
      </c>
      <c r="E249">
        <v>106</v>
      </c>
      <c r="F249" t="s">
        <v>40</v>
      </c>
      <c r="G249" t="s">
        <v>5</v>
      </c>
      <c r="H249">
        <v>3</v>
      </c>
    </row>
    <row r="250" spans="1:8">
      <c r="A250" t="s">
        <v>30</v>
      </c>
      <c r="B250" t="s">
        <v>22</v>
      </c>
      <c r="C250" t="s">
        <v>16</v>
      </c>
      <c r="D250" s="11">
        <v>45811</v>
      </c>
      <c r="E250">
        <v>106</v>
      </c>
      <c r="F250" t="s">
        <v>40</v>
      </c>
      <c r="G250" t="s">
        <v>6</v>
      </c>
      <c r="H250">
        <v>2</v>
      </c>
    </row>
    <row r="251" spans="1:8">
      <c r="A251" t="s">
        <v>30</v>
      </c>
      <c r="B251" t="s">
        <v>22</v>
      </c>
      <c r="C251" t="s">
        <v>16</v>
      </c>
      <c r="D251" s="11">
        <v>45818</v>
      </c>
      <c r="E251">
        <v>107</v>
      </c>
      <c r="F251" t="s">
        <v>11</v>
      </c>
      <c r="G251" t="s">
        <v>4</v>
      </c>
      <c r="H251">
        <v>6</v>
      </c>
    </row>
    <row r="252" spans="1:8">
      <c r="A252" t="s">
        <v>30</v>
      </c>
      <c r="B252" t="s">
        <v>22</v>
      </c>
      <c r="C252" t="s">
        <v>16</v>
      </c>
      <c r="D252" s="11">
        <v>45818</v>
      </c>
      <c r="E252">
        <v>107</v>
      </c>
      <c r="F252" t="s">
        <v>11</v>
      </c>
      <c r="G252" t="s">
        <v>5</v>
      </c>
      <c r="H252">
        <v>5</v>
      </c>
    </row>
    <row r="253" spans="1:8">
      <c r="A253" t="s">
        <v>30</v>
      </c>
      <c r="B253" t="s">
        <v>22</v>
      </c>
      <c r="C253" t="s">
        <v>16</v>
      </c>
      <c r="D253" s="11">
        <v>45819</v>
      </c>
      <c r="E253">
        <v>108</v>
      </c>
      <c r="F253" t="s">
        <v>9</v>
      </c>
      <c r="G253" t="s">
        <v>4</v>
      </c>
      <c r="H253">
        <v>8</v>
      </c>
    </row>
    <row r="254" spans="1:8">
      <c r="A254" t="s">
        <v>30</v>
      </c>
      <c r="B254" t="s">
        <v>22</v>
      </c>
      <c r="C254" t="s">
        <v>16</v>
      </c>
      <c r="D254" s="11">
        <v>45819</v>
      </c>
      <c r="E254">
        <v>108</v>
      </c>
      <c r="F254" t="s">
        <v>9</v>
      </c>
      <c r="G254" t="s">
        <v>5</v>
      </c>
      <c r="H254">
        <v>6</v>
      </c>
    </row>
    <row r="255" spans="1:8">
      <c r="A255" t="s">
        <v>30</v>
      </c>
      <c r="B255" t="s">
        <v>22</v>
      </c>
      <c r="C255" t="s">
        <v>16</v>
      </c>
      <c r="D255" s="11">
        <v>45820</v>
      </c>
      <c r="E255">
        <v>109</v>
      </c>
      <c r="F255" t="s">
        <v>11</v>
      </c>
      <c r="G255" t="s">
        <v>4</v>
      </c>
      <c r="H255">
        <v>5</v>
      </c>
    </row>
    <row r="256" spans="1:8">
      <c r="A256" t="s">
        <v>30</v>
      </c>
      <c r="B256" t="s">
        <v>22</v>
      </c>
      <c r="C256" t="s">
        <v>16</v>
      </c>
      <c r="D256" s="11">
        <v>45820</v>
      </c>
      <c r="E256">
        <v>109</v>
      </c>
      <c r="F256" t="s">
        <v>11</v>
      </c>
      <c r="G256" t="s">
        <v>5</v>
      </c>
      <c r="H256">
        <v>8</v>
      </c>
    </row>
    <row r="257" spans="1:8">
      <c r="A257" t="s">
        <v>30</v>
      </c>
      <c r="B257" t="s">
        <v>22</v>
      </c>
      <c r="C257" t="s">
        <v>16</v>
      </c>
      <c r="D257" s="11">
        <v>45821</v>
      </c>
      <c r="E257">
        <v>110</v>
      </c>
      <c r="F257" t="s">
        <v>11</v>
      </c>
      <c r="G257" t="s">
        <v>4</v>
      </c>
      <c r="H257">
        <v>5</v>
      </c>
    </row>
    <row r="258" spans="1:8">
      <c r="A258" t="s">
        <v>30</v>
      </c>
      <c r="B258" t="s">
        <v>22</v>
      </c>
      <c r="C258" t="s">
        <v>16</v>
      </c>
      <c r="D258" s="11">
        <v>45821</v>
      </c>
      <c r="E258">
        <v>110</v>
      </c>
      <c r="F258" t="s">
        <v>11</v>
      </c>
      <c r="G258" t="s">
        <v>5</v>
      </c>
      <c r="H258">
        <v>3</v>
      </c>
    </row>
    <row r="259" spans="1:8">
      <c r="A259" t="s">
        <v>30</v>
      </c>
      <c r="B259" t="s">
        <v>22</v>
      </c>
      <c r="C259" t="s">
        <v>16</v>
      </c>
      <c r="D259" s="11">
        <v>45824</v>
      </c>
      <c r="E259">
        <v>111</v>
      </c>
      <c r="F259" t="s">
        <v>9</v>
      </c>
      <c r="G259" t="s">
        <v>4</v>
      </c>
      <c r="H259">
        <v>7</v>
      </c>
    </row>
    <row r="260" spans="1:8">
      <c r="A260" t="s">
        <v>30</v>
      </c>
      <c r="B260" t="s">
        <v>22</v>
      </c>
      <c r="C260" t="s">
        <v>16</v>
      </c>
      <c r="D260" s="11">
        <v>45824</v>
      </c>
      <c r="E260">
        <v>111</v>
      </c>
      <c r="F260" t="s">
        <v>9</v>
      </c>
      <c r="G260" t="s">
        <v>5</v>
      </c>
      <c r="H260">
        <v>4</v>
      </c>
    </row>
    <row r="261" spans="1:8">
      <c r="A261" t="s">
        <v>30</v>
      </c>
      <c r="B261" t="s">
        <v>22</v>
      </c>
      <c r="C261" t="s">
        <v>16</v>
      </c>
      <c r="D261" s="11">
        <v>45824</v>
      </c>
      <c r="E261">
        <v>112</v>
      </c>
      <c r="F261" t="s">
        <v>76</v>
      </c>
      <c r="G261" t="s">
        <v>4</v>
      </c>
      <c r="H261">
        <v>3</v>
      </c>
    </row>
    <row r="262" spans="1:8">
      <c r="A262" t="s">
        <v>30</v>
      </c>
      <c r="B262" t="s">
        <v>22</v>
      </c>
      <c r="C262" t="s">
        <v>16</v>
      </c>
      <c r="D262" s="11">
        <v>45824</v>
      </c>
      <c r="E262">
        <v>112</v>
      </c>
      <c r="F262" t="s">
        <v>76</v>
      </c>
      <c r="G262" t="s">
        <v>5</v>
      </c>
      <c r="H262">
        <v>1</v>
      </c>
    </row>
    <row r="263" spans="1:8">
      <c r="A263" t="s">
        <v>30</v>
      </c>
      <c r="B263" t="s">
        <v>22</v>
      </c>
      <c r="C263" t="s">
        <v>16</v>
      </c>
      <c r="D263" s="11">
        <v>45824</v>
      </c>
      <c r="E263">
        <v>112</v>
      </c>
      <c r="F263" t="s">
        <v>76</v>
      </c>
      <c r="G263" t="s">
        <v>6</v>
      </c>
      <c r="H263">
        <v>4</v>
      </c>
    </row>
    <row r="264" spans="1:8">
      <c r="A264" t="s">
        <v>30</v>
      </c>
      <c r="B264" t="s">
        <v>22</v>
      </c>
      <c r="C264" t="s">
        <v>16</v>
      </c>
      <c r="D264" s="11">
        <v>45824</v>
      </c>
      <c r="E264">
        <v>112</v>
      </c>
      <c r="F264" t="s">
        <v>76</v>
      </c>
      <c r="G264" t="s">
        <v>7</v>
      </c>
      <c r="H264">
        <v>6</v>
      </c>
    </row>
    <row r="265" spans="1:8">
      <c r="A265" t="s">
        <v>30</v>
      </c>
      <c r="B265" t="s">
        <v>22</v>
      </c>
      <c r="C265" t="s">
        <v>16</v>
      </c>
      <c r="D265" s="11">
        <v>45825</v>
      </c>
      <c r="E265">
        <v>113</v>
      </c>
      <c r="F265" t="s">
        <v>11</v>
      </c>
      <c r="G265" t="s">
        <v>4</v>
      </c>
      <c r="H265">
        <v>12</v>
      </c>
    </row>
    <row r="266" spans="1:8">
      <c r="A266" t="s">
        <v>30</v>
      </c>
      <c r="B266" t="s">
        <v>22</v>
      </c>
      <c r="C266" t="s">
        <v>16</v>
      </c>
      <c r="D266" s="11">
        <v>45825</v>
      </c>
      <c r="E266">
        <v>113</v>
      </c>
      <c r="F266" t="s">
        <v>11</v>
      </c>
      <c r="G266" t="s">
        <v>5</v>
      </c>
      <c r="H266">
        <v>7</v>
      </c>
    </row>
    <row r="267" spans="1:8">
      <c r="A267" t="s">
        <v>30</v>
      </c>
      <c r="B267" t="s">
        <v>22</v>
      </c>
      <c r="C267" t="s">
        <v>16</v>
      </c>
      <c r="D267" s="11">
        <v>45825</v>
      </c>
      <c r="E267">
        <v>114</v>
      </c>
      <c r="F267" t="s">
        <v>8</v>
      </c>
      <c r="G267" t="s">
        <v>4</v>
      </c>
      <c r="H267">
        <v>0</v>
      </c>
    </row>
    <row r="268" spans="1:8">
      <c r="A268" t="s">
        <v>30</v>
      </c>
      <c r="B268" t="s">
        <v>22</v>
      </c>
      <c r="C268" t="s">
        <v>16</v>
      </c>
      <c r="D268" s="11">
        <v>45825</v>
      </c>
      <c r="E268">
        <v>114</v>
      </c>
      <c r="F268" t="s">
        <v>8</v>
      </c>
      <c r="G268" t="s">
        <v>5</v>
      </c>
      <c r="H268">
        <v>11</v>
      </c>
    </row>
    <row r="269" spans="1:8">
      <c r="A269" t="s">
        <v>30</v>
      </c>
      <c r="B269" t="s">
        <v>22</v>
      </c>
      <c r="C269" t="s">
        <v>16</v>
      </c>
      <c r="D269" s="11">
        <v>45825</v>
      </c>
      <c r="E269">
        <v>114</v>
      </c>
      <c r="F269" t="s">
        <v>8</v>
      </c>
      <c r="G269" t="s">
        <v>6</v>
      </c>
      <c r="H269">
        <v>1</v>
      </c>
    </row>
    <row r="270" spans="1:8">
      <c r="A270" t="s">
        <v>30</v>
      </c>
      <c r="B270" t="s">
        <v>21</v>
      </c>
      <c r="C270" t="s">
        <v>16</v>
      </c>
      <c r="D270" s="11">
        <v>45825</v>
      </c>
      <c r="E270">
        <v>115</v>
      </c>
      <c r="F270" t="s">
        <v>8</v>
      </c>
      <c r="G270" t="s">
        <v>4</v>
      </c>
      <c r="H270">
        <v>14</v>
      </c>
    </row>
    <row r="271" spans="1:8">
      <c r="A271" t="s">
        <v>30</v>
      </c>
      <c r="B271" t="s">
        <v>21</v>
      </c>
      <c r="C271" t="s">
        <v>16</v>
      </c>
      <c r="D271" s="11">
        <v>45825</v>
      </c>
      <c r="E271">
        <v>115</v>
      </c>
      <c r="F271" t="s">
        <v>8</v>
      </c>
      <c r="G271" t="s">
        <v>5</v>
      </c>
      <c r="H271">
        <v>10</v>
      </c>
    </row>
    <row r="272" spans="1:8">
      <c r="A272" t="s">
        <v>30</v>
      </c>
      <c r="B272" t="s">
        <v>21</v>
      </c>
      <c r="C272" t="s">
        <v>16</v>
      </c>
      <c r="D272" s="11">
        <v>45825</v>
      </c>
      <c r="E272">
        <v>115</v>
      </c>
      <c r="F272" t="s">
        <v>8</v>
      </c>
      <c r="G272" t="s">
        <v>6</v>
      </c>
      <c r="H272">
        <v>2</v>
      </c>
    </row>
    <row r="273" spans="1:8">
      <c r="A273" t="s">
        <v>30</v>
      </c>
      <c r="B273" t="s">
        <v>22</v>
      </c>
      <c r="C273" t="s">
        <v>16</v>
      </c>
      <c r="D273" s="11">
        <v>45826</v>
      </c>
      <c r="E273">
        <v>116</v>
      </c>
      <c r="F273" t="s">
        <v>9</v>
      </c>
      <c r="G273" t="s">
        <v>4</v>
      </c>
      <c r="H273">
        <v>7</v>
      </c>
    </row>
    <row r="274" spans="1:8">
      <c r="A274" t="s">
        <v>30</v>
      </c>
      <c r="B274" t="s">
        <v>22</v>
      </c>
      <c r="C274" t="s">
        <v>16</v>
      </c>
      <c r="D274" s="11">
        <v>45826</v>
      </c>
      <c r="E274">
        <v>116</v>
      </c>
      <c r="F274" t="s">
        <v>9</v>
      </c>
      <c r="G274" t="s">
        <v>5</v>
      </c>
      <c r="H274">
        <v>10</v>
      </c>
    </row>
    <row r="275" spans="1:8">
      <c r="A275" t="s">
        <v>30</v>
      </c>
      <c r="B275" t="s">
        <v>23</v>
      </c>
      <c r="C275" t="s">
        <v>16</v>
      </c>
      <c r="D275" s="11">
        <v>45826</v>
      </c>
      <c r="E275">
        <v>117</v>
      </c>
      <c r="F275" t="s">
        <v>11</v>
      </c>
      <c r="G275" t="s">
        <v>4</v>
      </c>
      <c r="H275">
        <v>14</v>
      </c>
    </row>
    <row r="276" spans="1:8">
      <c r="A276" t="s">
        <v>30</v>
      </c>
      <c r="B276" t="s">
        <v>23</v>
      </c>
      <c r="C276" t="s">
        <v>16</v>
      </c>
      <c r="D276" s="11">
        <v>45826</v>
      </c>
      <c r="E276">
        <v>117</v>
      </c>
      <c r="F276" t="s">
        <v>11</v>
      </c>
      <c r="G276" t="s">
        <v>5</v>
      </c>
      <c r="H276">
        <v>2</v>
      </c>
    </row>
    <row r="277" spans="1:8">
      <c r="A277" t="s">
        <v>30</v>
      </c>
      <c r="B277" t="s">
        <v>21</v>
      </c>
      <c r="C277" t="s">
        <v>16</v>
      </c>
      <c r="D277" s="11">
        <v>45826</v>
      </c>
      <c r="E277">
        <v>118</v>
      </c>
      <c r="F277" t="s">
        <v>9</v>
      </c>
      <c r="G277" t="s">
        <v>4</v>
      </c>
      <c r="H277">
        <v>9</v>
      </c>
    </row>
    <row r="278" spans="1:8">
      <c r="A278" t="s">
        <v>30</v>
      </c>
      <c r="B278" t="s">
        <v>21</v>
      </c>
      <c r="C278" t="s">
        <v>16</v>
      </c>
      <c r="D278" s="11">
        <v>45826</v>
      </c>
      <c r="E278">
        <v>118</v>
      </c>
      <c r="F278" t="s">
        <v>9</v>
      </c>
      <c r="G278" t="s">
        <v>5</v>
      </c>
      <c r="H278">
        <v>5</v>
      </c>
    </row>
    <row r="279" spans="1:8">
      <c r="A279" t="s">
        <v>30</v>
      </c>
      <c r="B279" t="s">
        <v>22</v>
      </c>
      <c r="C279" t="s">
        <v>16</v>
      </c>
      <c r="D279" s="11">
        <v>45827</v>
      </c>
      <c r="E279">
        <v>119</v>
      </c>
      <c r="F279" t="s">
        <v>9</v>
      </c>
      <c r="G279" t="s">
        <v>4</v>
      </c>
      <c r="H279">
        <v>8</v>
      </c>
    </row>
    <row r="280" spans="1:8">
      <c r="A280" t="s">
        <v>30</v>
      </c>
      <c r="B280" t="s">
        <v>22</v>
      </c>
      <c r="C280" t="s">
        <v>16</v>
      </c>
      <c r="D280" s="11">
        <v>45827</v>
      </c>
      <c r="E280">
        <v>119</v>
      </c>
      <c r="F280" t="s">
        <v>9</v>
      </c>
      <c r="G280" t="s">
        <v>5</v>
      </c>
      <c r="H280">
        <v>13</v>
      </c>
    </row>
    <row r="281" spans="1:8">
      <c r="A281" t="s">
        <v>30</v>
      </c>
      <c r="B281" t="s">
        <v>22</v>
      </c>
      <c r="C281" t="s">
        <v>16</v>
      </c>
      <c r="D281" s="11">
        <v>45827</v>
      </c>
      <c r="E281">
        <v>120</v>
      </c>
      <c r="F281" t="s">
        <v>11</v>
      </c>
      <c r="G281" t="s">
        <v>4</v>
      </c>
      <c r="H281">
        <v>12</v>
      </c>
    </row>
    <row r="282" spans="1:8">
      <c r="A282" t="s">
        <v>30</v>
      </c>
      <c r="B282" t="s">
        <v>22</v>
      </c>
      <c r="C282" t="s">
        <v>16</v>
      </c>
      <c r="D282" s="11">
        <v>45827</v>
      </c>
      <c r="E282">
        <v>120</v>
      </c>
      <c r="F282" t="s">
        <v>11</v>
      </c>
      <c r="G282" t="s">
        <v>5</v>
      </c>
      <c r="H282">
        <v>8</v>
      </c>
    </row>
    <row r="283" spans="1:8">
      <c r="A283" t="s">
        <v>30</v>
      </c>
      <c r="B283" t="s">
        <v>22</v>
      </c>
      <c r="C283" t="s">
        <v>16</v>
      </c>
      <c r="D283" s="11">
        <v>45828</v>
      </c>
      <c r="E283">
        <v>121</v>
      </c>
      <c r="F283" t="s">
        <v>9</v>
      </c>
      <c r="G283" t="s">
        <v>4</v>
      </c>
      <c r="H283">
        <v>10</v>
      </c>
    </row>
    <row r="284" spans="1:8">
      <c r="A284" t="s">
        <v>30</v>
      </c>
      <c r="B284" t="s">
        <v>22</v>
      </c>
      <c r="C284" t="s">
        <v>16</v>
      </c>
      <c r="D284" s="11">
        <v>45828</v>
      </c>
      <c r="E284">
        <v>121</v>
      </c>
      <c r="F284" t="s">
        <v>9</v>
      </c>
      <c r="G284" t="s">
        <v>5</v>
      </c>
      <c r="H284">
        <v>6</v>
      </c>
    </row>
    <row r="285" spans="1:8">
      <c r="A285" t="s">
        <v>30</v>
      </c>
      <c r="B285" t="s">
        <v>21</v>
      </c>
      <c r="C285" t="s">
        <v>16</v>
      </c>
      <c r="D285" s="11">
        <v>45828</v>
      </c>
      <c r="E285">
        <v>122</v>
      </c>
      <c r="F285" t="s">
        <v>11</v>
      </c>
      <c r="G285" t="s">
        <v>4</v>
      </c>
      <c r="H285">
        <v>7</v>
      </c>
    </row>
    <row r="286" spans="1:8">
      <c r="A286" t="s">
        <v>30</v>
      </c>
      <c r="B286" t="s">
        <v>21</v>
      </c>
      <c r="C286" t="s">
        <v>16</v>
      </c>
      <c r="D286" s="11">
        <v>45828</v>
      </c>
      <c r="E286">
        <v>122</v>
      </c>
      <c r="F286" t="s">
        <v>11</v>
      </c>
      <c r="G286" t="s">
        <v>5</v>
      </c>
      <c r="H286">
        <v>11</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48"/>
  <sheetViews>
    <sheetView workbookViewId="0">
      <selection activeCell="L7" sqref="L7"/>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82</v>
      </c>
      <c r="D1" t="s">
        <v>52</v>
      </c>
      <c r="E1" t="s">
        <v>2</v>
      </c>
      <c r="F1" t="s">
        <v>91</v>
      </c>
      <c r="G1" t="s">
        <v>84</v>
      </c>
    </row>
    <row r="2" spans="1:13">
      <c r="A2" s="11">
        <v>45707</v>
      </c>
      <c r="B2">
        <v>1</v>
      </c>
      <c r="C2" t="s">
        <v>4</v>
      </c>
      <c r="D2" t="s">
        <v>5</v>
      </c>
      <c r="E2" t="s">
        <v>90</v>
      </c>
      <c r="F2">
        <v>11</v>
      </c>
      <c r="G2">
        <v>0</v>
      </c>
      <c r="K2" s="7" t="s">
        <v>2</v>
      </c>
      <c r="L2" t="s">
        <v>92</v>
      </c>
    </row>
    <row r="3" spans="1:13">
      <c r="A3" s="11">
        <v>45707</v>
      </c>
      <c r="B3">
        <v>2</v>
      </c>
      <c r="C3" t="s">
        <v>5</v>
      </c>
      <c r="D3" t="s">
        <v>5</v>
      </c>
      <c r="E3" t="s">
        <v>90</v>
      </c>
      <c r="F3">
        <v>13</v>
      </c>
      <c r="G3">
        <v>0</v>
      </c>
      <c r="K3" s="7" t="s">
        <v>82</v>
      </c>
      <c r="L3" t="s">
        <v>92</v>
      </c>
    </row>
    <row r="4" spans="1:13">
      <c r="A4" s="11">
        <v>45708</v>
      </c>
      <c r="B4">
        <v>3</v>
      </c>
      <c r="C4" t="s">
        <v>5</v>
      </c>
      <c r="D4" t="s">
        <v>5</v>
      </c>
      <c r="E4" t="s">
        <v>90</v>
      </c>
      <c r="F4">
        <v>7</v>
      </c>
      <c r="G4">
        <v>0</v>
      </c>
    </row>
    <row r="5" spans="1:13">
      <c r="A5" s="11">
        <v>45708</v>
      </c>
      <c r="B5">
        <v>4</v>
      </c>
      <c r="C5" t="s">
        <v>4</v>
      </c>
      <c r="D5" t="s">
        <v>5</v>
      </c>
      <c r="E5" t="s">
        <v>90</v>
      </c>
      <c r="F5">
        <v>4</v>
      </c>
      <c r="G5">
        <v>0</v>
      </c>
      <c r="K5" s="7" t="s">
        <v>83</v>
      </c>
      <c r="L5" t="s">
        <v>93</v>
      </c>
      <c r="M5" t="s">
        <v>85</v>
      </c>
    </row>
    <row r="6" spans="1:13">
      <c r="A6" s="11">
        <v>45708</v>
      </c>
      <c r="B6">
        <v>5</v>
      </c>
      <c r="C6" t="s">
        <v>5</v>
      </c>
      <c r="D6" t="s">
        <v>5</v>
      </c>
      <c r="E6" t="s">
        <v>90</v>
      </c>
      <c r="F6">
        <v>8</v>
      </c>
      <c r="G6">
        <v>0</v>
      </c>
      <c r="K6" s="8" t="s">
        <v>5</v>
      </c>
      <c r="L6">
        <v>15</v>
      </c>
      <c r="M6" s="12">
        <v>0.13333333333333333</v>
      </c>
    </row>
    <row r="7" spans="1:13">
      <c r="A7" s="11">
        <v>45709</v>
      </c>
      <c r="B7">
        <v>6</v>
      </c>
      <c r="C7" t="s">
        <v>5</v>
      </c>
      <c r="D7" t="s">
        <v>5</v>
      </c>
      <c r="E7" t="s">
        <v>90</v>
      </c>
      <c r="F7">
        <v>5</v>
      </c>
      <c r="G7">
        <v>0</v>
      </c>
      <c r="K7" s="8" t="s">
        <v>55</v>
      </c>
      <c r="L7">
        <v>15</v>
      </c>
      <c r="M7" s="12">
        <v>0.13333333333333333</v>
      </c>
    </row>
    <row r="8" spans="1:13">
      <c r="A8" s="11">
        <v>45712</v>
      </c>
      <c r="B8">
        <v>7</v>
      </c>
      <c r="C8" t="s">
        <v>4</v>
      </c>
      <c r="D8" t="s">
        <v>5</v>
      </c>
      <c r="E8" t="s">
        <v>90</v>
      </c>
      <c r="F8">
        <v>2</v>
      </c>
      <c r="G8">
        <v>1</v>
      </c>
    </row>
    <row r="9" spans="1:13">
      <c r="A9" s="11">
        <v>45712</v>
      </c>
      <c r="B9">
        <v>8</v>
      </c>
      <c r="C9" t="s">
        <v>4</v>
      </c>
      <c r="D9" t="s">
        <v>5</v>
      </c>
      <c r="E9" t="s">
        <v>90</v>
      </c>
      <c r="F9">
        <v>4</v>
      </c>
      <c r="G9">
        <v>0</v>
      </c>
    </row>
    <row r="10" spans="1:13">
      <c r="A10" s="11">
        <v>45713</v>
      </c>
      <c r="B10">
        <v>9</v>
      </c>
      <c r="C10" t="s">
        <v>4</v>
      </c>
      <c r="D10" t="s">
        <v>5</v>
      </c>
      <c r="E10" t="s">
        <v>90</v>
      </c>
      <c r="F10">
        <v>5</v>
      </c>
      <c r="G10">
        <v>1</v>
      </c>
    </row>
    <row r="11" spans="1:13">
      <c r="A11" s="11">
        <v>45713</v>
      </c>
      <c r="B11">
        <v>10</v>
      </c>
      <c r="C11" t="s">
        <v>4</v>
      </c>
      <c r="D11" t="s">
        <v>5</v>
      </c>
      <c r="E11" t="s">
        <v>90</v>
      </c>
      <c r="F11">
        <v>5</v>
      </c>
      <c r="G11">
        <v>0</v>
      </c>
    </row>
    <row r="12" spans="1:13">
      <c r="A12" s="11">
        <v>45714</v>
      </c>
      <c r="B12">
        <v>11</v>
      </c>
      <c r="C12" t="s">
        <v>4</v>
      </c>
      <c r="D12" t="s">
        <v>5</v>
      </c>
      <c r="E12" t="s">
        <v>90</v>
      </c>
      <c r="F12">
        <v>12</v>
      </c>
      <c r="G12">
        <v>0</v>
      </c>
    </row>
    <row r="13" spans="1:13">
      <c r="A13" s="11">
        <v>45715</v>
      </c>
      <c r="B13">
        <v>12</v>
      </c>
      <c r="C13" t="s">
        <v>4</v>
      </c>
      <c r="D13" t="s">
        <v>5</v>
      </c>
      <c r="E13" t="s">
        <v>90</v>
      </c>
      <c r="F13">
        <v>9</v>
      </c>
      <c r="G13">
        <v>0</v>
      </c>
    </row>
    <row r="14" spans="1:13">
      <c r="A14" s="11">
        <v>45715</v>
      </c>
      <c r="B14">
        <v>13</v>
      </c>
      <c r="C14" t="s">
        <v>4</v>
      </c>
      <c r="D14" t="s">
        <v>5</v>
      </c>
      <c r="E14" t="s">
        <v>90</v>
      </c>
      <c r="F14">
        <v>10</v>
      </c>
      <c r="G14">
        <v>0</v>
      </c>
    </row>
    <row r="15" spans="1:13">
      <c r="A15" s="11">
        <v>45716</v>
      </c>
      <c r="B15">
        <v>14</v>
      </c>
      <c r="C15" t="s">
        <v>5</v>
      </c>
      <c r="D15" t="s">
        <v>5</v>
      </c>
      <c r="E15" t="s">
        <v>90</v>
      </c>
      <c r="F15">
        <v>6</v>
      </c>
      <c r="G15">
        <v>0</v>
      </c>
    </row>
    <row r="16" spans="1:13">
      <c r="A16" s="11">
        <v>45716</v>
      </c>
      <c r="B16">
        <v>15</v>
      </c>
      <c r="C16" t="s">
        <v>4</v>
      </c>
      <c r="D16" t="s">
        <v>5</v>
      </c>
      <c r="E16" t="s">
        <v>90</v>
      </c>
      <c r="F16">
        <v>4</v>
      </c>
      <c r="G16">
        <v>0</v>
      </c>
    </row>
    <row r="17" spans="1:7">
      <c r="A17" s="11">
        <v>45720</v>
      </c>
      <c r="B17">
        <v>16</v>
      </c>
      <c r="C17" t="s">
        <v>5</v>
      </c>
      <c r="D17" t="s">
        <v>5</v>
      </c>
      <c r="E17" t="s">
        <v>90</v>
      </c>
      <c r="F17">
        <v>8</v>
      </c>
      <c r="G17">
        <v>0</v>
      </c>
    </row>
    <row r="18" spans="1:7">
      <c r="A18" s="11">
        <v>45721</v>
      </c>
      <c r="B18">
        <v>17</v>
      </c>
      <c r="C18" t="s">
        <v>5</v>
      </c>
      <c r="D18" t="s">
        <v>5</v>
      </c>
      <c r="E18" t="s">
        <v>90</v>
      </c>
      <c r="F18">
        <v>4</v>
      </c>
      <c r="G18">
        <v>0</v>
      </c>
    </row>
    <row r="19" spans="1:7">
      <c r="A19" s="11">
        <v>45722</v>
      </c>
      <c r="B19">
        <v>18</v>
      </c>
      <c r="C19" t="s">
        <v>4</v>
      </c>
      <c r="D19" t="s">
        <v>5</v>
      </c>
      <c r="E19" t="s">
        <v>90</v>
      </c>
      <c r="F19">
        <v>8</v>
      </c>
      <c r="G19">
        <v>0</v>
      </c>
    </row>
    <row r="20" spans="1:7">
      <c r="A20" s="11">
        <v>45722</v>
      </c>
      <c r="B20">
        <v>19</v>
      </c>
      <c r="C20" t="s">
        <v>5</v>
      </c>
      <c r="D20" t="s">
        <v>4</v>
      </c>
      <c r="E20" t="s">
        <v>90</v>
      </c>
      <c r="F20">
        <v>6</v>
      </c>
      <c r="G20">
        <v>0</v>
      </c>
    </row>
    <row r="21" spans="1:7">
      <c r="A21" s="11">
        <v>45723</v>
      </c>
      <c r="B21">
        <v>20</v>
      </c>
      <c r="C21" t="s">
        <v>5</v>
      </c>
      <c r="D21" t="s">
        <v>4</v>
      </c>
      <c r="E21" t="s">
        <v>90</v>
      </c>
      <c r="F21">
        <v>0</v>
      </c>
      <c r="G21">
        <v>1</v>
      </c>
    </row>
    <row r="22" spans="1:7">
      <c r="A22" s="11">
        <v>45723</v>
      </c>
      <c r="B22">
        <v>20</v>
      </c>
      <c r="C22" t="s">
        <v>5</v>
      </c>
      <c r="D22" t="s">
        <v>5</v>
      </c>
      <c r="E22" t="s">
        <v>90</v>
      </c>
      <c r="F22">
        <v>1</v>
      </c>
      <c r="G22">
        <v>1</v>
      </c>
    </row>
    <row r="23" spans="1:7">
      <c r="A23" s="11">
        <v>45726</v>
      </c>
      <c r="B23">
        <v>21</v>
      </c>
      <c r="C23" t="s">
        <v>4</v>
      </c>
      <c r="D23" t="s">
        <v>5</v>
      </c>
      <c r="E23" t="s">
        <v>90</v>
      </c>
      <c r="F23">
        <v>5</v>
      </c>
      <c r="G23">
        <v>0</v>
      </c>
    </row>
    <row r="24" spans="1:7">
      <c r="A24" s="11">
        <v>45727</v>
      </c>
      <c r="B24">
        <v>22</v>
      </c>
      <c r="C24" t="s">
        <v>4</v>
      </c>
      <c r="D24" t="s">
        <v>5</v>
      </c>
      <c r="E24" t="s">
        <v>90</v>
      </c>
      <c r="F24">
        <v>4</v>
      </c>
      <c r="G24">
        <v>0</v>
      </c>
    </row>
    <row r="25" spans="1:7">
      <c r="A25" s="11">
        <v>45728</v>
      </c>
      <c r="B25">
        <v>23</v>
      </c>
      <c r="C25" t="s">
        <v>5</v>
      </c>
      <c r="D25" t="s">
        <v>5</v>
      </c>
      <c r="E25" t="s">
        <v>90</v>
      </c>
      <c r="F25">
        <v>3</v>
      </c>
      <c r="G25">
        <v>0</v>
      </c>
    </row>
    <row r="26" spans="1:7">
      <c r="A26" s="11">
        <v>45729</v>
      </c>
      <c r="B26">
        <v>24</v>
      </c>
      <c r="C26" t="s">
        <v>5</v>
      </c>
      <c r="D26" t="s">
        <v>5</v>
      </c>
      <c r="E26" t="s">
        <v>90</v>
      </c>
      <c r="F26">
        <v>8</v>
      </c>
      <c r="G26">
        <v>0</v>
      </c>
    </row>
    <row r="27" spans="1:7">
      <c r="A27" s="11">
        <v>45740</v>
      </c>
      <c r="B27">
        <v>25</v>
      </c>
      <c r="C27" t="s">
        <v>4</v>
      </c>
      <c r="D27" t="s">
        <v>5</v>
      </c>
      <c r="E27" t="s">
        <v>90</v>
      </c>
      <c r="F27">
        <v>4</v>
      </c>
      <c r="G27">
        <v>0</v>
      </c>
    </row>
    <row r="28" spans="1:7">
      <c r="A28" s="11">
        <v>45741</v>
      </c>
      <c r="B28">
        <v>26</v>
      </c>
      <c r="C28" t="s">
        <v>4</v>
      </c>
      <c r="D28" t="s">
        <v>5</v>
      </c>
      <c r="E28" t="s">
        <v>90</v>
      </c>
      <c r="F28">
        <v>4</v>
      </c>
      <c r="G28">
        <v>0</v>
      </c>
    </row>
    <row r="29" spans="1:7">
      <c r="A29" s="11">
        <v>45742</v>
      </c>
      <c r="B29">
        <v>27</v>
      </c>
      <c r="C29" t="s">
        <v>5</v>
      </c>
      <c r="D29" t="s">
        <v>5</v>
      </c>
      <c r="E29" t="s">
        <v>90</v>
      </c>
      <c r="F29">
        <v>6</v>
      </c>
      <c r="G29">
        <v>0</v>
      </c>
    </row>
    <row r="30" spans="1:7">
      <c r="A30" s="11">
        <v>45743</v>
      </c>
      <c r="B30">
        <v>28</v>
      </c>
      <c r="C30" t="s">
        <v>4</v>
      </c>
      <c r="D30" t="s">
        <v>5</v>
      </c>
      <c r="E30" t="s">
        <v>90</v>
      </c>
      <c r="F30">
        <v>4</v>
      </c>
      <c r="G30">
        <v>0</v>
      </c>
    </row>
    <row r="31" spans="1:7">
      <c r="A31" s="11">
        <v>45744</v>
      </c>
      <c r="B31">
        <v>29</v>
      </c>
      <c r="C31" t="s">
        <v>5</v>
      </c>
      <c r="D31" t="s">
        <v>4</v>
      </c>
      <c r="E31" t="s">
        <v>90</v>
      </c>
      <c r="F31">
        <v>8</v>
      </c>
      <c r="G31">
        <v>0</v>
      </c>
    </row>
    <row r="32" spans="1:7">
      <c r="A32" s="11">
        <v>45747</v>
      </c>
      <c r="B32">
        <v>30</v>
      </c>
      <c r="C32" t="s">
        <v>5</v>
      </c>
      <c r="D32" t="s">
        <v>5</v>
      </c>
      <c r="E32" t="s">
        <v>90</v>
      </c>
      <c r="F32">
        <v>2</v>
      </c>
      <c r="G32">
        <v>0</v>
      </c>
    </row>
    <row r="33" spans="1:7">
      <c r="A33" s="11">
        <v>45748</v>
      </c>
      <c r="B33">
        <v>31</v>
      </c>
      <c r="C33" t="s">
        <v>4</v>
      </c>
      <c r="D33" t="s">
        <v>5</v>
      </c>
      <c r="E33" t="s">
        <v>90</v>
      </c>
      <c r="F33">
        <v>4</v>
      </c>
      <c r="G33">
        <v>0</v>
      </c>
    </row>
    <row r="34" spans="1:7">
      <c r="A34" s="11">
        <v>45749</v>
      </c>
      <c r="B34">
        <v>32</v>
      </c>
      <c r="C34" t="s">
        <v>5</v>
      </c>
      <c r="D34" t="s">
        <v>4</v>
      </c>
      <c r="E34" t="s">
        <v>90</v>
      </c>
      <c r="F34">
        <v>3</v>
      </c>
      <c r="G34">
        <v>0</v>
      </c>
    </row>
    <row r="35" spans="1:7">
      <c r="A35" s="11">
        <v>45749</v>
      </c>
      <c r="B35">
        <v>33</v>
      </c>
      <c r="C35" t="s">
        <v>5</v>
      </c>
      <c r="D35" t="s">
        <v>4</v>
      </c>
      <c r="E35" t="s">
        <v>90</v>
      </c>
      <c r="F35">
        <v>1</v>
      </c>
      <c r="G35">
        <v>0</v>
      </c>
    </row>
    <row r="36" spans="1:7">
      <c r="A36" s="11">
        <v>45749</v>
      </c>
      <c r="B36">
        <v>33</v>
      </c>
      <c r="C36" t="s">
        <v>5</v>
      </c>
      <c r="D36" t="s">
        <v>5</v>
      </c>
      <c r="E36" t="s">
        <v>90</v>
      </c>
      <c r="F36">
        <v>1</v>
      </c>
      <c r="G36">
        <v>1</v>
      </c>
    </row>
    <row r="37" spans="1:7">
      <c r="A37" s="11">
        <v>45750</v>
      </c>
      <c r="B37">
        <v>34</v>
      </c>
      <c r="C37" t="s">
        <v>5</v>
      </c>
      <c r="D37" t="s">
        <v>5</v>
      </c>
      <c r="E37" t="s">
        <v>90</v>
      </c>
      <c r="F37">
        <v>5</v>
      </c>
      <c r="G37">
        <v>0</v>
      </c>
    </row>
    <row r="38" spans="1:7">
      <c r="A38" s="11">
        <v>45751</v>
      </c>
      <c r="B38">
        <v>35</v>
      </c>
      <c r="C38" t="s">
        <v>4</v>
      </c>
      <c r="D38" t="s">
        <v>5</v>
      </c>
      <c r="E38" t="s">
        <v>90</v>
      </c>
      <c r="F38">
        <v>6</v>
      </c>
      <c r="G38">
        <v>0</v>
      </c>
    </row>
    <row r="39" spans="1:7">
      <c r="A39" s="11">
        <v>45754</v>
      </c>
      <c r="B39">
        <v>36</v>
      </c>
      <c r="C39" t="s">
        <v>5</v>
      </c>
      <c r="D39" t="s">
        <v>4</v>
      </c>
      <c r="E39" t="s">
        <v>90</v>
      </c>
      <c r="F39">
        <v>1</v>
      </c>
      <c r="G39">
        <v>0</v>
      </c>
    </row>
    <row r="40" spans="1:7">
      <c r="A40" s="11">
        <v>45754</v>
      </c>
      <c r="B40">
        <v>36</v>
      </c>
      <c r="C40" t="s">
        <v>5</v>
      </c>
      <c r="D40" t="s">
        <v>5</v>
      </c>
      <c r="E40" t="s">
        <v>90</v>
      </c>
      <c r="F40">
        <v>0</v>
      </c>
      <c r="G40">
        <v>1</v>
      </c>
    </row>
    <row r="41" spans="1:7">
      <c r="A41" s="11">
        <v>45754</v>
      </c>
      <c r="B41">
        <v>37</v>
      </c>
      <c r="C41" t="s">
        <v>5</v>
      </c>
      <c r="D41" t="s">
        <v>4</v>
      </c>
      <c r="E41" t="s">
        <v>90</v>
      </c>
      <c r="F41">
        <v>3</v>
      </c>
      <c r="G41">
        <v>1</v>
      </c>
    </row>
    <row r="42" spans="1:7">
      <c r="A42" s="11">
        <v>45754</v>
      </c>
      <c r="B42">
        <v>37</v>
      </c>
      <c r="C42" t="s">
        <v>5</v>
      </c>
      <c r="D42" t="s">
        <v>5</v>
      </c>
      <c r="E42" t="s">
        <v>90</v>
      </c>
      <c r="F42">
        <v>0</v>
      </c>
      <c r="G42">
        <v>1</v>
      </c>
    </row>
    <row r="43" spans="1:7">
      <c r="A43" s="11">
        <v>45755</v>
      </c>
      <c r="B43">
        <v>38</v>
      </c>
      <c r="C43" t="s">
        <v>4</v>
      </c>
      <c r="D43" t="s">
        <v>4</v>
      </c>
      <c r="E43" t="s">
        <v>90</v>
      </c>
      <c r="F43">
        <v>3</v>
      </c>
      <c r="G43">
        <v>0</v>
      </c>
    </row>
    <row r="44" spans="1:7">
      <c r="A44" s="11">
        <v>45756</v>
      </c>
      <c r="B44">
        <v>39</v>
      </c>
      <c r="C44" t="s">
        <v>4</v>
      </c>
      <c r="D44" t="s">
        <v>5</v>
      </c>
      <c r="E44" t="s">
        <v>90</v>
      </c>
      <c r="F44">
        <v>11</v>
      </c>
      <c r="G44">
        <v>0</v>
      </c>
    </row>
    <row r="45" spans="1:7">
      <c r="A45" s="11">
        <v>45756</v>
      </c>
      <c r="B45">
        <v>40</v>
      </c>
      <c r="C45" t="s">
        <v>4</v>
      </c>
      <c r="D45" t="s">
        <v>4</v>
      </c>
      <c r="E45" t="s">
        <v>90</v>
      </c>
      <c r="F45">
        <v>3</v>
      </c>
      <c r="G45">
        <v>1</v>
      </c>
    </row>
    <row r="46" spans="1:7">
      <c r="A46" s="11">
        <v>45756</v>
      </c>
      <c r="B46">
        <v>40</v>
      </c>
      <c r="C46" t="s">
        <v>4</v>
      </c>
      <c r="D46" t="s">
        <v>5</v>
      </c>
      <c r="E46" t="s">
        <v>90</v>
      </c>
      <c r="F46">
        <v>2</v>
      </c>
      <c r="G46">
        <v>0</v>
      </c>
    </row>
    <row r="47" spans="1:7">
      <c r="A47" s="11">
        <v>45756</v>
      </c>
      <c r="B47">
        <v>41</v>
      </c>
      <c r="C47" t="s">
        <v>4</v>
      </c>
      <c r="D47" t="s">
        <v>5</v>
      </c>
      <c r="E47" t="s">
        <v>90</v>
      </c>
      <c r="F47">
        <v>2</v>
      </c>
      <c r="G47">
        <v>0</v>
      </c>
    </row>
    <row r="48" spans="1:7">
      <c r="A48" s="11">
        <v>45757</v>
      </c>
      <c r="B48">
        <v>42</v>
      </c>
      <c r="C48" t="s">
        <v>5</v>
      </c>
      <c r="D48" t="s">
        <v>4</v>
      </c>
      <c r="E48" t="s">
        <v>90</v>
      </c>
      <c r="F48">
        <v>2</v>
      </c>
      <c r="G48">
        <v>0</v>
      </c>
    </row>
    <row r="49" spans="1:7">
      <c r="A49" s="11">
        <v>45757</v>
      </c>
      <c r="B49">
        <v>42</v>
      </c>
      <c r="C49" t="s">
        <v>5</v>
      </c>
      <c r="D49" t="s">
        <v>5</v>
      </c>
      <c r="E49" t="s">
        <v>90</v>
      </c>
      <c r="F49">
        <v>1</v>
      </c>
      <c r="G49">
        <v>1</v>
      </c>
    </row>
    <row r="50" spans="1:7">
      <c r="A50" s="11">
        <v>45761</v>
      </c>
      <c r="B50">
        <v>43</v>
      </c>
      <c r="C50" t="s">
        <v>5</v>
      </c>
      <c r="D50" t="s">
        <v>4</v>
      </c>
      <c r="E50" t="s">
        <v>90</v>
      </c>
      <c r="F50">
        <v>0</v>
      </c>
      <c r="G50">
        <v>1</v>
      </c>
    </row>
    <row r="51" spans="1:7">
      <c r="A51" s="11">
        <v>45761</v>
      </c>
      <c r="B51">
        <v>43</v>
      </c>
      <c r="C51" t="s">
        <v>5</v>
      </c>
      <c r="D51" t="s">
        <v>5</v>
      </c>
      <c r="E51" t="s">
        <v>90</v>
      </c>
      <c r="F51">
        <v>4</v>
      </c>
      <c r="G51">
        <v>1</v>
      </c>
    </row>
    <row r="52" spans="1:7">
      <c r="A52" s="11">
        <v>45762</v>
      </c>
      <c r="B52">
        <v>44</v>
      </c>
      <c r="C52" t="s">
        <v>4</v>
      </c>
      <c r="D52" t="s">
        <v>4</v>
      </c>
      <c r="E52" t="s">
        <v>90</v>
      </c>
      <c r="F52">
        <v>1</v>
      </c>
      <c r="G52">
        <v>1</v>
      </c>
    </row>
    <row r="53" spans="1:7">
      <c r="A53" s="11">
        <v>45762</v>
      </c>
      <c r="B53">
        <v>44</v>
      </c>
      <c r="C53" t="s">
        <v>4</v>
      </c>
      <c r="D53" t="s">
        <v>5</v>
      </c>
      <c r="E53" t="s">
        <v>90</v>
      </c>
      <c r="F53">
        <v>5</v>
      </c>
      <c r="G53">
        <v>0</v>
      </c>
    </row>
    <row r="54" spans="1:7">
      <c r="A54" s="11">
        <v>45762</v>
      </c>
      <c r="B54">
        <v>45</v>
      </c>
      <c r="C54" t="s">
        <v>5</v>
      </c>
      <c r="D54" t="s">
        <v>5</v>
      </c>
      <c r="E54" t="s">
        <v>90</v>
      </c>
      <c r="F54">
        <v>3</v>
      </c>
      <c r="G54">
        <v>0</v>
      </c>
    </row>
    <row r="55" spans="1:7">
      <c r="A55" s="11">
        <v>45762</v>
      </c>
      <c r="B55">
        <v>46</v>
      </c>
      <c r="C55" t="s">
        <v>4</v>
      </c>
      <c r="D55" t="s">
        <v>5</v>
      </c>
      <c r="E55" t="s">
        <v>90</v>
      </c>
      <c r="F55">
        <v>9</v>
      </c>
      <c r="G55">
        <v>0</v>
      </c>
    </row>
    <row r="56" spans="1:7">
      <c r="A56" s="11">
        <v>45763</v>
      </c>
      <c r="B56">
        <v>48</v>
      </c>
      <c r="C56" t="s">
        <v>5</v>
      </c>
      <c r="D56" t="s">
        <v>4</v>
      </c>
      <c r="E56" t="s">
        <v>90</v>
      </c>
      <c r="F56">
        <v>2</v>
      </c>
      <c r="G56">
        <v>0</v>
      </c>
    </row>
    <row r="57" spans="1:7">
      <c r="A57" s="11">
        <v>45763</v>
      </c>
      <c r="B57">
        <v>49</v>
      </c>
      <c r="C57" t="s">
        <v>4</v>
      </c>
      <c r="D57" t="s">
        <v>5</v>
      </c>
      <c r="E57" t="s">
        <v>90</v>
      </c>
      <c r="F57">
        <v>6</v>
      </c>
      <c r="G57">
        <v>0</v>
      </c>
    </row>
    <row r="58" spans="1:7">
      <c r="A58" s="11">
        <v>45763</v>
      </c>
      <c r="B58">
        <v>50</v>
      </c>
      <c r="C58" t="s">
        <v>4</v>
      </c>
      <c r="D58" t="s">
        <v>4</v>
      </c>
      <c r="E58" t="s">
        <v>90</v>
      </c>
      <c r="F58">
        <v>1</v>
      </c>
      <c r="G58">
        <v>1</v>
      </c>
    </row>
    <row r="59" spans="1:7">
      <c r="A59" s="11">
        <v>45763</v>
      </c>
      <c r="B59">
        <v>50</v>
      </c>
      <c r="C59" t="s">
        <v>4</v>
      </c>
      <c r="D59" t="s">
        <v>5</v>
      </c>
      <c r="E59" t="s">
        <v>90</v>
      </c>
      <c r="F59">
        <v>2</v>
      </c>
      <c r="G59">
        <v>1</v>
      </c>
    </row>
    <row r="60" spans="1:7">
      <c r="A60" s="11">
        <v>45763</v>
      </c>
      <c r="B60">
        <v>51</v>
      </c>
      <c r="C60" t="s">
        <v>5</v>
      </c>
      <c r="D60" t="s">
        <v>4</v>
      </c>
      <c r="E60" t="s">
        <v>90</v>
      </c>
      <c r="F60">
        <v>4</v>
      </c>
      <c r="G60">
        <v>0</v>
      </c>
    </row>
    <row r="61" spans="1:7">
      <c r="A61" s="11">
        <v>45763</v>
      </c>
      <c r="B61">
        <v>51</v>
      </c>
      <c r="C61" t="s">
        <v>5</v>
      </c>
      <c r="D61" t="s">
        <v>5</v>
      </c>
      <c r="E61" t="s">
        <v>90</v>
      </c>
      <c r="F61">
        <v>1</v>
      </c>
      <c r="G61">
        <v>1</v>
      </c>
    </row>
    <row r="62" spans="1:7">
      <c r="A62" s="11">
        <v>45763</v>
      </c>
      <c r="B62">
        <v>52</v>
      </c>
      <c r="C62" t="s">
        <v>4</v>
      </c>
      <c r="D62" t="s">
        <v>5</v>
      </c>
      <c r="E62" t="s">
        <v>90</v>
      </c>
      <c r="F62">
        <v>7</v>
      </c>
      <c r="G62">
        <v>0</v>
      </c>
    </row>
    <row r="63" spans="1:7">
      <c r="A63" s="11">
        <v>45764</v>
      </c>
      <c r="B63">
        <v>53</v>
      </c>
      <c r="C63" t="s">
        <v>4</v>
      </c>
      <c r="D63" t="s">
        <v>5</v>
      </c>
      <c r="E63" t="s">
        <v>90</v>
      </c>
      <c r="F63">
        <v>10</v>
      </c>
      <c r="G63">
        <v>0</v>
      </c>
    </row>
    <row r="64" spans="1:7">
      <c r="A64" s="11">
        <v>45764</v>
      </c>
      <c r="B64">
        <v>54</v>
      </c>
      <c r="C64" t="s">
        <v>5</v>
      </c>
      <c r="D64" t="s">
        <v>4</v>
      </c>
      <c r="E64" t="s">
        <v>90</v>
      </c>
      <c r="F64">
        <v>0</v>
      </c>
      <c r="G64">
        <v>1</v>
      </c>
    </row>
    <row r="65" spans="1:7">
      <c r="A65" s="11">
        <v>45764</v>
      </c>
      <c r="B65">
        <v>54</v>
      </c>
      <c r="C65" t="s">
        <v>5</v>
      </c>
      <c r="D65" t="s">
        <v>5</v>
      </c>
      <c r="E65" t="s">
        <v>90</v>
      </c>
      <c r="F65">
        <v>1</v>
      </c>
      <c r="G65">
        <v>1</v>
      </c>
    </row>
    <row r="66" spans="1:7">
      <c r="A66" s="11">
        <v>45765</v>
      </c>
      <c r="B66">
        <v>55</v>
      </c>
      <c r="C66" t="s">
        <v>4</v>
      </c>
      <c r="D66" t="s">
        <v>4</v>
      </c>
      <c r="E66" t="s">
        <v>90</v>
      </c>
      <c r="F66">
        <v>2</v>
      </c>
      <c r="G66">
        <v>1</v>
      </c>
    </row>
    <row r="67" spans="1:7">
      <c r="A67" s="11">
        <v>45765</v>
      </c>
      <c r="B67">
        <v>55</v>
      </c>
      <c r="C67" t="s">
        <v>4</v>
      </c>
      <c r="D67" t="s">
        <v>5</v>
      </c>
      <c r="E67" t="s">
        <v>90</v>
      </c>
      <c r="F67">
        <v>4</v>
      </c>
      <c r="G67">
        <v>0</v>
      </c>
    </row>
    <row r="68" spans="1:7">
      <c r="A68" s="11">
        <v>45765</v>
      </c>
      <c r="B68">
        <v>56</v>
      </c>
      <c r="C68" t="s">
        <v>4</v>
      </c>
      <c r="D68" t="s">
        <v>5</v>
      </c>
      <c r="E68" t="s">
        <v>90</v>
      </c>
      <c r="F68">
        <v>7</v>
      </c>
      <c r="G68">
        <v>0</v>
      </c>
    </row>
    <row r="69" spans="1:7">
      <c r="A69" s="11">
        <v>45768</v>
      </c>
      <c r="B69">
        <v>57</v>
      </c>
      <c r="C69" t="s">
        <v>5</v>
      </c>
      <c r="D69" t="s">
        <v>4</v>
      </c>
      <c r="E69" t="s">
        <v>90</v>
      </c>
      <c r="F69">
        <v>2</v>
      </c>
      <c r="G69">
        <v>0</v>
      </c>
    </row>
    <row r="70" spans="1:7">
      <c r="A70" s="11">
        <v>45768</v>
      </c>
      <c r="B70">
        <v>57</v>
      </c>
      <c r="C70" t="s">
        <v>5</v>
      </c>
      <c r="D70" t="s">
        <v>5</v>
      </c>
      <c r="E70" t="s">
        <v>90</v>
      </c>
      <c r="F70">
        <v>1</v>
      </c>
      <c r="G70">
        <v>1</v>
      </c>
    </row>
    <row r="71" spans="1:7">
      <c r="A71" s="11">
        <v>45768</v>
      </c>
      <c r="B71">
        <v>58</v>
      </c>
      <c r="C71" t="s">
        <v>4</v>
      </c>
      <c r="D71" t="s">
        <v>5</v>
      </c>
      <c r="E71" t="s">
        <v>90</v>
      </c>
      <c r="F71">
        <v>3</v>
      </c>
      <c r="G71">
        <v>0</v>
      </c>
    </row>
    <row r="72" spans="1:7">
      <c r="A72" s="11">
        <v>45768</v>
      </c>
      <c r="B72">
        <v>59</v>
      </c>
      <c r="C72" t="s">
        <v>4</v>
      </c>
      <c r="D72" t="s">
        <v>5</v>
      </c>
      <c r="E72" t="s">
        <v>90</v>
      </c>
      <c r="F72">
        <v>11</v>
      </c>
      <c r="G72">
        <v>0</v>
      </c>
    </row>
    <row r="73" spans="1:7">
      <c r="A73" s="11">
        <v>45769</v>
      </c>
      <c r="B73">
        <v>60</v>
      </c>
      <c r="C73" t="s">
        <v>5</v>
      </c>
      <c r="D73" t="s">
        <v>4</v>
      </c>
      <c r="E73" t="s">
        <v>90</v>
      </c>
      <c r="F73">
        <v>7</v>
      </c>
      <c r="G73">
        <v>0</v>
      </c>
    </row>
    <row r="74" spans="1:7">
      <c r="A74" s="11">
        <v>45769</v>
      </c>
      <c r="B74">
        <v>61</v>
      </c>
      <c r="C74" t="s">
        <v>4</v>
      </c>
      <c r="D74" t="s">
        <v>5</v>
      </c>
      <c r="E74" t="s">
        <v>90</v>
      </c>
      <c r="F74">
        <v>11</v>
      </c>
      <c r="G74">
        <v>0</v>
      </c>
    </row>
    <row r="75" spans="1:7">
      <c r="A75" s="11">
        <v>45769</v>
      </c>
      <c r="B75">
        <v>62</v>
      </c>
      <c r="C75" t="s">
        <v>5</v>
      </c>
      <c r="D75" t="s">
        <v>5</v>
      </c>
      <c r="E75" t="s">
        <v>90</v>
      </c>
      <c r="F75">
        <v>5</v>
      </c>
      <c r="G75">
        <v>0</v>
      </c>
    </row>
    <row r="76" spans="1:7">
      <c r="A76" s="11">
        <v>45770</v>
      </c>
      <c r="B76">
        <v>63</v>
      </c>
      <c r="C76" t="s">
        <v>4</v>
      </c>
      <c r="D76" t="s">
        <v>5</v>
      </c>
      <c r="E76" t="s">
        <v>90</v>
      </c>
      <c r="F76">
        <v>5</v>
      </c>
      <c r="G76">
        <v>0</v>
      </c>
    </row>
    <row r="77" spans="1:7">
      <c r="A77" s="11">
        <v>45770</v>
      </c>
      <c r="B77">
        <v>65</v>
      </c>
      <c r="C77" t="s">
        <v>4</v>
      </c>
      <c r="D77" t="s">
        <v>5</v>
      </c>
      <c r="E77" t="s">
        <v>90</v>
      </c>
      <c r="F77">
        <v>4</v>
      </c>
      <c r="G77">
        <v>0</v>
      </c>
    </row>
    <row r="78" spans="1:7">
      <c r="A78" s="11">
        <v>45771</v>
      </c>
      <c r="B78">
        <v>66</v>
      </c>
      <c r="C78" t="s">
        <v>5</v>
      </c>
      <c r="D78" t="s">
        <v>5</v>
      </c>
      <c r="E78" t="s">
        <v>90</v>
      </c>
      <c r="F78">
        <v>2</v>
      </c>
      <c r="G78">
        <v>0</v>
      </c>
    </row>
    <row r="79" spans="1:7">
      <c r="A79" s="11">
        <v>45771</v>
      </c>
      <c r="B79">
        <v>67</v>
      </c>
      <c r="C79" t="s">
        <v>4</v>
      </c>
      <c r="D79" t="s">
        <v>5</v>
      </c>
      <c r="E79" t="s">
        <v>90</v>
      </c>
      <c r="F79">
        <v>9</v>
      </c>
      <c r="G79">
        <v>0</v>
      </c>
    </row>
    <row r="80" spans="1:7">
      <c r="A80" s="11">
        <v>45771</v>
      </c>
      <c r="B80">
        <v>68</v>
      </c>
      <c r="C80" t="s">
        <v>5</v>
      </c>
      <c r="D80" t="s">
        <v>5</v>
      </c>
      <c r="E80" t="s">
        <v>90</v>
      </c>
      <c r="F80">
        <v>5</v>
      </c>
      <c r="G80">
        <v>0</v>
      </c>
    </row>
    <row r="81" spans="1:7">
      <c r="A81" s="11">
        <v>45771</v>
      </c>
      <c r="B81">
        <v>69</v>
      </c>
      <c r="C81" t="s">
        <v>4</v>
      </c>
      <c r="D81" t="s">
        <v>5</v>
      </c>
      <c r="E81" t="s">
        <v>90</v>
      </c>
      <c r="F81">
        <v>9</v>
      </c>
      <c r="G81">
        <v>0</v>
      </c>
    </row>
    <row r="82" spans="1:7">
      <c r="A82" s="11">
        <v>45772</v>
      </c>
      <c r="B82">
        <v>70</v>
      </c>
      <c r="C82" t="s">
        <v>5</v>
      </c>
      <c r="D82" t="s">
        <v>4</v>
      </c>
      <c r="E82" t="s">
        <v>90</v>
      </c>
      <c r="F82">
        <v>2</v>
      </c>
      <c r="G82">
        <v>1</v>
      </c>
    </row>
    <row r="83" spans="1:7">
      <c r="A83" s="11">
        <v>45772</v>
      </c>
      <c r="B83">
        <v>71</v>
      </c>
      <c r="C83" t="s">
        <v>4</v>
      </c>
      <c r="D83" t="s">
        <v>5</v>
      </c>
      <c r="E83" t="s">
        <v>90</v>
      </c>
      <c r="F83">
        <v>8</v>
      </c>
      <c r="G83">
        <v>0</v>
      </c>
    </row>
    <row r="84" spans="1:7">
      <c r="A84" s="11">
        <v>45775</v>
      </c>
      <c r="B84">
        <v>72</v>
      </c>
      <c r="C84" t="s">
        <v>4</v>
      </c>
      <c r="D84" t="s">
        <v>5</v>
      </c>
      <c r="E84" t="s">
        <v>90</v>
      </c>
      <c r="F84">
        <v>3</v>
      </c>
      <c r="G84">
        <v>0</v>
      </c>
    </row>
    <row r="85" spans="1:7">
      <c r="A85" s="11">
        <v>45775</v>
      </c>
      <c r="B85">
        <v>73</v>
      </c>
      <c r="C85" t="s">
        <v>5</v>
      </c>
      <c r="D85" t="s">
        <v>4</v>
      </c>
      <c r="E85" t="s">
        <v>90</v>
      </c>
      <c r="F85">
        <v>9</v>
      </c>
      <c r="G85">
        <v>0</v>
      </c>
    </row>
    <row r="86" spans="1:7">
      <c r="A86" s="11">
        <v>45775</v>
      </c>
      <c r="B86">
        <v>74</v>
      </c>
      <c r="C86" t="s">
        <v>5</v>
      </c>
      <c r="D86" t="s">
        <v>5</v>
      </c>
      <c r="E86" t="s">
        <v>90</v>
      </c>
      <c r="F86">
        <v>4</v>
      </c>
      <c r="G86">
        <v>0</v>
      </c>
    </row>
    <row r="87" spans="1:7">
      <c r="A87" s="11">
        <v>45775</v>
      </c>
      <c r="B87">
        <v>75</v>
      </c>
      <c r="C87" t="s">
        <v>4</v>
      </c>
      <c r="D87" t="s">
        <v>4</v>
      </c>
      <c r="E87" t="s">
        <v>90</v>
      </c>
      <c r="F87">
        <v>0</v>
      </c>
      <c r="G87">
        <v>0</v>
      </c>
    </row>
    <row r="88" spans="1:7">
      <c r="A88" s="11">
        <v>45775</v>
      </c>
      <c r="B88">
        <v>75</v>
      </c>
      <c r="C88" t="s">
        <v>4</v>
      </c>
      <c r="D88" t="s">
        <v>4</v>
      </c>
      <c r="E88" t="s">
        <v>41</v>
      </c>
      <c r="F88">
        <v>0</v>
      </c>
      <c r="G88">
        <v>1</v>
      </c>
    </row>
    <row r="89" spans="1:7">
      <c r="A89" s="11">
        <v>45775</v>
      </c>
      <c r="B89">
        <v>75</v>
      </c>
      <c r="C89" t="s">
        <v>4</v>
      </c>
      <c r="D89" t="s">
        <v>5</v>
      </c>
      <c r="E89" t="s">
        <v>90</v>
      </c>
      <c r="F89">
        <v>0</v>
      </c>
      <c r="G89">
        <v>0</v>
      </c>
    </row>
    <row r="90" spans="1:7">
      <c r="A90" s="11">
        <v>45775</v>
      </c>
      <c r="B90">
        <v>75</v>
      </c>
      <c r="C90" t="s">
        <v>4</v>
      </c>
      <c r="D90" t="s">
        <v>5</v>
      </c>
      <c r="E90" t="s">
        <v>41</v>
      </c>
      <c r="F90">
        <v>3</v>
      </c>
      <c r="G90">
        <v>0</v>
      </c>
    </row>
    <row r="91" spans="1:7">
      <c r="A91" s="11">
        <v>45776</v>
      </c>
      <c r="B91">
        <v>76</v>
      </c>
      <c r="C91" t="s">
        <v>5</v>
      </c>
      <c r="D91" t="s">
        <v>5</v>
      </c>
      <c r="E91" t="s">
        <v>90</v>
      </c>
      <c r="F91">
        <v>1</v>
      </c>
      <c r="G91">
        <v>0</v>
      </c>
    </row>
    <row r="92" spans="1:7">
      <c r="A92" s="11">
        <v>45776</v>
      </c>
      <c r="B92">
        <v>77</v>
      </c>
      <c r="C92" t="s">
        <v>4</v>
      </c>
      <c r="D92" t="s">
        <v>4</v>
      </c>
      <c r="E92" t="s">
        <v>90</v>
      </c>
      <c r="F92">
        <v>4</v>
      </c>
      <c r="G92">
        <v>0</v>
      </c>
    </row>
    <row r="93" spans="1:7">
      <c r="A93" s="11">
        <v>45776</v>
      </c>
      <c r="B93">
        <v>79</v>
      </c>
      <c r="C93" t="s">
        <v>4</v>
      </c>
      <c r="D93" t="s">
        <v>5</v>
      </c>
      <c r="E93" t="s">
        <v>90</v>
      </c>
      <c r="F93">
        <v>6</v>
      </c>
      <c r="G93">
        <v>0</v>
      </c>
    </row>
    <row r="94" spans="1:7">
      <c r="A94" s="11">
        <v>45777</v>
      </c>
      <c r="B94">
        <v>80</v>
      </c>
      <c r="C94" t="s">
        <v>4</v>
      </c>
      <c r="D94" t="s">
        <v>5</v>
      </c>
      <c r="E94" t="s">
        <v>90</v>
      </c>
      <c r="F94">
        <v>9</v>
      </c>
      <c r="G94">
        <v>0</v>
      </c>
    </row>
    <row r="95" spans="1:7">
      <c r="A95" s="11">
        <v>45777</v>
      </c>
      <c r="B95">
        <v>81</v>
      </c>
      <c r="C95" t="s">
        <v>4</v>
      </c>
      <c r="D95" t="s">
        <v>5</v>
      </c>
      <c r="E95" t="s">
        <v>90</v>
      </c>
      <c r="F95">
        <v>6</v>
      </c>
      <c r="G95">
        <v>0</v>
      </c>
    </row>
    <row r="96" spans="1:7">
      <c r="A96" s="11">
        <v>45777</v>
      </c>
      <c r="B96">
        <v>82</v>
      </c>
      <c r="C96" t="s">
        <v>5</v>
      </c>
      <c r="D96" t="s">
        <v>5</v>
      </c>
      <c r="E96" t="s">
        <v>90</v>
      </c>
      <c r="F96">
        <v>7</v>
      </c>
      <c r="G96">
        <v>0</v>
      </c>
    </row>
    <row r="97" spans="1:7">
      <c r="A97" s="11">
        <v>45777</v>
      </c>
      <c r="B97">
        <v>83</v>
      </c>
      <c r="C97" t="s">
        <v>4</v>
      </c>
      <c r="D97" t="s">
        <v>5</v>
      </c>
      <c r="E97" t="s">
        <v>90</v>
      </c>
      <c r="F97">
        <v>8</v>
      </c>
      <c r="G97">
        <v>0</v>
      </c>
    </row>
    <row r="98" spans="1:7">
      <c r="A98" s="11">
        <v>45778</v>
      </c>
      <c r="B98">
        <v>84</v>
      </c>
      <c r="C98" t="s">
        <v>5</v>
      </c>
      <c r="D98" t="s">
        <v>4</v>
      </c>
      <c r="E98" t="s">
        <v>90</v>
      </c>
      <c r="F98">
        <v>2</v>
      </c>
      <c r="G98">
        <v>1</v>
      </c>
    </row>
    <row r="99" spans="1:7">
      <c r="A99" s="11">
        <v>45778</v>
      </c>
      <c r="B99">
        <v>84</v>
      </c>
      <c r="C99" t="s">
        <v>5</v>
      </c>
      <c r="D99" t="s">
        <v>5</v>
      </c>
      <c r="E99" t="s">
        <v>90</v>
      </c>
      <c r="F99">
        <v>0</v>
      </c>
      <c r="G99">
        <v>1</v>
      </c>
    </row>
    <row r="100" spans="1:7">
      <c r="A100" s="11">
        <v>45778</v>
      </c>
      <c r="B100">
        <v>85</v>
      </c>
      <c r="C100" t="s">
        <v>5</v>
      </c>
      <c r="D100" t="s">
        <v>4</v>
      </c>
      <c r="E100" t="s">
        <v>90</v>
      </c>
      <c r="F100">
        <v>4</v>
      </c>
      <c r="G100">
        <v>1</v>
      </c>
    </row>
    <row r="101" spans="1:7">
      <c r="A101" s="11">
        <v>45778</v>
      </c>
      <c r="B101">
        <v>85</v>
      </c>
      <c r="C101" t="s">
        <v>5</v>
      </c>
      <c r="D101" t="s">
        <v>4</v>
      </c>
      <c r="E101" t="s">
        <v>41</v>
      </c>
      <c r="F101">
        <v>1</v>
      </c>
      <c r="G101">
        <v>1</v>
      </c>
    </row>
    <row r="102" spans="1:7">
      <c r="A102" s="11">
        <v>45778</v>
      </c>
      <c r="B102">
        <v>85</v>
      </c>
      <c r="C102" t="s">
        <v>5</v>
      </c>
      <c r="D102" t="s">
        <v>5</v>
      </c>
      <c r="E102" t="s">
        <v>41</v>
      </c>
      <c r="F102">
        <v>0</v>
      </c>
      <c r="G102">
        <v>1</v>
      </c>
    </row>
    <row r="103" spans="1:7">
      <c r="A103" s="11">
        <v>45778</v>
      </c>
      <c r="B103">
        <v>86</v>
      </c>
      <c r="C103" t="s">
        <v>4</v>
      </c>
      <c r="D103" t="s">
        <v>5</v>
      </c>
      <c r="E103" t="s">
        <v>90</v>
      </c>
      <c r="F103">
        <v>8</v>
      </c>
      <c r="G103">
        <v>0</v>
      </c>
    </row>
    <row r="104" spans="1:7">
      <c r="A104" s="11">
        <v>45778</v>
      </c>
      <c r="B104">
        <v>87</v>
      </c>
      <c r="C104" t="s">
        <v>5</v>
      </c>
      <c r="D104" t="s">
        <v>4</v>
      </c>
      <c r="E104" t="s">
        <v>90</v>
      </c>
      <c r="F104">
        <v>0</v>
      </c>
      <c r="G104">
        <v>1</v>
      </c>
    </row>
    <row r="105" spans="1:7">
      <c r="A105" s="11">
        <v>45778</v>
      </c>
      <c r="B105">
        <v>87</v>
      </c>
      <c r="C105" t="s">
        <v>5</v>
      </c>
      <c r="D105" t="s">
        <v>5</v>
      </c>
      <c r="E105" t="s">
        <v>90</v>
      </c>
      <c r="F105">
        <v>3</v>
      </c>
      <c r="G105">
        <v>1</v>
      </c>
    </row>
    <row r="106" spans="1:7">
      <c r="A106" s="11">
        <v>45779</v>
      </c>
      <c r="B106">
        <v>88</v>
      </c>
      <c r="C106" t="s">
        <v>4</v>
      </c>
      <c r="D106" t="s">
        <v>5</v>
      </c>
      <c r="E106" t="s">
        <v>90</v>
      </c>
      <c r="F106">
        <v>5</v>
      </c>
      <c r="G106">
        <v>0</v>
      </c>
    </row>
    <row r="107" spans="1:7">
      <c r="A107" s="11">
        <v>45779</v>
      </c>
      <c r="B107">
        <v>89</v>
      </c>
      <c r="C107" t="s">
        <v>5</v>
      </c>
      <c r="D107" t="s">
        <v>4</v>
      </c>
      <c r="E107" t="s">
        <v>90</v>
      </c>
      <c r="F107">
        <v>3</v>
      </c>
      <c r="G107">
        <v>0</v>
      </c>
    </row>
    <row r="108" spans="1:7">
      <c r="A108" s="11">
        <v>45782</v>
      </c>
      <c r="B108">
        <v>90</v>
      </c>
      <c r="C108" t="s">
        <v>5</v>
      </c>
      <c r="D108" t="s">
        <v>4</v>
      </c>
      <c r="E108" t="s">
        <v>90</v>
      </c>
      <c r="F108">
        <v>0</v>
      </c>
      <c r="G108">
        <v>1</v>
      </c>
    </row>
    <row r="109" spans="1:7">
      <c r="A109" s="11">
        <v>45782</v>
      </c>
      <c r="B109">
        <v>90</v>
      </c>
      <c r="C109" t="s">
        <v>5</v>
      </c>
      <c r="D109" t="s">
        <v>5</v>
      </c>
      <c r="E109" t="s">
        <v>90</v>
      </c>
      <c r="F109">
        <v>1</v>
      </c>
      <c r="G109">
        <v>1</v>
      </c>
    </row>
    <row r="110" spans="1:7">
      <c r="A110" s="11">
        <v>45782</v>
      </c>
      <c r="B110">
        <v>91</v>
      </c>
      <c r="C110" t="s">
        <v>5</v>
      </c>
      <c r="D110" t="s">
        <v>4</v>
      </c>
      <c r="E110" t="s">
        <v>90</v>
      </c>
      <c r="F110">
        <v>6</v>
      </c>
      <c r="G110">
        <v>0</v>
      </c>
    </row>
    <row r="111" spans="1:7">
      <c r="A111" s="11">
        <v>45783</v>
      </c>
      <c r="B111">
        <v>92</v>
      </c>
      <c r="C111" t="s">
        <v>4</v>
      </c>
      <c r="D111" t="s">
        <v>5</v>
      </c>
      <c r="E111" t="s">
        <v>90</v>
      </c>
      <c r="F111">
        <v>4</v>
      </c>
      <c r="G111">
        <v>0</v>
      </c>
    </row>
    <row r="112" spans="1:7">
      <c r="A112" s="11">
        <v>45784</v>
      </c>
      <c r="B112">
        <v>93</v>
      </c>
      <c r="C112" t="s">
        <v>4</v>
      </c>
      <c r="D112" t="s">
        <v>5</v>
      </c>
      <c r="E112" t="s">
        <v>90</v>
      </c>
      <c r="F112">
        <v>14</v>
      </c>
      <c r="G112">
        <v>0</v>
      </c>
    </row>
    <row r="113" spans="1:7">
      <c r="A113" s="11">
        <v>45784</v>
      </c>
      <c r="B113">
        <v>94</v>
      </c>
      <c r="C113" t="s">
        <v>5</v>
      </c>
      <c r="D113" t="s">
        <v>4</v>
      </c>
      <c r="E113" t="s">
        <v>90</v>
      </c>
      <c r="F113">
        <v>3</v>
      </c>
      <c r="G113">
        <v>0</v>
      </c>
    </row>
    <row r="114" spans="1:7">
      <c r="A114" s="11">
        <v>45784</v>
      </c>
      <c r="B114">
        <v>95</v>
      </c>
      <c r="C114" t="s">
        <v>5</v>
      </c>
      <c r="D114" t="s">
        <v>5</v>
      </c>
      <c r="E114" t="s">
        <v>90</v>
      </c>
      <c r="F114">
        <v>1</v>
      </c>
      <c r="G114">
        <v>0</v>
      </c>
    </row>
    <row r="115" spans="1:7">
      <c r="A115" s="11">
        <v>45790</v>
      </c>
      <c r="B115">
        <v>96</v>
      </c>
      <c r="C115" t="s">
        <v>5</v>
      </c>
      <c r="D115" t="s">
        <v>5</v>
      </c>
      <c r="E115" t="s">
        <v>90</v>
      </c>
      <c r="F115">
        <v>2</v>
      </c>
      <c r="G115">
        <v>0</v>
      </c>
    </row>
    <row r="116" spans="1:7">
      <c r="A116" s="11">
        <v>45790</v>
      </c>
      <c r="B116">
        <v>97</v>
      </c>
      <c r="C116" t="s">
        <v>4</v>
      </c>
      <c r="D116" t="s">
        <v>4</v>
      </c>
      <c r="E116" t="s">
        <v>41</v>
      </c>
      <c r="F116">
        <v>0</v>
      </c>
      <c r="G116">
        <v>1</v>
      </c>
    </row>
    <row r="117" spans="1:7">
      <c r="A117" s="11">
        <v>45790</v>
      </c>
      <c r="B117">
        <v>97</v>
      </c>
      <c r="C117" t="s">
        <v>4</v>
      </c>
      <c r="D117" t="s">
        <v>5</v>
      </c>
      <c r="E117" t="s">
        <v>90</v>
      </c>
      <c r="F117">
        <v>2</v>
      </c>
      <c r="G117">
        <v>1</v>
      </c>
    </row>
    <row r="118" spans="1:7">
      <c r="A118" s="11">
        <v>45790</v>
      </c>
      <c r="B118">
        <v>97</v>
      </c>
      <c r="C118" t="s">
        <v>4</v>
      </c>
      <c r="D118" t="s">
        <v>5</v>
      </c>
      <c r="E118" t="s">
        <v>41</v>
      </c>
      <c r="F118">
        <v>3</v>
      </c>
      <c r="G118">
        <v>0</v>
      </c>
    </row>
    <row r="119" spans="1:7">
      <c r="A119" s="11">
        <v>45791</v>
      </c>
      <c r="B119">
        <v>98</v>
      </c>
      <c r="C119" t="s">
        <v>4</v>
      </c>
      <c r="D119" t="s">
        <v>5</v>
      </c>
      <c r="E119" t="s">
        <v>90</v>
      </c>
      <c r="F119">
        <v>10</v>
      </c>
      <c r="G119">
        <v>0</v>
      </c>
    </row>
    <row r="120" spans="1:7">
      <c r="A120" s="11">
        <v>45791</v>
      </c>
      <c r="B120">
        <v>99</v>
      </c>
      <c r="C120" t="s">
        <v>5</v>
      </c>
      <c r="D120" t="s">
        <v>4</v>
      </c>
      <c r="E120" t="s">
        <v>90</v>
      </c>
      <c r="F120">
        <v>7</v>
      </c>
      <c r="G120">
        <v>0</v>
      </c>
    </row>
    <row r="121" spans="1:7">
      <c r="A121" s="11">
        <v>45791</v>
      </c>
      <c r="B121">
        <v>100</v>
      </c>
      <c r="C121" t="s">
        <v>4</v>
      </c>
      <c r="D121" t="s">
        <v>4</v>
      </c>
      <c r="E121" t="s">
        <v>90</v>
      </c>
      <c r="F121">
        <v>1</v>
      </c>
      <c r="G121">
        <v>1</v>
      </c>
    </row>
    <row r="122" spans="1:7">
      <c r="A122" s="11">
        <v>45791</v>
      </c>
      <c r="B122">
        <v>100</v>
      </c>
      <c r="C122" t="s">
        <v>4</v>
      </c>
      <c r="D122" t="s">
        <v>5</v>
      </c>
      <c r="E122" t="s">
        <v>90</v>
      </c>
      <c r="F122">
        <v>2</v>
      </c>
      <c r="G122">
        <v>0</v>
      </c>
    </row>
    <row r="123" spans="1:7">
      <c r="A123" s="11">
        <v>45818</v>
      </c>
      <c r="B123">
        <v>107</v>
      </c>
      <c r="C123" t="s">
        <v>4</v>
      </c>
      <c r="D123" t="s">
        <v>4</v>
      </c>
      <c r="E123" t="s">
        <v>90</v>
      </c>
      <c r="F123">
        <v>1</v>
      </c>
      <c r="G123">
        <v>1</v>
      </c>
    </row>
    <row r="124" spans="1:7">
      <c r="A124" s="11">
        <v>45818</v>
      </c>
      <c r="B124">
        <v>107</v>
      </c>
      <c r="C124" t="s">
        <v>4</v>
      </c>
      <c r="D124" t="s">
        <v>5</v>
      </c>
      <c r="E124" t="s">
        <v>90</v>
      </c>
      <c r="F124">
        <v>2</v>
      </c>
      <c r="G124">
        <v>0</v>
      </c>
    </row>
    <row r="125" spans="1:7">
      <c r="A125" s="11">
        <v>45819</v>
      </c>
      <c r="B125">
        <v>108</v>
      </c>
      <c r="C125" t="s">
        <v>5</v>
      </c>
      <c r="D125" t="s">
        <v>4</v>
      </c>
      <c r="E125" t="s">
        <v>90</v>
      </c>
      <c r="F125">
        <v>3</v>
      </c>
      <c r="G125">
        <v>1</v>
      </c>
    </row>
    <row r="126" spans="1:7">
      <c r="A126" s="11">
        <v>45820</v>
      </c>
      <c r="B126">
        <v>109</v>
      </c>
      <c r="C126" t="s">
        <v>4</v>
      </c>
      <c r="D126" t="s">
        <v>4</v>
      </c>
      <c r="E126" t="s">
        <v>90</v>
      </c>
      <c r="F126">
        <v>0</v>
      </c>
      <c r="G126">
        <v>1</v>
      </c>
    </row>
    <row r="127" spans="1:7">
      <c r="A127" s="11">
        <v>45820</v>
      </c>
      <c r="B127">
        <v>109</v>
      </c>
      <c r="C127" t="s">
        <v>4</v>
      </c>
      <c r="D127" t="s">
        <v>5</v>
      </c>
      <c r="E127" t="s">
        <v>90</v>
      </c>
      <c r="F127">
        <v>2</v>
      </c>
      <c r="G127">
        <v>1</v>
      </c>
    </row>
    <row r="128" spans="1:7">
      <c r="A128" s="11">
        <v>45821</v>
      </c>
      <c r="B128">
        <v>110</v>
      </c>
      <c r="C128" t="s">
        <v>4</v>
      </c>
      <c r="D128" t="s">
        <v>5</v>
      </c>
      <c r="E128" t="s">
        <v>90</v>
      </c>
      <c r="F128">
        <v>2</v>
      </c>
      <c r="G128">
        <v>0</v>
      </c>
    </row>
    <row r="129" spans="1:7">
      <c r="A129" s="11">
        <v>45824</v>
      </c>
      <c r="B129">
        <v>111</v>
      </c>
      <c r="C129" t="s">
        <v>5</v>
      </c>
      <c r="D129" t="s">
        <v>5</v>
      </c>
      <c r="E129" t="s">
        <v>90</v>
      </c>
      <c r="F129">
        <v>7</v>
      </c>
      <c r="G129">
        <v>0</v>
      </c>
    </row>
    <row r="130" spans="1:7">
      <c r="A130" s="11">
        <v>45824</v>
      </c>
      <c r="B130">
        <v>112</v>
      </c>
      <c r="C130" t="s">
        <v>4</v>
      </c>
      <c r="D130" t="s">
        <v>5</v>
      </c>
      <c r="E130" t="s">
        <v>90</v>
      </c>
      <c r="F130">
        <v>2</v>
      </c>
      <c r="G130">
        <v>0</v>
      </c>
    </row>
    <row r="131" spans="1:7">
      <c r="A131" s="11">
        <v>45825</v>
      </c>
      <c r="B131">
        <v>113</v>
      </c>
      <c r="C131" t="s">
        <v>4</v>
      </c>
      <c r="D131" t="s">
        <v>5</v>
      </c>
      <c r="E131" t="s">
        <v>90</v>
      </c>
      <c r="F131">
        <v>10</v>
      </c>
      <c r="G131">
        <v>0</v>
      </c>
    </row>
    <row r="132" spans="1:7">
      <c r="A132" s="11">
        <v>45825</v>
      </c>
      <c r="B132">
        <v>114</v>
      </c>
      <c r="C132" t="s">
        <v>4</v>
      </c>
      <c r="D132" t="s">
        <v>4</v>
      </c>
      <c r="E132" t="s">
        <v>90</v>
      </c>
      <c r="F132">
        <v>8</v>
      </c>
      <c r="G132">
        <v>0</v>
      </c>
    </row>
    <row r="133" spans="1:7">
      <c r="A133" s="11">
        <v>45825</v>
      </c>
      <c r="B133">
        <v>115</v>
      </c>
      <c r="C133" t="s">
        <v>4</v>
      </c>
      <c r="D133" t="s">
        <v>5</v>
      </c>
      <c r="E133" t="s">
        <v>90</v>
      </c>
      <c r="F133">
        <v>7</v>
      </c>
      <c r="G133">
        <v>0</v>
      </c>
    </row>
    <row r="134" spans="1:7">
      <c r="A134" s="11">
        <v>45826</v>
      </c>
      <c r="B134">
        <v>116</v>
      </c>
      <c r="C134" t="s">
        <v>5</v>
      </c>
      <c r="D134" t="s">
        <v>4</v>
      </c>
      <c r="E134" t="s">
        <v>90</v>
      </c>
      <c r="F134">
        <v>1</v>
      </c>
      <c r="G134">
        <v>1</v>
      </c>
    </row>
    <row r="135" spans="1:7">
      <c r="A135" s="11">
        <v>45826</v>
      </c>
      <c r="B135">
        <v>116</v>
      </c>
      <c r="C135" t="s">
        <v>5</v>
      </c>
      <c r="D135" t="s">
        <v>4</v>
      </c>
      <c r="E135" t="s">
        <v>41</v>
      </c>
      <c r="F135">
        <v>5</v>
      </c>
      <c r="G135">
        <v>0</v>
      </c>
    </row>
    <row r="136" spans="1:7">
      <c r="A136" s="11">
        <v>45826</v>
      </c>
      <c r="B136">
        <v>116</v>
      </c>
      <c r="C136" t="s">
        <v>5</v>
      </c>
      <c r="D136" t="s">
        <v>5</v>
      </c>
      <c r="E136" t="s">
        <v>41</v>
      </c>
      <c r="F136">
        <v>0</v>
      </c>
      <c r="G136">
        <v>1</v>
      </c>
    </row>
    <row r="137" spans="1:7">
      <c r="A137" s="11">
        <v>45826</v>
      </c>
      <c r="B137">
        <v>117</v>
      </c>
      <c r="C137" t="s">
        <v>4</v>
      </c>
      <c r="D137" t="s">
        <v>5</v>
      </c>
      <c r="E137" t="s">
        <v>90</v>
      </c>
      <c r="F137">
        <v>14</v>
      </c>
      <c r="G137">
        <v>0</v>
      </c>
    </row>
    <row r="138" spans="1:7">
      <c r="A138" s="11">
        <v>45826</v>
      </c>
      <c r="B138">
        <v>118</v>
      </c>
      <c r="C138" t="s">
        <v>5</v>
      </c>
      <c r="D138" t="s">
        <v>5</v>
      </c>
      <c r="E138" t="s">
        <v>90</v>
      </c>
      <c r="F138">
        <v>6</v>
      </c>
      <c r="G138">
        <v>0</v>
      </c>
    </row>
    <row r="139" spans="1:7">
      <c r="A139" s="11">
        <v>45827</v>
      </c>
      <c r="B139">
        <v>119</v>
      </c>
      <c r="C139" t="s">
        <v>5</v>
      </c>
      <c r="D139" t="s">
        <v>4</v>
      </c>
      <c r="E139" t="s">
        <v>90</v>
      </c>
      <c r="F139">
        <v>5</v>
      </c>
      <c r="G139">
        <v>0</v>
      </c>
    </row>
    <row r="140" spans="1:7">
      <c r="A140" s="11">
        <v>45827</v>
      </c>
      <c r="B140">
        <v>119</v>
      </c>
      <c r="C140" t="s">
        <v>5</v>
      </c>
      <c r="D140" t="s">
        <v>5</v>
      </c>
      <c r="E140" t="s">
        <v>90</v>
      </c>
      <c r="F140">
        <v>0</v>
      </c>
      <c r="G140">
        <v>1</v>
      </c>
    </row>
    <row r="141" spans="1:7">
      <c r="A141" s="11">
        <v>45827</v>
      </c>
      <c r="B141">
        <v>120</v>
      </c>
      <c r="C141" t="s">
        <v>4</v>
      </c>
      <c r="D141" t="s">
        <v>4</v>
      </c>
      <c r="E141" t="s">
        <v>90</v>
      </c>
      <c r="F141">
        <v>1</v>
      </c>
      <c r="G141">
        <v>1</v>
      </c>
    </row>
    <row r="142" spans="1:7">
      <c r="A142" s="11">
        <v>45827</v>
      </c>
      <c r="B142">
        <v>120</v>
      </c>
      <c r="C142" t="s">
        <v>4</v>
      </c>
      <c r="D142" t="s">
        <v>4</v>
      </c>
      <c r="E142" t="s">
        <v>41</v>
      </c>
      <c r="F142">
        <v>0</v>
      </c>
      <c r="G142">
        <v>1</v>
      </c>
    </row>
    <row r="143" spans="1:7">
      <c r="A143" s="11">
        <v>45827</v>
      </c>
      <c r="B143">
        <v>120</v>
      </c>
      <c r="C143" t="s">
        <v>4</v>
      </c>
      <c r="D143" t="s">
        <v>5</v>
      </c>
      <c r="E143" t="s">
        <v>90</v>
      </c>
      <c r="F143">
        <v>1</v>
      </c>
      <c r="G143">
        <v>1</v>
      </c>
    </row>
    <row r="144" spans="1:7">
      <c r="A144" s="11">
        <v>45827</v>
      </c>
      <c r="B144">
        <v>120</v>
      </c>
      <c r="C144" t="s">
        <v>4</v>
      </c>
      <c r="D144" t="s">
        <v>5</v>
      </c>
      <c r="E144" t="s">
        <v>41</v>
      </c>
      <c r="F144">
        <v>5</v>
      </c>
      <c r="G144">
        <v>0</v>
      </c>
    </row>
    <row r="145" spans="1:7">
      <c r="A145" s="11">
        <v>45828</v>
      </c>
      <c r="B145">
        <v>121</v>
      </c>
      <c r="C145" t="s">
        <v>5</v>
      </c>
      <c r="D145" t="s">
        <v>4</v>
      </c>
      <c r="E145" t="s">
        <v>90</v>
      </c>
      <c r="F145">
        <v>3</v>
      </c>
      <c r="G145">
        <v>1</v>
      </c>
    </row>
    <row r="146" spans="1:7">
      <c r="A146" s="11">
        <v>45828</v>
      </c>
      <c r="B146">
        <v>121</v>
      </c>
      <c r="C146" t="s">
        <v>5</v>
      </c>
      <c r="D146" t="s">
        <v>5</v>
      </c>
      <c r="E146" t="s">
        <v>90</v>
      </c>
      <c r="F146">
        <v>1</v>
      </c>
      <c r="G146">
        <v>1</v>
      </c>
    </row>
    <row r="147" spans="1:7">
      <c r="A147" s="11">
        <v>45828</v>
      </c>
      <c r="B147">
        <v>122</v>
      </c>
      <c r="C147" t="s">
        <v>4</v>
      </c>
      <c r="D147" t="s">
        <v>4</v>
      </c>
      <c r="E147" t="s">
        <v>90</v>
      </c>
      <c r="F147">
        <v>1</v>
      </c>
      <c r="G147">
        <v>1</v>
      </c>
    </row>
    <row r="148" spans="1:7">
      <c r="A148" s="11">
        <v>45828</v>
      </c>
      <c r="B148">
        <v>122</v>
      </c>
      <c r="C148" t="s">
        <v>4</v>
      </c>
      <c r="D148" t="s">
        <v>5</v>
      </c>
      <c r="E148" t="s">
        <v>90</v>
      </c>
      <c r="F148">
        <v>2</v>
      </c>
      <c r="G148">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143"/>
  <sheetViews>
    <sheetView tabSelected="1" zoomScale="125" workbookViewId="0">
      <pane xSplit="2" ySplit="1" topLeftCell="C103" activePane="bottomRight" state="frozen"/>
      <selection pane="topRight" activeCell="C1" sqref="C1"/>
      <selection pane="bottomLeft" activeCell="A2" sqref="A2"/>
      <selection pane="bottomRight" activeCell="G122" sqref="G122"/>
    </sheetView>
  </sheetViews>
  <sheetFormatPr baseColWidth="10" defaultRowHeight="16"/>
  <cols>
    <col min="1" max="3" width="10.83203125" style="1"/>
    <col min="4" max="4" width="12.33203125" style="1" customWidth="1"/>
    <col min="5" max="10" width="10.83203125" style="1"/>
    <col min="11" max="11" width="13.83203125" style="1" bestFit="1" customWidth="1"/>
    <col min="12" max="12" width="16.5" style="1" bestFit="1" customWidth="1"/>
    <col min="13" max="13" width="13.1640625" style="1" bestFit="1" customWidth="1"/>
    <col min="14" max="14" width="16" style="1" bestFit="1" customWidth="1"/>
    <col min="15" max="15" width="11.8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52</v>
      </c>
      <c r="C1" s="1" t="s">
        <v>59</v>
      </c>
      <c r="D1" s="1" t="s">
        <v>53</v>
      </c>
      <c r="E1" s="1" t="s">
        <v>54</v>
      </c>
      <c r="F1" s="1" t="s">
        <v>70</v>
      </c>
      <c r="G1" s="1" t="s">
        <v>80</v>
      </c>
      <c r="H1" s="1" t="s">
        <v>0</v>
      </c>
      <c r="K1"/>
      <c r="L1"/>
    </row>
    <row r="2" spans="1:22">
      <c r="A2" s="1">
        <v>71</v>
      </c>
      <c r="B2" s="1" t="s">
        <v>5</v>
      </c>
      <c r="C2" s="1">
        <v>9</v>
      </c>
      <c r="D2" s="1">
        <v>9</v>
      </c>
      <c r="E2" s="1">
        <v>4</v>
      </c>
      <c r="F2" s="1">
        <f ca="1">SUMIF(Scores!$E$2:$E$380, 'Next Gen'!$A2, INDEX(Scores!$H$2:$N299, 0, MATCH($B2, Scores!$H$1:$N$1, 0)))</f>
        <v>8</v>
      </c>
      <c r="G2" s="1" t="str">
        <f>INDEX(Scores!$B$2:$B$380, MATCH('Next Gen'!$A2, Scores!$E$2:$E$380, 0))</f>
        <v>high</v>
      </c>
      <c r="H2" s="4">
        <f>INDEX(Scores!$D$2:$D$380, MATCH('Next Gen'!$A2, Scores!$E$2:$E$380, 0))</f>
        <v>45772</v>
      </c>
      <c r="K2"/>
      <c r="L2"/>
      <c r="M2"/>
      <c r="N2"/>
      <c r="O2"/>
      <c r="V2" s="1" t="s">
        <v>71</v>
      </c>
    </row>
    <row r="3" spans="1:22">
      <c r="A3" s="1">
        <v>71</v>
      </c>
      <c r="B3" s="1" t="s">
        <v>4</v>
      </c>
      <c r="C3" s="1">
        <v>9</v>
      </c>
      <c r="D3" s="1">
        <v>8</v>
      </c>
      <c r="E3" s="1">
        <v>5</v>
      </c>
      <c r="F3" s="1">
        <f>SUMIF(Scores!$E$2:$E$380, 'Next Gen'!$A3, INDEX(Scores!$H$2:$N380, 0, MATCH($B3, Scores!$H$1:$N$1, 0)))</f>
        <v>13</v>
      </c>
      <c r="G3" s="1" t="str">
        <f>INDEX(Scores!$B$2:$B$380, MATCH('Next Gen'!$A3, Scores!$E$2:$E$380, 0))</f>
        <v>high</v>
      </c>
      <c r="H3" s="4">
        <f>INDEX(Scores!$D$2:$D$380, MATCH('Next Gen'!$A3, Scores!$E$2:$E$380, 0))</f>
        <v>45772</v>
      </c>
      <c r="K3" s="7" t="s">
        <v>61</v>
      </c>
      <c r="L3" t="s">
        <v>56</v>
      </c>
      <c r="M3" t="s">
        <v>58</v>
      </c>
      <c r="N3" t="s">
        <v>57</v>
      </c>
      <c r="O3" t="s">
        <v>60</v>
      </c>
      <c r="P3" t="s">
        <v>62</v>
      </c>
      <c r="Q3" t="s">
        <v>77</v>
      </c>
      <c r="R3" t="s">
        <v>73</v>
      </c>
      <c r="S3" t="s">
        <v>81</v>
      </c>
      <c r="T3"/>
      <c r="V3" s="1" t="s">
        <v>72</v>
      </c>
    </row>
    <row r="4" spans="1:22">
      <c r="A4" s="1">
        <v>72</v>
      </c>
      <c r="B4" s="1" t="s">
        <v>5</v>
      </c>
      <c r="C4" s="1">
        <v>9</v>
      </c>
      <c r="D4" s="1">
        <v>5</v>
      </c>
      <c r="E4" s="1">
        <v>1</v>
      </c>
      <c r="F4" s="1">
        <f>SUMIF(Scores!$E$2:$E$380, 'Next Gen'!$A4, INDEX(Scores!$H$2:$N381, 0, MATCH($B4, Scores!$H$1:$N$1, 0)))</f>
        <v>1</v>
      </c>
      <c r="G4" s="1" t="str">
        <f>INDEX(Scores!$B$2:$B$380, MATCH('Next Gen'!$A4, Scores!$E$2:$E$380, 0))</f>
        <v>mid</v>
      </c>
      <c r="H4" s="4">
        <f>INDEX(Scores!$D$2:$D$380, MATCH('Next Gen'!$A4, Scores!$E$2:$E$380, 0))</f>
        <v>45775</v>
      </c>
      <c r="K4" s="8" t="s">
        <v>4</v>
      </c>
      <c r="L4" s="10">
        <v>44</v>
      </c>
      <c r="M4" s="9">
        <v>8.3409090909090917</v>
      </c>
      <c r="N4" s="9">
        <v>3.8409090909090908</v>
      </c>
      <c r="O4" s="9">
        <v>0.89950980392156865</v>
      </c>
      <c r="P4" s="9">
        <v>0.46049046321525888</v>
      </c>
      <c r="Q4" s="9">
        <v>1.9526627218934911</v>
      </c>
      <c r="R4" s="9">
        <v>0.41421568627450983</v>
      </c>
      <c r="S4" s="9">
        <v>0.80882352941176472</v>
      </c>
      <c r="T4"/>
      <c r="V4" s="1" t="s">
        <v>78</v>
      </c>
    </row>
    <row r="5" spans="1:22">
      <c r="A5" s="1">
        <v>72</v>
      </c>
      <c r="B5" s="1" t="s">
        <v>4</v>
      </c>
      <c r="C5" s="1">
        <v>9</v>
      </c>
      <c r="D5" s="1">
        <v>9</v>
      </c>
      <c r="E5" s="1">
        <v>2</v>
      </c>
      <c r="F5" s="1">
        <f>SUMIF(Scores!$E$2:$E$380, 'Next Gen'!$A5, INDEX(Scores!$H$2:$N382, 0, MATCH($B5, Scores!$H$1:$N$1, 0)))</f>
        <v>4</v>
      </c>
      <c r="G5" s="1" t="str">
        <f>INDEX(Scores!$B$2:$B$380, MATCH('Next Gen'!$A5, Scores!$E$2:$E$380, 0))</f>
        <v>mid</v>
      </c>
      <c r="H5" s="4">
        <f>INDEX(Scores!$D$2:$D$380, MATCH('Next Gen'!$A5, Scores!$E$2:$E$380, 0))</f>
        <v>45775</v>
      </c>
      <c r="K5" s="8" t="s">
        <v>7</v>
      </c>
      <c r="L5" s="10">
        <v>8</v>
      </c>
      <c r="M5" s="9">
        <v>3.5</v>
      </c>
      <c r="N5" s="9">
        <v>1.875</v>
      </c>
      <c r="O5" s="9">
        <v>0.3888888888888889</v>
      </c>
      <c r="P5" s="9">
        <v>0.5357142857142857</v>
      </c>
      <c r="Q5" s="9">
        <v>1.7333333333333334</v>
      </c>
      <c r="R5" s="9">
        <v>0.20833333333333334</v>
      </c>
      <c r="S5" s="9">
        <v>0.3611111111111111</v>
      </c>
      <c r="T5"/>
    </row>
    <row r="6" spans="1:22">
      <c r="A6" s="1">
        <v>72</v>
      </c>
      <c r="B6" s="1" t="s">
        <v>7</v>
      </c>
      <c r="C6" s="1">
        <v>9</v>
      </c>
      <c r="D6" s="1">
        <v>3</v>
      </c>
      <c r="E6" s="1">
        <v>0</v>
      </c>
      <c r="F6" s="1">
        <f>SUMIF(Scores!$E$2:$E$380, 'Next Gen'!$A6, INDEX(Scores!$H$2:$N383, 0, MATCH($B6, Scores!$H$1:$N$1, 0)))</f>
        <v>0</v>
      </c>
      <c r="G6" s="1" t="str">
        <f>INDEX(Scores!$B$2:$B$380, MATCH('Next Gen'!$A6, Scores!$E$2:$E$380, 0))</f>
        <v>mid</v>
      </c>
      <c r="H6" s="4">
        <f>INDEX(Scores!$D$2:$D$380, MATCH('Next Gen'!$A6, Scores!$E$2:$E$380, 0))</f>
        <v>45775</v>
      </c>
      <c r="K6" s="8" t="s">
        <v>5</v>
      </c>
      <c r="L6" s="10">
        <v>49</v>
      </c>
      <c r="M6" s="9">
        <v>6.8367346938775508</v>
      </c>
      <c r="N6" s="9">
        <v>2.9591836734693877</v>
      </c>
      <c r="O6" s="9">
        <v>0.73951434878587197</v>
      </c>
      <c r="P6" s="9">
        <v>0.43283582089552236</v>
      </c>
      <c r="Q6" s="9">
        <v>1.7862068965517242</v>
      </c>
      <c r="R6" s="9">
        <v>0.32008830022075058</v>
      </c>
      <c r="S6" s="9">
        <v>0.57174392935982343</v>
      </c>
      <c r="T6"/>
    </row>
    <row r="7" spans="1:22">
      <c r="A7" s="1">
        <v>73</v>
      </c>
      <c r="B7" s="1" t="s">
        <v>4</v>
      </c>
      <c r="C7" s="1">
        <v>9</v>
      </c>
      <c r="D7" s="1">
        <v>9</v>
      </c>
      <c r="E7" s="1">
        <v>2</v>
      </c>
      <c r="F7" s="1">
        <f>SUMIF(Scores!$E$2:$E$380, 'Next Gen'!$A7, INDEX(Scores!$H$2:$N384, 0, MATCH($B7, Scores!$H$1:$N$1, 0)))</f>
        <v>2</v>
      </c>
      <c r="G7" s="1" t="str">
        <f>INDEX(Scores!$B$2:$B$380, MATCH('Next Gen'!$A7, Scores!$E$2:$E$380, 0))</f>
        <v>high</v>
      </c>
      <c r="H7" s="4">
        <f>INDEX(Scores!$D$2:$D$380, MATCH('Next Gen'!$A7, Scores!$E$2:$E$380, 0))</f>
        <v>45775</v>
      </c>
      <c r="K7" s="8" t="s">
        <v>6</v>
      </c>
      <c r="L7" s="10">
        <v>13</v>
      </c>
      <c r="M7" s="9">
        <v>4.615384615384615</v>
      </c>
      <c r="N7" s="9">
        <v>2.0769230769230771</v>
      </c>
      <c r="O7" s="9">
        <v>0.51282051282051277</v>
      </c>
      <c r="P7" s="9">
        <v>0.45</v>
      </c>
      <c r="Q7" s="9">
        <v>1.7407407407407407</v>
      </c>
      <c r="R7" s="9">
        <v>0.23076923076923078</v>
      </c>
      <c r="S7" s="9">
        <v>0.40170940170940173</v>
      </c>
      <c r="T7"/>
    </row>
    <row r="8" spans="1:22">
      <c r="A8" s="1">
        <v>73</v>
      </c>
      <c r="B8" s="1" t="s">
        <v>5</v>
      </c>
      <c r="C8" s="1">
        <v>9</v>
      </c>
      <c r="D8" s="1">
        <v>6</v>
      </c>
      <c r="E8" s="1">
        <v>4</v>
      </c>
      <c r="F8" s="1">
        <f>SUMIF(Scores!$E$2:$E$380, 'Next Gen'!$A8, INDEX(Scores!$H$2:$N385, 0, MATCH($B8, Scores!$H$1:$N$1, 0)))</f>
        <v>10</v>
      </c>
      <c r="G8" s="1" t="str">
        <f>INDEX(Scores!$B$2:$B$380, MATCH('Next Gen'!$A8, Scores!$E$2:$E$380, 0))</f>
        <v>high</v>
      </c>
      <c r="H8" s="4">
        <f>INDEX(Scores!$D$2:$D$380, MATCH('Next Gen'!$A8, Scores!$E$2:$E$380, 0))</f>
        <v>45775</v>
      </c>
      <c r="K8" s="8" t="s">
        <v>27</v>
      </c>
      <c r="L8" s="10">
        <v>1</v>
      </c>
      <c r="M8" s="9">
        <v>2</v>
      </c>
      <c r="N8" s="9">
        <v>2</v>
      </c>
      <c r="O8" s="9">
        <v>0.22222222222222221</v>
      </c>
      <c r="P8" s="9">
        <v>1</v>
      </c>
      <c r="Q8" s="9">
        <v>1</v>
      </c>
      <c r="R8" s="9">
        <v>0.22222222222222221</v>
      </c>
      <c r="S8" s="9">
        <v>0.22222222222222221</v>
      </c>
      <c r="T8"/>
    </row>
    <row r="9" spans="1:22">
      <c r="A9" s="1">
        <v>74</v>
      </c>
      <c r="B9" s="1" t="s">
        <v>5</v>
      </c>
      <c r="C9" s="1">
        <v>9</v>
      </c>
      <c r="D9" s="1">
        <v>5</v>
      </c>
      <c r="E9" s="1">
        <v>1</v>
      </c>
      <c r="F9" s="1">
        <f>SUMIF(Scores!$E$2:$E$380, 'Next Gen'!$A9, INDEX(Scores!$H$2:$N386, 0, MATCH($B9, Scores!$H$1:$N$1, 0)))</f>
        <v>1</v>
      </c>
      <c r="G9" s="1" t="str">
        <f>INDEX(Scores!$B$2:$B$380, MATCH('Next Gen'!$A9, Scores!$E$2:$E$380, 0))</f>
        <v>low</v>
      </c>
      <c r="H9" s="4">
        <f>INDEX(Scores!$D$2:$D$380, MATCH('Next Gen'!$A9, Scores!$E$2:$E$380, 0))</f>
        <v>45775</v>
      </c>
      <c r="K9" s="8" t="s">
        <v>26</v>
      </c>
      <c r="L9" s="10">
        <v>115</v>
      </c>
      <c r="M9" s="9">
        <v>6.8869565217391306</v>
      </c>
      <c r="N9" s="9">
        <v>3.1130434782608694</v>
      </c>
      <c r="O9" s="9">
        <v>0.74787535410764872</v>
      </c>
      <c r="P9" s="9">
        <v>0.45202020202020204</v>
      </c>
      <c r="Q9" s="9">
        <v>1.8547486033519553</v>
      </c>
      <c r="R9" s="9">
        <v>0.33805476864966949</v>
      </c>
      <c r="S9" s="9">
        <v>0.62700661000944291</v>
      </c>
    </row>
    <row r="10" spans="1:22">
      <c r="A10" s="1">
        <v>74</v>
      </c>
      <c r="B10" s="1" t="s">
        <v>4</v>
      </c>
      <c r="C10" s="1">
        <v>9</v>
      </c>
      <c r="D10" s="1">
        <v>6</v>
      </c>
      <c r="E10" s="1">
        <v>4</v>
      </c>
      <c r="F10" s="1">
        <f>SUMIF(Scores!$E$2:$E$380, 'Next Gen'!$A10, INDEX(Scores!$H$2:$N387, 0, MATCH($B10, Scores!$H$1:$N$1, 0)))</f>
        <v>7</v>
      </c>
      <c r="G10" s="1" t="str">
        <f>INDEX(Scores!$B$2:$B$380, MATCH('Next Gen'!$A10, Scores!$E$2:$E$380, 0))</f>
        <v>low</v>
      </c>
      <c r="H10" s="4">
        <f>INDEX(Scores!$D$2:$D$380, MATCH('Next Gen'!$A10, Scores!$E$2:$E$380, 0))</f>
        <v>45775</v>
      </c>
      <c r="K10"/>
      <c r="L10"/>
      <c r="M10"/>
      <c r="N10"/>
      <c r="O10"/>
      <c r="P10"/>
    </row>
    <row r="11" spans="1:22">
      <c r="A11" s="1">
        <v>74</v>
      </c>
      <c r="B11" s="1" t="s">
        <v>7</v>
      </c>
      <c r="C11" s="1">
        <v>9</v>
      </c>
      <c r="D11" s="1">
        <v>4</v>
      </c>
      <c r="E11" s="1">
        <v>3</v>
      </c>
      <c r="F11" s="1">
        <f>SUMIF(Scores!$E$2:$E$380, 'Next Gen'!$A11, INDEX(Scores!$H$2:$N388, 0, MATCH($B11, Scores!$H$1:$N$1, 0)))</f>
        <v>3</v>
      </c>
      <c r="G11" s="1" t="str">
        <f>INDEX(Scores!$B$2:$B$380, MATCH('Next Gen'!$A11, Scores!$E$2:$E$380, 0))</f>
        <v>low</v>
      </c>
      <c r="H11" s="4">
        <f>INDEX(Scores!$D$2:$D$380, MATCH('Next Gen'!$A11, Scores!$E$2:$E$380, 0))</f>
        <v>45775</v>
      </c>
      <c r="K11"/>
      <c r="L11"/>
      <c r="M11"/>
    </row>
    <row r="12" spans="1:22">
      <c r="A12" s="1">
        <v>75</v>
      </c>
      <c r="B12" s="1" t="s">
        <v>4</v>
      </c>
      <c r="C12" s="1">
        <v>12</v>
      </c>
      <c r="D12" s="1">
        <v>12</v>
      </c>
      <c r="E12" s="1">
        <v>5</v>
      </c>
      <c r="F12" s="1">
        <f>SUMIF(Scores!$E$2:$E$380, 'Next Gen'!$A12, INDEX(Scores!$H$2:$N389, 0, MATCH($B12, Scores!$H$1:$N$1, 0)))</f>
        <v>10</v>
      </c>
      <c r="G12" s="1" t="str">
        <f>INDEX(Scores!$B$2:$B$380, MATCH('Next Gen'!$A12, Scores!$E$2:$E$380, 0))</f>
        <v>mid</v>
      </c>
      <c r="H12" s="4">
        <f>INDEX(Scores!$D$2:$D$380, MATCH('Next Gen'!$A12, Scores!$E$2:$E$380, 0))</f>
        <v>45775</v>
      </c>
      <c r="K12"/>
      <c r="L12"/>
      <c r="M12"/>
    </row>
    <row r="13" spans="1:22">
      <c r="A13" s="1">
        <v>75</v>
      </c>
      <c r="B13" s="1" t="s">
        <v>5</v>
      </c>
      <c r="C13" s="1">
        <v>12</v>
      </c>
      <c r="D13" s="1">
        <v>8</v>
      </c>
      <c r="E13" s="1">
        <v>6</v>
      </c>
      <c r="F13" s="1">
        <f>SUMIF(Scores!$E$2:$E$380, 'Next Gen'!$A13, INDEX(Scores!$H$2:$N390, 0, MATCH($B13, Scores!$H$1:$N$1, 0)))</f>
        <v>8</v>
      </c>
      <c r="G13" s="1" t="str">
        <f>INDEX(Scores!$B$2:$B$380, MATCH('Next Gen'!$A13, Scores!$E$2:$E$380, 0))</f>
        <v>mid</v>
      </c>
      <c r="H13" s="4">
        <f>INDEX(Scores!$D$2:$D$380, MATCH('Next Gen'!$A13, Scores!$E$2:$E$380, 0))</f>
        <v>45775</v>
      </c>
      <c r="K13"/>
      <c r="L13"/>
      <c r="M13"/>
    </row>
    <row r="14" spans="1:22">
      <c r="A14" s="1">
        <v>76</v>
      </c>
      <c r="B14" s="1" t="s">
        <v>4</v>
      </c>
      <c r="C14" s="1">
        <v>9</v>
      </c>
      <c r="D14" s="1">
        <v>8</v>
      </c>
      <c r="E14" s="1">
        <v>3</v>
      </c>
      <c r="F14" s="1">
        <f>SUMIF(Scores!$E$2:$E$380, 'Next Gen'!$A14, INDEX(Scores!$H$2:$N391, 0, MATCH($B14, Scores!$H$1:$N$1, 0)))</f>
        <v>5</v>
      </c>
      <c r="G14" s="1" t="str">
        <f>INDEX(Scores!$B$2:$B$380, MATCH('Next Gen'!$A14, Scores!$E$2:$E$380, 0))</f>
        <v>mid</v>
      </c>
      <c r="H14" s="4">
        <f>INDEX(Scores!$D$2:$D$380, MATCH('Next Gen'!$A14, Scores!$E$2:$E$380, 0))</f>
        <v>45776</v>
      </c>
      <c r="K14"/>
      <c r="L14"/>
      <c r="M14"/>
    </row>
    <row r="15" spans="1:22">
      <c r="A15" s="1">
        <v>76</v>
      </c>
      <c r="B15" s="1" t="s">
        <v>5</v>
      </c>
      <c r="C15" s="1">
        <v>9</v>
      </c>
      <c r="D15" s="1">
        <v>6</v>
      </c>
      <c r="E15" s="1">
        <v>0</v>
      </c>
      <c r="F15" s="1">
        <f>SUMIF(Scores!$E$2:$E$380, 'Next Gen'!$A15, INDEX(Scores!$H$2:$N392, 0, MATCH($B15, Scores!$H$1:$N$1, 0)))</f>
        <v>0</v>
      </c>
      <c r="G15" s="1" t="str">
        <f>INDEX(Scores!$B$2:$B$380, MATCH('Next Gen'!$A15, Scores!$E$2:$E$380, 0))</f>
        <v>mid</v>
      </c>
      <c r="H15" s="4">
        <f>INDEX(Scores!$D$2:$D$380, MATCH('Next Gen'!$A15, Scores!$E$2:$E$380, 0))</f>
        <v>45776</v>
      </c>
      <c r="K15"/>
      <c r="L15"/>
      <c r="M15"/>
    </row>
    <row r="16" spans="1:22">
      <c r="A16" s="1">
        <v>77</v>
      </c>
      <c r="B16" s="1" t="s">
        <v>4</v>
      </c>
      <c r="C16" s="1">
        <v>9</v>
      </c>
      <c r="D16" s="1">
        <v>9</v>
      </c>
      <c r="E16" s="1">
        <v>1</v>
      </c>
      <c r="F16" s="1">
        <f>SUMIF(Scores!$E$2:$E$380, 'Next Gen'!$A16, INDEX(Scores!$H$2:$N393, 0, MATCH($B16, Scores!$H$1:$N$1, 0)))</f>
        <v>1</v>
      </c>
      <c r="G16" s="1" t="str">
        <f>INDEX(Scores!$B$2:$B$380, MATCH('Next Gen'!$A16, Scores!$E$2:$E$380, 0))</f>
        <v>mid</v>
      </c>
      <c r="H16" s="4">
        <f>INDEX(Scores!$D$2:$D$380, MATCH('Next Gen'!$A16, Scores!$E$2:$E$380, 0))</f>
        <v>45776</v>
      </c>
      <c r="K16"/>
      <c r="L16"/>
      <c r="M16"/>
    </row>
    <row r="17" spans="1:15">
      <c r="A17" s="1">
        <v>77</v>
      </c>
      <c r="B17" s="1" t="s">
        <v>5</v>
      </c>
      <c r="C17" s="1">
        <v>9</v>
      </c>
      <c r="D17" s="1">
        <v>5</v>
      </c>
      <c r="E17" s="1">
        <v>3</v>
      </c>
      <c r="F17" s="1">
        <f>SUMIF(Scores!$E$2:$E$380, 'Next Gen'!$A17, INDEX(Scores!$H$2:$N394, 0, MATCH($B17, Scores!$H$1:$N$1, 0)))</f>
        <v>5</v>
      </c>
      <c r="G17" s="1" t="str">
        <f>INDEX(Scores!$B$2:$B$380, MATCH('Next Gen'!$A17, Scores!$E$2:$E$380, 0))</f>
        <v>mid</v>
      </c>
      <c r="H17" s="4">
        <f>INDEX(Scores!$D$2:$D$380, MATCH('Next Gen'!$A17, Scores!$E$2:$E$380, 0))</f>
        <v>45776</v>
      </c>
      <c r="K17"/>
      <c r="L17"/>
      <c r="M17"/>
    </row>
    <row r="18" spans="1:15">
      <c r="A18" s="1">
        <v>77</v>
      </c>
      <c r="B18" s="1" t="s">
        <v>6</v>
      </c>
      <c r="C18" s="1">
        <v>9</v>
      </c>
      <c r="D18" s="1">
        <v>5</v>
      </c>
      <c r="E18" s="1">
        <v>3</v>
      </c>
      <c r="F18" s="1">
        <f>SUMIF(Scores!$E$2:$E$380, 'Next Gen'!$A18, INDEX(Scores!$H$2:$N395, 0, MATCH($B18, Scores!$H$1:$N$1, 0)))</f>
        <v>8</v>
      </c>
      <c r="G18" s="1" t="str">
        <f>INDEX(Scores!$B$2:$B$380, MATCH('Next Gen'!$A18, Scores!$E$2:$E$380, 0))</f>
        <v>mid</v>
      </c>
      <c r="H18" s="4">
        <f>INDEX(Scores!$D$2:$D$380, MATCH('Next Gen'!$A18, Scores!$E$2:$E$380, 0))</f>
        <v>45776</v>
      </c>
      <c r="K18"/>
      <c r="L18"/>
      <c r="M18"/>
    </row>
    <row r="19" spans="1:15">
      <c r="A19" s="1">
        <v>78</v>
      </c>
      <c r="B19" s="1" t="s">
        <v>4</v>
      </c>
      <c r="C19" s="1">
        <v>9</v>
      </c>
      <c r="D19" s="1">
        <v>8</v>
      </c>
      <c r="E19" s="1">
        <v>5</v>
      </c>
      <c r="F19" s="1">
        <f>SUMIF(Scores!$E$2:$E$380, 'Next Gen'!$A19, INDEX(Scores!$H$2:$N396, 0, MATCH($B19, Scores!$H$1:$N$1, 0)))</f>
        <v>9</v>
      </c>
      <c r="G19" s="1" t="str">
        <f>INDEX(Scores!$B$2:$B$380, MATCH('Next Gen'!$A19, Scores!$E$2:$E$380, 0))</f>
        <v>mid</v>
      </c>
      <c r="H19" s="4">
        <f>INDEX(Scores!$D$2:$D$380, MATCH('Next Gen'!$A19, Scores!$E$2:$E$380, 0))</f>
        <v>45776</v>
      </c>
      <c r="K19"/>
      <c r="L19"/>
      <c r="M19"/>
    </row>
    <row r="20" spans="1:15">
      <c r="A20" s="1">
        <v>78</v>
      </c>
      <c r="B20" s="1" t="s">
        <v>7</v>
      </c>
      <c r="C20" s="1">
        <v>9</v>
      </c>
      <c r="D20" s="1">
        <v>6</v>
      </c>
      <c r="E20" s="1">
        <v>2</v>
      </c>
      <c r="F20" s="1">
        <f>SUMIF(Scores!$E$2:$E$380, 'Next Gen'!$A20, INDEX(Scores!$H$2:$N397, 0, MATCH($B20, Scores!$H$1:$N$1, 0)))</f>
        <v>4</v>
      </c>
      <c r="G20" s="1" t="str">
        <f>INDEX(Scores!$B$2:$B$380, MATCH('Next Gen'!$A20, Scores!$E$2:$E$380, 0))</f>
        <v>mid</v>
      </c>
      <c r="H20" s="4">
        <f>INDEX(Scores!$D$2:$D$380, MATCH('Next Gen'!$A20, Scores!$E$2:$E$380, 0))</f>
        <v>45776</v>
      </c>
      <c r="K20"/>
      <c r="L20"/>
      <c r="M20"/>
    </row>
    <row r="21" spans="1:15">
      <c r="A21" s="1">
        <v>79</v>
      </c>
      <c r="B21" s="1" t="s">
        <v>4</v>
      </c>
      <c r="C21" s="1">
        <v>9</v>
      </c>
      <c r="D21" s="1">
        <v>7</v>
      </c>
      <c r="E21" s="1">
        <v>3</v>
      </c>
      <c r="F21" s="1">
        <f>SUMIF(Scores!$E$2:$E$380, 'Next Gen'!$A21, INDEX(Scores!$H$2:$N398, 0, MATCH($B21, Scores!$H$1:$N$1, 0)))</f>
        <v>7</v>
      </c>
      <c r="G21" s="1" t="str">
        <f>INDEX(Scores!$B$2:$B$380, MATCH('Next Gen'!$A21, Scores!$E$2:$E$380, 0))</f>
        <v>mid</v>
      </c>
      <c r="H21" s="4">
        <f>INDEX(Scores!$D$2:$D$380, MATCH('Next Gen'!$A21, Scores!$E$2:$E$380, 0))</f>
        <v>45776</v>
      </c>
      <c r="K21"/>
      <c r="L21"/>
      <c r="M21"/>
    </row>
    <row r="22" spans="1:15">
      <c r="A22" s="1">
        <v>79</v>
      </c>
      <c r="B22" s="1" t="s">
        <v>5</v>
      </c>
      <c r="C22" s="1">
        <v>9</v>
      </c>
      <c r="D22" s="1">
        <v>6</v>
      </c>
      <c r="E22" s="1">
        <v>1</v>
      </c>
      <c r="F22" s="1">
        <f>SUMIF(Scores!$E$2:$E$380, 'Next Gen'!$A22, INDEX(Scores!$H$2:$N399, 0, MATCH($B22, Scores!$H$1:$N$1, 0)))</f>
        <v>1</v>
      </c>
      <c r="G22" s="1" t="str">
        <f>INDEX(Scores!$B$2:$B$380, MATCH('Next Gen'!$A22, Scores!$E$2:$E$380, 0))</f>
        <v>mid</v>
      </c>
      <c r="H22" s="4">
        <f>INDEX(Scores!$D$2:$D$380, MATCH('Next Gen'!$A22, Scores!$E$2:$E$380, 0))</f>
        <v>45776</v>
      </c>
      <c r="K22"/>
      <c r="L22"/>
      <c r="M22"/>
    </row>
    <row r="23" spans="1:15">
      <c r="A23" s="1">
        <v>79</v>
      </c>
      <c r="B23" s="1" t="s">
        <v>6</v>
      </c>
      <c r="C23" s="1">
        <v>9</v>
      </c>
      <c r="D23" s="1">
        <v>2</v>
      </c>
      <c r="E23" s="1">
        <v>1</v>
      </c>
      <c r="F23" s="1">
        <f>SUMIF(Scores!$E$2:$E$380, 'Next Gen'!$A23, INDEX(Scores!$H$2:$N400, 0, MATCH($B23, Scores!$H$1:$N$1, 0)))</f>
        <v>1</v>
      </c>
      <c r="G23" s="1" t="str">
        <f>INDEX(Scores!$B$2:$B$380, MATCH('Next Gen'!$A23, Scores!$E$2:$E$380, 0))</f>
        <v>mid</v>
      </c>
      <c r="H23" s="4">
        <f>INDEX(Scores!$D$2:$D$380, MATCH('Next Gen'!$A23, Scores!$E$2:$E$380, 0))</f>
        <v>45776</v>
      </c>
      <c r="K23"/>
      <c r="L23"/>
      <c r="M23"/>
    </row>
    <row r="24" spans="1:15">
      <c r="A24" s="1">
        <v>79</v>
      </c>
      <c r="B24" s="1" t="s">
        <v>7</v>
      </c>
      <c r="C24" s="1">
        <v>9</v>
      </c>
      <c r="D24" s="1">
        <v>5</v>
      </c>
      <c r="E24" s="1">
        <v>3</v>
      </c>
      <c r="F24" s="1">
        <f>SUMIF(Scores!$E$2:$E$380, 'Next Gen'!$A24, INDEX(Scores!$H$2:$N401, 0, MATCH($B24, Scores!$H$1:$N$1, 0)))</f>
        <v>5</v>
      </c>
      <c r="G24" s="1" t="str">
        <f>INDEX(Scores!$B$2:$B$380, MATCH('Next Gen'!$A24, Scores!$E$2:$E$380, 0))</f>
        <v>mid</v>
      </c>
      <c r="H24" s="4">
        <f>INDEX(Scores!$D$2:$D$380, MATCH('Next Gen'!$A24, Scores!$E$2:$E$380, 0))</f>
        <v>45776</v>
      </c>
      <c r="K24" s="7" t="s">
        <v>52</v>
      </c>
      <c r="L24" t="s">
        <v>98</v>
      </c>
    </row>
    <row r="25" spans="1:15">
      <c r="A25" s="1">
        <v>80</v>
      </c>
      <c r="B25" s="1" t="s">
        <v>5</v>
      </c>
      <c r="C25" s="1">
        <v>9</v>
      </c>
      <c r="D25" s="1">
        <v>6</v>
      </c>
      <c r="E25" s="1">
        <v>2</v>
      </c>
      <c r="F25" s="1">
        <f>SUMIF(Scores!$E$2:$E$380, 'Next Gen'!$A25, INDEX(Scores!$H$2:$N402, 0, MATCH($B25, Scores!$H$1:$N$1, 0)))</f>
        <v>3</v>
      </c>
      <c r="G25" s="1" t="str">
        <f>INDEX(Scores!$B$2:$B$380, MATCH('Next Gen'!$A25, Scores!$E$2:$E$380, 0))</f>
        <v>mid</v>
      </c>
      <c r="H25" s="4">
        <f>INDEX(Scores!$D$2:$D$380, MATCH('Next Gen'!$A25, Scores!$E$2:$E$380, 0))</f>
        <v>45777</v>
      </c>
    </row>
    <row r="26" spans="1:15">
      <c r="A26" s="1">
        <v>80</v>
      </c>
      <c r="B26" s="1" t="s">
        <v>6</v>
      </c>
      <c r="C26" s="1">
        <v>9</v>
      </c>
      <c r="D26" s="1">
        <v>4</v>
      </c>
      <c r="E26" s="1">
        <v>3</v>
      </c>
      <c r="F26" s="1">
        <f>SUMIF(Scores!$E$2:$E$380, 'Next Gen'!$A26, INDEX(Scores!$H$2:$N403, 0, MATCH($B26, Scores!$H$1:$N$1, 0)))</f>
        <v>4</v>
      </c>
      <c r="G26" s="1" t="str">
        <f>INDEX(Scores!$B$2:$B$380, MATCH('Next Gen'!$A26, Scores!$E$2:$E$380, 0))</f>
        <v>mid</v>
      </c>
      <c r="H26" s="4">
        <f>INDEX(Scores!$D$2:$D$380, MATCH('Next Gen'!$A26, Scores!$E$2:$E$380, 0))</f>
        <v>45777</v>
      </c>
      <c r="K26" s="7" t="s">
        <v>83</v>
      </c>
      <c r="L26" t="s">
        <v>96</v>
      </c>
      <c r="M26" t="s">
        <v>94</v>
      </c>
      <c r="N26" t="s">
        <v>95</v>
      </c>
      <c r="O26" t="s">
        <v>97</v>
      </c>
    </row>
    <row r="27" spans="1:15">
      <c r="A27" s="1">
        <v>80</v>
      </c>
      <c r="B27" s="1" t="s">
        <v>4</v>
      </c>
      <c r="C27" s="1">
        <v>9</v>
      </c>
      <c r="D27" s="1">
        <v>8</v>
      </c>
      <c r="E27" s="1">
        <v>6</v>
      </c>
      <c r="F27" s="1">
        <f>SUMIF(Scores!$E$2:$E$380, 'Next Gen'!$A27, INDEX(Scores!$H$2:$N404, 0, MATCH($B27, Scores!$H$1:$N$1, 0)))</f>
        <v>12</v>
      </c>
      <c r="G27" s="1" t="str">
        <f>INDEX(Scores!$B$2:$B$380, MATCH('Next Gen'!$A27, Scores!$E$2:$E$380, 0))</f>
        <v>mid</v>
      </c>
      <c r="H27" s="4">
        <f>INDEX(Scores!$D$2:$D$380, MATCH('Next Gen'!$A27, Scores!$E$2:$E$380, 0))</f>
        <v>45777</v>
      </c>
      <c r="K27" s="8">
        <v>115</v>
      </c>
      <c r="L27" s="9">
        <v>5</v>
      </c>
      <c r="M27" s="9">
        <v>9</v>
      </c>
      <c r="N27" s="9">
        <v>8</v>
      </c>
      <c r="O27" s="9">
        <v>12</v>
      </c>
    </row>
    <row r="28" spans="1:15">
      <c r="A28" s="1">
        <v>81</v>
      </c>
      <c r="B28" s="1" t="s">
        <v>4</v>
      </c>
      <c r="C28" s="1">
        <v>9</v>
      </c>
      <c r="D28" s="1">
        <v>8</v>
      </c>
      <c r="E28" s="1">
        <v>4</v>
      </c>
      <c r="F28" s="1">
        <f>SUMIF(Scores!$E$2:$E$380, 'Next Gen'!$A28, INDEX(Scores!$H$2:$N405, 0, MATCH($B28, Scores!$H$1:$N$1, 0)))</f>
        <v>6</v>
      </c>
      <c r="G28" s="1" t="str">
        <f>INDEX(Scores!$B$2:$B$380, MATCH('Next Gen'!$A28, Scores!$E$2:$E$380, 0))</f>
        <v>high</v>
      </c>
      <c r="H28" s="4">
        <f>INDEX(Scores!$D$2:$D$380, MATCH('Next Gen'!$A28, Scores!$E$2:$E$380, 0))</f>
        <v>45777</v>
      </c>
      <c r="K28" s="8">
        <v>103</v>
      </c>
      <c r="L28" s="9">
        <v>7</v>
      </c>
      <c r="M28" s="9">
        <v>9</v>
      </c>
      <c r="N28" s="9">
        <v>9</v>
      </c>
      <c r="O28" s="9">
        <v>12</v>
      </c>
    </row>
    <row r="29" spans="1:15">
      <c r="A29" s="1">
        <v>81</v>
      </c>
      <c r="B29" s="1" t="s">
        <v>5</v>
      </c>
      <c r="C29" s="1">
        <v>9</v>
      </c>
      <c r="D29" s="1">
        <v>4</v>
      </c>
      <c r="E29" s="1">
        <v>0</v>
      </c>
      <c r="F29" s="1">
        <f>SUMIF(Scores!$E$2:$E$380, 'Next Gen'!$A29, INDEX(Scores!$H$2:$N406, 0, MATCH($B29, Scores!$H$1:$N$1, 0)))</f>
        <v>0</v>
      </c>
      <c r="G29" s="1" t="str">
        <f>INDEX(Scores!$B$2:$B$380, MATCH('Next Gen'!$A29, Scores!$E$2:$E$380, 0))</f>
        <v>high</v>
      </c>
      <c r="H29" s="4">
        <f>INDEX(Scores!$D$2:$D$380, MATCH('Next Gen'!$A29, Scores!$E$2:$E$380, 0))</f>
        <v>45777</v>
      </c>
      <c r="K29" s="8">
        <v>119</v>
      </c>
      <c r="L29" s="9">
        <v>5</v>
      </c>
      <c r="M29" s="9">
        <v>9</v>
      </c>
      <c r="N29" s="9">
        <v>9</v>
      </c>
      <c r="O29" s="9">
        <v>10.5</v>
      </c>
    </row>
    <row r="30" spans="1:15">
      <c r="A30" s="1">
        <v>82</v>
      </c>
      <c r="B30" s="1" t="s">
        <v>4</v>
      </c>
      <c r="C30" s="1">
        <v>9</v>
      </c>
      <c r="D30" s="1">
        <v>8</v>
      </c>
      <c r="E30" s="1">
        <v>6</v>
      </c>
      <c r="F30" s="1">
        <f>SUMIF(Scores!$E$2:$E$380, 'Next Gen'!$A30, INDEX(Scores!$H$2:$N407, 0, MATCH($B30, Scores!$H$1:$N$1, 0)))</f>
        <v>12</v>
      </c>
      <c r="G30" s="1" t="str">
        <f>INDEX(Scores!$B$2:$B$380, MATCH('Next Gen'!$A30, Scores!$E$2:$E$380, 0))</f>
        <v>low</v>
      </c>
      <c r="H30" s="4">
        <f>INDEX(Scores!$D$2:$D$380, MATCH('Next Gen'!$A30, Scores!$E$2:$E$380, 0))</f>
        <v>45777</v>
      </c>
      <c r="K30" s="8">
        <v>71</v>
      </c>
      <c r="L30" s="9">
        <v>4.5</v>
      </c>
      <c r="M30" s="9">
        <v>9</v>
      </c>
      <c r="N30" s="9">
        <v>8.5</v>
      </c>
      <c r="O30" s="9">
        <v>10.5</v>
      </c>
    </row>
    <row r="31" spans="1:15">
      <c r="A31" s="1">
        <v>82</v>
      </c>
      <c r="B31" s="1" t="s">
        <v>7</v>
      </c>
      <c r="C31" s="1">
        <v>9</v>
      </c>
      <c r="D31" s="1">
        <v>3</v>
      </c>
      <c r="E31" s="1">
        <v>2</v>
      </c>
      <c r="F31" s="1">
        <f>SUMIF(Scores!$E$2:$E$380, 'Next Gen'!$A31, INDEX(Scores!$H$2:$N408, 0, MATCH($B31, Scores!$H$1:$N$1, 0)))</f>
        <v>2</v>
      </c>
      <c r="G31" s="1" t="str">
        <f>INDEX(Scores!$B$2:$B$380, MATCH('Next Gen'!$A31, Scores!$E$2:$E$380, 0))</f>
        <v>low</v>
      </c>
      <c r="H31" s="4">
        <f>INDEX(Scores!$D$2:$D$380, MATCH('Next Gen'!$A31, Scores!$E$2:$E$380, 0))</f>
        <v>45777</v>
      </c>
      <c r="K31" s="8">
        <v>120</v>
      </c>
      <c r="L31" s="9">
        <v>5.5</v>
      </c>
      <c r="M31" s="9">
        <v>12</v>
      </c>
      <c r="N31" s="9">
        <v>12</v>
      </c>
      <c r="O31" s="9">
        <v>10</v>
      </c>
    </row>
    <row r="32" spans="1:15">
      <c r="A32" s="1">
        <v>82</v>
      </c>
      <c r="B32" s="1" t="s">
        <v>5</v>
      </c>
      <c r="C32" s="1">
        <v>9</v>
      </c>
      <c r="D32" s="1">
        <v>7</v>
      </c>
      <c r="E32" s="1">
        <v>2</v>
      </c>
      <c r="F32" s="1">
        <f>SUMIF(Scores!$E$2:$E$380, 'Next Gen'!$A32, INDEX(Scores!$H$2:$N409, 0, MATCH($B32, Scores!$H$1:$N$1, 0)))</f>
        <v>5</v>
      </c>
      <c r="G32" s="1" t="str">
        <f>INDEX(Scores!$B$2:$B$380, MATCH('Next Gen'!$A32, Scores!$E$2:$E$380, 0))</f>
        <v>low</v>
      </c>
      <c r="H32" s="4">
        <f>INDEX(Scores!$D$2:$D$380, MATCH('Next Gen'!$A32, Scores!$E$2:$E$380, 0))</f>
        <v>45777</v>
      </c>
      <c r="K32" s="8">
        <v>113</v>
      </c>
      <c r="L32" s="9">
        <v>5</v>
      </c>
      <c r="M32" s="9">
        <v>9</v>
      </c>
      <c r="N32" s="9">
        <v>9</v>
      </c>
      <c r="O32" s="9">
        <v>9.5</v>
      </c>
    </row>
    <row r="33" spans="1:15">
      <c r="A33" s="1">
        <v>83</v>
      </c>
      <c r="B33" s="1" t="s">
        <v>4</v>
      </c>
      <c r="C33" s="1">
        <v>9</v>
      </c>
      <c r="D33" s="1">
        <v>9</v>
      </c>
      <c r="E33" s="1">
        <v>6</v>
      </c>
      <c r="F33" s="1">
        <f>SUMIF(Scores!$E$2:$E$380, 'Next Gen'!$A33, INDEX(Scores!$H$2:$N410, 0, MATCH($B33, Scores!$H$1:$N$1, 0)))</f>
        <v>12</v>
      </c>
      <c r="G33" s="1" t="str">
        <f>INDEX(Scores!$B$2:$B$380, MATCH('Next Gen'!$A33, Scores!$E$2:$E$380, 0))</f>
        <v>mid</v>
      </c>
      <c r="H33" s="4">
        <f>INDEX(Scores!$D$2:$D$380, MATCH('Next Gen'!$A33, Scores!$E$2:$E$380, 0))</f>
        <v>45777</v>
      </c>
      <c r="K33" s="8">
        <v>78</v>
      </c>
      <c r="L33" s="9">
        <v>5</v>
      </c>
      <c r="M33" s="9">
        <v>9</v>
      </c>
      <c r="N33" s="9">
        <v>8</v>
      </c>
      <c r="O33" s="9">
        <v>9</v>
      </c>
    </row>
    <row r="34" spans="1:15">
      <c r="A34" s="1">
        <v>83</v>
      </c>
      <c r="B34" s="1" t="s">
        <v>5</v>
      </c>
      <c r="C34" s="1">
        <v>9</v>
      </c>
      <c r="D34" s="1">
        <v>5</v>
      </c>
      <c r="E34" s="1">
        <v>3</v>
      </c>
      <c r="F34" s="1">
        <f>SUMIF(Scores!$E$2:$E$380, 'Next Gen'!$A34, INDEX(Scores!$H$2:$N411, 0, MATCH($B34, Scores!$H$1:$N$1, 0)))</f>
        <v>5</v>
      </c>
      <c r="G34" s="1" t="str">
        <f>INDEX(Scores!$B$2:$B$380, MATCH('Next Gen'!$A34, Scores!$E$2:$E$380, 0))</f>
        <v>mid</v>
      </c>
      <c r="H34" s="4">
        <f>INDEX(Scores!$D$2:$D$380, MATCH('Next Gen'!$A34, Scores!$E$2:$E$380, 0))</f>
        <v>45777</v>
      </c>
      <c r="K34" s="8">
        <v>101</v>
      </c>
      <c r="L34" s="9">
        <v>5</v>
      </c>
      <c r="M34" s="9">
        <v>9</v>
      </c>
      <c r="N34" s="9">
        <v>7</v>
      </c>
      <c r="O34" s="9">
        <v>9</v>
      </c>
    </row>
    <row r="35" spans="1:15">
      <c r="A35" s="1">
        <v>84</v>
      </c>
      <c r="B35" s="1" t="s">
        <v>4</v>
      </c>
      <c r="C35" s="1">
        <v>9</v>
      </c>
      <c r="D35" s="1">
        <v>9</v>
      </c>
      <c r="E35" s="1">
        <v>5</v>
      </c>
      <c r="F35" s="1">
        <f>SUMIF(Scores!$E$2:$E$380, 'Next Gen'!$A35, INDEX(Scores!$H$2:$N412, 0, MATCH($B35, Scores!$H$1:$N$1, 0)))</f>
        <v>10</v>
      </c>
      <c r="G35" s="1" t="str">
        <f>INDEX(Scores!$B$2:$B$380, MATCH('Next Gen'!$A35, Scores!$E$2:$E$380, 0))</f>
        <v>mid</v>
      </c>
      <c r="H35" s="4">
        <f>INDEX(Scores!$D$2:$D$380, MATCH('Next Gen'!$A35, Scores!$E$2:$E$380, 0))</f>
        <v>45778</v>
      </c>
      <c r="K35" s="8">
        <v>75</v>
      </c>
      <c r="L35" s="9">
        <v>5.5</v>
      </c>
      <c r="M35" s="9">
        <v>12</v>
      </c>
      <c r="N35" s="9">
        <v>10</v>
      </c>
      <c r="O35" s="9">
        <v>9</v>
      </c>
    </row>
    <row r="36" spans="1:15">
      <c r="A36" s="1">
        <v>84</v>
      </c>
      <c r="B36" s="1" t="s">
        <v>5</v>
      </c>
      <c r="C36" s="1">
        <v>9</v>
      </c>
      <c r="D36" s="1">
        <v>4</v>
      </c>
      <c r="E36" s="1">
        <v>3</v>
      </c>
      <c r="F36" s="1">
        <f>SUMIF(Scores!$E$2:$E$380, 'Next Gen'!$A36, INDEX(Scores!$H$2:$N413, 0, MATCH($B36, Scores!$H$1:$N$1, 0)))</f>
        <v>5</v>
      </c>
      <c r="G36" s="1" t="str">
        <f>INDEX(Scores!$B$2:$B$380, MATCH('Next Gen'!$A36, Scores!$E$2:$E$380, 0))</f>
        <v>mid</v>
      </c>
      <c r="H36" s="4">
        <f>INDEX(Scores!$D$2:$D$380, MATCH('Next Gen'!$A36, Scores!$E$2:$E$380, 0))</f>
        <v>45778</v>
      </c>
      <c r="K36" s="8">
        <v>91</v>
      </c>
      <c r="L36" s="9">
        <v>4.5</v>
      </c>
      <c r="M36" s="9">
        <v>9</v>
      </c>
      <c r="N36" s="9">
        <v>6</v>
      </c>
      <c r="O36" s="9">
        <v>9</v>
      </c>
    </row>
    <row r="37" spans="1:15">
      <c r="A37" s="1">
        <v>85</v>
      </c>
      <c r="B37" s="1" t="s">
        <v>4</v>
      </c>
      <c r="C37" s="1">
        <v>12</v>
      </c>
      <c r="D37" s="1">
        <v>10</v>
      </c>
      <c r="E37" s="1">
        <v>6</v>
      </c>
      <c r="F37" s="1">
        <f>SUMIF(Scores!$E$2:$E$380, 'Next Gen'!$A37, INDEX(Scores!$H$2:$N414, 0, MATCH($B37, Scores!$H$1:$N$1, 0)))</f>
        <v>10</v>
      </c>
      <c r="G37" s="1" t="str">
        <f>INDEX(Scores!$B$2:$B$380, MATCH('Next Gen'!$A37, Scores!$E$2:$E$380, 0))</f>
        <v>high</v>
      </c>
      <c r="H37" s="4">
        <f>INDEX(Scores!$D$2:$D$380, MATCH('Next Gen'!$A37, Scores!$E$2:$E$380, 0))</f>
        <v>45778</v>
      </c>
      <c r="K37" s="8">
        <v>83</v>
      </c>
      <c r="L37" s="9">
        <v>4.5</v>
      </c>
      <c r="M37" s="9">
        <v>9</v>
      </c>
      <c r="N37" s="9">
        <v>7</v>
      </c>
      <c r="O37" s="9">
        <v>8.5</v>
      </c>
    </row>
    <row r="38" spans="1:15">
      <c r="A38" s="1">
        <v>85</v>
      </c>
      <c r="B38" s="1" t="s">
        <v>5</v>
      </c>
      <c r="C38" s="1">
        <v>12</v>
      </c>
      <c r="D38" s="1">
        <v>9</v>
      </c>
      <c r="E38" s="1">
        <v>3</v>
      </c>
      <c r="F38" s="1">
        <f>SUMIF(Scores!$E$2:$E$380, 'Next Gen'!$A38, INDEX(Scores!$H$2:$N415, 0, MATCH($B38, Scores!$H$1:$N$1, 0)))</f>
        <v>6</v>
      </c>
      <c r="G38" s="1" t="str">
        <f>INDEX(Scores!$B$2:$B$380, MATCH('Next Gen'!$A38, Scores!$E$2:$E$380, 0))</f>
        <v>high</v>
      </c>
      <c r="H38" s="4">
        <f>INDEX(Scores!$D$2:$D$380, MATCH('Next Gen'!$A38, Scores!$E$2:$E$380, 0))</f>
        <v>45778</v>
      </c>
      <c r="K38" s="8">
        <v>82</v>
      </c>
      <c r="L38" s="9">
        <v>4</v>
      </c>
      <c r="M38" s="9">
        <v>9</v>
      </c>
      <c r="N38" s="9">
        <v>7.5</v>
      </c>
      <c r="O38" s="9">
        <v>8.5</v>
      </c>
    </row>
    <row r="39" spans="1:15">
      <c r="A39" s="1">
        <v>86</v>
      </c>
      <c r="B39" s="1" t="s">
        <v>4</v>
      </c>
      <c r="C39" s="1">
        <v>9</v>
      </c>
      <c r="D39" s="1">
        <v>6</v>
      </c>
      <c r="E39" s="1">
        <v>4</v>
      </c>
      <c r="F39" s="1">
        <f>SUMIF(Scores!$E$2:$E$380, 'Next Gen'!$A39, INDEX(Scores!$H$2:$N416, 0, MATCH($B39, Scores!$H$1:$N$1, 0)))</f>
        <v>8</v>
      </c>
      <c r="G39" s="1" t="str">
        <f>INDEX(Scores!$B$2:$B$380, MATCH('Next Gen'!$A39, Scores!$E$2:$E$380, 0))</f>
        <v>low</v>
      </c>
      <c r="H39" s="4">
        <f>INDEX(Scores!$D$2:$D$380, MATCH('Next Gen'!$A39, Scores!$E$2:$E$380, 0))</f>
        <v>45778</v>
      </c>
      <c r="K39" s="8">
        <v>88</v>
      </c>
      <c r="L39" s="9">
        <v>5</v>
      </c>
      <c r="M39" s="9">
        <v>9</v>
      </c>
      <c r="N39" s="9">
        <v>8</v>
      </c>
      <c r="O39" s="9">
        <v>8.5</v>
      </c>
    </row>
    <row r="40" spans="1:15">
      <c r="A40" s="1">
        <v>86</v>
      </c>
      <c r="B40" s="1" t="s">
        <v>5</v>
      </c>
      <c r="C40" s="1">
        <v>9</v>
      </c>
      <c r="D40" s="1">
        <v>5</v>
      </c>
      <c r="E40" s="1">
        <v>2</v>
      </c>
      <c r="F40" s="1">
        <f>SUMIF(Scores!$E$2:$E$380, 'Next Gen'!$A40, INDEX(Scores!$H$2:$N417, 0, MATCH($B40, Scores!$H$1:$N$1, 0)))</f>
        <v>4</v>
      </c>
      <c r="G40" s="1" t="str">
        <f>INDEX(Scores!$B$2:$B$380, MATCH('Next Gen'!$A40, Scores!$E$2:$E$380, 0))</f>
        <v>low</v>
      </c>
      <c r="H40" s="4">
        <f>INDEX(Scores!$D$2:$D$380, MATCH('Next Gen'!$A40, Scores!$E$2:$E$380, 0))</f>
        <v>45778</v>
      </c>
      <c r="K40" s="8">
        <v>116</v>
      </c>
      <c r="L40" s="9">
        <v>4</v>
      </c>
      <c r="M40" s="9">
        <v>12</v>
      </c>
      <c r="N40" s="9">
        <v>10</v>
      </c>
      <c r="O40" s="9">
        <v>8.5</v>
      </c>
    </row>
    <row r="41" spans="1:15">
      <c r="A41" s="1">
        <v>87</v>
      </c>
      <c r="B41" s="1" t="s">
        <v>4</v>
      </c>
      <c r="C41" s="1">
        <v>9</v>
      </c>
      <c r="D41" s="1">
        <v>7</v>
      </c>
      <c r="E41" s="1">
        <v>2</v>
      </c>
      <c r="F41" s="1">
        <f>SUMIF(Scores!$E$2:$E$380, 'Next Gen'!$A41, INDEX(Scores!$H$2:$N418, 0, MATCH($B41, Scores!$H$1:$N$1, 0)))</f>
        <v>4</v>
      </c>
      <c r="G41" s="1" t="str">
        <f>INDEX(Scores!$B$2:$B$380, MATCH('Next Gen'!$A41, Scores!$E$2:$E$380, 0))</f>
        <v>low</v>
      </c>
      <c r="H41" s="4">
        <f>INDEX(Scores!$D$2:$D$380, MATCH('Next Gen'!$A41, Scores!$E$2:$E$380, 0))</f>
        <v>45778</v>
      </c>
      <c r="K41" s="8">
        <v>117</v>
      </c>
      <c r="L41" s="9">
        <v>3.5</v>
      </c>
      <c r="M41" s="9">
        <v>9</v>
      </c>
      <c r="N41" s="9">
        <v>8</v>
      </c>
      <c r="O41" s="9">
        <v>8</v>
      </c>
    </row>
    <row r="42" spans="1:15">
      <c r="A42" s="1">
        <v>87</v>
      </c>
      <c r="B42" s="1" t="s">
        <v>5</v>
      </c>
      <c r="C42" s="1">
        <v>9</v>
      </c>
      <c r="D42" s="1">
        <v>6</v>
      </c>
      <c r="E42" s="1">
        <v>1</v>
      </c>
      <c r="F42" s="1">
        <f>SUMIF(Scores!$E$2:$E$380, 'Next Gen'!$A42, INDEX(Scores!$H$2:$N419, 0, MATCH($B42, Scores!$H$1:$N$1, 0)))</f>
        <v>3</v>
      </c>
      <c r="G42" s="1" t="str">
        <f>INDEX(Scores!$B$2:$B$380, MATCH('Next Gen'!$A42, Scores!$E$2:$E$380, 0))</f>
        <v>low</v>
      </c>
      <c r="H42" s="4">
        <f>INDEX(Scores!$D$2:$D$380, MATCH('Next Gen'!$A42, Scores!$E$2:$E$380, 0))</f>
        <v>45778</v>
      </c>
      <c r="K42" s="8">
        <v>102</v>
      </c>
      <c r="L42" s="9">
        <v>5</v>
      </c>
      <c r="M42" s="9">
        <v>9</v>
      </c>
      <c r="N42" s="9">
        <v>8</v>
      </c>
      <c r="O42" s="9">
        <v>8</v>
      </c>
    </row>
    <row r="43" spans="1:15">
      <c r="A43" s="1">
        <v>88</v>
      </c>
      <c r="B43" s="1" t="s">
        <v>4</v>
      </c>
      <c r="C43" s="1">
        <v>9</v>
      </c>
      <c r="D43" s="1">
        <v>9</v>
      </c>
      <c r="E43" s="1">
        <v>5</v>
      </c>
      <c r="F43" s="1">
        <f>SUMIF(Scores!$E$2:$E$380, 'Next Gen'!$A43, INDEX(Scores!$H$2:$N420, 0, MATCH($B43, Scores!$H$1:$N$1, 0)))</f>
        <v>9</v>
      </c>
      <c r="G43" s="1" t="str">
        <f>INDEX(Scores!$B$2:$B$380, MATCH('Next Gen'!$A43, Scores!$E$2:$E$380, 0))</f>
        <v>mid</v>
      </c>
      <c r="H43" s="4">
        <f>INDEX(Scores!$D$2:$D$380, MATCH('Next Gen'!$A43, Scores!$E$2:$E$380, 0))</f>
        <v>45779</v>
      </c>
      <c r="K43" s="8">
        <v>100</v>
      </c>
      <c r="L43" s="9">
        <v>4</v>
      </c>
      <c r="M43" s="9">
        <v>9</v>
      </c>
      <c r="N43" s="9">
        <v>8.5</v>
      </c>
      <c r="O43" s="9">
        <v>8</v>
      </c>
    </row>
    <row r="44" spans="1:15">
      <c r="A44" s="1">
        <v>88</v>
      </c>
      <c r="B44" s="1" t="s">
        <v>5</v>
      </c>
      <c r="C44" s="1">
        <v>9</v>
      </c>
      <c r="D44" s="1">
        <v>7</v>
      </c>
      <c r="E44" s="1">
        <v>5</v>
      </c>
      <c r="F44" s="1">
        <f>SUMIF(Scores!$E$2:$E$380, 'Next Gen'!$A44, INDEX(Scores!$H$2:$N421, 0, MATCH($B44, Scores!$H$1:$N$1, 0)))</f>
        <v>8</v>
      </c>
      <c r="G44" s="1" t="str">
        <f>INDEX(Scores!$B$2:$B$380, MATCH('Next Gen'!$A44, Scores!$E$2:$E$380, 0))</f>
        <v>mid</v>
      </c>
      <c r="H44" s="4">
        <f>INDEX(Scores!$D$2:$D$380, MATCH('Next Gen'!$A44, Scores!$E$2:$E$380, 0))</f>
        <v>45779</v>
      </c>
      <c r="K44" s="8">
        <v>85</v>
      </c>
      <c r="L44" s="9">
        <v>4.5</v>
      </c>
      <c r="M44" s="9">
        <v>12</v>
      </c>
      <c r="N44" s="9">
        <v>9.5</v>
      </c>
      <c r="O44" s="9">
        <v>8</v>
      </c>
    </row>
    <row r="45" spans="1:15">
      <c r="A45" s="1">
        <v>89</v>
      </c>
      <c r="B45" s="1" t="s">
        <v>4</v>
      </c>
      <c r="C45" s="1">
        <v>9</v>
      </c>
      <c r="D45" s="1">
        <v>8</v>
      </c>
      <c r="E45" s="1">
        <v>2</v>
      </c>
      <c r="F45" s="1">
        <f>SUMIF(Scores!$E$2:$E$380, 'Next Gen'!$A45, INDEX(Scores!$H$2:$N422, 0, MATCH($B45, Scores!$H$1:$N$1, 0)))</f>
        <v>2</v>
      </c>
      <c r="G45" s="1" t="str">
        <f>INDEX(Scores!$B$2:$B$380, MATCH('Next Gen'!$A45, Scores!$E$2:$E$380, 0))</f>
        <v>high</v>
      </c>
      <c r="H45" s="4">
        <f>INDEX(Scores!$D$2:$D$380, MATCH('Next Gen'!$A45, Scores!$E$2:$E$380, 0))</f>
        <v>45779</v>
      </c>
      <c r="K45" s="8">
        <v>121</v>
      </c>
      <c r="L45" s="9">
        <v>4.5</v>
      </c>
      <c r="M45" s="9">
        <v>9</v>
      </c>
      <c r="N45" s="9">
        <v>7</v>
      </c>
      <c r="O45" s="9">
        <v>8</v>
      </c>
    </row>
    <row r="46" spans="1:15">
      <c r="A46" s="1">
        <v>89</v>
      </c>
      <c r="B46" s="1" t="s">
        <v>5</v>
      </c>
      <c r="C46" s="1">
        <v>9</v>
      </c>
      <c r="D46" s="1">
        <v>6</v>
      </c>
      <c r="E46" s="1">
        <v>3</v>
      </c>
      <c r="F46" s="1">
        <f>SUMIF(Scores!$E$2:$E$380, 'Next Gen'!$A46, INDEX(Scores!$H$2:$N423, 0, MATCH($B46, Scores!$H$1:$N$1, 0)))</f>
        <v>4</v>
      </c>
      <c r="G46" s="1" t="str">
        <f>INDEX(Scores!$B$2:$B$380, MATCH('Next Gen'!$A46, Scores!$E$2:$E$380, 0))</f>
        <v>high</v>
      </c>
      <c r="H46" s="4">
        <f>INDEX(Scores!$D$2:$D$380, MATCH('Next Gen'!$A46, Scores!$E$2:$E$380, 0))</f>
        <v>45779</v>
      </c>
      <c r="K46" s="8">
        <v>93</v>
      </c>
      <c r="L46" s="9">
        <v>4</v>
      </c>
      <c r="M46" s="9">
        <v>9</v>
      </c>
      <c r="N46" s="9">
        <v>5</v>
      </c>
      <c r="O46" s="9">
        <v>7.5</v>
      </c>
    </row>
    <row r="47" spans="1:15">
      <c r="A47" s="1">
        <v>89</v>
      </c>
      <c r="B47" s="1" t="s">
        <v>27</v>
      </c>
      <c r="C47" s="1">
        <v>9</v>
      </c>
      <c r="D47" s="1">
        <v>2</v>
      </c>
      <c r="E47" s="1">
        <v>2</v>
      </c>
      <c r="F47" s="1">
        <f>SUMIF(Scores!$E$2:$E$380, 'Next Gen'!$A47, INDEX(Scores!$H$2:$N424, 0, MATCH($B47, Scores!$H$1:$N$1, 0)))</f>
        <v>2</v>
      </c>
      <c r="G47" s="1" t="str">
        <f>INDEX(Scores!$B$2:$B$380, MATCH('Next Gen'!$A47, Scores!$E$2:$E$380, 0))</f>
        <v>high</v>
      </c>
      <c r="H47" s="4">
        <f>INDEX(Scores!$D$2:$D$380, MATCH('Next Gen'!$A47, Scores!$E$2:$E$380, 0))</f>
        <v>45779</v>
      </c>
      <c r="K47" s="8">
        <v>80</v>
      </c>
      <c r="L47" s="9">
        <v>4</v>
      </c>
      <c r="M47" s="9">
        <v>9</v>
      </c>
      <c r="N47" s="9">
        <v>7</v>
      </c>
      <c r="O47" s="9">
        <v>7.5</v>
      </c>
    </row>
    <row r="48" spans="1:15">
      <c r="A48" s="1">
        <v>90</v>
      </c>
      <c r="B48" s="1" t="s">
        <v>4</v>
      </c>
      <c r="C48" s="1">
        <v>9</v>
      </c>
      <c r="D48" s="1">
        <v>7</v>
      </c>
      <c r="E48" s="1">
        <v>2</v>
      </c>
      <c r="F48" s="1">
        <f>SUMIF(Scores!$E$2:$E$380, 'Next Gen'!$A48, INDEX(Scores!$H$2:$N425, 0, MATCH($B48, Scores!$H$1:$N$1, 0)))</f>
        <v>2</v>
      </c>
      <c r="G48" s="1" t="str">
        <f>INDEX(Scores!$B$2:$B$380, MATCH('Next Gen'!$A48, Scores!$E$2:$E$380, 0))</f>
        <v>mid</v>
      </c>
      <c r="H48" s="4">
        <f>INDEX(Scores!$D$2:$D$380, MATCH('Next Gen'!$A48, Scores!$E$2:$E$380, 0))</f>
        <v>45782</v>
      </c>
      <c r="K48" s="8">
        <v>84</v>
      </c>
      <c r="L48" s="9">
        <v>4</v>
      </c>
      <c r="M48" s="9">
        <v>9</v>
      </c>
      <c r="N48" s="9">
        <v>6.5</v>
      </c>
      <c r="O48" s="9">
        <v>7.5</v>
      </c>
    </row>
    <row r="49" spans="1:15">
      <c r="A49" s="1">
        <v>90</v>
      </c>
      <c r="B49" s="1" t="s">
        <v>5</v>
      </c>
      <c r="C49" s="1">
        <v>9</v>
      </c>
      <c r="D49" s="1">
        <v>3</v>
      </c>
      <c r="E49" s="1">
        <v>1</v>
      </c>
      <c r="F49" s="1">
        <f>SUMIF(Scores!$E$2:$E$380, 'Next Gen'!$A49, INDEX(Scores!$H$2:$N426, 0, MATCH($B49, Scores!$H$1:$N$1, 0)))</f>
        <v>1</v>
      </c>
      <c r="G49" s="1" t="str">
        <f>INDEX(Scores!$B$2:$B$380, MATCH('Next Gen'!$A49, Scores!$E$2:$E$380, 0))</f>
        <v>mid</v>
      </c>
      <c r="H49" s="4">
        <f>INDEX(Scores!$D$2:$D$380, MATCH('Next Gen'!$A49, Scores!$E$2:$E$380, 0))</f>
        <v>45782</v>
      </c>
      <c r="K49" s="8">
        <v>94</v>
      </c>
      <c r="L49" s="9">
        <v>4.5</v>
      </c>
      <c r="M49" s="9">
        <v>9</v>
      </c>
      <c r="N49" s="9">
        <v>7</v>
      </c>
      <c r="O49" s="9">
        <v>7.5</v>
      </c>
    </row>
    <row r="50" spans="1:15">
      <c r="A50" s="1">
        <v>91</v>
      </c>
      <c r="B50" s="1" t="s">
        <v>4</v>
      </c>
      <c r="C50" s="1">
        <v>9</v>
      </c>
      <c r="D50" s="1">
        <v>6</v>
      </c>
      <c r="E50" s="1">
        <v>3</v>
      </c>
      <c r="F50" s="1">
        <f>SUMIF(Scores!$E$2:$E$380, 'Next Gen'!$A50, INDEX(Scores!$H$2:$N427, 0, MATCH($B50, Scores!$H$1:$N$1, 0)))</f>
        <v>7</v>
      </c>
      <c r="G50" s="1" t="str">
        <f>INDEX(Scores!$B$2:$B$380, MATCH('Next Gen'!$A50, Scores!$E$2:$E$380, 0))</f>
        <v>mid</v>
      </c>
      <c r="H50" s="4">
        <f>INDEX(Scores!$D$2:$D$380, MATCH('Next Gen'!$A50, Scores!$E$2:$E$380, 0))</f>
        <v>45782</v>
      </c>
      <c r="K50" s="8">
        <v>118</v>
      </c>
      <c r="L50" s="9">
        <v>3</v>
      </c>
      <c r="M50" s="9">
        <v>9</v>
      </c>
      <c r="N50" s="9">
        <v>7.5</v>
      </c>
      <c r="O50" s="9">
        <v>7</v>
      </c>
    </row>
    <row r="51" spans="1:15">
      <c r="A51" s="1">
        <v>91</v>
      </c>
      <c r="B51" s="1" t="s">
        <v>5</v>
      </c>
      <c r="C51" s="1">
        <v>9</v>
      </c>
      <c r="D51" s="1">
        <v>6</v>
      </c>
      <c r="E51" s="1">
        <v>6</v>
      </c>
      <c r="F51" s="1">
        <f>SUMIF(Scores!$E$2:$E$380, 'Next Gen'!$A51, INDEX(Scores!$H$2:$N428, 0, MATCH($B51, Scores!$H$1:$N$1, 0)))</f>
        <v>11</v>
      </c>
      <c r="G51" s="1" t="str">
        <f>INDEX(Scores!$B$2:$B$380, MATCH('Next Gen'!$A51, Scores!$E$2:$E$380, 0))</f>
        <v>mid</v>
      </c>
      <c r="H51" s="4">
        <f>INDEX(Scores!$D$2:$D$380, MATCH('Next Gen'!$A51, Scores!$E$2:$E$380, 0))</f>
        <v>45782</v>
      </c>
      <c r="K51" s="8">
        <v>108</v>
      </c>
      <c r="L51" s="9">
        <v>4</v>
      </c>
      <c r="M51" s="9">
        <v>9</v>
      </c>
      <c r="N51" s="9">
        <v>8</v>
      </c>
      <c r="O51" s="9">
        <v>7</v>
      </c>
    </row>
    <row r="52" spans="1:15">
      <c r="A52" s="1">
        <v>92</v>
      </c>
      <c r="B52" s="1" t="s">
        <v>4</v>
      </c>
      <c r="C52" s="1">
        <v>9</v>
      </c>
      <c r="D52" s="1">
        <v>7</v>
      </c>
      <c r="E52" s="1">
        <v>4</v>
      </c>
      <c r="F52" s="1">
        <f>SUMIF(Scores!$E$2:$E$380, 'Next Gen'!$A52, INDEX(Scores!$H$2:$N429, 0, MATCH($B52, Scores!$H$1:$N$1, 0)))</f>
        <v>7</v>
      </c>
      <c r="G52" s="1" t="str">
        <f>INDEX(Scores!$B$2:$B$380, MATCH('Next Gen'!$A52, Scores!$E$2:$E$380, 0))</f>
        <v>mid</v>
      </c>
      <c r="H52" s="4">
        <f>INDEX(Scores!$D$2:$D$380, MATCH('Next Gen'!$A52, Scores!$E$2:$E$380, 0))</f>
        <v>45783</v>
      </c>
      <c r="K52" s="8">
        <v>109</v>
      </c>
      <c r="L52" s="9">
        <v>3.5</v>
      </c>
      <c r="M52" s="9">
        <v>9</v>
      </c>
      <c r="N52" s="9">
        <v>8</v>
      </c>
      <c r="O52" s="9">
        <v>6.5</v>
      </c>
    </row>
    <row r="53" spans="1:15">
      <c r="A53" s="1">
        <v>92</v>
      </c>
      <c r="B53" s="1" t="s">
        <v>5</v>
      </c>
      <c r="C53" s="1">
        <v>9</v>
      </c>
      <c r="D53" s="1">
        <v>3</v>
      </c>
      <c r="E53" s="1">
        <v>1</v>
      </c>
      <c r="F53" s="1">
        <f>SUMIF(Scores!$E$2:$E$380, 'Next Gen'!$A53, INDEX(Scores!$H$2:$N430, 0, MATCH($B53, Scores!$H$1:$N$1, 0)))</f>
        <v>3</v>
      </c>
      <c r="G53" s="1" t="str">
        <f>INDEX(Scores!$B$2:$B$380, MATCH('Next Gen'!$A53, Scores!$E$2:$E$380, 0))</f>
        <v>mid</v>
      </c>
      <c r="H53" s="4">
        <f>INDEX(Scores!$D$2:$D$380, MATCH('Next Gen'!$A53, Scores!$E$2:$E$380, 0))</f>
        <v>45783</v>
      </c>
      <c r="K53" s="8">
        <v>98</v>
      </c>
      <c r="L53" s="9">
        <v>3</v>
      </c>
      <c r="M53" s="9">
        <v>9</v>
      </c>
      <c r="N53" s="9">
        <v>9</v>
      </c>
      <c r="O53" s="9">
        <v>6.5</v>
      </c>
    </row>
    <row r="54" spans="1:15">
      <c r="A54" s="1">
        <v>93</v>
      </c>
      <c r="B54" s="1" t="s">
        <v>4</v>
      </c>
      <c r="C54" s="1">
        <v>9</v>
      </c>
      <c r="D54" s="1">
        <v>8</v>
      </c>
      <c r="E54" s="1">
        <v>7</v>
      </c>
      <c r="F54" s="1">
        <f>SUMIF(Scores!$E$2:$E$380, 'Next Gen'!$A54, INDEX(Scores!$H$2:$N431, 0, MATCH($B54, Scores!$H$1:$N$1, 0)))</f>
        <v>14</v>
      </c>
      <c r="G54" s="1" t="str">
        <f>INDEX(Scores!$B$2:$B$380, MATCH('Next Gen'!$A54, Scores!$E$2:$E$380, 0))</f>
        <v>mid</v>
      </c>
      <c r="H54" s="4">
        <f>INDEX(Scores!$D$2:$D$380, MATCH('Next Gen'!$A54, Scores!$E$2:$E$380, 0))</f>
        <v>45784</v>
      </c>
      <c r="K54" s="8">
        <v>73</v>
      </c>
      <c r="L54" s="9">
        <v>3</v>
      </c>
      <c r="M54" s="9">
        <v>9</v>
      </c>
      <c r="N54" s="9">
        <v>7.5</v>
      </c>
      <c r="O54" s="9">
        <v>6</v>
      </c>
    </row>
    <row r="55" spans="1:15">
      <c r="A55" s="1">
        <v>93</v>
      </c>
      <c r="B55" s="1" t="s">
        <v>5</v>
      </c>
      <c r="C55" s="1">
        <v>9</v>
      </c>
      <c r="D55" s="1">
        <v>2</v>
      </c>
      <c r="E55" s="1">
        <v>1</v>
      </c>
      <c r="F55" s="1">
        <f>SUMIF(Scores!$E$2:$E$380, 'Next Gen'!$A55, INDEX(Scores!$H$2:$N432, 0, MATCH($B55, Scores!$H$1:$N$1, 0)))</f>
        <v>1</v>
      </c>
      <c r="G55" s="1" t="str">
        <f>INDEX(Scores!$B$2:$B$380, MATCH('Next Gen'!$A55, Scores!$E$2:$E$380, 0))</f>
        <v>mid</v>
      </c>
      <c r="H55" s="4">
        <f>INDEX(Scores!$D$2:$D$380, MATCH('Next Gen'!$A55, Scores!$E$2:$E$380, 0))</f>
        <v>45784</v>
      </c>
      <c r="K55" s="8">
        <v>86</v>
      </c>
      <c r="L55" s="9">
        <v>3</v>
      </c>
      <c r="M55" s="9">
        <v>9</v>
      </c>
      <c r="N55" s="9">
        <v>5.5</v>
      </c>
      <c r="O55" s="9">
        <v>6</v>
      </c>
    </row>
    <row r="56" spans="1:15">
      <c r="A56" s="1">
        <v>94</v>
      </c>
      <c r="B56" s="1" t="s">
        <v>4</v>
      </c>
      <c r="C56" s="1">
        <v>9</v>
      </c>
      <c r="D56" s="1">
        <v>8</v>
      </c>
      <c r="E56" s="1">
        <v>4</v>
      </c>
      <c r="F56" s="1">
        <f>SUMIF(Scores!$E$2:$E$380, 'Next Gen'!$A56, INDEX(Scores!$H$2:$N433, 0, MATCH($B56, Scores!$H$1:$N$1, 0)))</f>
        <v>7</v>
      </c>
      <c r="G56" s="1" t="str">
        <f>INDEX(Scores!$B$2:$B$380, MATCH('Next Gen'!$A56, Scores!$E$2:$E$380, 0))</f>
        <v>high</v>
      </c>
      <c r="H56" s="4">
        <f>INDEX(Scores!$D$2:$D$380, MATCH('Next Gen'!$A56, Scores!$E$2:$E$380, 0))</f>
        <v>45784</v>
      </c>
      <c r="K56" s="8">
        <v>107</v>
      </c>
      <c r="L56" s="9">
        <v>3.5</v>
      </c>
      <c r="M56" s="9">
        <v>9</v>
      </c>
      <c r="N56" s="9">
        <v>7.5</v>
      </c>
      <c r="O56" s="9">
        <v>5.5</v>
      </c>
    </row>
    <row r="57" spans="1:15">
      <c r="A57" s="1">
        <v>94</v>
      </c>
      <c r="B57" s="1" t="s">
        <v>5</v>
      </c>
      <c r="C57" s="1">
        <v>9</v>
      </c>
      <c r="D57" s="1">
        <v>6</v>
      </c>
      <c r="E57" s="1">
        <v>5</v>
      </c>
      <c r="F57" s="1">
        <f>SUMIF(Scores!$E$2:$E$380, 'Next Gen'!$A57, INDEX(Scores!$H$2:$N434, 0, MATCH($B57, Scores!$H$1:$N$1, 0)))</f>
        <v>8</v>
      </c>
      <c r="G57" s="1" t="str">
        <f>INDEX(Scores!$B$2:$B$380, MATCH('Next Gen'!$A57, Scores!$E$2:$E$380, 0))</f>
        <v>high</v>
      </c>
      <c r="H57" s="4">
        <f>INDEX(Scores!$D$2:$D$380, MATCH('Next Gen'!$A57, Scores!$E$2:$E$380, 0))</f>
        <v>45784</v>
      </c>
      <c r="K57" s="8">
        <v>114</v>
      </c>
      <c r="L57" s="9">
        <v>2</v>
      </c>
      <c r="M57" s="9">
        <v>9</v>
      </c>
      <c r="N57" s="9">
        <v>7.5</v>
      </c>
      <c r="O57" s="9">
        <v>5.5</v>
      </c>
    </row>
    <row r="58" spans="1:15">
      <c r="A58" s="1">
        <v>95</v>
      </c>
      <c r="B58" s="1" t="s">
        <v>4</v>
      </c>
      <c r="C58" s="1">
        <v>9</v>
      </c>
      <c r="D58" s="1">
        <v>8</v>
      </c>
      <c r="E58" s="1">
        <v>1</v>
      </c>
      <c r="F58" s="1">
        <f>SUMIF(Scores!$E$2:$E$380, 'Next Gen'!$A58, INDEX(Scores!$H$2:$N435, 0, MATCH($B58, Scores!$H$1:$N$1, 0)))</f>
        <v>2</v>
      </c>
      <c r="G58" s="1" t="str">
        <f>INDEX(Scores!$B$2:$B$380, MATCH('Next Gen'!$A58, Scores!$E$2:$E$380, 0))</f>
        <v>low</v>
      </c>
      <c r="H58" s="4">
        <f>INDEX(Scores!$D$2:$D$380, MATCH('Next Gen'!$A58, Scores!$E$2:$E$380, 0))</f>
        <v>45784</v>
      </c>
      <c r="K58" s="8">
        <v>111</v>
      </c>
      <c r="L58" s="9">
        <v>3</v>
      </c>
      <c r="M58" s="9">
        <v>9</v>
      </c>
      <c r="N58" s="9">
        <v>8</v>
      </c>
      <c r="O58" s="9">
        <v>5.5</v>
      </c>
    </row>
    <row r="59" spans="1:15">
      <c r="A59" s="1">
        <v>95</v>
      </c>
      <c r="B59" s="1" t="s">
        <v>5</v>
      </c>
      <c r="C59" s="1">
        <v>9</v>
      </c>
      <c r="D59" s="1">
        <v>7</v>
      </c>
      <c r="E59" s="1">
        <v>1</v>
      </c>
      <c r="F59" s="1">
        <f>SUMIF(Scores!$E$2:$E$380, 'Next Gen'!$A59, INDEX(Scores!$H$2:$N436, 0, MATCH($B59, Scores!$H$1:$N$1, 0)))</f>
        <v>1</v>
      </c>
      <c r="G59" s="1" t="str">
        <f>INDEX(Scores!$B$2:$B$380, MATCH('Next Gen'!$A59, Scores!$E$2:$E$380, 0))</f>
        <v>low</v>
      </c>
      <c r="H59" s="4">
        <f>INDEX(Scores!$D$2:$D$380, MATCH('Next Gen'!$A59, Scores!$E$2:$E$380, 0))</f>
        <v>45784</v>
      </c>
      <c r="K59" s="8">
        <v>99</v>
      </c>
      <c r="L59" s="9">
        <v>2.5</v>
      </c>
      <c r="M59" s="9">
        <v>9</v>
      </c>
      <c r="N59" s="9">
        <v>9</v>
      </c>
      <c r="O59" s="9">
        <v>5</v>
      </c>
    </row>
    <row r="60" spans="1:15">
      <c r="A60" s="1">
        <v>96</v>
      </c>
      <c r="B60" s="1" t="s">
        <v>4</v>
      </c>
      <c r="C60" s="1">
        <v>9</v>
      </c>
      <c r="D60" s="1">
        <v>9</v>
      </c>
      <c r="E60" s="1">
        <v>3</v>
      </c>
      <c r="F60" s="1">
        <f>SUMIF(Scores!$E$2:$E$380, 'Next Gen'!$A60, INDEX(Scores!$H$2:$N437, 0, MATCH($B60, Scores!$H$1:$N$1, 0)))</f>
        <v>5</v>
      </c>
      <c r="G60" s="1" t="str">
        <f>INDEX(Scores!$B$2:$B$380, MATCH('Next Gen'!$A60, Scores!$E$2:$E$380, 0))</f>
        <v>mid</v>
      </c>
      <c r="H60" s="4">
        <f>INDEX(Scores!$D$2:$D$380, MATCH('Next Gen'!$A60, Scores!$E$2:$E$380, 0))</f>
        <v>45790</v>
      </c>
      <c r="K60" s="8">
        <v>92</v>
      </c>
      <c r="L60" s="9">
        <v>2.5</v>
      </c>
      <c r="M60" s="9">
        <v>9</v>
      </c>
      <c r="N60" s="9">
        <v>5</v>
      </c>
      <c r="O60" s="9">
        <v>5</v>
      </c>
    </row>
    <row r="61" spans="1:15">
      <c r="A61" s="1">
        <v>96</v>
      </c>
      <c r="B61" s="1" t="s">
        <v>5</v>
      </c>
      <c r="C61" s="1">
        <v>9</v>
      </c>
      <c r="D61" s="1">
        <v>6</v>
      </c>
      <c r="E61" s="1">
        <v>2</v>
      </c>
      <c r="F61" s="1">
        <f>SUMIF(Scores!$E$2:$E$380, 'Next Gen'!$A61, INDEX(Scores!$H$2:$N438, 0, MATCH($B61, Scores!$H$1:$N$1, 0)))</f>
        <v>3</v>
      </c>
      <c r="G61" s="1" t="str">
        <f>INDEX(Scores!$B$2:$B$380, MATCH('Next Gen'!$A61, Scores!$E$2:$E$380, 0))</f>
        <v>mid</v>
      </c>
      <c r="H61" s="4">
        <f>INDEX(Scores!$D$2:$D$380, MATCH('Next Gen'!$A61, Scores!$E$2:$E$380, 0))</f>
        <v>45790</v>
      </c>
      <c r="K61" s="8">
        <v>74</v>
      </c>
      <c r="L61" s="9">
        <v>2.5</v>
      </c>
      <c r="M61" s="9">
        <v>9</v>
      </c>
      <c r="N61" s="9">
        <v>5.5</v>
      </c>
      <c r="O61" s="9">
        <v>4</v>
      </c>
    </row>
    <row r="62" spans="1:15">
      <c r="A62" s="1">
        <v>98</v>
      </c>
      <c r="B62" s="1" t="s">
        <v>4</v>
      </c>
      <c r="C62" s="1">
        <v>9</v>
      </c>
      <c r="D62" s="1">
        <v>9</v>
      </c>
      <c r="E62" s="1">
        <v>4</v>
      </c>
      <c r="F62" s="1">
        <f>SUMIF(Scores!$E$2:$E$380, 'Next Gen'!$A62, INDEX(Scores!$H$2:$N439, 0, MATCH($B62, Scores!$H$1:$N$1, 0)))</f>
        <v>11</v>
      </c>
      <c r="G62" s="1" t="str">
        <f>INDEX(Scores!$B$2:$B$380, MATCH('Next Gen'!$A62, Scores!$E$2:$E$380, 0))</f>
        <v>mid</v>
      </c>
      <c r="H62" s="4">
        <f>INDEX(Scores!$D$2:$D$380, MATCH('Next Gen'!$A62, Scores!$E$2:$E$380, 0))</f>
        <v>45791</v>
      </c>
      <c r="K62" s="8">
        <v>96</v>
      </c>
      <c r="L62" s="9">
        <v>2.5</v>
      </c>
      <c r="M62" s="9">
        <v>9</v>
      </c>
      <c r="N62" s="9">
        <v>7.5</v>
      </c>
      <c r="O62" s="9">
        <v>4</v>
      </c>
    </row>
    <row r="63" spans="1:15">
      <c r="A63" s="1">
        <v>98</v>
      </c>
      <c r="B63" s="1" t="s">
        <v>5</v>
      </c>
      <c r="C63" s="1">
        <v>9</v>
      </c>
      <c r="D63" s="1">
        <v>9</v>
      </c>
      <c r="E63" s="1">
        <v>2</v>
      </c>
      <c r="F63" s="1">
        <f>SUMIF(Scores!$E$2:$E$380, 'Next Gen'!$A63, INDEX(Scores!$H$2:$N440, 0, MATCH($B63, Scores!$H$1:$N$1, 0)))</f>
        <v>2</v>
      </c>
      <c r="G63" s="1" t="str">
        <f>INDEX(Scores!$B$2:$B$380, MATCH('Next Gen'!$A63, Scores!$E$2:$E$380, 0))</f>
        <v>mid</v>
      </c>
      <c r="H63" s="4">
        <f>INDEX(Scores!$D$2:$D$380, MATCH('Next Gen'!$A63, Scores!$E$2:$E$380, 0))</f>
        <v>45791</v>
      </c>
      <c r="K63" s="8">
        <v>104</v>
      </c>
      <c r="L63" s="9">
        <v>2</v>
      </c>
      <c r="M63" s="9">
        <v>9</v>
      </c>
      <c r="N63" s="9">
        <v>6</v>
      </c>
      <c r="O63" s="9">
        <v>4</v>
      </c>
    </row>
    <row r="64" spans="1:15">
      <c r="A64" s="1">
        <v>98</v>
      </c>
      <c r="B64" s="1" t="s">
        <v>6</v>
      </c>
      <c r="C64" s="1">
        <v>9</v>
      </c>
      <c r="D64" s="1">
        <v>4</v>
      </c>
      <c r="E64" s="1">
        <v>1</v>
      </c>
      <c r="F64" s="1">
        <f>SUMIF(Scores!$E$2:$E$380, 'Next Gen'!$A64, INDEX(Scores!$H$2:$N441, 0, MATCH($B64, Scores!$H$1:$N$1, 0)))</f>
        <v>3</v>
      </c>
      <c r="G64" s="1" t="str">
        <f>INDEX(Scores!$B$2:$B$380, MATCH('Next Gen'!$A64, Scores!$E$2:$E$380, 0))</f>
        <v>mid</v>
      </c>
      <c r="H64" s="4">
        <f>INDEX(Scores!$D$2:$D$380, MATCH('Next Gen'!$A64, Scores!$E$2:$E$380, 0))</f>
        <v>45791</v>
      </c>
      <c r="K64" s="8">
        <v>79</v>
      </c>
      <c r="L64" s="9">
        <v>2</v>
      </c>
      <c r="M64" s="9">
        <v>9</v>
      </c>
      <c r="N64" s="9">
        <v>6.5</v>
      </c>
      <c r="O64" s="9">
        <v>4</v>
      </c>
    </row>
    <row r="65" spans="1:15">
      <c r="A65" s="1">
        <v>99</v>
      </c>
      <c r="B65" s="1" t="s">
        <v>4</v>
      </c>
      <c r="C65" s="1">
        <v>9</v>
      </c>
      <c r="D65" s="1">
        <v>9</v>
      </c>
      <c r="E65" s="1">
        <v>1</v>
      </c>
      <c r="F65" s="1">
        <f>SUMIF(Scores!$E$2:$E$380, 'Next Gen'!$A65, INDEX(Scores!$H$2:$N442, 0, MATCH($B65, Scores!$H$1:$N$1, 0)))</f>
        <v>3</v>
      </c>
      <c r="G65" s="1" t="str">
        <f>INDEX(Scores!$B$2:$B$380, MATCH('Next Gen'!$A65, Scores!$E$2:$E$380, 0))</f>
        <v>mid</v>
      </c>
      <c r="H65" s="4">
        <f>INDEX(Scores!$D$2:$D$380, MATCH('Next Gen'!$A65, Scores!$E$2:$E$380, 0))</f>
        <v>45791</v>
      </c>
      <c r="K65" s="8">
        <v>110</v>
      </c>
      <c r="L65" s="9">
        <v>2</v>
      </c>
      <c r="M65" s="9">
        <v>9</v>
      </c>
      <c r="N65" s="9">
        <v>7.5</v>
      </c>
      <c r="O65" s="9">
        <v>4</v>
      </c>
    </row>
    <row r="66" spans="1:15">
      <c r="A66" s="1">
        <v>99</v>
      </c>
      <c r="B66" s="1" t="s">
        <v>5</v>
      </c>
      <c r="C66" s="1">
        <v>9</v>
      </c>
      <c r="D66" s="1">
        <v>9</v>
      </c>
      <c r="E66" s="1">
        <v>4</v>
      </c>
      <c r="F66" s="1">
        <f>SUMIF(Scores!$E$2:$E$380, 'Next Gen'!$A66, INDEX(Scores!$H$2:$N443, 0, MATCH($B66, Scores!$H$1:$N$1, 0)))</f>
        <v>7</v>
      </c>
      <c r="G66" s="1" t="str">
        <f>INDEX(Scores!$B$2:$B$380, MATCH('Next Gen'!$A66, Scores!$E$2:$E$380, 0))</f>
        <v>mid</v>
      </c>
      <c r="H66" s="4">
        <f>INDEX(Scores!$D$2:$D$380, MATCH('Next Gen'!$A66, Scores!$E$2:$E$380, 0))</f>
        <v>45791</v>
      </c>
      <c r="K66" s="8">
        <v>87</v>
      </c>
      <c r="L66" s="9">
        <v>1.5</v>
      </c>
      <c r="M66" s="9">
        <v>9</v>
      </c>
      <c r="N66" s="9">
        <v>6.5</v>
      </c>
      <c r="O66" s="9">
        <v>3.5</v>
      </c>
    </row>
    <row r="67" spans="1:15">
      <c r="A67" s="1">
        <v>99</v>
      </c>
      <c r="B67" s="1" t="s">
        <v>6</v>
      </c>
      <c r="C67" s="1">
        <v>9</v>
      </c>
      <c r="D67" s="1">
        <v>4</v>
      </c>
      <c r="E67" s="1">
        <v>4</v>
      </c>
      <c r="F67" s="1">
        <f>SUMIF(Scores!$E$2:$E$380, 'Next Gen'!$A67, INDEX(Scores!$H$2:$N444, 0, MATCH($B67, Scores!$H$1:$N$1, 0)))</f>
        <v>9</v>
      </c>
      <c r="G67" s="1" t="str">
        <f>INDEX(Scores!$B$2:$B$380, MATCH('Next Gen'!$A67, Scores!$E$2:$E$380, 0))</f>
        <v>mid</v>
      </c>
      <c r="H67" s="4">
        <f>INDEX(Scores!$D$2:$D$380, MATCH('Next Gen'!$A67, Scores!$E$2:$E$380, 0))</f>
        <v>45791</v>
      </c>
      <c r="K67" s="8">
        <v>81</v>
      </c>
      <c r="L67" s="9">
        <v>2</v>
      </c>
      <c r="M67" s="9">
        <v>9</v>
      </c>
      <c r="N67" s="9">
        <v>6</v>
      </c>
      <c r="O67" s="9">
        <v>3</v>
      </c>
    </row>
    <row r="68" spans="1:15">
      <c r="A68" s="1">
        <v>99</v>
      </c>
      <c r="B68" s="1" t="s">
        <v>7</v>
      </c>
      <c r="C68" s="1">
        <v>9</v>
      </c>
      <c r="D68" s="1">
        <v>2</v>
      </c>
      <c r="E68" s="1">
        <v>2</v>
      </c>
      <c r="F68" s="1">
        <f>SUMIF(Scores!$E$2:$E$380, 'Next Gen'!$A68, INDEX(Scores!$H$2:$N445, 0, MATCH($B68, Scores!$H$1:$N$1, 0)))</f>
        <v>5</v>
      </c>
      <c r="G68" s="1" t="str">
        <f>INDEX(Scores!$B$2:$B$380, MATCH('Next Gen'!$A68, Scores!$E$2:$E$380, 0))</f>
        <v>mid</v>
      </c>
      <c r="H68" s="4">
        <f>INDEX(Scores!$D$2:$D$380, MATCH('Next Gen'!$A68, Scores!$E$2:$E$380, 0))</f>
        <v>45791</v>
      </c>
      <c r="K68" s="8">
        <v>89</v>
      </c>
      <c r="L68" s="9">
        <v>2.5</v>
      </c>
      <c r="M68" s="9">
        <v>9</v>
      </c>
      <c r="N68" s="9">
        <v>7</v>
      </c>
      <c r="O68" s="9">
        <v>3</v>
      </c>
    </row>
    <row r="69" spans="1:15">
      <c r="A69" s="1">
        <v>100</v>
      </c>
      <c r="B69" s="1" t="s">
        <v>4</v>
      </c>
      <c r="C69" s="1">
        <v>9</v>
      </c>
      <c r="D69" s="1">
        <v>9</v>
      </c>
      <c r="E69" s="1">
        <v>4</v>
      </c>
      <c r="F69" s="1">
        <f>SUMIF(Scores!$E$2:$E$380, 'Next Gen'!$A69, INDEX(Scores!$H$2:$N446, 0, MATCH($B69, Scores!$H$1:$N$1, 0)))</f>
        <v>9</v>
      </c>
      <c r="G69" s="1" t="str">
        <f>INDEX(Scores!$B$2:$B$380, MATCH('Next Gen'!$A69, Scores!$E$2:$E$380, 0))</f>
        <v>high</v>
      </c>
      <c r="H69" s="4">
        <f>INDEX(Scores!$D$2:$D$380, MATCH('Next Gen'!$A69, Scores!$E$2:$E$380, 0))</f>
        <v>45791</v>
      </c>
      <c r="K69" s="8">
        <v>105</v>
      </c>
      <c r="L69" s="9">
        <v>3</v>
      </c>
      <c r="M69" s="9">
        <v>9</v>
      </c>
      <c r="N69" s="9">
        <v>8</v>
      </c>
      <c r="O69" s="9">
        <v>3</v>
      </c>
    </row>
    <row r="70" spans="1:15">
      <c r="A70" s="1">
        <v>100</v>
      </c>
      <c r="B70" s="1" t="s">
        <v>5</v>
      </c>
      <c r="C70" s="1">
        <v>9</v>
      </c>
      <c r="D70" s="1">
        <v>8</v>
      </c>
      <c r="E70" s="1">
        <v>4</v>
      </c>
      <c r="F70" s="1">
        <f>SUMIF(Scores!$E$2:$E$380, 'Next Gen'!$A70, INDEX(Scores!$H$2:$N447, 0, MATCH($B70, Scores!$H$1:$N$1, 0)))</f>
        <v>7</v>
      </c>
      <c r="G70" s="1" t="str">
        <f>INDEX(Scores!$B$2:$B$380, MATCH('Next Gen'!$A70, Scores!$E$2:$E$380, 0))</f>
        <v>high</v>
      </c>
      <c r="H70" s="4">
        <f>INDEX(Scores!$D$2:$D$380, MATCH('Next Gen'!$A70, Scores!$E$2:$E$380, 0))</f>
        <v>45791</v>
      </c>
      <c r="K70" s="8">
        <v>106</v>
      </c>
      <c r="L70" s="9">
        <v>2</v>
      </c>
      <c r="M70" s="9">
        <v>9</v>
      </c>
      <c r="N70" s="9">
        <v>7</v>
      </c>
      <c r="O70" s="9">
        <v>3</v>
      </c>
    </row>
    <row r="71" spans="1:15">
      <c r="A71" s="1">
        <v>101</v>
      </c>
      <c r="B71" s="1" t="s">
        <v>5</v>
      </c>
      <c r="C71" s="1">
        <v>9</v>
      </c>
      <c r="D71" s="1">
        <v>7</v>
      </c>
      <c r="E71" s="1">
        <v>5</v>
      </c>
      <c r="F71" s="1">
        <f>SUMIF(Scores!$E$2:$E$380, 'Next Gen'!$A71, INDEX(Scores!$H$2:$N448, 0, MATCH($B71, Scores!$H$1:$N$1, 0)))</f>
        <v>9</v>
      </c>
      <c r="G71" s="1" t="str">
        <f>INDEX(Scores!$B$2:$B$380, MATCH('Next Gen'!$A71, Scores!$E$2:$E$380, 0))</f>
        <v>mid</v>
      </c>
      <c r="H71" s="4">
        <f>INDEX(Scores!$D$2:$D$380, MATCH('Next Gen'!$A71, Scores!$E$2:$E$380, 0))</f>
        <v>45797</v>
      </c>
      <c r="K71" s="8">
        <v>77</v>
      </c>
      <c r="L71" s="9">
        <v>2</v>
      </c>
      <c r="M71" s="9">
        <v>9</v>
      </c>
      <c r="N71" s="9">
        <v>7</v>
      </c>
      <c r="O71" s="9">
        <v>3</v>
      </c>
    </row>
    <row r="72" spans="1:15">
      <c r="A72" s="1">
        <v>101</v>
      </c>
      <c r="B72" s="1" t="s">
        <v>6</v>
      </c>
      <c r="C72" s="1">
        <v>9</v>
      </c>
      <c r="D72" s="1">
        <v>7</v>
      </c>
      <c r="E72" s="1">
        <v>2</v>
      </c>
      <c r="F72" s="1">
        <f>SUMIF(Scores!$E$2:$E$380, 'Next Gen'!$A72, INDEX(Scores!$H$2:$N449, 0, MATCH($B72, Scores!$H$1:$N$1, 0)))</f>
        <v>6</v>
      </c>
      <c r="G72" s="1" t="str">
        <f>INDEX(Scores!$B$2:$B$380, MATCH('Next Gen'!$A72, Scores!$E$2:$E$380, 0))</f>
        <v>mid</v>
      </c>
      <c r="H72" s="4">
        <f>INDEX(Scores!$D$2:$D$380, MATCH('Next Gen'!$A72, Scores!$E$2:$E$380, 0))</f>
        <v>45797</v>
      </c>
      <c r="K72" s="8">
        <v>76</v>
      </c>
      <c r="L72" s="9">
        <v>1.5</v>
      </c>
      <c r="M72" s="9">
        <v>9</v>
      </c>
      <c r="N72" s="9">
        <v>7</v>
      </c>
      <c r="O72" s="9">
        <v>2.5</v>
      </c>
    </row>
    <row r="73" spans="1:15">
      <c r="A73" s="1">
        <v>102</v>
      </c>
      <c r="B73" s="1" t="s">
        <v>5</v>
      </c>
      <c r="C73" s="1">
        <v>9</v>
      </c>
      <c r="D73" s="1">
        <v>8</v>
      </c>
      <c r="E73" s="1">
        <v>5</v>
      </c>
      <c r="F73" s="1">
        <f>SUMIF(Scores!$E$2:$E$380, 'Next Gen'!$A73, INDEX(Scores!$H$2:$N450, 0, MATCH($B73, Scores!$H$1:$N$1, 0)))</f>
        <v>8</v>
      </c>
      <c r="G73" s="1" t="str">
        <f>INDEX(Scores!$B$2:$B$380, MATCH('Next Gen'!$A73, Scores!$E$2:$E$380, 0))</f>
        <v>mid</v>
      </c>
      <c r="H73" s="4">
        <f>INDEX(Scores!$D$2:$D$380, MATCH('Next Gen'!$A73, Scores!$E$2:$E$380, 0))</f>
        <v>45797</v>
      </c>
      <c r="K73" s="8">
        <v>72</v>
      </c>
      <c r="L73" s="9">
        <v>1.5</v>
      </c>
      <c r="M73" s="9">
        <v>9</v>
      </c>
      <c r="N73" s="9">
        <v>7</v>
      </c>
      <c r="O73" s="9">
        <v>2.5</v>
      </c>
    </row>
    <row r="74" spans="1:15">
      <c r="A74" s="1">
        <v>102</v>
      </c>
      <c r="B74" s="1" t="s">
        <v>7</v>
      </c>
      <c r="C74" s="1">
        <v>9</v>
      </c>
      <c r="D74" s="1">
        <v>2</v>
      </c>
      <c r="E74" s="1">
        <v>1</v>
      </c>
      <c r="F74" s="1">
        <f>SUMIF(Scores!$E$2:$E$380, 'Next Gen'!$A74, INDEX(Scores!$H$2:$N451, 0, MATCH($B74, Scores!$H$1:$N$1, 0)))</f>
        <v>1</v>
      </c>
      <c r="G74" s="1" t="str">
        <f>INDEX(Scores!$B$2:$B$380, MATCH('Next Gen'!$A74, Scores!$E$2:$E$380, 0))</f>
        <v>mid</v>
      </c>
      <c r="H74" s="4">
        <f>INDEX(Scores!$D$2:$D$380, MATCH('Next Gen'!$A74, Scores!$E$2:$E$380, 0))</f>
        <v>45797</v>
      </c>
      <c r="K74" s="8">
        <v>112</v>
      </c>
      <c r="L74" s="9">
        <v>1.5</v>
      </c>
      <c r="M74" s="9">
        <v>9</v>
      </c>
      <c r="N74" s="9">
        <v>8.5</v>
      </c>
      <c r="O74" s="9">
        <v>2</v>
      </c>
    </row>
    <row r="75" spans="1:15">
      <c r="A75" s="1">
        <v>103</v>
      </c>
      <c r="B75" s="1" t="s">
        <v>5</v>
      </c>
      <c r="C75" s="1">
        <v>9</v>
      </c>
      <c r="D75" s="1">
        <v>9</v>
      </c>
      <c r="E75" s="1">
        <v>7</v>
      </c>
      <c r="F75" s="1">
        <f>SUMIF(Scores!$E$2:$E$380, 'Next Gen'!$A75, INDEX(Scores!$H$2:$N450, 0, MATCH($B75, Scores!$H$1:$N$1, 0)))</f>
        <v>12</v>
      </c>
      <c r="G75" s="1" t="str">
        <f>INDEX(Scores!$B$2:$B$380, MATCH('Next Gen'!$A75, Scores!$E$2:$E$380, 0))</f>
        <v>mid</v>
      </c>
      <c r="H75" s="4">
        <f>INDEX(Scores!$D$2:$D$380, MATCH('Next Gen'!$A75, Scores!$E$2:$E$380, 0))</f>
        <v>45798</v>
      </c>
      <c r="K75" s="8">
        <v>90</v>
      </c>
      <c r="L75" s="9">
        <v>1.5</v>
      </c>
      <c r="M75" s="9">
        <v>9</v>
      </c>
      <c r="N75" s="9">
        <v>5</v>
      </c>
      <c r="O75" s="9">
        <v>1.5</v>
      </c>
    </row>
    <row r="76" spans="1:15">
      <c r="A76" s="1">
        <v>103</v>
      </c>
      <c r="B76" s="1" t="s">
        <v>6</v>
      </c>
      <c r="C76" s="1">
        <v>9</v>
      </c>
      <c r="D76" s="1">
        <v>3</v>
      </c>
      <c r="E76" s="1">
        <v>3</v>
      </c>
      <c r="F76" s="1">
        <f>SUMIF(Scores!$E$2:$E$380, 'Next Gen'!$A76, INDEX(Scores!$H$2:$N451, 0, MATCH($B76, Scores!$H$1:$N$1, 0)))</f>
        <v>5</v>
      </c>
      <c r="G76" s="1" t="str">
        <f>INDEX(Scores!$B$2:$B$380, MATCH('Next Gen'!$A76, Scores!$E$2:$E$380, 0))</f>
        <v>mid</v>
      </c>
      <c r="H76" s="4">
        <f>INDEX(Scores!$D$2:$D$380, MATCH('Next Gen'!$A76, Scores!$E$2:$E$380, 0))</f>
        <v>45798</v>
      </c>
      <c r="K76" s="8">
        <v>95</v>
      </c>
      <c r="L76" s="9">
        <v>1</v>
      </c>
      <c r="M76" s="9">
        <v>9</v>
      </c>
      <c r="N76" s="9">
        <v>7.5</v>
      </c>
      <c r="O76" s="9">
        <v>1.5</v>
      </c>
    </row>
    <row r="77" spans="1:15">
      <c r="A77" s="1">
        <v>104</v>
      </c>
      <c r="B77" s="1" t="s">
        <v>5</v>
      </c>
      <c r="C77" s="1">
        <v>9</v>
      </c>
      <c r="D77" s="1">
        <v>6</v>
      </c>
      <c r="E77" s="1">
        <v>2</v>
      </c>
      <c r="F77" s="1">
        <f>SUMIF(Scores!$E$2:$E$380, 'Next Gen'!$A77, INDEX(Scores!$H$2:$N$380, 0, MATCH($B77, Scores!$H$1:$N$1, 0)))</f>
        <v>4</v>
      </c>
      <c r="G77" s="1" t="str">
        <f>INDEX(Scores!$B$2:$B$380, MATCH('Next Gen'!$A77, Scores!$E$2:$E$380, 0))</f>
        <v>mid</v>
      </c>
      <c r="H77" s="4">
        <f>INDEX(Scores!$D$2:$D$380, MATCH('Next Gen'!$A77, Scores!$E$2:$E$380, 0))</f>
        <v>45799</v>
      </c>
      <c r="K77" s="8" t="s">
        <v>55</v>
      </c>
      <c r="L77" s="9">
        <v>3.3763440860215055</v>
      </c>
      <c r="M77" s="9">
        <v>9.258064516129032</v>
      </c>
      <c r="N77" s="9">
        <v>7.5483870967741939</v>
      </c>
      <c r="O77" s="9">
        <v>6.333333333333333</v>
      </c>
    </row>
    <row r="78" spans="1:15">
      <c r="A78" s="1">
        <v>104</v>
      </c>
      <c r="B78" s="1" t="s">
        <v>6</v>
      </c>
      <c r="C78" s="1">
        <v>9</v>
      </c>
      <c r="D78" s="1">
        <v>7</v>
      </c>
      <c r="E78" s="1">
        <v>1</v>
      </c>
      <c r="F78" s="1">
        <f>SUMIF(Scores!$E$2:$E$380, 'Next Gen'!$A78, INDEX(Scores!$H$2:$N$380, 0, MATCH($B78, Scores!$H$1:$N$1, 0)))</f>
        <v>1</v>
      </c>
      <c r="G78" s="1" t="str">
        <f>INDEX(Scores!$B$2:$B$380, MATCH('Next Gen'!$A78, Scores!$E$2:$E$380, 0))</f>
        <v>mid</v>
      </c>
      <c r="H78" s="4">
        <f>INDEX(Scores!$D$2:$D$380, MATCH('Next Gen'!$A78, Scores!$E$2:$E$380, 0))</f>
        <v>45799</v>
      </c>
      <c r="K78"/>
    </row>
    <row r="79" spans="1:15">
      <c r="A79" s="1">
        <v>105</v>
      </c>
      <c r="B79" s="1" t="s">
        <v>5</v>
      </c>
      <c r="C79" s="1">
        <v>9</v>
      </c>
      <c r="D79" s="1">
        <v>8</v>
      </c>
      <c r="E79" s="1">
        <v>3</v>
      </c>
      <c r="F79" s="1">
        <f>SUMIF(Scores!$E$2:$E$380, 'Next Gen'!$A79, INDEX(Scores!$H$2:$N$380, 0, MATCH($B79, Scores!$H$1:$N$1, 0)))</f>
        <v>3</v>
      </c>
      <c r="G79" s="1" t="str">
        <f>INDEX(Scores!$B$2:$B$380, MATCH('Next Gen'!$A79, Scores!$E$2:$E$380, 0))</f>
        <v>mid</v>
      </c>
      <c r="H79" s="4">
        <f>INDEX(Scores!$D$2:$D$380, MATCH('Next Gen'!$A79, Scores!$E$2:$E$380, 0))</f>
        <v>45811</v>
      </c>
      <c r="K79"/>
    </row>
    <row r="80" spans="1:15">
      <c r="A80" s="1">
        <v>105</v>
      </c>
      <c r="B80" s="1" t="s">
        <v>6</v>
      </c>
      <c r="C80" s="1">
        <v>9</v>
      </c>
      <c r="D80" s="1">
        <v>3</v>
      </c>
      <c r="E80" s="1">
        <v>1</v>
      </c>
      <c r="F80" s="1">
        <f>SUMIF(Scores!$E$2:$E$380, 'Next Gen'!$A80, INDEX(Scores!$H$2:$N$380, 0, MATCH($B80, Scores!$H$1:$N$1, 0)))</f>
        <v>1</v>
      </c>
      <c r="G80" s="1" t="str">
        <f>INDEX(Scores!$B$2:$B$380, MATCH('Next Gen'!$A80, Scores!$E$2:$E$380, 0))</f>
        <v>mid</v>
      </c>
      <c r="H80" s="4">
        <f>INDEX(Scores!$D$2:$D$380, MATCH('Next Gen'!$A80, Scores!$E$2:$E$380, 0))</f>
        <v>45811</v>
      </c>
      <c r="K80"/>
    </row>
    <row r="81" spans="1:11">
      <c r="A81" s="1">
        <v>106</v>
      </c>
      <c r="B81" s="1" t="s">
        <v>5</v>
      </c>
      <c r="C81" s="1">
        <v>9</v>
      </c>
      <c r="D81" s="1">
        <v>7</v>
      </c>
      <c r="E81" s="1">
        <v>2</v>
      </c>
      <c r="F81" s="1">
        <f>SUMIF(Scores!$E$2:$E$380, 'Next Gen'!$A81, INDEX(Scores!$H$2:$N$380, 0, MATCH($B81, Scores!$H$1:$N$1, 0)))</f>
        <v>3</v>
      </c>
      <c r="G81" s="1" t="str">
        <f>INDEX(Scores!$B$2:$B$380, MATCH('Next Gen'!$A81, Scores!$E$2:$E$380, 0))</f>
        <v>mid</v>
      </c>
      <c r="H81" s="4">
        <f>INDEX(Scores!$D$2:$D$380, MATCH('Next Gen'!$A81, Scores!$E$2:$E$380, 0))</f>
        <v>45811</v>
      </c>
      <c r="K81"/>
    </row>
    <row r="82" spans="1:11">
      <c r="A82" s="1">
        <v>106</v>
      </c>
      <c r="B82" s="1" t="s">
        <v>6</v>
      </c>
      <c r="C82" s="1">
        <v>9</v>
      </c>
      <c r="D82" s="1">
        <v>5</v>
      </c>
      <c r="E82" s="1">
        <v>2</v>
      </c>
      <c r="F82" s="1">
        <f>SUMIF(Scores!$E$2:$E$380, 'Next Gen'!$A82, INDEX(Scores!$H$2:$N$380, 0, MATCH($B82, Scores!$H$1:$N$1, 0)))</f>
        <v>2</v>
      </c>
      <c r="G82" s="1" t="str">
        <f>INDEX(Scores!$B$2:$B$380, MATCH('Next Gen'!$A82, Scores!$E$2:$E$380, 0))</f>
        <v>mid</v>
      </c>
      <c r="H82" s="4">
        <f>INDEX(Scores!$D$2:$D$380, MATCH('Next Gen'!$A82, Scores!$E$2:$E$380, 0))</f>
        <v>45811</v>
      </c>
      <c r="K82"/>
    </row>
    <row r="83" spans="1:11">
      <c r="A83" s="1">
        <v>107</v>
      </c>
      <c r="B83" s="1" t="s">
        <v>5</v>
      </c>
      <c r="C83" s="1">
        <v>9</v>
      </c>
      <c r="D83" s="1">
        <v>7</v>
      </c>
      <c r="E83" s="1">
        <v>4</v>
      </c>
      <c r="F83" s="1">
        <f>SUMIF(Scores!$E$2:$E$380, 'Next Gen'!$A83, INDEX(Scores!$H$2:$N$380, 0, MATCH($B83, Scores!$H$1:$N$1, 0)))</f>
        <v>5</v>
      </c>
      <c r="G83" s="1" t="str">
        <f>INDEX(Scores!$B$2:$B$380, MATCH('Next Gen'!$A83, Scores!$E$2:$E$380, 0))</f>
        <v>mid</v>
      </c>
      <c r="H83" s="4">
        <f>INDEX(Scores!$D$2:$D$380, MATCH('Next Gen'!$A83, Scores!$E$2:$E$380, 0))</f>
        <v>45818</v>
      </c>
      <c r="K83"/>
    </row>
    <row r="84" spans="1:11">
      <c r="A84" s="1">
        <v>107</v>
      </c>
      <c r="B84" s="1" t="s">
        <v>4</v>
      </c>
      <c r="C84" s="1">
        <v>9</v>
      </c>
      <c r="D84" s="1">
        <v>8</v>
      </c>
      <c r="E84" s="1">
        <v>3</v>
      </c>
      <c r="F84" s="1">
        <f>SUMIF(Scores!$E$2:$E$380, 'Next Gen'!$A84, INDEX(Scores!$H$2:$N$380, 0, MATCH($B84, Scores!$H$1:$N$1, 0)))</f>
        <v>6</v>
      </c>
      <c r="G84" s="1" t="str">
        <f>INDEX(Scores!$B$2:$B$380, MATCH('Next Gen'!$A84, Scores!$E$2:$E$380, 0))</f>
        <v>mid</v>
      </c>
      <c r="H84" s="4">
        <f>INDEX(Scores!$D$2:$D$380, MATCH('Next Gen'!$A84, Scores!$E$2:$E$380, 0))</f>
        <v>45818</v>
      </c>
      <c r="K84"/>
    </row>
    <row r="85" spans="1:11">
      <c r="A85" s="1">
        <v>108</v>
      </c>
      <c r="B85" s="1" t="s">
        <v>5</v>
      </c>
      <c r="C85" s="1">
        <v>9</v>
      </c>
      <c r="D85" s="1">
        <v>7</v>
      </c>
      <c r="E85" s="1">
        <v>4</v>
      </c>
      <c r="F85" s="1">
        <f>SUMIF(Scores!$E$2:$E$380, 'Next Gen'!$A85, INDEX(Scores!$H$2:$N$380, 0, MATCH($B85, Scores!$H$1:$N$1, 0)))</f>
        <v>6</v>
      </c>
      <c r="G85" s="1" t="str">
        <f>INDEX(Scores!$B$2:$B$380, MATCH('Next Gen'!$A85, Scores!$E$2:$E$380, 0))</f>
        <v>mid</v>
      </c>
      <c r="H85" s="4">
        <f>INDEX(Scores!$D$2:$D$380, MATCH('Next Gen'!$A85, Scores!$E$2:$E$380, 0))</f>
        <v>45819</v>
      </c>
      <c r="K85"/>
    </row>
    <row r="86" spans="1:11">
      <c r="A86" s="1">
        <v>108</v>
      </c>
      <c r="B86" s="1" t="s">
        <v>4</v>
      </c>
      <c r="C86" s="1">
        <v>9</v>
      </c>
      <c r="D86" s="1">
        <v>9</v>
      </c>
      <c r="E86" s="1">
        <v>4</v>
      </c>
      <c r="F86" s="1">
        <f>SUMIF(Scores!$E$2:$E$380, 'Next Gen'!$A86, INDEX(Scores!$H$2:$N$380, 0, MATCH($B86, Scores!$H$1:$N$1, 0)))</f>
        <v>8</v>
      </c>
      <c r="G86" s="1" t="str">
        <f>INDEX(Scores!$B$2:$B$380, MATCH('Next Gen'!$A86, Scores!$E$2:$E$380, 0))</f>
        <v>mid</v>
      </c>
      <c r="H86" s="4">
        <f>INDEX(Scores!$D$2:$D$380, MATCH('Next Gen'!$A86, Scores!$E$2:$E$380, 0))</f>
        <v>45819</v>
      </c>
      <c r="K86"/>
    </row>
    <row r="87" spans="1:11">
      <c r="A87" s="1">
        <v>109</v>
      </c>
      <c r="B87" s="1" t="s">
        <v>5</v>
      </c>
      <c r="C87" s="1">
        <v>9</v>
      </c>
      <c r="D87" s="1">
        <v>7</v>
      </c>
      <c r="E87" s="1">
        <v>3</v>
      </c>
      <c r="F87" s="1">
        <f>SUMIF(Scores!$E$2:$E$380, 'Next Gen'!$A87, INDEX(Scores!$H$2:$N$380, 0, MATCH($B87, Scores!$H$1:$N$1, 0)))</f>
        <v>8</v>
      </c>
      <c r="G87" s="1" t="str">
        <f>INDEX(Scores!$B$2:$B$380, MATCH('Next Gen'!$A87, Scores!$E$2:$E$380, 0))</f>
        <v>mid</v>
      </c>
      <c r="H87" s="4">
        <f>INDEX(Scores!$D$2:$D$380, MATCH('Next Gen'!$A87, Scores!$E$2:$E$380, 0))</f>
        <v>45820</v>
      </c>
      <c r="K87"/>
    </row>
    <row r="88" spans="1:11">
      <c r="A88" s="1">
        <v>109</v>
      </c>
      <c r="B88" s="1" t="s">
        <v>4</v>
      </c>
      <c r="C88" s="1">
        <v>9</v>
      </c>
      <c r="D88" s="1">
        <v>9</v>
      </c>
      <c r="E88" s="1">
        <v>4</v>
      </c>
      <c r="F88" s="1">
        <f>SUMIF(Scores!$E$2:$E$380, 'Next Gen'!$A88, INDEX(Scores!$H$2:$N$380, 0, MATCH($B88, Scores!$H$1:$N$1, 0)))</f>
        <v>5</v>
      </c>
      <c r="G88" s="1" t="str">
        <f>INDEX(Scores!$B$2:$B$380, MATCH('Next Gen'!$A88, Scores!$E$2:$E$380, 0))</f>
        <v>mid</v>
      </c>
      <c r="H88" s="4">
        <f>INDEX(Scores!$D$2:$D$380, MATCH('Next Gen'!$A88, Scores!$E$2:$E$380, 0))</f>
        <v>45820</v>
      </c>
      <c r="K88"/>
    </row>
    <row r="89" spans="1:11">
      <c r="A89" s="1">
        <v>110</v>
      </c>
      <c r="B89" s="1" t="s">
        <v>5</v>
      </c>
      <c r="C89" s="1">
        <v>9</v>
      </c>
      <c r="D89" s="1">
        <v>8</v>
      </c>
      <c r="E89" s="1">
        <v>1</v>
      </c>
      <c r="F89" s="1">
        <f>SUMIF(Scores!$E$2:$E$380, 'Next Gen'!$A89, INDEX(Scores!$H$2:$N$380, 0, MATCH($B89, Scores!$H$1:$N$1, 0)))</f>
        <v>3</v>
      </c>
      <c r="G89" s="1" t="str">
        <f>INDEX(Scores!$B$2:$B$380, MATCH('Next Gen'!$A89, Scores!$E$2:$E$380, 0))</f>
        <v>mid</v>
      </c>
      <c r="H89" s="4">
        <f>INDEX(Scores!$D$2:$D$380, MATCH('Next Gen'!$A89, Scores!$E$2:$E$380, 0))</f>
        <v>45821</v>
      </c>
      <c r="K89"/>
    </row>
    <row r="90" spans="1:11">
      <c r="A90" s="1">
        <v>110</v>
      </c>
      <c r="B90" s="1" t="s">
        <v>4</v>
      </c>
      <c r="C90" s="1">
        <v>9</v>
      </c>
      <c r="D90" s="1">
        <v>7</v>
      </c>
      <c r="E90" s="1">
        <v>3</v>
      </c>
      <c r="F90" s="1">
        <f>SUMIF(Scores!$E$2:$E$380, 'Next Gen'!$A90, INDEX(Scores!$H$2:$N$380, 0, MATCH($B90, Scores!$H$1:$N$1, 0)))</f>
        <v>5</v>
      </c>
      <c r="G90" s="1" t="str">
        <f>INDEX(Scores!$B$2:$B$380, MATCH('Next Gen'!$A90, Scores!$E$2:$E$380, 0))</f>
        <v>mid</v>
      </c>
      <c r="H90" s="4">
        <f>INDEX(Scores!$D$2:$D$380, MATCH('Next Gen'!$A90, Scores!$E$2:$E$380, 0))</f>
        <v>45821</v>
      </c>
      <c r="K90"/>
    </row>
    <row r="91" spans="1:11">
      <c r="A91" s="1">
        <v>111</v>
      </c>
      <c r="B91" s="1" t="s">
        <v>5</v>
      </c>
      <c r="C91" s="1">
        <v>9</v>
      </c>
      <c r="D91" s="1">
        <v>8</v>
      </c>
      <c r="E91" s="1">
        <v>2</v>
      </c>
      <c r="F91" s="1">
        <f>SUMIF(Scores!$E$2:$E$380, 'Next Gen'!$A91, INDEX(Scores!$H$2:$N$380, 0, MATCH($B91, Scores!$H$1:$N$1, 0)))</f>
        <v>4</v>
      </c>
      <c r="G91" s="1" t="str">
        <f>INDEX(Scores!$B$2:$B$380, MATCH('Next Gen'!$A91, Scores!$E$2:$E$380, 0))</f>
        <v>mid</v>
      </c>
      <c r="H91" s="4">
        <f>INDEX(Scores!$D$2:$D$380, MATCH('Next Gen'!$A91, Scores!$E$2:$E$380, 0))</f>
        <v>45824</v>
      </c>
      <c r="K91"/>
    </row>
    <row r="92" spans="1:11">
      <c r="A92" s="1">
        <v>111</v>
      </c>
      <c r="B92" s="1" t="s">
        <v>4</v>
      </c>
      <c r="C92" s="1">
        <v>9</v>
      </c>
      <c r="D92" s="1">
        <v>8</v>
      </c>
      <c r="E92" s="1">
        <v>4</v>
      </c>
      <c r="F92" s="1">
        <f>SUMIF(Scores!$E$2:$E$380, 'Next Gen'!$A92, INDEX(Scores!$H$2:$N$380, 0, MATCH($B92, Scores!$H$1:$N$1, 0)))</f>
        <v>7</v>
      </c>
      <c r="G92" s="1" t="str">
        <f>INDEX(Scores!$B$2:$B$380, MATCH('Next Gen'!$A92, Scores!$E$2:$E$380, 0))</f>
        <v>mid</v>
      </c>
      <c r="H92" s="4">
        <f>INDEX(Scores!$D$2:$D$380, MATCH('Next Gen'!$A92, Scores!$E$2:$E$380, 0))</f>
        <v>45824</v>
      </c>
      <c r="K92"/>
    </row>
    <row r="93" spans="1:11">
      <c r="A93" s="1">
        <v>112</v>
      </c>
      <c r="B93" s="1" t="s">
        <v>5</v>
      </c>
      <c r="C93" s="1">
        <v>9</v>
      </c>
      <c r="D93" s="1">
        <v>8</v>
      </c>
      <c r="E93" s="1">
        <v>1</v>
      </c>
      <c r="F93" s="1">
        <f>SUMIF(Scores!$E$2:$E$380, 'Next Gen'!$A93, INDEX(Scores!$H$2:$N$380, 0, MATCH($B93, Scores!$H$1:$N$1, 0)))</f>
        <v>1</v>
      </c>
      <c r="G93" s="1" t="str">
        <f>INDEX(Scores!$B$2:$B$380, MATCH('Next Gen'!$A93, Scores!$E$2:$E$380, 0))</f>
        <v>mid</v>
      </c>
      <c r="H93" s="4">
        <f>INDEX(Scores!$D$2:$D$380, MATCH('Next Gen'!$A93, Scores!$E$2:$E$380, 0))</f>
        <v>45824</v>
      </c>
      <c r="K93"/>
    </row>
    <row r="94" spans="1:11">
      <c r="A94" s="1">
        <v>112</v>
      </c>
      <c r="B94" s="1" t="s">
        <v>4</v>
      </c>
      <c r="C94" s="1">
        <v>9</v>
      </c>
      <c r="D94" s="1">
        <v>9</v>
      </c>
      <c r="E94" s="1">
        <v>2</v>
      </c>
      <c r="F94" s="1">
        <f>SUMIF(Scores!$E$2:$E$380, 'Next Gen'!$A94, INDEX(Scores!$H$2:$N$380, 0, MATCH($B94, Scores!$H$1:$N$1, 0)))</f>
        <v>3</v>
      </c>
      <c r="G94" s="1" t="str">
        <f>INDEX(Scores!$B$2:$B$380, MATCH('Next Gen'!$A94, Scores!$E$2:$E$380, 0))</f>
        <v>mid</v>
      </c>
      <c r="H94" s="4">
        <f>INDEX(Scores!$D$2:$D$380, MATCH('Next Gen'!$A94, Scores!$E$2:$E$380, 0))</f>
        <v>45824</v>
      </c>
      <c r="K94"/>
    </row>
    <row r="95" spans="1:11">
      <c r="A95" s="1">
        <v>112</v>
      </c>
      <c r="B95" s="1" t="s">
        <v>6</v>
      </c>
      <c r="C95" s="1">
        <v>9</v>
      </c>
      <c r="D95" s="1">
        <v>6</v>
      </c>
      <c r="E95" s="1">
        <v>3</v>
      </c>
      <c r="F95" s="1">
        <f>SUMIF(Scores!$E$2:$E$380, 'Next Gen'!$A95, INDEX(Scores!$H$2:$N$380, 0, MATCH($B95, Scores!$H$1:$N$1, 0)))</f>
        <v>4</v>
      </c>
      <c r="G95" s="1" t="str">
        <f>INDEX(Scores!$B$2:$B$380, MATCH('Next Gen'!$A95, Scores!$E$2:$E$380, 0))</f>
        <v>mid</v>
      </c>
      <c r="H95" s="4">
        <f>INDEX(Scores!$D$2:$D$380, MATCH('Next Gen'!$A95, Scores!$E$2:$E$380, 0))</f>
        <v>45824</v>
      </c>
      <c r="K95"/>
    </row>
    <row r="96" spans="1:11">
      <c r="A96" s="1">
        <v>112</v>
      </c>
      <c r="B96" s="1" t="s">
        <v>7</v>
      </c>
      <c r="C96" s="1">
        <v>9</v>
      </c>
      <c r="D96" s="1">
        <v>3</v>
      </c>
      <c r="E96" s="1">
        <v>2</v>
      </c>
      <c r="F96" s="1">
        <f>SUMIF(Scores!$E$2:$E$380, 'Next Gen'!$A96, INDEX(Scores!$H$2:$N$380, 0, MATCH($B96, Scores!$H$1:$N$1, 0)))</f>
        <v>6</v>
      </c>
      <c r="G96" s="1" t="str">
        <f>INDEX(Scores!$B$2:$B$380, MATCH('Next Gen'!$A96, Scores!$E$2:$E$380, 0))</f>
        <v>mid</v>
      </c>
      <c r="H96" s="4">
        <f>INDEX(Scores!$D$2:$D$380, MATCH('Next Gen'!$A96, Scores!$E$2:$E$380, 0))</f>
        <v>45824</v>
      </c>
      <c r="K96"/>
    </row>
    <row r="97" spans="1:11">
      <c r="A97" s="1">
        <v>113</v>
      </c>
      <c r="B97" s="1" t="s">
        <v>5</v>
      </c>
      <c r="C97" s="1">
        <v>9</v>
      </c>
      <c r="D97" s="1">
        <v>9</v>
      </c>
      <c r="E97" s="1">
        <v>3</v>
      </c>
      <c r="F97" s="1">
        <f>SUMIF(Scores!$E$2:$E$380, 'Next Gen'!$A97, INDEX(Scores!$H$2:$N$380, 0, MATCH($B97, Scores!$H$1:$N$1, 0)))</f>
        <v>7</v>
      </c>
      <c r="G97" s="1" t="str">
        <f>INDEX(Scores!$B$2:$B$380, MATCH('Next Gen'!$A97, Scores!$E$2:$E$380, 0))</f>
        <v>mid</v>
      </c>
      <c r="H97" s="4">
        <f>INDEX(Scores!$D$2:$D$380, MATCH('Next Gen'!$A97, Scores!$E$2:$E$380, 0))</f>
        <v>45825</v>
      </c>
      <c r="K97"/>
    </row>
    <row r="98" spans="1:11">
      <c r="A98" s="1">
        <v>113</v>
      </c>
      <c r="B98" s="1" t="s">
        <v>4</v>
      </c>
      <c r="C98" s="1">
        <v>9</v>
      </c>
      <c r="D98" s="1">
        <v>9</v>
      </c>
      <c r="E98" s="1">
        <v>7</v>
      </c>
      <c r="F98" s="1">
        <f>SUMIF(Scores!$E$2:$E$380, 'Next Gen'!$A98, INDEX(Scores!$H$2:$N$380, 0, MATCH($B98, Scores!$H$1:$N$1, 0)))</f>
        <v>12</v>
      </c>
      <c r="G98" s="1" t="str">
        <f>INDEX(Scores!$B$2:$B$380, MATCH('Next Gen'!$A98, Scores!$E$2:$E$380, 0))</f>
        <v>mid</v>
      </c>
      <c r="H98" s="4">
        <f>INDEX(Scores!$D$2:$D$380, MATCH('Next Gen'!$A98, Scores!$E$2:$E$380, 0))</f>
        <v>45825</v>
      </c>
      <c r="K98"/>
    </row>
    <row r="99" spans="1:11">
      <c r="A99" s="1">
        <v>114</v>
      </c>
      <c r="B99" s="1" t="s">
        <v>5</v>
      </c>
      <c r="C99" s="1">
        <v>9</v>
      </c>
      <c r="D99" s="1">
        <v>7</v>
      </c>
      <c r="E99" s="1">
        <v>4</v>
      </c>
      <c r="F99" s="1">
        <f>SUMIF(Scores!$E$2:$E$380, 'Next Gen'!$A99, INDEX(Scores!$H$2:$N$380, 0, MATCH($B99, Scores!$H$1:$N$1, 0)))</f>
        <v>11</v>
      </c>
      <c r="G99" s="1" t="str">
        <f>INDEX(Scores!$B$2:$B$380, MATCH('Next Gen'!$A99, Scores!$E$2:$E$380, 0))</f>
        <v>mid</v>
      </c>
      <c r="H99" s="4">
        <f>INDEX(Scores!$D$2:$D$380, MATCH('Next Gen'!$A99, Scores!$E$2:$E$380, 0))</f>
        <v>45825</v>
      </c>
      <c r="K99"/>
    </row>
    <row r="100" spans="1:11">
      <c r="A100" s="1">
        <v>114</v>
      </c>
      <c r="B100" s="1" t="s">
        <v>4</v>
      </c>
      <c r="C100" s="1">
        <v>9</v>
      </c>
      <c r="D100" s="1">
        <v>8</v>
      </c>
      <c r="E100" s="1">
        <v>0</v>
      </c>
      <c r="F100" s="1">
        <f>SUMIF(Scores!$E$2:$E$380, 'Next Gen'!$A100, INDEX(Scores!$H$2:$N$380, 0, MATCH($B100, Scores!$H$1:$N$1, 0)))</f>
        <v>0</v>
      </c>
      <c r="G100" s="1" t="str">
        <f>INDEX(Scores!$B$2:$B$380, MATCH('Next Gen'!$A100, Scores!$E$2:$E$380, 0))</f>
        <v>mid</v>
      </c>
      <c r="H100" s="4">
        <f>INDEX(Scores!$D$2:$D$380, MATCH('Next Gen'!$A100, Scores!$E$2:$E$380, 0))</f>
        <v>45825</v>
      </c>
      <c r="K100"/>
    </row>
    <row r="101" spans="1:11">
      <c r="A101" s="1">
        <v>114</v>
      </c>
      <c r="B101" s="1" t="s">
        <v>6</v>
      </c>
      <c r="C101" s="1">
        <v>9</v>
      </c>
      <c r="D101" s="1">
        <v>4</v>
      </c>
      <c r="E101" s="1">
        <v>1</v>
      </c>
      <c r="F101" s="1">
        <f>SUMIF(Scores!$E$2:$E$380, 'Next Gen'!$A101, INDEX(Scores!$H$2:$N$380, 0, MATCH($B101, Scores!$H$1:$N$1, 0)))</f>
        <v>1</v>
      </c>
      <c r="G101" s="1" t="str">
        <f>INDEX(Scores!$B$2:$B$380, MATCH('Next Gen'!$A101, Scores!$E$2:$E$380, 0))</f>
        <v>mid</v>
      </c>
      <c r="H101" s="4">
        <f>INDEX(Scores!$D$2:$D$380, MATCH('Next Gen'!$A101, Scores!$E$2:$E$380, 0))</f>
        <v>45825</v>
      </c>
      <c r="K101"/>
    </row>
    <row r="102" spans="1:11">
      <c r="A102" s="1">
        <v>115</v>
      </c>
      <c r="B102" s="1" t="s">
        <v>5</v>
      </c>
      <c r="C102" s="1">
        <v>9</v>
      </c>
      <c r="D102" s="1">
        <v>8</v>
      </c>
      <c r="E102" s="1">
        <v>5</v>
      </c>
      <c r="F102" s="1">
        <f>SUMIF(Scores!$E$2:$E$380, 'Next Gen'!$A102, INDEX(Scores!$H$2:$N$380, 0, MATCH($B102, Scores!$H$1:$N$1, 0)))</f>
        <v>10</v>
      </c>
      <c r="G102" s="1" t="str">
        <f>INDEX(Scores!$B$2:$B$380, MATCH('Next Gen'!$A102, Scores!$E$2:$E$380, 0))</f>
        <v>high</v>
      </c>
      <c r="H102" s="4">
        <f>INDEX(Scores!$D$2:$D$380, MATCH('Next Gen'!$A102, Scores!$E$2:$E$380, 0))</f>
        <v>45825</v>
      </c>
      <c r="K102"/>
    </row>
    <row r="103" spans="1:11">
      <c r="A103" s="1">
        <v>115</v>
      </c>
      <c r="B103" s="1" t="s">
        <v>4</v>
      </c>
      <c r="C103" s="1">
        <v>9</v>
      </c>
      <c r="D103" s="1">
        <v>8</v>
      </c>
      <c r="E103" s="1">
        <v>5</v>
      </c>
      <c r="F103" s="1">
        <f>SUMIF(Scores!$E$2:$E$380, 'Next Gen'!$A103, INDEX(Scores!$H$2:$N$380, 0, MATCH($B103, Scores!$H$1:$N$1, 0)))</f>
        <v>14</v>
      </c>
      <c r="G103" s="1" t="str">
        <f>INDEX(Scores!$B$2:$B$380, MATCH('Next Gen'!$A103, Scores!$E$2:$E$380, 0))</f>
        <v>high</v>
      </c>
      <c r="H103" s="4">
        <f>INDEX(Scores!$D$2:$D$380, MATCH('Next Gen'!$A103, Scores!$E$2:$E$380, 0))</f>
        <v>45825</v>
      </c>
      <c r="K103"/>
    </row>
    <row r="104" spans="1:11">
      <c r="A104" s="1">
        <v>115</v>
      </c>
      <c r="B104" s="1" t="s">
        <v>6</v>
      </c>
      <c r="C104" s="1">
        <v>9</v>
      </c>
      <c r="D104" s="1">
        <v>6</v>
      </c>
      <c r="E104" s="1">
        <v>2</v>
      </c>
      <c r="F104" s="1">
        <f>SUMIF(Scores!$E$2:$E$380, 'Next Gen'!$A104, INDEX(Scores!$H$2:$N$380, 0, MATCH($B104, Scores!$H$1:$N$1, 0)))</f>
        <v>2</v>
      </c>
      <c r="G104" s="1" t="str">
        <f>INDEX(Scores!$B$2:$B$380, MATCH('Next Gen'!$A104, Scores!$E$2:$E$380, 0))</f>
        <v>high</v>
      </c>
      <c r="H104" s="4">
        <f>INDEX(Scores!$D$2:$D$380, MATCH('Next Gen'!$A104, Scores!$E$2:$E$380, 0))</f>
        <v>45825</v>
      </c>
      <c r="K104"/>
    </row>
    <row r="105" spans="1:11">
      <c r="A105" s="1">
        <v>116</v>
      </c>
      <c r="B105" s="1" t="s">
        <v>5</v>
      </c>
      <c r="C105" s="1">
        <v>12</v>
      </c>
      <c r="D105" s="1">
        <v>10</v>
      </c>
      <c r="E105" s="1">
        <v>4</v>
      </c>
      <c r="F105" s="1">
        <f>SUMIF(Scores!$E$2:$E$380, 'Next Gen'!$A105, INDEX(Scores!$H$2:$N$380, 0, MATCH($B105, Scores!$H$1:$N$1, 0)))</f>
        <v>10</v>
      </c>
      <c r="G105" s="1" t="str">
        <f>INDEX(Scores!$B$2:$B$380, MATCH('Next Gen'!$A105, Scores!$E$2:$E$380, 0))</f>
        <v>mid</v>
      </c>
      <c r="H105" s="4">
        <f>INDEX(Scores!$D$2:$D$380, MATCH('Next Gen'!$A105, Scores!$E$2:$E$380, 0))</f>
        <v>45826</v>
      </c>
      <c r="K105"/>
    </row>
    <row r="106" spans="1:11">
      <c r="A106" s="1">
        <v>116</v>
      </c>
      <c r="B106" s="1" t="s">
        <v>4</v>
      </c>
      <c r="C106" s="1">
        <v>12</v>
      </c>
      <c r="D106" s="1">
        <v>10</v>
      </c>
      <c r="E106" s="1">
        <v>4</v>
      </c>
      <c r="F106" s="1">
        <f>SUMIF(Scores!$E$2:$E$380, 'Next Gen'!$A106, INDEX(Scores!$H$2:$N$380, 0, MATCH($B106, Scores!$H$1:$N$1, 0)))</f>
        <v>7</v>
      </c>
      <c r="G106" s="1" t="str">
        <f>INDEX(Scores!$B$2:$B$380, MATCH('Next Gen'!$A106, Scores!$E$2:$E$380, 0))</f>
        <v>mid</v>
      </c>
      <c r="H106" s="4">
        <f>INDEX(Scores!$D$2:$D$380, MATCH('Next Gen'!$A106, Scores!$E$2:$E$380, 0))</f>
        <v>45826</v>
      </c>
      <c r="K106"/>
    </row>
    <row r="107" spans="1:11">
      <c r="A107" s="1">
        <v>117</v>
      </c>
      <c r="B107" s="1" t="s">
        <v>5</v>
      </c>
      <c r="C107" s="1">
        <v>9</v>
      </c>
      <c r="D107" s="1">
        <v>7</v>
      </c>
      <c r="E107" s="1">
        <v>2</v>
      </c>
      <c r="F107" s="1">
        <f>SUMIF(Scores!$E$2:$E$380, 'Next Gen'!$A107, INDEX(Scores!$H$2:$N$380, 0, MATCH($B107, Scores!$H$1:$N$1, 0)))</f>
        <v>2</v>
      </c>
      <c r="G107" s="1" t="str">
        <f>INDEX(Scores!$B$2:$B$380, MATCH('Next Gen'!$A107, Scores!$E$2:$E$380, 0))</f>
        <v>low</v>
      </c>
      <c r="H107" s="4">
        <f>INDEX(Scores!$D$2:$D$380, MATCH('Next Gen'!$A107, Scores!$E$2:$E$380, 0))</f>
        <v>45826</v>
      </c>
      <c r="K107"/>
    </row>
    <row r="108" spans="1:11">
      <c r="A108" s="1">
        <v>117</v>
      </c>
      <c r="B108" s="1" t="s">
        <v>4</v>
      </c>
      <c r="C108" s="1">
        <v>9</v>
      </c>
      <c r="D108" s="1">
        <v>9</v>
      </c>
      <c r="E108" s="1">
        <v>5</v>
      </c>
      <c r="F108" s="1">
        <f>SUMIF(Scores!$E$2:$E$380, 'Next Gen'!$A108, INDEX(Scores!$H$2:$N$380, 0, MATCH($B108, Scores!$H$1:$N$1, 0)))</f>
        <v>14</v>
      </c>
      <c r="G108" s="1" t="str">
        <f>INDEX(Scores!$B$2:$B$380, MATCH('Next Gen'!$A108, Scores!$E$2:$E$380, 0))</f>
        <v>low</v>
      </c>
      <c r="H108" s="4">
        <f>INDEX(Scores!$D$2:$D$380, MATCH('Next Gen'!$A108, Scores!$E$2:$E$380, 0))</f>
        <v>45826</v>
      </c>
      <c r="K108"/>
    </row>
    <row r="109" spans="1:11">
      <c r="A109" s="1">
        <v>118</v>
      </c>
      <c r="B109" s="1" t="s">
        <v>5</v>
      </c>
      <c r="C109" s="1">
        <v>9</v>
      </c>
      <c r="D109" s="1">
        <v>8</v>
      </c>
      <c r="E109" s="1">
        <v>2</v>
      </c>
      <c r="F109" s="1">
        <f>SUMIF(Scores!$E$2:$E$380, 'Next Gen'!$A109, INDEX(Scores!$H$2:$N$380, 0, MATCH($B109, Scores!$H$1:$N$1, 0)))</f>
        <v>5</v>
      </c>
      <c r="G109" s="1" t="str">
        <f>INDEX(Scores!$B$2:$B$380, MATCH('Next Gen'!$A109, Scores!$E$2:$E$380, 0))</f>
        <v>high</v>
      </c>
      <c r="H109" s="4">
        <f>INDEX(Scores!$D$2:$D$380, MATCH('Next Gen'!$A109, Scores!$E$2:$E$380, 0))</f>
        <v>45826</v>
      </c>
      <c r="K109"/>
    </row>
    <row r="110" spans="1:11">
      <c r="A110" s="1">
        <v>118</v>
      </c>
      <c r="B110" s="1" t="s">
        <v>4</v>
      </c>
      <c r="C110" s="1">
        <v>9</v>
      </c>
      <c r="D110" s="1">
        <v>7</v>
      </c>
      <c r="E110" s="1">
        <v>4</v>
      </c>
      <c r="F110" s="1">
        <f>SUMIF(Scores!$E$2:$E$380, 'Next Gen'!$A110, INDEX(Scores!$H$2:$N$380, 0, MATCH($B110, Scores!$H$1:$N$1, 0)))</f>
        <v>9</v>
      </c>
      <c r="G110" s="1" t="str">
        <f>INDEX(Scores!$B$2:$B$380, MATCH('Next Gen'!$A110, Scores!$E$2:$E$380, 0))</f>
        <v>high</v>
      </c>
      <c r="H110" s="4">
        <f>INDEX(Scores!$D$2:$D$380, MATCH('Next Gen'!$A110, Scores!$E$2:$E$380, 0))</f>
        <v>45826</v>
      </c>
      <c r="K110"/>
    </row>
    <row r="111" spans="1:11">
      <c r="A111" s="1">
        <v>119</v>
      </c>
      <c r="B111" s="1" t="s">
        <v>5</v>
      </c>
      <c r="C111" s="1">
        <v>9</v>
      </c>
      <c r="D111" s="1">
        <v>9</v>
      </c>
      <c r="E111" s="1">
        <v>6</v>
      </c>
      <c r="F111" s="1">
        <f>SUMIF(Scores!$E$2:$E$380, 'Next Gen'!$A111, INDEX(Scores!$H$2:$N$380, 0, MATCH($B111, Scores!$H$1:$N$1, 0)))</f>
        <v>13</v>
      </c>
      <c r="G111" s="1" t="str">
        <f>INDEX(Scores!$B$2:$B$380, MATCH('Next Gen'!$A111, Scores!$E$2:$E$380, 0))</f>
        <v>mid</v>
      </c>
      <c r="H111" s="4">
        <f>INDEX(Scores!$D$2:$D$380, MATCH('Next Gen'!$A111, Scores!$E$2:$E$380, 0))</f>
        <v>45827</v>
      </c>
      <c r="K111"/>
    </row>
    <row r="112" spans="1:11">
      <c r="A112" s="1">
        <v>119</v>
      </c>
      <c r="B112" s="1" t="s">
        <v>4</v>
      </c>
      <c r="C112" s="1">
        <v>9</v>
      </c>
      <c r="D112" s="1">
        <v>9</v>
      </c>
      <c r="E112" s="1">
        <v>4</v>
      </c>
      <c r="F112" s="1">
        <f>SUMIF(Scores!$E$2:$E$380, 'Next Gen'!$A112, INDEX(Scores!$H$2:$N$380, 0, MATCH($B112, Scores!$H$1:$N$1, 0)))</f>
        <v>8</v>
      </c>
      <c r="G112" s="1" t="str">
        <f>INDEX(Scores!$B$2:$B$380, MATCH('Next Gen'!$A112, Scores!$E$2:$E$380, 0))</f>
        <v>mid</v>
      </c>
      <c r="H112" s="4">
        <f>INDEX(Scores!$D$2:$D$380, MATCH('Next Gen'!$A112, Scores!$E$2:$E$380, 0))</f>
        <v>45827</v>
      </c>
      <c r="K112"/>
    </row>
    <row r="113" spans="1:11" ht="17" customHeight="1">
      <c r="A113" s="1">
        <v>120</v>
      </c>
      <c r="B113" s="1" t="s">
        <v>5</v>
      </c>
      <c r="C113" s="1">
        <v>12</v>
      </c>
      <c r="D113" s="1">
        <v>12</v>
      </c>
      <c r="E113" s="1">
        <v>5</v>
      </c>
      <c r="F113" s="1">
        <f>SUMIF(Scores!$E$2:$E$380, 'Next Gen'!$A113, INDEX(Scores!$H$2:$N$380, 0, MATCH($B113, Scores!$H$1:$N$1, 0)))</f>
        <v>8</v>
      </c>
      <c r="G113" s="1" t="str">
        <f>INDEX(Scores!$B$2:$B$380, MATCH('Next Gen'!$A113, Scores!$E$2:$E$380, 0))</f>
        <v>mid</v>
      </c>
      <c r="H113" s="4">
        <f>INDEX(Scores!$D$2:$D$380, MATCH('Next Gen'!$A113, Scores!$E$2:$E$380, 0))</f>
        <v>45827</v>
      </c>
      <c r="K113"/>
    </row>
    <row r="114" spans="1:11">
      <c r="A114" s="1">
        <v>120</v>
      </c>
      <c r="B114" s="1" t="s">
        <v>4</v>
      </c>
      <c r="C114" s="1">
        <v>12</v>
      </c>
      <c r="D114" s="1">
        <v>12</v>
      </c>
      <c r="E114" s="1">
        <v>6</v>
      </c>
      <c r="F114" s="1">
        <f>SUMIF(Scores!$E$2:$E$380, 'Next Gen'!$A114, INDEX(Scores!$H$2:$N$380, 0, MATCH($B114, Scores!$H$1:$N$1, 0)))</f>
        <v>12</v>
      </c>
      <c r="G114" s="1" t="str">
        <f>INDEX(Scores!$B$2:$B$380, MATCH('Next Gen'!$A114, Scores!$E$2:$E$380, 0))</f>
        <v>mid</v>
      </c>
      <c r="H114" s="4">
        <f>INDEX(Scores!$D$2:$D$380, MATCH('Next Gen'!$A114, Scores!$E$2:$E$380, 0))</f>
        <v>45827</v>
      </c>
      <c r="K114"/>
    </row>
    <row r="115" spans="1:11" ht="17" customHeight="1">
      <c r="A115" s="1">
        <v>121</v>
      </c>
      <c r="B115" s="1" t="s">
        <v>5</v>
      </c>
      <c r="C115" s="1">
        <v>9</v>
      </c>
      <c r="D115" s="1">
        <v>7</v>
      </c>
      <c r="E115" s="1">
        <v>4</v>
      </c>
      <c r="F115" s="1">
        <f>SUMIF(Scores!$E$2:$E$380, 'Next Gen'!$A115, INDEX(Scores!$H$2:$N$380, 0, MATCH($B115, Scores!$H$1:$N$1, 0)))</f>
        <v>6</v>
      </c>
      <c r="G115" s="1" t="str">
        <f>INDEX(Scores!$B$2:$B$380, MATCH('Next Gen'!$A115, Scores!$E$2:$E$380, 0))</f>
        <v>mid</v>
      </c>
      <c r="H115" s="4">
        <f>INDEX(Scores!$D$2:$D$380, MATCH('Next Gen'!$A115, Scores!$E$2:$E$380, 0))</f>
        <v>45828</v>
      </c>
      <c r="K115"/>
    </row>
    <row r="116" spans="1:11">
      <c r="A116" s="1">
        <v>121</v>
      </c>
      <c r="B116" s="1" t="s">
        <v>4</v>
      </c>
      <c r="C116" s="1">
        <v>9</v>
      </c>
      <c r="D116" s="1">
        <v>7</v>
      </c>
      <c r="E116" s="1">
        <v>5</v>
      </c>
      <c r="F116" s="1">
        <f>SUMIF(Scores!$E$2:$E$380, 'Next Gen'!$A116, INDEX(Scores!$H$2:$N$380, 0, MATCH($B116, Scores!$H$1:$N$1, 0)))</f>
        <v>10</v>
      </c>
      <c r="G116" s="1" t="str">
        <f>INDEX(Scores!$B$2:$B$380, MATCH('Next Gen'!$A116, Scores!$E$2:$E$380, 0))</f>
        <v>mid</v>
      </c>
      <c r="H116" s="4">
        <f>INDEX(Scores!$D$2:$D$380, MATCH('Next Gen'!$A116, Scores!$E$2:$E$380, 0))</f>
        <v>45828</v>
      </c>
      <c r="K116"/>
    </row>
    <row r="117" spans="1:11" ht="17" customHeight="1">
      <c r="A117" s="1">
        <v>122</v>
      </c>
      <c r="B117" s="1" t="s">
        <v>5</v>
      </c>
      <c r="C117" s="1">
        <v>9</v>
      </c>
      <c r="D117" s="1">
        <v>7</v>
      </c>
      <c r="E117" s="1">
        <v>6</v>
      </c>
      <c r="F117" s="1">
        <f>SUMIF(Scores!$E$2:$E$380, 'Next Gen'!$A117, INDEX(Scores!$H$2:$N$380, 0, MATCH($B117, Scores!$H$1:$N$1, 0)))</f>
        <v>11</v>
      </c>
      <c r="G117" s="1" t="str">
        <f>INDEX(Scores!$B$2:$B$380, MATCH('Next Gen'!$A117, Scores!$E$2:$E$380, 0))</f>
        <v>high</v>
      </c>
      <c r="H117" s="4">
        <f>INDEX(Scores!$D$2:$D$380, MATCH('Next Gen'!$A117, Scores!$E$2:$E$380, 0))</f>
        <v>45828</v>
      </c>
      <c r="K117"/>
    </row>
    <row r="118" spans="1:11">
      <c r="A118" s="1">
        <v>122</v>
      </c>
      <c r="B118" s="1" t="s">
        <v>4</v>
      </c>
      <c r="C118" s="1">
        <v>9</v>
      </c>
      <c r="D118" s="1">
        <v>7</v>
      </c>
      <c r="E118" s="1">
        <v>3</v>
      </c>
      <c r="F118" s="1">
        <f>SUMIF(Scores!$E$2:$E$380, 'Next Gen'!$A118, INDEX(Scores!$H$2:$N$380, 0, MATCH($B118, Scores!$H$1:$N$1, 0)))</f>
        <v>7</v>
      </c>
      <c r="G118" s="1" t="str">
        <f>INDEX(Scores!$B$2:$B$380, MATCH('Next Gen'!$A118, Scores!$E$2:$E$380, 0))</f>
        <v>high</v>
      </c>
      <c r="H118" s="4">
        <f>INDEX(Scores!$D$2:$D$380, MATCH('Next Gen'!$A118, Scores!$E$2:$E$380, 0))</f>
        <v>45828</v>
      </c>
      <c r="K118"/>
    </row>
    <row r="119" spans="1:11" ht="17" customHeight="1">
      <c r="A119" s="1">
        <v>123</v>
      </c>
      <c r="B119" s="1" t="s">
        <v>5</v>
      </c>
      <c r="C119" s="1">
        <v>9</v>
      </c>
      <c r="D119" s="1">
        <v>8</v>
      </c>
      <c r="E119" s="1">
        <v>2</v>
      </c>
      <c r="F119" s="1">
        <f>SUMIF(Scores!$E$2:$E$380, 'Next Gen'!$A119, INDEX(Scores!$H$2:$N$380, 0, MATCH($B119, Scores!$H$1:$N$1, 0)))</f>
        <v>3</v>
      </c>
      <c r="G119" s="1" t="str">
        <f>INDEX(Scores!$B$2:$B$380, MATCH('Next Gen'!$A119, Scores!$E$2:$E$380, 0))</f>
        <v>low</v>
      </c>
      <c r="H119" s="4">
        <f>INDEX(Scores!$D$2:$D$380, MATCH('Next Gen'!$A119, Scores!$E$2:$E$380, 0))</f>
        <v>45828</v>
      </c>
      <c r="K119"/>
    </row>
    <row r="120" spans="1:11">
      <c r="A120" s="1">
        <v>123</v>
      </c>
      <c r="B120" s="1" t="s">
        <v>4</v>
      </c>
      <c r="C120" s="1">
        <v>9</v>
      </c>
      <c r="D120" s="1">
        <v>8</v>
      </c>
      <c r="E120" s="1">
        <v>4</v>
      </c>
      <c r="F120" s="1">
        <f>SUMIF(Scores!$E$2:$E$380, 'Next Gen'!$A120, INDEX(Scores!$H$2:$N$380, 0, MATCH($B120, Scores!$H$1:$N$1, 0)))</f>
        <v>11</v>
      </c>
      <c r="G120" s="1" t="str">
        <f>INDEX(Scores!$B$2:$B$380, MATCH('Next Gen'!$A120, Scores!$E$2:$E$380, 0))</f>
        <v>low</v>
      </c>
      <c r="H120" s="4">
        <f>INDEX(Scores!$D$2:$D$380, MATCH('Next Gen'!$A120, Scores!$E$2:$E$380, 0))</f>
        <v>45828</v>
      </c>
      <c r="K120"/>
    </row>
    <row r="121" spans="1:11">
      <c r="K121"/>
    </row>
    <row r="122" spans="1:11">
      <c r="K122"/>
    </row>
    <row r="123" spans="1:11">
      <c r="K123"/>
    </row>
    <row r="124" spans="1:11">
      <c r="K124"/>
    </row>
    <row r="125" spans="1:11">
      <c r="K125"/>
    </row>
    <row r="126" spans="1:11">
      <c r="K126"/>
    </row>
    <row r="127" spans="1:11">
      <c r="K127"/>
    </row>
    <row r="128" spans="1:11">
      <c r="K128"/>
    </row>
    <row r="129" spans="11:11">
      <c r="K129"/>
    </row>
    <row r="130" spans="11:11">
      <c r="K130"/>
    </row>
    <row r="131" spans="11:11">
      <c r="K131"/>
    </row>
    <row r="132" spans="11:11">
      <c r="K132"/>
    </row>
    <row r="133" spans="11:11">
      <c r="K133"/>
    </row>
    <row r="134" spans="11:11">
      <c r="K134"/>
    </row>
    <row r="135" spans="11:11">
      <c r="K135"/>
    </row>
    <row r="136" spans="11:11">
      <c r="K136"/>
    </row>
    <row r="137" spans="11:11">
      <c r="K137"/>
    </row>
    <row r="138" spans="11:11">
      <c r="K138"/>
    </row>
    <row r="139" spans="11:11">
      <c r="K139"/>
    </row>
    <row r="140" spans="11:11">
      <c r="K140"/>
    </row>
    <row r="141" spans="11:11">
      <c r="K141"/>
    </row>
    <row r="142" spans="11:11">
      <c r="K142"/>
    </row>
    <row r="143" spans="11:11">
      <c r="K143"/>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K 4 I A A B Q S w M E F A A A C A g A 1 W j U W o R F M a C l A A A A 9 g A A A B I A A A B D b 2 5 m a W c v U G F j a 2 F n Z S 5 4 b W y F j 0 s O g j A Y h K 9 C u q c P J M G Q n 7 J w K 4 k J 0 b h t a o V G K I Y W y 9 1 c e C S v I E Z R d y 5 n 5 p t k 5 n 6 9 Q T 6 2 T X B R v d W d y R D D F A X K y O 6 g T Z W h w R 3 D J c o 5 b I Q 8 i U o F E 2 x s O l q d o d q 5 c 0 q I 9 x 7 7 B e 7 6 i k S U M r I v 1 q W s V S t C b a w T R i r 0 a R 3 + t x C H 3 W s M j z C L Y 8 y S B F M g s w m F N l 8 g m v Y + 0 x 8 T V k P j h l 5 x Z c J t C W S W Q N 4 f + A N Q S w M E F A A A C A g A 1 W j U W k C I a 7 L 7 B Q A A e R 0 A A B M A A A B G b 3 J t d W x h c y 9 T Z W N 0 a W 9 u M S 5 t 7 V h b b 9 s 2 F H 4 3 0 P 9 A q M A g Y 4 7 T X H p D 2 w B p 0 v s l W e y 2 G A w j o G U 6 J i K T h k h l 8 Y L 8 9 x 2 S u l A k 5 b n Z H g Y s L 4 l 0 S B 5 + 3 7 n L g i S S c o Y G 5 v / O i w e d B x 0 x x x m Z o o f R E W d X J J N I c v Q O L 4 i I 0 C u U E t l B a M D z L C H w + u Y 6 I W n / B 8 8 u J 5 x f x m 9 p S v p w T B I m R R x t f x M k E 9 s J T s l E X F L G S L Z 9 T M S l 5 M v t M 5 q Q 7 b c 0 E x L 9 T j D I M d z 0 m u N s q h / F I c P p S l C x / Q V f z y h J p 2 g L 6 Y X + d S q u o 2 4 P s T x N e 0 h m O e n 2 A N P D 6 C u + o h d Y E 9 p R W A 3 K m 9 E H S R b w G g 0 S n g G L H v p E 2 V Q L 5 o T I a H w 7 O s Y S j 4 2 S 0 4 w v u A T + c 4 K n g F 4 p G u I J 8 C p W 3 h t 5 7 N z X Q 6 N i w 2 G a D o A y z g Q c V f D G B b 6 j O W Y X o D n h a b 5 g S K 6 W p N Y + z D A T M 5 4 t j v T q E B b V H R 6 c H r q 5 i U B P S u B R q U C S X M t b E E d z Q i / m 0 h N P s P D 3 A u N K O I V n L V R e B u E H J p / s 9 x U C L T 3 J 4 G J P w Z F y q r / 5 I x f z H P v y 3 3 I 8 z a g v P 8 Y M n B v Y T z H 7 M 7 D / E 2 F s 5 Y u / k 4 w z m g Q u 1 j i 3 3 t N p g J k B 2 7 J o E L c s G t h t J z X 2 l k V N o G W t Z N E G 9 w j 9 0 E n k O e M L z i 4 o 8 0 8 M u c S O c W + L Y D w j C 3 4 F c T V J M b t E G f / D i v Q B S a E g n I E s D k d t D x G c z B H j E n 2 m Q v Y / i D e L p V z F + s V o / o J l M q f s Q i W f i M 8 I 5 N 6 0 / 1 Y l 8 n e c 5 h D b 5 1 2 F M D J 5 f N v t u r i 4 l H z h A D O L n 7 G Q X + M g h R 7 a 2 a + y j X N B C t g e O Z N l I g 5 f q J C V O V a n V Z l J Z f K U + V J l S J U U d R r U g V + H e h 3 c V T j X A V z 6 5 x t b 0 i u d + R 6 D Y u l E z k l W 8 3 D 4 3 o k C B E 1 0 K G V G J 7 l Z 1 r 6 K K t c w 2 B 0 A Z B Z q K D 5 2 X b U a m k 9 T v D I 3 3 h S 3 9 I o K H V U x + i 7 j + R K 0 N I N A S 2 M f z l 2 d Z i E p M g Y Z H E W U 6 6 A e 5 I t 4 p M V Q z U 3 2 q b h V g O B h M S E Z o O 5 Q 5 u N u 7 a l H a Q 4 p c t 9 U 7 5 v q f V O 9 b 6 r / j 6 b q F u E z n r P p 2 h Z a m h a q o C S Z 1 w w c q z o t U B t 0 p F W O 0 c s D b R W E o U 6 N j P Z K e N e m 2 0 S 1 A c P / W I c 9 n E 6 V j l y A l + r b Q G q u C n b Z 6 H R u i p + 2 L p 2 h k e Y 4 h u M 7 i G f W 6 y 4 C a z E U v S Z Q g 8 l e h E g K 7 q G z e s d e s e N w B m Y s N 5 i 3 k 2 H k R G / A K m q h t k q D j a J t j L / p O N G 8 J e T M k n n L 8 H D H s c F 3 h W m 1 v j M a D O B 2 3 e o t T w y h d v V P u a C q f 5 7 M 4 p H G O V Z p F X X R y z X r H 2 H d u M I k Y O G J I g n D j r B R r n O F b u R l y w v S 3 W 2 L P f c + Z X E V + J / I q k p v 4 4 I x + g V F 5 x H 8 H W k v j V s w 7 2 6 I e V d j r h x e + r n Q e t r I P m u c U f J 4 7 f D h A 9 K x Y 9 G q 2 x B c Z + L o G P 5 Q l v y r q k e l X I W m v a m I 4 5 C j 9 s K O c s x R l v H z k + X y f M + u F D p g V e K X Y a Z i r q O X z I m i V E B h f l U W 6 V p m N n v i L e + w D l 6 V a J 2 y 5 I T 0 x 6 U m U 3 3 G 6 F d P d 9 e 5 s 3 3 n O h Q h S + 6 H L e l Y u + q D 6 0 x Z J K l l S x e b M q Y D r u D l S L f 8 s y F b B v T H h S r L Q k 3 d 3 e a V r f v W Y g h Z 8 v E G l t x v x i T 0 F s u S F q C T o b K o H h N 0 N d R P F e 1 g 9 K J H Z k M j R E B P C O q T D a A + d p z e x O p c s h F Y O z 4 q t E 3 S I b B P N w D 7 p L b r I E 8 S I o Q d p C O r C t T z l 5 v y Z S Q c V E F a H N C D m r M H 8 G s a O 4 b G o 8 7 6 2 H i 2 A Y e n l s F D J O w E D L F w S s N B X b h s H u 6 u n y T y f A M i z 3 x n 2 M E z s u M / R M Q L b 9 c B 6 p g L P J B A B 3 6 Y / g z V n U c b c H 0 e c N o d y Z b p 4 b m p j a 6 / x 7 X A 3 9 B t f q f Y Y 5 T 7 H e U a J j S U l k O g 0 3 P d x u G W P 6 / G B P I 4 l B a h C A t 4 o v V 3 T H s C 2 + S X z G J 6 D L N e / z k 1 W K Z U l t / Y k x W a k p Q u K P i o Y X K 1 q Q q y E F z n D n 0 A l J i T a q R + v T o u N c c w g + p v 8 O p E f 6 e h o N / U 1 9 + L b s M f f / a s 5 X 7 + r S P W / B D s 7 9 U f o b c B X O V c G x 5 s b T t t N N q 6 D B w w u / 9 s u v 1 J 7 S N r S c + 4 j h P W f X r b 8 5 l r f c 9 G G g f k k f 6 Z m c x o Q m V k / R z s q 3 7 x F 1 B L A w Q U A A A I C A D V a N R a D 8 r p q 6 Q A A A D p A A A A E w A A A F t D b 2 5 0 Z W 5 0 X 1 R 5 c G V z X S 5 4 b W x t j k s O w j A M R K 8 S e Z + 6 s E A I N W U B 3 I A L R M H 9 i O a j x k X h b C w 4 E l c g b X e I p W f m e e b z e l f H Z A f x o D H 2 3 i n Y F C U I c s b f e t c q m L i R e z j W 1 f U Z K I o c d V F B x x w O i N F 0 Z H U s f C C X n c a P V n M + x x a D N n f d E m 7 L c o f G O y b H k u c f U F d n a v Q 0 s L i k L K + 1 G Q d x W n N z l Q K m x L j I + J e w P 3 k d w t A b z d n E J G 2 U d i F x G V 5 / A V B L A Q I U A x Q A A A g I A N V o 1 F q E R T G g p Q A A A P Y A A A A S A A A A A A A A A A A A A A C k g Q A A A A B D b 2 5 m a W c v U G F j a 2 F n Z S 5 4 b W x Q S w E C F A M U A A A I C A D V a N R a Q I h r s v s F A A B 5 H Q A A E w A A A A A A A A A A A A A A p I H V A A A A R m 9 y b X V s Y X M v U 2 V j d G l v b j E u b V B L A Q I U A x Q A A A g I A N V o 1 F o P y u m r p A A A A O k A A A A T A A A A A A A A A A A A A A C k g Q E H A A B b Q 2 9 u d G V u d F 9 U e X B l c 1 0 u e G 1 s U E s F B g A A A A A D A A M A w g A A A N Y H 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k v A A A A A A A A R y 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i Y T k 0 M W Q z N C 0 5 N D h i L T Q w O T E t O T c 3 O S 0 3 N 2 Q z M z Q 1 N D l l N z Q 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R X J y b 3 J D b 2 R l I i B W Y W x 1 Z T 0 i c 1 V u a 2 5 v d 2 4 i I C 8 + P E V u d H J 5 I F R 5 c G U 9 I k Z p b G x F c n J v c k N v d W 5 0 I i B W Y W x 1 Z T 0 i b D A i I C 8 + P E V u d H J 5 I F R 5 c G U 9 I k Z p b G x M Y X N 0 V X B k Y X R l Z C I g V m F s d W U 9 I m Q y M D I 1 L T A 2 L T I w V D E 4 O j A w O j E 5 L j c 5 N T g w M j B a I i A v P j x F b n R y e S B U e X B l P S J G a W x s Q 2 9 s d W 1 u V H l w Z X M i I F Z h b H V l P S J z Q m d Z R 0 N R T U d C Z 1 U 9 I i A v P j x F b n R y e S B U e X B l P S J G a W x s Q 2 9 1 b n Q i I F Z h b H V l P S J s M j g 1 I i A v P j x F b n R y e S B U e X B l P S J G a W x s Q 2 9 s d W 1 u T m F t Z X M i I F Z h b H V l P S J z W y Z x d W 9 0 O 2 F u Z 2 x l J n F 1 b 3 Q 7 L C Z x d W 9 0 O 2 h l a W d o d C Z x d W 9 0 O y w m c X V v d D t i Y X N l J n F 1 b 3 Q 7 L C Z x d W 9 0 O 0 R h d G U m c X V v d D s s J n F 1 b 3 Q 7 R 2 F t Z S Z x d W 9 0 O y w m c X V v d D t P c m R l c i Z x d W 9 0 O y w m c X V v d D t Q b G F 5 Z X I m c X V v d D s s J n F 1 b 3 Q 7 V G 9 0 Y W w g U 2 N v c m U m c X V v d D t d I i A v P j x F b n R y e S B U e X B l P S J B Z G R l Z F R v R G F 0 Y U 1 v Z G V s I i B W Y W x 1 Z T 0 i b D A 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N v b n Z l c n Q g d G 8 g R 2 F t Z X M v Q X V 0 b 1 J l b W 9 2 Z W R D b 2 x 1 b W 5 z M S 5 7 Y W 5 n b G U s M H 0 m c X V v d D s s J n F 1 b 3 Q 7 U 2 V j d G l v b j E v Q 2 9 u d m V y d C B 0 b y B H Y W 1 l c y 9 B d X R v U m V t b 3 Z l Z E N v b H V t b n M x L n t o Z W l n a H Q s M X 0 m c X V v d D s s J n F 1 b 3 Q 7 U 2 V j d G l v b j E v Q 2 9 u d m V y d C B 0 b y B H Y W 1 l c y 9 B d X R v U m V t b 3 Z l Z E N v b H V t b n M x L n t i 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B s Y X l l c i w 2 f S Z x d W 9 0 O y w m c X V v d D t T Z W N 0 a W 9 u M S 9 D b 2 5 2 Z X J 0 I H R v I E d h b W V z L 0 F 1 d G 9 S Z W 1 v d m V k Q 2 9 s d W 1 u c z E u e 1 R v d G F s I F N j b 3 J l L D d 9 J n F 1 b 3 Q 7 X S w m c X V v d D t D b 2 x 1 b W 5 D b 3 V u d C Z x d W 9 0 O z o 4 L C Z x d W 9 0 O 0 t l e U N v b H V t b k 5 h b W V z J n F 1 b 3 Q 7 O l t d L C Z x d W 9 0 O 0 N v b H V t b k l k Z W 5 0 a X R p Z X M m c X V v d D s 6 W y Z x d W 9 0 O 1 N l Y 3 R p b 2 4 x L 0 N v b n Z l c n Q g d G 8 g R 2 F t Z X M v Q X V 0 b 1 J l b W 9 2 Z W R D b 2 x 1 b W 5 z M S 5 7 Y W 5 n b G U s M H 0 m c X V v d D s s J n F 1 b 3 Q 7 U 2 V j d G l v b j E v Q 2 9 u d m V y d C B 0 b y B H Y W 1 l c y 9 B d X R v U m V t b 3 Z l Z E N v b H V t b n M x L n t o Z W l n a H Q s M X 0 m c X V v d D s s J n F 1 b 3 Q 7 U 2 V j d G l v b j E v Q 2 9 u d m V y d C B 0 b y B H Y W 1 l c y 9 B d X R v U m V t b 3 Z l Z E N v b H V t b n M x L n t i 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B s Y X l l c i w 2 f S Z x d W 9 0 O y w m c X V v d D t T Z W N 0 a W 9 u M S 9 D b 2 5 2 Z X J 0 I H R v I E d h b W V z L 0 F 1 d G 9 S Z W 1 v d m V k Q 2 9 s d W 1 u c z E u e 1 R v d G F s I F N j b 3 J l L D d 9 J n F 1 b 3 Q 7 X S w m c X V v d D t S Z W x h d G l v b n N o a X B J b m Z v J n F 1 b 3 Q 7 O l t d f S I g L z 4 8 L 1 N 0 Y W J s Z U V u d H J p Z X M + P C 9 J d G V t P j x J d G V t P j x J d G V t T G 9 j Y X R p b 2 4 + P E l 0 Z W 1 U e X B l P k Z v c m 1 1 b G E 8 L 0 l 0 Z W 1 U e X B l P j x J d G V t U G F 0 a D 5 T Z W N 0 a W 9 u M S 9 D b 2 5 2 Z X J 0 J T I w d G 8 l M j B H Y W 1 l c y 9 T b 3 V y Y 2 U 8 L 0 l 0 Z W 1 Q Y X R o P j w v S X R l b U x v Y 2 F 0 a W 9 u P j x T d G F i b G V F b n R y a W V z I C 8 + P C 9 J d G V t P j x J d G V t P j x J d G V t T G 9 j Y X R p b 2 4 + P E l 0 Z W 1 U e X B l P k Z v c m 1 1 b G E 8 L 0 l 0 Z W 1 U e X B l P j x J d G V t U G F 0 a D 5 T Z W N 0 a W 9 u M S 9 D b 2 5 2 Z X J 0 J T I w d G 8 l M j B H Y W 1 l c y 9 O Y X Z p Z 2 F 0 a W 9 u J T I w M T w v S X R l b V B h d G g + P C 9 J d G V t T G 9 j Y X R p b 2 4 + P F N 0 Y W J s Z U V u d H J p Z X M g L z 4 8 L 0 l 0 Z W 0 + P E l 0 Z W 0 + P E l 0 Z W 1 M b 2 N h d G l v b j 4 8 S X R l b V R 5 c G U + R m 9 y b X V s Y T w v S X R l b V R 5 c G U + P E l 0 Z W 1 Q Y X R o P l N l Y 3 R p b 2 4 x L 0 N v b n Z l c n Q l M j B 0 b y U y M E d h b W V z L 1 B y b 2 1 v d G V k J T I w a G V h Z G V y c z w v S X R l b V B h d G g + P C 9 J d G V t T G 9 j Y X R p b 2 4 + P F N 0 Y W J s Z U V u d H J p Z X M g L z 4 8 L 0 l 0 Z W 0 + P E l 0 Z W 0 + P E l 0 Z W 1 M b 2 N h d G l v b j 4 8 S X R l b V R 5 c G U + R m 9 y b X V s Y T w v S X R l b V R 5 c G U + P E l 0 Z W 1 Q Y X R o P l N l Y 3 R p b 2 4 x L 0 N v b n Z l c n Q l M j B 0 b y U y M E d h b W V z L 0 N o Y W 5 n Z W Q l M j B j b 2 x 1 b W 4 l M j B 0 e X B l P C 9 J d G V t U G F 0 a D 4 8 L 0 l 0 Z W 1 M b 2 N h d G l v b j 4 8 U 3 R h Y m x l R W 5 0 c m l l c y A v P j w v S X R l b T 4 8 S X R l b T 4 8 S X R l b U x v Y 2 F 0 a W 9 u P j x J d G V t V H l w Z T 5 G b 3 J t d W x h P C 9 J d G V t V H l w Z T 4 8 S X R l b V B h d G g + U 2 V j d G l v b j E v Q 2 9 u d m V y d C U y M H R v J T I w R 2 F t Z X M v U m V t b 3 Z l Z C U y M G J s Y W 5 r J T I w c m 9 3 c z w v S X R l b V B h d G g + P C 9 J d G V t T G 9 j Y X R p b 2 4 + P F N 0 Y W J s Z U V u d H J p Z X M g L z 4 8 L 0 l 0 Z W 0 + P E l 0 Z W 0 + P E l 0 Z W 1 M b 2 N h d G l v b j 4 8 S X R l b V R 5 c G U + R m 9 y b X V s Y T w v S X R l b V R 5 c G U + P E l 0 Z W 1 Q Y X R o P l N l Y 3 R p b 2 4 x L 0 N v b n Z l c n Q l M j B 0 b y U y M E d h b W V z L 1 J l b W 9 2 Z W Q l M j B i b 3 R 0 b 2 0 l M j B y b 3 d z P C 9 J d G V t U G F 0 a D 4 8 L 0 l 0 Z W 1 M b 2 N h d G l v b j 4 8 U 3 R h Y m x l R W 5 0 c m l l c y A v P j w v S X R l b T 4 8 S X R l b T 4 8 S X R l b U x v Y 2 F 0 a W 9 u P j x J d G V t V H l w Z T 5 G b 3 J t d W x h P C 9 J d G V t V H l w Z T 4 8 S X R l b V B h d G g + U 2 V j d G l v b j E v Q 2 9 u d m V y d C U y M H R v J T I w R 2 F t Z X M v Q 2 h v b 3 N l J T I w Y 2 9 s d W 1 u c z w v S X R l b V B h d G g + P C 9 J d G V t T G 9 j Y X R p b 2 4 + P F N 0 Y W J s Z U V u d H J p Z X M g L z 4 8 L 0 l 0 Z W 0 + P E l 0 Z W 0 + P E l 0 Z W 1 M b 2 N h d G l v b j 4 8 S X R l b V R 5 c G U + R m 9 y b X V s Y T w v S X R l b V R 5 c G U + P E l 0 Z W 1 Q Y X R o P l N l Y 3 R p b 2 4 x L 0 N v b n Z l c n Q l M j B 0 b y U y M E d h b W V z L 1 V u c G l 2 b 3 R l Z C U y M G N v b H V t b n M 8 L 0 l 0 Z W 1 Q Y X R o P j w v S X R l b U x v Y 2 F 0 a W 9 u P j x T d G F i b G V F b n R y a W V z I C 8 + P C 9 J d G V t P j x J d G V t P j x J d G V t T G 9 j Y X R p b 2 4 + P E l 0 Z W 1 U e X B l P k Z v c m 1 1 b G E 8 L 0 l 0 Z W 1 U e X B l P j x J d G V t U G F 0 a D 5 T Z W N 0 a W 9 u M S 9 D b 2 5 2 Z X J 0 J T I w d G 8 l M j B H Y W 1 l c y 9 S Z W 5 h b W V k J T I w Y 2 9 s d W 1 u c z w v S X R l b V B h d G g + P C 9 J d G V t T G 9 j Y X R p b 2 4 + P F N 0 Y W J s Z U V u d H J p Z X M g L z 4 8 L 0 l 0 Z W 0 + P E l 0 Z W 0 + P E l 0 Z W 1 M b 2 N h d G l v b j 4 8 S X R l b V R 5 c G U + R m 9 y b X V s Y T w v S X R l b V R 5 c G U + P E l 0 Z W 1 Q Y X R o P l N l Y 3 R p b 2 4 x L 0 N v b n Z l c n Q l M j B 0 b y U y M E d h b W V z L 0 d y b 3 V w Z W Q l M j B y b 3 d z P C 9 J d G V t U G F 0 a D 4 8 L 0 l 0 Z W 1 M b 2 N h d G l v b j 4 8 U 3 R h Y m x l R W 5 0 c m l l c y A v 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C d W Z m Z X J O Z X h 0 U m V m c m V z a C I g V m F s d W U 9 I m w x I i A v P j x F b n R y e S B U e X B l P S J S Z X N 1 b H R U e X B l I i B W Y W x 1 Z T 0 i c 1 R h Y m x l I i A v P j x F b n R y e S B U e X B l P S J O Y W 1 l V X B k Y X R l Z E F m d G V y R m l s b C I g V m F s d W U 9 I m w w I i A v P j x F b n R y e S B U e X B l P S J G a W x s V G F y Z 2 V 0 I i B W Y W x 1 Z T 0 i c 0 N v b n Z l c n R f d G 9 f Q 2 x 1 d G N o I i A v P j x F b n R y e S B U e X B l P S J G a W x s Z W R D b 2 1 w b G V 0 Z V J l c 3 V s d F R v V 2 9 y a 3 N o Z W V 0 I i B W Y W x 1 Z T 0 i b D E i I C 8 + P E V u d H J 5 I F R 5 c G U 9 I k Z p b G x D b 2 x 1 b W 5 U e X B l c y I g V m F s d W U 9 I n N D U U 1 B Q m d Z Q U F B P T 0 i I C 8 + P E V u d H J 5 I F R 5 c G U 9 I k Z p b G x M Y X N 0 V X B k Y X R l Z C I g V m F s d W U 9 I m Q y M D I 1 L T A 2 L T I w V D E 4 O j A 1 O j M 5 L j Y 5 N j U 1 M T B a I i A v P j x F b n R y e S B U e X B l P S J G a W x s R X J y b 3 J D b 3 V u d C I g V m F s d W U 9 I m w w I i A v P j x F b n R y e S B U e X B l P S J G a W x s Q 2 9 s d W 1 u T m F t Z X M i I F Z h b H V l P S J z W y Z x d W 9 0 O 0 R h d G U m c X V v d D s s J n F 1 b 3 Q 7 R 2 F t Z S Z x d W 9 0 O y w m c X V v d D t G a X J z d C Z x d W 9 0 O y w m c X V v d D t Q b G F 5 Z X I m c X V v d D s s J n F 1 b 3 Q 7 U m 9 1 b m Q m c X V v d D s s J n F 1 b 3 Q 7 R G V m a W N p d C Z x d W 9 0 O y w m c X V v d D t T d W N j Z X N z J n F 1 b 3 Q 7 X S I g L z 4 8 R W 5 0 c n k g V H l w Z T 0 i R m l s b E V y c m 9 y Q 2 9 k Z S I g V m F s d W U 9 I n N V b m t u b 3 d u 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Q 2 9 s d W 1 u Q 2 9 1 b n Q m c X V v d D s 6 N y w m c X V v d D t L Z X l D b 2 x 1 b W 5 O Y W 1 l c y Z x d W 9 0 O z p b X S w m c X V v d D t D 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U m V s Y X R p b 2 5 z a G l w S W 5 m b y Z x d W 9 0 O z p b X X 0 i I C 8 + P E V u d H J 5 I F R 5 c G U 9 I k Z p b G x D b 3 V u d C I g V m F s d W U 9 I m w x N D c i I C 8 + P E V u d H J 5 I F R 5 c G U 9 I k F k Z G V k V G 9 E Y X R h T W 9 k Z W w i I F Z h b H V l P S J s M C 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V W 5 w a X Z v d G V k J T I w Y 2 9 s d W 1 u c z w v S X R l b V B h d G g + P C 9 J d G V t T G 9 j Y X R p b 2 4 + P F N 0 Y W J s Z U V u d H J p Z X M g L z 4 8 L 0 l 0 Z W 0 + P E l 0 Z W 0 + P E l 0 Z W 1 M b 2 N h d G l v b j 4 8 S X R l b V R 5 c G U + R m 9 y b X V s Y T w v S X R l b V R 5 c G U + P E l 0 Z W 1 Q Y X R o P l N l Y 3 R p b 2 4 x L 0 N v b n Z l c n Q l M j B 0 b y U y M E N s d X R j a C 9 S Z W 5 h b W V k J T I w Y 2 9 s d W 1 u c z w v S X R l b V B h d G g + P C 9 J d G V t T G 9 j Y X R p b 2 4 + P F N 0 Y W J s Z U V u d H J p Z X M g L z 4 8 L 0 l 0 Z W 0 + P E l 0 Z W 0 + P E l 0 Z W 1 M b 2 N h d G l v b j 4 8 S X R l b V R 5 c G U + R m 9 y b X V s Y T w v S X R l b V R 5 c G U + P E l 0 Z W 1 Q Y X R o P l N l Y 3 R p b 2 4 x L 0 N v b n Z l c n Q l M j B 0 b y U y M E N s d X R j a C 9 B Z G R l Z C U y M G N 1 c 3 R v b T w v S X R l b V B h d G g + P C 9 J d G V t T G 9 j Y X R p b 2 4 + P F N 0 Y W J s Z U V u d H J p Z X M g L z 4 8 L 0 l 0 Z W 0 + P E l 0 Z W 0 + P E l 0 Z W 1 M b 2 N h d G l v b j 4 8 S X R l b V R 5 c G U + R m 9 y b X V s Y T w v S X R l b V R 5 c G U + P E l 0 Z W 1 Q Y X R o P l N l Y 3 R p b 2 4 x L 0 N v b n Z l c n Q l M j B 0 b y U y M E N s d X R j a C 9 S Z W 1 v d m V k J T I w Y 2 9 s d W 1 u c z w v S X R l b V B h d G g + P C 9 J d G V t T G 9 j Y X R p b 2 4 + P F N 0 Y W J s Z U V u d H J p Z X M g L z 4 8 L 0 l 0 Z W 0 + P E l 0 Z W 0 + P E l 0 Z W 1 M b 2 N h d G l v b j 4 8 S X R l b V R 5 c G U + R m 9 y b X V s Y T w v S X R l b V R 5 c G U + P E l 0 Z W 1 Q Y X R o P l N l Y 3 R p b 2 4 x L 0 N v b n Z l c n Q l M j B 0 b y U y M E N s d X R j a C 9 G a W x 0 Z X J l Z C U y M H J v d 3 M 8 L 0 l 0 Z W 1 Q Y X R o P j w v S X R l b U x v Y 2 F 0 a W 9 u P j x T d G F i b G V F b n R y a W V z I C 8 + P C 9 J d G V t P j x J d G V t P j x J d G V t T G 9 j Y X R p b 2 4 + P E l 0 Z W 1 U e X B l P k Z v c m 1 1 b G E 8 L 0 l 0 Z W 1 U e X B l P j x J d G V t U G F 0 a D 5 T Z W N 0 a W 9 u M S 9 D b 2 5 2 Z X J 0 J T I w d G 8 l M j B D b H V 0 Y 2 g v R 3 J v d X B l Z C U y M H J v d 3 M 8 L 0 l 0 Z W 1 Q Y X R o P j w v S X R l b U x v Y 2 F 0 a W 9 u P j x T d G F i b G V F b n R y a W V z I C 8 + P C 9 J d G V t P j x J d G V t P j x J d G V t T G 9 j Y X R p b 2 4 + P E l 0 Z W 1 U e X B l P k Z v c m 1 1 b G E 8 L 0 l 0 Z W 1 U e X B l P j x J d G V t U G F 0 a D 5 T Z W N 0 a W 9 u M S 9 D b 2 5 2 Z X J 0 J T I w d G 8 l M j B D b H V 0 Y 2 g v Q W R k Z W Q l M j B j d X N 0 b 2 0 l M j A x P C 9 J d G V t U G F 0 a D 4 8 L 0 l 0 Z W 1 M b 2 N h d G l v b j 4 8 U 3 R h Y m x l R W 5 0 c m l l c y A v P j w v S X R l b T 4 8 S X R l b T 4 8 S X R l b U x v Y 2 F 0 a W 9 u P j x J d G V t V H l w Z T 5 G b 3 J t d W x h P C 9 J d G V t V H l w Z T 4 8 S X R l b V B h d G g + U 2 V j d G l v b j E v Q 2 9 u d m V y d C U y M H R v J T I w Q 2 x 1 d G N o L 1 J l b W 9 2 Z W Q l M j B j b 2 x 1 b W 5 z J T I w M T w v S X R l b V B h d G g + P C 9 J d G V t T G 9 j Y X R p b 2 4 + P F N 0 Y W J s Z U V u d H J p Z X M g L z 4 8 L 0 l 0 Z W 0 + P E l 0 Z W 0 + P E l 0 Z W 1 M b 2 N h d G l v b j 4 8 S X R l b V R 5 c G U + R m 9 y b X V s Y T w v S X R l b V R 5 c G U + P E l 0 Z W 1 Q Y X R o P l N l Y 3 R p b 2 4 x L 0 N v b n Z l c n Q l M j B 0 b y U y M E N s d X R j a C 9 B Z G R l Z C U y M G N 1 c 3 R v b S U y M D I 8 L 0 l 0 Z W 1 Q Y X R o P j w v S X R l b U x v Y 2 F 0 a W 9 u P j x T d G F i b G V F b n R y a W V z I C 8 + P C 9 J d G V t P j x J d G V t P j x J d G V t T G 9 j Y X R p b 2 4 + P E l 0 Z W 1 U e X B l P k Z v c m 1 1 b G E 8 L 0 l 0 Z W 1 U e X B l P j x J d G V t U G F 0 a D 5 T Z W N 0 a W 9 u M S 9 D b 2 5 2 Z X J 0 J T I w d G 8 l M j B D b H V 0 Y 2 g v U m V t b 3 Z l Z C U y M G N v b H V t b n M l M j A y P C 9 J d G V t U G F 0 a D 4 8 L 0 l 0 Z W 1 M b 2 N h d G l v b j 4 8 U 3 R h Y m x l R W 5 0 c m l l c y A v P j w v S X R l b T 4 8 S X R l b T 4 8 S X R l b U x v Y 2 F 0 a W 9 u P j x J d G V t V H l w Z T 5 G b 3 J t d W x h P C 9 J d G V t V H l w Z T 4 8 S X R l b V B h d G g + U 2 V j d G l v b j E v Q 2 9 u d m V y d C U y M H R v J T I w Q 2 x 1 d G N o L 1 B p d m 9 0 Z W Q l M j B j b 2 x 1 b W 4 8 L 0 l 0 Z W 1 Q Y X R o P j w v S X R l b U x v Y 2 F 0 a W 9 u P j x T d G F i b G V F b n R y a W V z I C 8 + P C 9 J d G V t P j x J d G V t P j x J d G V t T G 9 j Y X R p b 2 4 + P E l 0 Z W 1 U e X B l P k Z v c m 1 1 b G E 8 L 0 l 0 Z W 1 U e X B l P j x J d G V t U G F 0 a D 5 T Z W N 0 a W 9 u M S 9 D b 2 5 2 Z X J 0 J T I w d G 8 l M j B D b H V 0 Y 2 g v Q W R k Z W Q l M j B j d X N 0 b 2 0 l M j A z P C 9 J d G V t U G F 0 a D 4 8 L 0 l 0 Z W 1 M b 2 N h d G l v b j 4 8 U 3 R h Y m x l R W 5 0 c m l l c y A v P j w v S X R l b T 4 8 S X R l b T 4 8 S X R l b U x v Y 2 F 0 a W 9 u P j x J d G V t V H l w Z T 5 G b 3 J t d W x h P C 9 J d G V t V H l w Z T 4 8 S X R l b V B h d G g + U 2 V j d G l v b j E v Q 2 9 u d m V y d C U y M H R v J T I w Q 2 x 1 d G N o L 0 F k Z G V k J T I w Y 3 V z d G 9 t J T I w N D w v S X R l b V B h d G g + P C 9 J d G V t T G 9 j Y X R p b 2 4 + P F N 0 Y W J s Z U V u d H J p Z X M g L z 4 8 L 0 l 0 Z W 0 + P E l 0 Z W 0 + P E l 0 Z W 1 M b 2 N h d G l v b j 4 8 S X R l b V R 5 c G U + R m 9 y b X V s Y T w v S X R l b V R 5 c G U + P E l 0 Z W 1 Q Y X R o P l N l Y 3 R p b 2 4 x L 0 N v b n Z l c n Q l M j B 0 b y U y M E N s d X R j a C 9 B Z G R l Z C U y M G N 1 c 3 R v b S U y M D U 8 L 0 l 0 Z W 1 Q Y X R o P j w v S X R l b U x v Y 2 F 0 a W 9 u P j x T d G F i b G V F b n R y a W V z I C 8 + P C 9 J d G V t P j x J d G V t P j x J d G V t T G 9 j Y X R p b 2 4 + P E l 0 Z W 1 U e X B l P k Z v c m 1 1 b G E 8 L 0 l 0 Z W 1 U e X B l P j x J d G V t U G F 0 a D 5 T Z W N 0 a W 9 u M S 9 D b 2 5 2 Z X J 0 J T I w d G 8 l M j B D b H V 0 Y 2 g v Q W R k Z W Q l M j B j d X N 0 b 2 0 l M j A 2 P C 9 J d G V t U G F 0 a D 4 8 L 0 l 0 Z W 1 M b 2 N h d G l v b j 4 8 U 3 R h Y m x l R W 5 0 c m l l c y A v P j w v S X R l b T 4 8 S X R l b T 4 8 S X R l b U x v Y 2 F 0 a W 9 u P j x J d G V t V H l w Z T 5 G b 3 J t d W x h P C 9 J d G V t V H l w Z T 4 8 S X R l b V B h d G g + U 2 V j d G l v b j E v Q 2 9 u d m V y d C U y M H R v J T I w Q 2 x 1 d G N o L 0 F k Z G V k J T I w Y 3 V z d G 9 t J T I w N z w v S X R l b V B h d G g + P C 9 J d G V t T G 9 j Y X R p b 2 4 + P F N 0 Y W J s Z U V u d H J p Z X M g L z 4 8 L 0 l 0 Z W 0 + P E l 0 Z W 0 + P E l 0 Z W 1 M b 2 N h d G l v b j 4 8 S X R l b V R 5 c G U + R m 9 y b X V s Y T w v S X R l b V R 5 c G U + P E l 0 Z W 1 Q Y X R o P l N l Y 3 R p b 2 4 x L 0 N v b n Z l c n Q l M j B 0 b y U y M E N s d X R j a C 9 B Z G R l Z C U y M G N 1 c 3 R v b S U y M D g 8 L 0 l 0 Z W 1 Q Y X R o P j w v S X R l b U x v Y 2 F 0 a W 9 u P j x T d G F i b G V F b n R y a W V z I C 8 + P C 9 J d G V t P j x J d G V t P j x J d G V t T G 9 j Y X R p b 2 4 + P E l 0 Z W 1 U e X B l P k Z v c m 1 1 b G E 8 L 0 l 0 Z W 1 U e X B l P j x J d G V t U G F 0 a D 5 T Z W N 0 a W 9 u M S 9 D b 2 5 2 Z X J 0 J T I w d G 8 l M j B D b H V 0 Y 2 g v Q W R k Z W Q l M j B j d X N 0 b 2 0 l M j A 5 P C 9 J d G V t U G F 0 a D 4 8 L 0 l 0 Z W 1 M b 2 N h d G l v b j 4 8 U 3 R h Y m x l R W 5 0 c m l l c y A v P j w v S X R l b T 4 8 S X R l b T 4 8 S X R l b U x v Y 2 F 0 a W 9 u P j x J d G V t V H l w Z T 5 G b 3 J t d W x h P C 9 J d G V t V H l w Z T 4 8 S X R l b V B h d G g + U 2 V j d G l v b j E v Q 2 9 u d m V y d C U y M H R v J T I w Q 2 x 1 d G N o L 0 F k Z G V k J T I w Y 3 V z d G 9 t J T I w M T A 8 L 0 l 0 Z W 1 Q Y X R o P j w v S X R l b U x v Y 2 F 0 a W 9 u P j x T d G F i b G V F b n R y a W V z I C 8 + P C 9 J d G V t P j x J d G V t P j x J d G V t T G 9 j Y X R p b 2 4 + P E l 0 Z W 1 U e X B l P k Z v c m 1 1 b G E 8 L 0 l 0 Z W 1 U e X B l P j x J d G V t U G F 0 a D 5 T Z W N 0 a W 9 u M S 9 D b 2 5 2 Z X J 0 J T I w d G 8 l M j B D b H V 0 Y 2 g v Q 2 h v b 3 N l J T I w Y 2 9 s d W 1 u c y U y M D E 8 L 0 l 0 Z W 1 Q Y X R o P j w v S X R l b U x v Y 2 F 0 a W 9 u P j x T d G F i b G V F b n R y a W V z I C 8 + P C 9 J d G V t P j x J d G V t P j x J d G V t T G 9 j Y X R p b 2 4 + P E l 0 Z W 1 U e X B l P k Z v c m 1 1 b G E 8 L 0 l 0 Z W 1 U e X B l P j x J d G V t U G F 0 a D 5 T Z W N 0 a W 9 u M S 9 D b 2 5 2 Z X J 0 J T I w d G 8 l M j B D b H V 0 Y 2 g v U 3 B s a X Q l M j B j b 2 x 1 b W 4 l M j B i e S U y M G R l b G l t a X R l c i U y M D E 8 L 0 l 0 Z W 1 Q Y X R o P j w v S X R l b U x v Y 2 F 0 a W 9 u P j x T d G F i b G V F b n R y a W V z I C 8 + P C 9 J d G V t P j x J d G V t P j x J d G V t T G 9 j Y X R p b 2 4 + P E l 0 Z W 1 U e X B l P k Z v c m 1 1 b G E 8 L 0 l 0 Z W 1 U e X B l P j x J d G V t U G F 0 a D 5 T Z W N 0 a W 9 u M S 9 D b 2 5 2 Z X J 0 J T I w d G 8 l M j B D b H V 0 Y 2 g v U m V u Y W 1 l Z C U y M G N v b H V t b n M l M j A z P C 9 J d G V t U G F 0 a D 4 8 L 0 l 0 Z W 1 M b 2 N h d G l v b j 4 8 U 3 R h Y m x l R W 5 0 c m l l c y A v P j w v S X R l b T 4 8 S X R l b T 4 8 S X R l b U x v Y 2 F 0 a W 9 u P j x J d G V t V H l w Z T 5 G b 3 J t d W x h P C 9 J d G V t V H l w Z T 4 8 S X R l b V B h d G g + U 2 V j d G l v b j E v Q 2 9 u d m V y d C U y M H R v J T I w Q 2 x 1 d G N o L 1 B p d m 9 0 Z W Q l M j B j b 2 x 1 b W 4 l M j A x P C 9 J d G V t U G F 0 a D 4 8 L 0 l 0 Z W 1 M b 2 N h d G l v b j 4 8 U 3 R h Y m x l R W 5 0 c m l l c y A v P j w v S X R l b T 4 8 S X R l b T 4 8 S X R l b U x v Y 2 F 0 a W 9 u P j x J d G V t V H l w Z T 5 G b 3 J t d W x h P C 9 J d G V t V H l w Z T 4 8 S X R l b V B h d G g + U 2 V j d G l v b j E v Q 2 9 u d m V y d C U y M H R v J T I w Q 2 x 1 d G N o L 1 J l b m F t Z W Q l M j B j b 2 x 1 b W 5 z J T I w N D w v S X R l b V B h d G g + P C 9 J d G V t T G 9 j Y X R p b 2 4 + P F N 0 Y W J s Z U V u d H J p Z X M g L z 4 8 L 0 l 0 Z W 0 + P E l 0 Z W 0 + P E l 0 Z W 1 M b 2 N h d G l v b j 4 8 S X R l b V R 5 c G U + R m 9 y b X V s Y T w v S X R l b V R 5 c G U + P E l 0 Z W 1 Q Y X R o P l N l Y 3 R p b 2 4 x L 0 N v b n Z l c n Q l M j B 0 b y U y M E N s d X R j a C 9 V b n B p d m 9 0 Z W Q l M j B j b 2 x 1 b W 5 z J T I w M j w v S X R l b V B h d G g + P C 9 J d G V t T G 9 j Y X R p b 2 4 + P F N 0 Y W J s Z U V u d H J p Z X M g L z 4 8 L 0 l 0 Z W 0 + P C 9 J d G V t c z 4 8 L 0 x v Y 2 F s U G F j a 2 F n Z U 1 l d G F k Y X R h R m l s Z T 4 W A A A A U E s F B g A A A A A A A A A A A A A A A A A A A A A A A G Q A A A D 0 R S T d S Z b + b 5 + H K Y z a b T K u N T m / X J C Y 6 e q m 6 R e B s G v 3 / 6 J W 5 t z Z 6 M E L U L v B 7 k j F S 5 5 n f Q K Y J 8 b M B X Q j P 9 M C J K y 7 0 N s O / L e R T D D 6 J b Y 6 L C x i P T t m t Z M d o b H C + Z R w a 4 7 L + 2 Y s D Q d r < / 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Scores</vt:lpstr>
      <vt:lpstr>Games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2025-06-20T21:05:16Z</dcterms:modified>
</cp:coreProperties>
</file>