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FE02DAE9-B3F5-7D46-8B48-9E48BF6D9E78}" xr6:coauthVersionLast="47" xr6:coauthVersionMax="47" xr10:uidLastSave="{00000000-0000-0000-0000-000000000000}"/>
  <bookViews>
    <workbookView xWindow="0" yWindow="760" windowWidth="29640" windowHeight="17400" activeTab="2" xr2:uid="{323CE3BE-3075-5142-8CC5-C739FD3D3415}"/>
  </bookViews>
  <sheets>
    <sheet name="Scores" sheetId="1" r:id="rId1"/>
    <sheet name="Clutch" sheetId="3" r:id="rId2"/>
    <sheet name="Next Gen" sheetId="2" r:id="rId3"/>
  </sheets>
  <definedNames>
    <definedName name="NativeTimeline_Date">#N/A</definedName>
    <definedName name="Slicer_Height">#N/A</definedName>
  </definedNames>
  <calcPr calcId="191029"/>
  <pivotCaches>
    <pivotCache cacheId="0" r:id="rId4"/>
    <pivotCache cacheId="1" r:id="rId5"/>
    <pivotCache cacheId="1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 i="2" l="1"/>
  <c r="G96" i="2"/>
  <c r="F96" i="2"/>
  <c r="H95" i="2"/>
  <c r="G95" i="2"/>
  <c r="F95" i="2"/>
  <c r="H94" i="2"/>
  <c r="G94" i="2"/>
  <c r="F94" i="2"/>
  <c r="H93" i="2"/>
  <c r="G93" i="2"/>
  <c r="F93" i="2"/>
  <c r="G207" i="3"/>
  <c r="F207" i="3"/>
  <c r="E207" i="3"/>
  <c r="D207" i="3"/>
  <c r="B207" i="3"/>
  <c r="H207" i="3" s="1"/>
  <c r="G206" i="3"/>
  <c r="F206" i="3"/>
  <c r="E206" i="3"/>
  <c r="D206" i="3"/>
  <c r="B206" i="3"/>
  <c r="H206" i="3" s="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F341" i="1"/>
  <c r="F344" i="1" s="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B3" i="3"/>
  <c r="H3" i="3" s="1"/>
  <c r="B2" i="3"/>
  <c r="H2" i="3" s="1"/>
  <c r="A195" i="3"/>
  <c r="A194" i="3"/>
  <c r="T308" i="1"/>
  <c r="S308" i="1"/>
  <c r="R308" i="1"/>
  <c r="Q308" i="1"/>
  <c r="W307" i="1"/>
  <c r="V307" i="1"/>
  <c r="U307" i="1"/>
  <c r="T307" i="1"/>
  <c r="S307" i="1"/>
  <c r="R307" i="1"/>
  <c r="Q307" i="1"/>
  <c r="Z306" i="1"/>
  <c r="Y306" i="1"/>
  <c r="X306" i="1"/>
  <c r="W306" i="1"/>
  <c r="V306" i="1"/>
  <c r="U306" i="1"/>
  <c r="T306" i="1"/>
  <c r="S306" i="1"/>
  <c r="R306" i="1"/>
  <c r="Q306" i="1"/>
  <c r="A193" i="3"/>
  <c r="A192" i="3"/>
  <c r="F302" i="1"/>
  <c r="F305" i="1" s="1"/>
  <c r="F308" i="1" s="1"/>
  <c r="F311" i="1" s="1"/>
  <c r="F314" i="1" s="1"/>
  <c r="F317" i="1" s="1"/>
  <c r="F320" i="1" s="1"/>
  <c r="F323" i="1" s="1"/>
  <c r="F326" i="1" s="1"/>
  <c r="F329" i="1" s="1"/>
  <c r="F332" i="1" s="1"/>
  <c r="F335" i="1" s="1"/>
  <c r="F338" i="1" s="1"/>
  <c r="O351" i="1"/>
  <c r="N351" i="1"/>
  <c r="M351" i="1"/>
  <c r="L351" i="1"/>
  <c r="K351" i="1"/>
  <c r="J351" i="1"/>
  <c r="I351"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A191" i="3"/>
  <c r="A190" i="3"/>
  <c r="A189" i="3"/>
  <c r="A188" i="3"/>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A187" i="3"/>
  <c r="A186" i="3"/>
  <c r="T295" i="1"/>
  <c r="S295" i="1"/>
  <c r="R295" i="1"/>
  <c r="Q295" i="1"/>
  <c r="W294" i="1"/>
  <c r="V294" i="1"/>
  <c r="U294" i="1"/>
  <c r="T294" i="1"/>
  <c r="S294" i="1"/>
  <c r="R294" i="1"/>
  <c r="Q294" i="1"/>
  <c r="Z293" i="1"/>
  <c r="Y293" i="1"/>
  <c r="X293" i="1"/>
  <c r="W293" i="1"/>
  <c r="V293" i="1"/>
  <c r="U293" i="1"/>
  <c r="T293" i="1"/>
  <c r="S293" i="1"/>
  <c r="R293" i="1"/>
  <c r="Q293" i="1"/>
  <c r="A185" i="3"/>
  <c r="A184" i="3"/>
  <c r="T292" i="1"/>
  <c r="S292" i="1"/>
  <c r="R292" i="1"/>
  <c r="Q292" i="1"/>
  <c r="W291" i="1"/>
  <c r="V291" i="1"/>
  <c r="U291" i="1"/>
  <c r="T291" i="1"/>
  <c r="S291" i="1"/>
  <c r="R291" i="1"/>
  <c r="Q291" i="1"/>
  <c r="Z290" i="1"/>
  <c r="Y290" i="1"/>
  <c r="X290" i="1"/>
  <c r="W290" i="1"/>
  <c r="V290" i="1"/>
  <c r="U290" i="1"/>
  <c r="T290" i="1"/>
  <c r="S290" i="1"/>
  <c r="R290" i="1"/>
  <c r="Q290" i="1"/>
  <c r="A183" i="3"/>
  <c r="A182" i="3"/>
  <c r="T289" i="1"/>
  <c r="S289" i="1"/>
  <c r="R289" i="1"/>
  <c r="Q289" i="1"/>
  <c r="W288" i="1"/>
  <c r="V288" i="1"/>
  <c r="U288" i="1"/>
  <c r="T288" i="1"/>
  <c r="S288" i="1"/>
  <c r="R288" i="1"/>
  <c r="Q288" i="1"/>
  <c r="Z287" i="1"/>
  <c r="Y287" i="1"/>
  <c r="X287" i="1"/>
  <c r="W287" i="1"/>
  <c r="V287" i="1"/>
  <c r="U287" i="1"/>
  <c r="T287" i="1"/>
  <c r="S287" i="1"/>
  <c r="R287" i="1"/>
  <c r="Q287" i="1"/>
  <c r="A181" i="3"/>
  <c r="A180" i="3"/>
  <c r="T286" i="1"/>
  <c r="S286" i="1"/>
  <c r="R286" i="1"/>
  <c r="Q286" i="1"/>
  <c r="W285" i="1"/>
  <c r="V285" i="1"/>
  <c r="U285" i="1"/>
  <c r="T285" i="1"/>
  <c r="S285" i="1"/>
  <c r="R285" i="1"/>
  <c r="Q285" i="1"/>
  <c r="Z284" i="1"/>
  <c r="Y284" i="1"/>
  <c r="X284" i="1"/>
  <c r="W284" i="1"/>
  <c r="V284" i="1"/>
  <c r="U284" i="1"/>
  <c r="T284" i="1"/>
  <c r="S284" i="1"/>
  <c r="R284" i="1"/>
  <c r="Q284" i="1"/>
  <c r="A179" i="3"/>
  <c r="A178" i="3"/>
  <c r="T283" i="1"/>
  <c r="S283" i="1"/>
  <c r="R283" i="1"/>
  <c r="Q283" i="1"/>
  <c r="W282" i="1"/>
  <c r="V282" i="1"/>
  <c r="U282" i="1"/>
  <c r="T282" i="1"/>
  <c r="S282" i="1"/>
  <c r="R282" i="1"/>
  <c r="Q282" i="1"/>
  <c r="Z281" i="1"/>
  <c r="Y281" i="1"/>
  <c r="X281" i="1"/>
  <c r="W281" i="1"/>
  <c r="V281" i="1"/>
  <c r="U281" i="1"/>
  <c r="T281" i="1"/>
  <c r="S281" i="1"/>
  <c r="R281" i="1"/>
  <c r="Q281" i="1"/>
  <c r="A177" i="3"/>
  <c r="A176" i="3"/>
  <c r="A175" i="3"/>
  <c r="A174" i="3"/>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A173" i="3"/>
  <c r="A172" i="3"/>
  <c r="T274" i="1"/>
  <c r="S274" i="1"/>
  <c r="R274" i="1"/>
  <c r="Q274" i="1"/>
  <c r="W273" i="1"/>
  <c r="V273" i="1"/>
  <c r="U273" i="1"/>
  <c r="T273" i="1"/>
  <c r="S273" i="1"/>
  <c r="R273" i="1"/>
  <c r="Q273" i="1"/>
  <c r="Z272" i="1"/>
  <c r="Y272" i="1"/>
  <c r="X272" i="1"/>
  <c r="W272" i="1"/>
  <c r="V272" i="1"/>
  <c r="U272" i="1"/>
  <c r="T272" i="1"/>
  <c r="S272" i="1"/>
  <c r="R272" i="1"/>
  <c r="Q272" i="1"/>
  <c r="A5" i="3"/>
  <c r="A7" i="3" s="1"/>
  <c r="A4" i="3"/>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F265" i="1"/>
  <c r="F268" i="1" s="1"/>
  <c r="F271" i="1" s="1"/>
  <c r="F274" i="1" s="1"/>
  <c r="F277" i="1" s="1"/>
  <c r="F280" i="1" s="1"/>
  <c r="F283" i="1" s="1"/>
  <c r="F286" i="1" s="1"/>
  <c r="F289" i="1" s="1"/>
  <c r="F292" i="1" s="1"/>
  <c r="F295" i="1" s="1"/>
  <c r="F298" i="1" s="1"/>
  <c r="F301" i="1" s="1"/>
  <c r="F304" i="1" s="1"/>
  <c r="F307" i="1" s="1"/>
  <c r="F310" i="1" s="1"/>
  <c r="F313" i="1" s="1"/>
  <c r="F316" i="1" s="1"/>
  <c r="F319" i="1" s="1"/>
  <c r="F322" i="1" s="1"/>
  <c r="F325" i="1" s="1"/>
  <c r="F328" i="1" s="1"/>
  <c r="F331" i="1" s="1"/>
  <c r="F334" i="1" s="1"/>
  <c r="F337" i="1" s="1"/>
  <c r="F340" i="1" s="1"/>
  <c r="F343"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F234" i="1"/>
  <c r="F237" i="1" s="1"/>
  <c r="F240" i="1" s="1"/>
  <c r="F243" i="1" s="1"/>
  <c r="F246" i="1" s="1"/>
  <c r="F249" i="1" s="1"/>
  <c r="F252" i="1" s="1"/>
  <c r="F255" i="1" s="1"/>
  <c r="F258" i="1" s="1"/>
  <c r="F261" i="1" s="1"/>
  <c r="F264" i="1" s="1"/>
  <c r="F267" i="1" s="1"/>
  <c r="F270" i="1" s="1"/>
  <c r="F273" i="1" s="1"/>
  <c r="F276" i="1" s="1"/>
  <c r="F279" i="1" s="1"/>
  <c r="F282" i="1" s="1"/>
  <c r="F285" i="1" s="1"/>
  <c r="F288" i="1" s="1"/>
  <c r="F291" i="1" s="1"/>
  <c r="F294" i="1" s="1"/>
  <c r="F297" i="1" s="1"/>
  <c r="F300" i="1" s="1"/>
  <c r="F303" i="1" s="1"/>
  <c r="F306" i="1" s="1"/>
  <c r="F309" i="1" s="1"/>
  <c r="F312" i="1" s="1"/>
  <c r="F315" i="1" s="1"/>
  <c r="F318" i="1" s="1"/>
  <c r="F321" i="1" s="1"/>
  <c r="F324" i="1" s="1"/>
  <c r="F327" i="1" s="1"/>
  <c r="F330" i="1" s="1"/>
  <c r="F333" i="1" s="1"/>
  <c r="F336" i="1" s="1"/>
  <c r="F339" i="1" s="1"/>
  <c r="F342"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F180" i="1"/>
  <c r="F183" i="1" s="1"/>
  <c r="F186" i="1" s="1"/>
  <c r="F189" i="1" s="1"/>
  <c r="F192" i="1" s="1"/>
  <c r="F195" i="1" s="1"/>
  <c r="F198" i="1" s="1"/>
  <c r="F201" i="1" s="1"/>
  <c r="F204" i="1" s="1"/>
  <c r="F207" i="1" s="1"/>
  <c r="F210" i="1" s="1"/>
  <c r="F213" i="1" s="1"/>
  <c r="F216" i="1" s="1"/>
  <c r="F219" i="1" s="1"/>
  <c r="F222" i="1" s="1"/>
  <c r="F225" i="1" s="1"/>
  <c r="F228" i="1" s="1"/>
  <c r="F179" i="1"/>
  <c r="F182" i="1" s="1"/>
  <c r="F185" i="1" s="1"/>
  <c r="F188" i="1" s="1"/>
  <c r="F191" i="1" s="1"/>
  <c r="F194" i="1" s="1"/>
  <c r="F200" i="1" s="1"/>
  <c r="F203" i="1" s="1"/>
  <c r="F206" i="1" s="1"/>
  <c r="F209" i="1" s="1"/>
  <c r="F212" i="1" s="1"/>
  <c r="F215" i="1" s="1"/>
  <c r="F218" i="1" s="1"/>
  <c r="F221" i="1" s="1"/>
  <c r="F224" i="1" s="1"/>
  <c r="F227" i="1" s="1"/>
  <c r="F230" i="1" s="1"/>
  <c r="F233" i="1" s="1"/>
  <c r="F236" i="1" s="1"/>
  <c r="F239" i="1" s="1"/>
  <c r="F242" i="1" s="1"/>
  <c r="F245" i="1" s="1"/>
  <c r="F248" i="1" s="1"/>
  <c r="F251" i="1" s="1"/>
  <c r="F254" i="1" s="1"/>
  <c r="F257" i="1" s="1"/>
  <c r="F260" i="1" s="1"/>
  <c r="F263" i="1" s="1"/>
  <c r="F266" i="1" s="1"/>
  <c r="F269" i="1" s="1"/>
  <c r="F272" i="1" s="1"/>
  <c r="F275" i="1" s="1"/>
  <c r="F278" i="1" s="1"/>
  <c r="F281" i="1" s="1"/>
  <c r="F284" i="1" s="1"/>
  <c r="F287" i="1" s="1"/>
  <c r="F290" i="1" s="1"/>
  <c r="F293" i="1" s="1"/>
  <c r="F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G7" i="1"/>
  <c r="G10" i="1" s="1"/>
  <c r="G13" i="1" s="1"/>
  <c r="G16" i="1" s="1"/>
  <c r="G19" i="1" s="1"/>
  <c r="G22" i="1" s="1"/>
  <c r="G25" i="1" s="1"/>
  <c r="G28" i="1" s="1"/>
  <c r="G31" i="1" s="1"/>
  <c r="G34" i="1" s="1"/>
  <c r="G37" i="1" s="1"/>
  <c r="G40" i="1" s="1"/>
  <c r="G43" i="1" s="1"/>
  <c r="G46" i="1" s="1"/>
  <c r="G49" i="1" s="1"/>
  <c r="G52" i="1" s="1"/>
  <c r="G55" i="1" s="1"/>
  <c r="G58" i="1" s="1"/>
  <c r="G61" i="1" s="1"/>
  <c r="G64" i="1" s="1"/>
  <c r="G67" i="1" s="1"/>
  <c r="G70" i="1" s="1"/>
  <c r="G73" i="1" s="1"/>
  <c r="G76" i="1" s="1"/>
  <c r="G79" i="1" s="1"/>
  <c r="G82" i="1" s="1"/>
  <c r="G85" i="1" s="1"/>
  <c r="G88" i="1" s="1"/>
  <c r="G91" i="1" s="1"/>
  <c r="G94" i="1" s="1"/>
  <c r="G97" i="1" s="1"/>
  <c r="G100" i="1" s="1"/>
  <c r="G103" i="1" s="1"/>
  <c r="G106" i="1" s="1"/>
  <c r="G109" i="1" s="1"/>
  <c r="G112" i="1" s="1"/>
  <c r="G115" i="1" s="1"/>
  <c r="G118" i="1" s="1"/>
  <c r="G121" i="1" s="1"/>
  <c r="G124" i="1" s="1"/>
  <c r="G127" i="1" s="1"/>
  <c r="G130" i="1" s="1"/>
  <c r="G133" i="1" s="1"/>
  <c r="G136" i="1" s="1"/>
  <c r="G139" i="1" s="1"/>
  <c r="G6" i="1"/>
  <c r="G9" i="1" s="1"/>
  <c r="G12" i="1" s="1"/>
  <c r="G15" i="1" s="1"/>
  <c r="G18" i="1" s="1"/>
  <c r="G21" i="1" s="1"/>
  <c r="G24" i="1" s="1"/>
  <c r="G27" i="1" s="1"/>
  <c r="G30" i="1" s="1"/>
  <c r="G33" i="1" s="1"/>
  <c r="G36" i="1" s="1"/>
  <c r="G39" i="1" s="1"/>
  <c r="G42" i="1" s="1"/>
  <c r="G45" i="1" s="1"/>
  <c r="G48" i="1" s="1"/>
  <c r="G51" i="1" s="1"/>
  <c r="G54" i="1" s="1"/>
  <c r="G57" i="1" s="1"/>
  <c r="G60" i="1" s="1"/>
  <c r="G63" i="1" s="1"/>
  <c r="G66" i="1" s="1"/>
  <c r="G69" i="1" s="1"/>
  <c r="G72" i="1" s="1"/>
  <c r="G75" i="1" s="1"/>
  <c r="G78" i="1" s="1"/>
  <c r="G81" i="1" s="1"/>
  <c r="G84" i="1" s="1"/>
  <c r="G87" i="1" s="1"/>
  <c r="G90" i="1" s="1"/>
  <c r="G93" i="1" s="1"/>
  <c r="G96" i="1" s="1"/>
  <c r="G99" i="1" s="1"/>
  <c r="G102" i="1" s="1"/>
  <c r="G105" i="1" s="1"/>
  <c r="G108" i="1" s="1"/>
  <c r="G111" i="1" s="1"/>
  <c r="G114" i="1" s="1"/>
  <c r="G117" i="1" s="1"/>
  <c r="G120" i="1" s="1"/>
  <c r="G123" i="1" s="1"/>
  <c r="G126" i="1" s="1"/>
  <c r="G129" i="1" s="1"/>
  <c r="G132" i="1" s="1"/>
  <c r="G135" i="1" s="1"/>
  <c r="G138" i="1" s="1"/>
  <c r="G5" i="1"/>
  <c r="G8" i="1" s="1"/>
  <c r="G11" i="1" s="1"/>
  <c r="G14" i="1" s="1"/>
  <c r="G17" i="1" s="1"/>
  <c r="G20" i="1" s="1"/>
  <c r="G23" i="1" s="1"/>
  <c r="G26" i="1" s="1"/>
  <c r="G29" i="1" s="1"/>
  <c r="G32" i="1" s="1"/>
  <c r="G35" i="1" s="1"/>
  <c r="G38" i="1" s="1"/>
  <c r="G41" i="1" s="1"/>
  <c r="G44" i="1" s="1"/>
  <c r="G47" i="1" s="1"/>
  <c r="G50" i="1" s="1"/>
  <c r="G53" i="1" s="1"/>
  <c r="G56" i="1" s="1"/>
  <c r="G59" i="1" s="1"/>
  <c r="G62" i="1" s="1"/>
  <c r="G65" i="1" s="1"/>
  <c r="G68" i="1" s="1"/>
  <c r="G71" i="1" s="1"/>
  <c r="G74" i="1" s="1"/>
  <c r="G77" i="1" s="1"/>
  <c r="G80" i="1" s="1"/>
  <c r="G83" i="1" s="1"/>
  <c r="G86" i="1" s="1"/>
  <c r="G89" i="1" s="1"/>
  <c r="G92" i="1" s="1"/>
  <c r="G95" i="1" s="1"/>
  <c r="G98" i="1" s="1"/>
  <c r="G101" i="1" s="1"/>
  <c r="G104" i="1" s="1"/>
  <c r="G107" i="1" s="1"/>
  <c r="G110" i="1" s="1"/>
  <c r="G113" i="1" s="1"/>
  <c r="G116" i="1" s="1"/>
  <c r="G119" i="1" s="1"/>
  <c r="G122" i="1" s="1"/>
  <c r="G125" i="1" s="1"/>
  <c r="G128" i="1" s="1"/>
  <c r="G131" i="1" s="1"/>
  <c r="G134" i="1" s="1"/>
  <c r="G137" i="1" s="1"/>
  <c r="G140" i="1" s="1"/>
  <c r="G143" i="1" s="1"/>
  <c r="G146" i="1" s="1"/>
  <c r="G149" i="1" s="1"/>
  <c r="G152" i="1" s="1"/>
  <c r="G155" i="1" s="1"/>
  <c r="G158" i="1" s="1"/>
  <c r="G161" i="1" s="1"/>
  <c r="G164" i="1" s="1"/>
  <c r="G167" i="1" s="1"/>
  <c r="G170" i="1" s="1"/>
  <c r="G173" i="1" s="1"/>
  <c r="G178" i="1" s="1"/>
  <c r="G181" i="1" s="1"/>
  <c r="G184" i="1" s="1"/>
  <c r="G187" i="1" s="1"/>
  <c r="G190" i="1" s="1"/>
  <c r="G193"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142" i="1" s="1"/>
  <c r="F145" i="1" s="1"/>
  <c r="F148" i="1" s="1"/>
  <c r="F151" i="1" s="1"/>
  <c r="F154" i="1" s="1"/>
  <c r="F157" i="1" s="1"/>
  <c r="F160" i="1" s="1"/>
  <c r="F163" i="1" s="1"/>
  <c r="F166" i="1" s="1"/>
  <c r="F169" i="1" s="1"/>
  <c r="F172" i="1" s="1"/>
  <c r="F175" i="1" s="1"/>
  <c r="F178" i="1" s="1"/>
  <c r="F181" i="1" s="1"/>
  <c r="F184" i="1" s="1"/>
  <c r="F187" i="1" s="1"/>
  <c r="F190" i="1" s="1"/>
  <c r="F193" i="1" s="1"/>
  <c r="F199" i="1" s="1"/>
  <c r="F202" i="1" s="1"/>
  <c r="F205" i="1" s="1"/>
  <c r="F208" i="1" s="1"/>
  <c r="F211" i="1" s="1"/>
  <c r="F214" i="1" s="1"/>
  <c r="F217" i="1" s="1"/>
  <c r="F220" i="1" s="1"/>
  <c r="F223" i="1" s="1"/>
  <c r="F226" i="1" s="1"/>
  <c r="F229" i="1" s="1"/>
  <c r="F232" i="1" s="1"/>
  <c r="F235" i="1" s="1"/>
  <c r="F238" i="1" s="1"/>
  <c r="F241" i="1" s="1"/>
  <c r="F244" i="1" s="1"/>
  <c r="F247" i="1" s="1"/>
  <c r="F250" i="1" s="1"/>
  <c r="F253" i="1" s="1"/>
  <c r="F256" i="1" s="1"/>
  <c r="F25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141" i="1" s="1"/>
  <c r="F144" i="1" s="1"/>
  <c r="F147" i="1" s="1"/>
  <c r="F150" i="1" s="1"/>
  <c r="F153" i="1" s="1"/>
  <c r="F156" i="1" s="1"/>
  <c r="F159" i="1" s="1"/>
  <c r="F162" i="1" s="1"/>
  <c r="F165" i="1" s="1"/>
  <c r="F168" i="1" s="1"/>
  <c r="F171" i="1" s="1"/>
  <c r="F174" i="1" s="1"/>
  <c r="F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J206" i="3" l="1"/>
  <c r="J207" i="3"/>
  <c r="I207" i="3"/>
  <c r="I206" i="3"/>
  <c r="B5" i="3"/>
  <c r="H5" i="3" s="1"/>
  <c r="B4" i="3"/>
  <c r="H4" i="3" s="1"/>
  <c r="Y348" i="1"/>
  <c r="F8" i="1"/>
  <c r="A9" i="3"/>
  <c r="A6" i="3"/>
  <c r="Y349" i="1"/>
  <c r="G141" i="1"/>
  <c r="G142" i="1"/>
  <c r="G145" i="1" s="1"/>
  <c r="G148" i="1" s="1"/>
  <c r="G151" i="1" s="1"/>
  <c r="G154" i="1" s="1"/>
  <c r="G157" i="1" s="1"/>
  <c r="G160" i="1" s="1"/>
  <c r="G163" i="1" s="1"/>
  <c r="G166" i="1" s="1"/>
  <c r="G169" i="1" s="1"/>
  <c r="G172" i="1" s="1"/>
  <c r="G175" i="1" s="1"/>
  <c r="G180" i="1" s="1"/>
  <c r="G183" i="1" s="1"/>
  <c r="G186" i="1" s="1"/>
  <c r="G189" i="1" s="1"/>
  <c r="G192" i="1" s="1"/>
  <c r="G195" i="1" s="1"/>
  <c r="L207" i="3" l="1"/>
  <c r="K207" i="3"/>
  <c r="L206" i="3"/>
  <c r="K206" i="3"/>
  <c r="B6" i="3"/>
  <c r="H6" i="3" s="1"/>
  <c r="B7" i="3"/>
  <c r="H7" i="3" s="1"/>
  <c r="F11" i="1"/>
  <c r="A8" i="3"/>
  <c r="A11" i="3"/>
  <c r="Z348" i="1"/>
  <c r="Z349" i="1"/>
  <c r="G144" i="1"/>
  <c r="B9" i="3" l="1"/>
  <c r="H9" i="3" s="1"/>
  <c r="B8" i="3"/>
  <c r="H8" i="3" s="1"/>
  <c r="F14" i="1"/>
  <c r="A13" i="3"/>
  <c r="A10" i="3"/>
  <c r="G147" i="1"/>
  <c r="B11" i="3" l="1"/>
  <c r="H11" i="3" s="1"/>
  <c r="B10" i="3"/>
  <c r="H10" i="3" s="1"/>
  <c r="F17" i="1"/>
  <c r="A12" i="3"/>
  <c r="A15" i="3"/>
  <c r="G150" i="1"/>
  <c r="B12" i="3" l="1"/>
  <c r="H12" i="3" s="1"/>
  <c r="B13" i="3"/>
  <c r="H13" i="3" s="1"/>
  <c r="F20" i="1"/>
  <c r="A14" i="3"/>
  <c r="A17" i="3"/>
  <c r="G153" i="1"/>
  <c r="B14" i="3" l="1"/>
  <c r="H14" i="3" s="1"/>
  <c r="F23" i="1"/>
  <c r="A19" i="3"/>
  <c r="A16" i="3"/>
  <c r="G156" i="1"/>
  <c r="F26" i="1" l="1"/>
  <c r="A18" i="3"/>
  <c r="A21" i="3"/>
  <c r="G159" i="1"/>
  <c r="F29" i="1" l="1"/>
  <c r="A20" i="3"/>
  <c r="A23" i="3"/>
  <c r="G162" i="1"/>
  <c r="F32" i="1" l="1"/>
  <c r="A25" i="3"/>
  <c r="A22" i="3"/>
  <c r="G165" i="1"/>
  <c r="F35" i="1" l="1"/>
  <c r="A24" i="3"/>
  <c r="A27" i="3"/>
  <c r="G168" i="1"/>
  <c r="F38" i="1" l="1"/>
  <c r="G171" i="1"/>
  <c r="A29" i="3"/>
  <c r="A26" i="3"/>
  <c r="F41" i="1" l="1"/>
  <c r="G174" i="1"/>
  <c r="A28" i="3"/>
  <c r="A31" i="3"/>
  <c r="F44" i="1" l="1"/>
  <c r="G179" i="1"/>
  <c r="A33" i="3"/>
  <c r="A30" i="3"/>
  <c r="F47" i="1" l="1"/>
  <c r="G182" i="1"/>
  <c r="A32" i="3"/>
  <c r="A35" i="3"/>
  <c r="F50" i="1" l="1"/>
  <c r="G185" i="1"/>
  <c r="A37" i="3"/>
  <c r="A34" i="3"/>
  <c r="F53" i="1" l="1"/>
  <c r="G188" i="1"/>
  <c r="A36" i="3"/>
  <c r="A39" i="3"/>
  <c r="F56" i="1" l="1"/>
  <c r="G191" i="1"/>
  <c r="A41" i="3"/>
  <c r="A38" i="3"/>
  <c r="F59" i="1" l="1"/>
  <c r="G194" i="1"/>
  <c r="M349" i="1"/>
  <c r="A40" i="3"/>
  <c r="A43" i="3"/>
  <c r="O347" i="1" l="1"/>
  <c r="N347" i="1"/>
  <c r="I347" i="1"/>
  <c r="M347" i="1"/>
  <c r="J347" i="1"/>
  <c r="L347" i="1"/>
  <c r="K347" i="1"/>
  <c r="F62" i="1"/>
  <c r="K348" i="1"/>
  <c r="J349" i="1"/>
  <c r="K350" i="1"/>
  <c r="L350" i="1"/>
  <c r="L349" i="1"/>
  <c r="K349" i="1"/>
  <c r="M350" i="1"/>
  <c r="M348" i="1"/>
  <c r="J350" i="1"/>
  <c r="O349" i="1"/>
  <c r="L348" i="1"/>
  <c r="N349" i="1"/>
  <c r="N348" i="1"/>
  <c r="I349" i="1"/>
  <c r="O348" i="1"/>
  <c r="I348" i="1"/>
  <c r="J348" i="1"/>
  <c r="N350" i="1"/>
  <c r="O350" i="1"/>
  <c r="I350" i="1"/>
  <c r="A45" i="3"/>
  <c r="A42" i="3"/>
  <c r="F65" i="1" l="1"/>
  <c r="A44" i="3"/>
  <c r="A47" i="3"/>
  <c r="F68" i="1" l="1"/>
  <c r="A49" i="3"/>
  <c r="A46" i="3"/>
  <c r="F71" i="1" l="1"/>
  <c r="A48" i="3"/>
  <c r="A51" i="3"/>
  <c r="F74" i="1" l="1"/>
  <c r="A53" i="3"/>
  <c r="A50" i="3"/>
  <c r="F77" i="1" l="1"/>
  <c r="A52" i="3"/>
  <c r="A55" i="3"/>
  <c r="F80" i="1" l="1"/>
  <c r="A57" i="3"/>
  <c r="A54" i="3"/>
  <c r="F83" i="1" l="1"/>
  <c r="A56" i="3"/>
  <c r="A59" i="3"/>
  <c r="F86" i="1" l="1"/>
  <c r="A58" i="3"/>
  <c r="A61" i="3"/>
  <c r="F89" i="1" l="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A63" i="3"/>
  <c r="A60" i="3"/>
  <c r="H92" i="2" l="1"/>
  <c r="H75" i="2"/>
  <c r="H41" i="2"/>
  <c r="H67" i="2"/>
  <c r="H31" i="2"/>
  <c r="F92" i="2"/>
  <c r="H42" i="2"/>
  <c r="H70" i="2"/>
  <c r="D204" i="3"/>
  <c r="H84" i="2"/>
  <c r="G204" i="3"/>
  <c r="H39" i="2"/>
  <c r="H77" i="2"/>
  <c r="H50" i="2"/>
  <c r="H58" i="2"/>
  <c r="H64" i="2"/>
  <c r="H11" i="2"/>
  <c r="H6" i="2"/>
  <c r="H13" i="2"/>
  <c r="H40" i="2"/>
  <c r="H35" i="2"/>
  <c r="H87" i="2"/>
  <c r="H80" i="2"/>
  <c r="H16" i="2"/>
  <c r="H89" i="2"/>
  <c r="H20" i="2"/>
  <c r="H55" i="2"/>
  <c r="E205" i="3"/>
  <c r="H51" i="2"/>
  <c r="H24" i="2"/>
  <c r="H23" i="2"/>
  <c r="H21" i="2"/>
  <c r="H12" i="2"/>
  <c r="H74" i="2"/>
  <c r="H68" i="2"/>
  <c r="H83" i="2"/>
  <c r="G92" i="2"/>
  <c r="H88" i="2"/>
  <c r="H18" i="2"/>
  <c r="H85" i="2"/>
  <c r="H61" i="2"/>
  <c r="B205" i="3"/>
  <c r="H205" i="3" s="1"/>
  <c r="H37" i="2"/>
  <c r="H91" i="2"/>
  <c r="H8" i="2"/>
  <c r="H62" i="2"/>
  <c r="H53" i="2"/>
  <c r="H36" i="2"/>
  <c r="H69" i="2"/>
  <c r="D205" i="3"/>
  <c r="H45" i="2"/>
  <c r="H4" i="2"/>
  <c r="H30" i="2"/>
  <c r="H56" i="2"/>
  <c r="H34" i="2"/>
  <c r="H82" i="2"/>
  <c r="H49" i="2"/>
  <c r="H48" i="2"/>
  <c r="H43" i="2"/>
  <c r="H59" i="2"/>
  <c r="H3" i="2"/>
  <c r="H27" i="2"/>
  <c r="H60" i="2"/>
  <c r="H71" i="2"/>
  <c r="H52" i="2"/>
  <c r="E204" i="3"/>
  <c r="B204" i="3"/>
  <c r="H204" i="3" s="1"/>
  <c r="H76" i="2"/>
  <c r="H81" i="2"/>
  <c r="H33" i="2"/>
  <c r="H2" i="2"/>
  <c r="G91" i="2"/>
  <c r="F204" i="3"/>
  <c r="H72" i="2"/>
  <c r="H57" i="2"/>
  <c r="H15" i="2"/>
  <c r="H10" i="2"/>
  <c r="H25" i="2"/>
  <c r="H54" i="2"/>
  <c r="H5" i="2"/>
  <c r="H65" i="2"/>
  <c r="H78" i="2"/>
  <c r="H22" i="2"/>
  <c r="H46" i="2"/>
  <c r="H73" i="2"/>
  <c r="H63" i="2"/>
  <c r="H28" i="2"/>
  <c r="H86" i="2"/>
  <c r="H38" i="2"/>
  <c r="H19" i="2"/>
  <c r="H17" i="2"/>
  <c r="H29" i="2"/>
  <c r="H66" i="2"/>
  <c r="H79" i="2"/>
  <c r="H9" i="2"/>
  <c r="H32" i="2"/>
  <c r="H90" i="2"/>
  <c r="H14" i="2"/>
  <c r="H26" i="2"/>
  <c r="F91" i="2"/>
  <c r="H7" i="2"/>
  <c r="H47" i="2"/>
  <c r="F205" i="3"/>
  <c r="G205" i="3"/>
  <c r="H44" i="2"/>
  <c r="G90" i="2"/>
  <c r="D203" i="3"/>
  <c r="F89" i="2"/>
  <c r="F203" i="3"/>
  <c r="G202" i="3"/>
  <c r="E203" i="3"/>
  <c r="F202" i="3"/>
  <c r="G203" i="3"/>
  <c r="D202" i="3"/>
  <c r="E202" i="3"/>
  <c r="B202" i="3"/>
  <c r="H202" i="3" s="1"/>
  <c r="B203" i="3"/>
  <c r="H203" i="3" s="1"/>
  <c r="G89" i="2"/>
  <c r="F90" i="2"/>
  <c r="G88" i="2"/>
  <c r="F200" i="3"/>
  <c r="F87" i="2"/>
  <c r="G201" i="3"/>
  <c r="E200" i="3"/>
  <c r="B201" i="3"/>
  <c r="H201" i="3" s="1"/>
  <c r="D201" i="3"/>
  <c r="F88" i="2"/>
  <c r="F201" i="3"/>
  <c r="G200" i="3"/>
  <c r="B200" i="3"/>
  <c r="H200" i="3" s="1"/>
  <c r="D200" i="3"/>
  <c r="E201" i="3"/>
  <c r="G87" i="2"/>
  <c r="G86" i="2"/>
  <c r="F86" i="2"/>
  <c r="G85" i="2"/>
  <c r="B198" i="3"/>
  <c r="H198" i="3" s="1"/>
  <c r="F85" i="2"/>
  <c r="B199" i="3"/>
  <c r="H199" i="3" s="1"/>
  <c r="E199" i="3"/>
  <c r="D199" i="3"/>
  <c r="F198" i="3"/>
  <c r="G198" i="3"/>
  <c r="E198" i="3"/>
  <c r="G199" i="3"/>
  <c r="D198" i="3"/>
  <c r="F199" i="3"/>
  <c r="G84" i="2"/>
  <c r="G83" i="2"/>
  <c r="D197" i="3"/>
  <c r="E196" i="3"/>
  <c r="F83" i="2"/>
  <c r="G196" i="3"/>
  <c r="F197" i="3"/>
  <c r="F196" i="3"/>
  <c r="D196" i="3"/>
  <c r="E197" i="3"/>
  <c r="F84" i="2"/>
  <c r="G197" i="3"/>
  <c r="B196" i="3"/>
  <c r="H196" i="3" s="1"/>
  <c r="B197" i="3"/>
  <c r="H197" i="3" s="1"/>
  <c r="F81" i="2"/>
  <c r="F82" i="2"/>
  <c r="G82" i="2"/>
  <c r="G81" i="2"/>
  <c r="G80" i="2"/>
  <c r="F80" i="2"/>
  <c r="F79" i="2"/>
  <c r="G79" i="2"/>
  <c r="F74" i="2"/>
  <c r="G73" i="2"/>
  <c r="G74" i="2"/>
  <c r="F77" i="2"/>
  <c r="F73" i="2"/>
  <c r="F78" i="2"/>
  <c r="G77" i="2"/>
  <c r="G78" i="2"/>
  <c r="F75" i="2"/>
  <c r="G75" i="2"/>
  <c r="F76" i="2"/>
  <c r="G76" i="2"/>
  <c r="F71" i="2"/>
  <c r="G72" i="2"/>
  <c r="G71" i="2"/>
  <c r="F72" i="2"/>
  <c r="F23" i="3"/>
  <c r="B178" i="3"/>
  <c r="H178" i="3" s="1"/>
  <c r="B55" i="3"/>
  <c r="H55" i="3" s="1"/>
  <c r="D194" i="3"/>
  <c r="B184" i="3"/>
  <c r="H184" i="3" s="1"/>
  <c r="D183" i="3"/>
  <c r="E45" i="3"/>
  <c r="F85" i="3"/>
  <c r="F7" i="3"/>
  <c r="D45" i="3"/>
  <c r="D22" i="3"/>
  <c r="E96" i="3"/>
  <c r="E68" i="3"/>
  <c r="G14" i="3"/>
  <c r="D94" i="3"/>
  <c r="F167" i="3"/>
  <c r="B90" i="3"/>
  <c r="G110" i="3"/>
  <c r="G105" i="3"/>
  <c r="D179" i="3"/>
  <c r="D105" i="3"/>
  <c r="D119" i="3"/>
  <c r="D102" i="3"/>
  <c r="D95" i="3"/>
  <c r="E18" i="3"/>
  <c r="E160" i="3"/>
  <c r="D170" i="3"/>
  <c r="G115" i="3"/>
  <c r="D152" i="3"/>
  <c r="E158" i="3"/>
  <c r="F152" i="3"/>
  <c r="F139" i="3"/>
  <c r="B138" i="3"/>
  <c r="D8" i="3"/>
  <c r="G65" i="3"/>
  <c r="B133" i="3"/>
  <c r="B23" i="3"/>
  <c r="H23" i="3" s="1"/>
  <c r="E110" i="3"/>
  <c r="F185" i="3"/>
  <c r="D5" i="3"/>
  <c r="E120" i="3"/>
  <c r="F171" i="3"/>
  <c r="D39" i="3"/>
  <c r="F142" i="3"/>
  <c r="D118" i="3"/>
  <c r="E130" i="3"/>
  <c r="G158" i="3"/>
  <c r="D21" i="3"/>
  <c r="D40" i="3"/>
  <c r="G49" i="3"/>
  <c r="F120" i="3"/>
  <c r="G57" i="3"/>
  <c r="G102" i="3"/>
  <c r="B84" i="3"/>
  <c r="G131" i="3"/>
  <c r="D47" i="3"/>
  <c r="B15" i="3"/>
  <c r="H15" i="3" s="1"/>
  <c r="D93" i="3"/>
  <c r="F46" i="3"/>
  <c r="B82" i="3"/>
  <c r="G160" i="3"/>
  <c r="E8" i="3"/>
  <c r="F34" i="3"/>
  <c r="F147" i="3"/>
  <c r="D36" i="3"/>
  <c r="D154" i="3"/>
  <c r="B132" i="3"/>
  <c r="D31" i="3"/>
  <c r="F188" i="3"/>
  <c r="D130" i="3"/>
  <c r="F4" i="3"/>
  <c r="G100" i="3"/>
  <c r="E40" i="3"/>
  <c r="E5" i="3"/>
  <c r="G67" i="3"/>
  <c r="E151" i="3"/>
  <c r="F58" i="3"/>
  <c r="F65" i="3"/>
  <c r="F127" i="3"/>
  <c r="D78" i="3"/>
  <c r="E186" i="3"/>
  <c r="F95" i="3"/>
  <c r="E184" i="3"/>
  <c r="F141" i="3"/>
  <c r="E108" i="3"/>
  <c r="B116" i="3"/>
  <c r="G183" i="3"/>
  <c r="B158" i="3"/>
  <c r="D80" i="3"/>
  <c r="B25" i="3"/>
  <c r="H25" i="3" s="1"/>
  <c r="G178" i="3"/>
  <c r="D151" i="3"/>
  <c r="G4" i="3"/>
  <c r="B74" i="3"/>
  <c r="E146" i="3"/>
  <c r="F89" i="3"/>
  <c r="B79" i="3"/>
  <c r="E116" i="3"/>
  <c r="D143" i="3"/>
  <c r="E191" i="3"/>
  <c r="G83" i="3"/>
  <c r="G37" i="3"/>
  <c r="D15" i="3"/>
  <c r="F134" i="3"/>
  <c r="D121" i="3"/>
  <c r="D114" i="3"/>
  <c r="G193" i="3"/>
  <c r="F69" i="2"/>
  <c r="G87" i="3"/>
  <c r="G95" i="3"/>
  <c r="B52" i="3"/>
  <c r="H52" i="3" s="1"/>
  <c r="D100" i="3"/>
  <c r="E79" i="3"/>
  <c r="E107" i="3"/>
  <c r="G145" i="3"/>
  <c r="F5" i="3"/>
  <c r="G103" i="3"/>
  <c r="E77" i="3"/>
  <c r="F108" i="3"/>
  <c r="F104" i="3"/>
  <c r="D68" i="3"/>
  <c r="D186" i="3"/>
  <c r="D103" i="3"/>
  <c r="E105" i="3"/>
  <c r="B114" i="3"/>
  <c r="D125" i="3"/>
  <c r="E173" i="3"/>
  <c r="E124" i="3"/>
  <c r="G166" i="3"/>
  <c r="B91" i="3"/>
  <c r="G176" i="3"/>
  <c r="G94" i="3"/>
  <c r="G161" i="3"/>
  <c r="F170" i="3"/>
  <c r="G114" i="3"/>
  <c r="D182" i="3"/>
  <c r="G40" i="3"/>
  <c r="F121" i="3"/>
  <c r="F193" i="3"/>
  <c r="F101" i="3"/>
  <c r="F164" i="3"/>
  <c r="B36" i="3"/>
  <c r="H36" i="3" s="1"/>
  <c r="E38" i="3"/>
  <c r="B66" i="3"/>
  <c r="B39" i="3"/>
  <c r="H39" i="3" s="1"/>
  <c r="G46" i="3"/>
  <c r="E66" i="3"/>
  <c r="F94" i="3"/>
  <c r="E176" i="3"/>
  <c r="G125" i="3"/>
  <c r="E103" i="3"/>
  <c r="B24" i="3"/>
  <c r="H24" i="3" s="1"/>
  <c r="F126" i="3"/>
  <c r="D112" i="3"/>
  <c r="D87" i="3"/>
  <c r="B16" i="3"/>
  <c r="H16" i="3" s="1"/>
  <c r="F125" i="3"/>
  <c r="E119" i="3"/>
  <c r="G63" i="3"/>
  <c r="B40" i="3"/>
  <c r="H40" i="3" s="1"/>
  <c r="B177" i="3"/>
  <c r="H177" i="3" s="1"/>
  <c r="E133" i="3"/>
  <c r="E129" i="3"/>
  <c r="E150" i="3"/>
  <c r="B85" i="3"/>
  <c r="E112" i="3"/>
  <c r="D81" i="3"/>
  <c r="B50" i="3"/>
  <c r="H50" i="3" s="1"/>
  <c r="B127" i="3"/>
  <c r="F52" i="3"/>
  <c r="E167" i="3"/>
  <c r="D195" i="3"/>
  <c r="G157" i="3"/>
  <c r="E99" i="3"/>
  <c r="G140" i="3"/>
  <c r="E92" i="3"/>
  <c r="E13" i="3"/>
  <c r="G48" i="3"/>
  <c r="F17" i="3"/>
  <c r="B104" i="3"/>
  <c r="E46" i="3"/>
  <c r="G97" i="3"/>
  <c r="F80" i="3"/>
  <c r="E170" i="3"/>
  <c r="B109" i="3"/>
  <c r="B77" i="3"/>
  <c r="G10" i="3"/>
  <c r="G79" i="3"/>
  <c r="D169" i="3"/>
  <c r="D32" i="3"/>
  <c r="F75" i="3"/>
  <c r="B159" i="3"/>
  <c r="D145" i="3"/>
  <c r="B47" i="3"/>
  <c r="E114" i="3"/>
  <c r="F51" i="3"/>
  <c r="E82" i="3"/>
  <c r="G172" i="3"/>
  <c r="E121" i="3"/>
  <c r="B134" i="3"/>
  <c r="D74" i="3"/>
  <c r="D56" i="3"/>
  <c r="D185" i="3"/>
  <c r="E154" i="3"/>
  <c r="D97" i="3"/>
  <c r="E25" i="3"/>
  <c r="B124" i="3"/>
  <c r="G187" i="3"/>
  <c r="B185" i="3"/>
  <c r="H185" i="3" s="1"/>
  <c r="E48" i="3"/>
  <c r="B83" i="3"/>
  <c r="E161" i="3"/>
  <c r="G135" i="3"/>
  <c r="G153" i="3"/>
  <c r="G150" i="3"/>
  <c r="E63" i="3"/>
  <c r="F59" i="3"/>
  <c r="D63" i="3"/>
  <c r="F187" i="3"/>
  <c r="B183" i="3"/>
  <c r="H183" i="3" s="1"/>
  <c r="B72" i="3"/>
  <c r="G129" i="3"/>
  <c r="B131" i="3"/>
  <c r="F99" i="3"/>
  <c r="E90" i="3"/>
  <c r="F54" i="3"/>
  <c r="E192" i="3"/>
  <c r="B125" i="3"/>
  <c r="B141" i="3"/>
  <c r="D23" i="3"/>
  <c r="G96" i="3"/>
  <c r="B87" i="3"/>
  <c r="G39" i="3"/>
  <c r="B67" i="3"/>
  <c r="F48" i="3"/>
  <c r="B148" i="3"/>
  <c r="D180" i="3"/>
  <c r="G12" i="3"/>
  <c r="E51" i="3"/>
  <c r="D54" i="3"/>
  <c r="D19" i="3"/>
  <c r="D62" i="3"/>
  <c r="E73" i="3"/>
  <c r="E136" i="3"/>
  <c r="B173" i="3"/>
  <c r="H173" i="3" s="1"/>
  <c r="B21" i="3"/>
  <c r="H21" i="3" s="1"/>
  <c r="G152" i="3"/>
  <c r="G127" i="3"/>
  <c r="E41" i="3"/>
  <c r="G130" i="3"/>
  <c r="E24" i="3"/>
  <c r="B181" i="3"/>
  <c r="H181" i="3" s="1"/>
  <c r="G194" i="3"/>
  <c r="F161" i="3"/>
  <c r="B119" i="3"/>
  <c r="G20" i="3"/>
  <c r="E26" i="3"/>
  <c r="D115" i="3"/>
  <c r="E137" i="3"/>
  <c r="E27" i="3"/>
  <c r="F62" i="3"/>
  <c r="G156" i="3"/>
  <c r="G185" i="3"/>
  <c r="F73" i="3"/>
  <c r="F21" i="3"/>
  <c r="B107" i="3"/>
  <c r="E102" i="3"/>
  <c r="G62" i="3"/>
  <c r="F143" i="3"/>
  <c r="D6" i="3"/>
  <c r="B147" i="3"/>
  <c r="E101" i="3"/>
  <c r="E61" i="3"/>
  <c r="F153" i="3"/>
  <c r="F189" i="3"/>
  <c r="G190" i="3"/>
  <c r="E128" i="3"/>
  <c r="G107" i="3"/>
  <c r="E11" i="3"/>
  <c r="D96" i="3"/>
  <c r="B64" i="3"/>
  <c r="B155" i="3"/>
  <c r="E157" i="3"/>
  <c r="G15" i="3"/>
  <c r="G171" i="3"/>
  <c r="B98" i="3"/>
  <c r="B35" i="3"/>
  <c r="H35" i="3" s="1"/>
  <c r="G112" i="3"/>
  <c r="B100" i="3"/>
  <c r="D101" i="3"/>
  <c r="G89" i="3"/>
  <c r="B43" i="3"/>
  <c r="H43" i="3" s="1"/>
  <c r="G59" i="3"/>
  <c r="F24" i="3"/>
  <c r="B186" i="3"/>
  <c r="H186" i="3" s="1"/>
  <c r="F25" i="3"/>
  <c r="D177" i="3"/>
  <c r="D193" i="3"/>
  <c r="G69" i="3"/>
  <c r="F179" i="3"/>
  <c r="G54" i="3"/>
  <c r="B42" i="3"/>
  <c r="H42" i="3" s="1"/>
  <c r="D166" i="3"/>
  <c r="E54" i="3"/>
  <c r="F70" i="2"/>
  <c r="D86" i="3"/>
  <c r="G128" i="3"/>
  <c r="E71" i="3"/>
  <c r="F56" i="3"/>
  <c r="G144" i="3"/>
  <c r="F82" i="3"/>
  <c r="B157" i="3"/>
  <c r="D58" i="3"/>
  <c r="E125" i="3"/>
  <c r="D79" i="3"/>
  <c r="G184" i="3"/>
  <c r="B105" i="3"/>
  <c r="B20" i="3"/>
  <c r="H20" i="3" s="1"/>
  <c r="F181" i="3"/>
  <c r="G169" i="3"/>
  <c r="G69" i="2"/>
  <c r="B59" i="3"/>
  <c r="H59" i="3" s="1"/>
  <c r="G8" i="3"/>
  <c r="F180" i="3"/>
  <c r="G98" i="3"/>
  <c r="B142" i="3"/>
  <c r="F71" i="3"/>
  <c r="F74" i="3"/>
  <c r="D129" i="3"/>
  <c r="D127" i="3"/>
  <c r="F159" i="3"/>
  <c r="F118" i="3"/>
  <c r="E83" i="3"/>
  <c r="E6" i="3"/>
  <c r="F35" i="3"/>
  <c r="F13" i="3"/>
  <c r="F129" i="3"/>
  <c r="G189" i="3"/>
  <c r="F12" i="3"/>
  <c r="D160" i="3"/>
  <c r="G141" i="3"/>
  <c r="F112" i="3"/>
  <c r="E100" i="3"/>
  <c r="G118" i="3"/>
  <c r="E156" i="3"/>
  <c r="G192" i="3"/>
  <c r="B115" i="3"/>
  <c r="E127" i="3"/>
  <c r="G136" i="3"/>
  <c r="D66" i="3"/>
  <c r="B111" i="3"/>
  <c r="B101" i="3"/>
  <c r="B18" i="3"/>
  <c r="H18" i="3" s="1"/>
  <c r="F130" i="3"/>
  <c r="E109" i="3"/>
  <c r="D84" i="3"/>
  <c r="D191" i="3"/>
  <c r="D7" i="3"/>
  <c r="E22" i="3"/>
  <c r="B95" i="3"/>
  <c r="G108" i="3"/>
  <c r="E159" i="3"/>
  <c r="F44" i="3"/>
  <c r="B61" i="3"/>
  <c r="H61" i="3" s="1"/>
  <c r="F33" i="3"/>
  <c r="G106" i="3"/>
  <c r="D72" i="3"/>
  <c r="E10" i="3"/>
  <c r="E56" i="3"/>
  <c r="E86" i="3"/>
  <c r="D30" i="3"/>
  <c r="B174" i="3"/>
  <c r="H174" i="3" s="1"/>
  <c r="F158" i="3"/>
  <c r="F195" i="3"/>
  <c r="B58" i="3"/>
  <c r="H58" i="3" s="1"/>
  <c r="B164" i="3"/>
  <c r="B76" i="3"/>
  <c r="E9" i="3"/>
  <c r="F78" i="3"/>
  <c r="F160" i="3"/>
  <c r="F169" i="3"/>
  <c r="F19" i="3"/>
  <c r="D37" i="3"/>
  <c r="F136" i="3"/>
  <c r="B153" i="3"/>
  <c r="D61" i="3"/>
  <c r="E172" i="3"/>
  <c r="F151" i="3"/>
  <c r="F131" i="3"/>
  <c r="F41" i="3"/>
  <c r="G3" i="3"/>
  <c r="F102" i="3"/>
  <c r="E89" i="3"/>
  <c r="B156" i="3"/>
  <c r="D108" i="3"/>
  <c r="F182" i="3"/>
  <c r="E85" i="3"/>
  <c r="E190" i="3"/>
  <c r="D113" i="3"/>
  <c r="G35" i="3"/>
  <c r="B34" i="3"/>
  <c r="H34" i="3" s="1"/>
  <c r="B63" i="3"/>
  <c r="H63" i="3" s="1"/>
  <c r="G25" i="3"/>
  <c r="E179" i="3"/>
  <c r="G43" i="3"/>
  <c r="F67" i="3"/>
  <c r="G111" i="3"/>
  <c r="G44" i="3"/>
  <c r="D192" i="3"/>
  <c r="E188" i="3"/>
  <c r="G139" i="3"/>
  <c r="F72" i="3"/>
  <c r="F111" i="3"/>
  <c r="B144" i="3"/>
  <c r="D26" i="3"/>
  <c r="E140" i="3"/>
  <c r="D76" i="3"/>
  <c r="E37" i="3"/>
  <c r="B70" i="3"/>
  <c r="F144" i="3"/>
  <c r="B108" i="3"/>
  <c r="D110" i="3"/>
  <c r="D146" i="3"/>
  <c r="E144" i="3"/>
  <c r="B163" i="3"/>
  <c r="G137" i="3"/>
  <c r="B122" i="3"/>
  <c r="F88" i="3"/>
  <c r="G154" i="3"/>
  <c r="E168" i="3"/>
  <c r="D70" i="3"/>
  <c r="D64" i="3"/>
  <c r="E115" i="3"/>
  <c r="F79" i="3"/>
  <c r="D156" i="3"/>
  <c r="E16" i="3"/>
  <c r="B126" i="3"/>
  <c r="E34" i="3"/>
  <c r="F83" i="3"/>
  <c r="D83" i="3"/>
  <c r="E59" i="3"/>
  <c r="G74" i="3"/>
  <c r="G71" i="3"/>
  <c r="E87" i="3"/>
  <c r="E117" i="3"/>
  <c r="E62" i="3"/>
  <c r="F166" i="3"/>
  <c r="D159" i="3"/>
  <c r="B161" i="3"/>
  <c r="D99" i="3"/>
  <c r="G51" i="3"/>
  <c r="G52" i="3"/>
  <c r="E169" i="3"/>
  <c r="E3" i="3"/>
  <c r="D14" i="3"/>
  <c r="B136" i="3"/>
  <c r="B37" i="3"/>
  <c r="H37" i="3" s="1"/>
  <c r="G175" i="3"/>
  <c r="B140" i="3"/>
  <c r="F149" i="3"/>
  <c r="B172" i="3"/>
  <c r="H172" i="3" s="1"/>
  <c r="F28" i="3"/>
  <c r="B170" i="3"/>
  <c r="F37" i="3"/>
  <c r="G113" i="3"/>
  <c r="E178" i="3"/>
  <c r="G58" i="3"/>
  <c r="E104" i="3"/>
  <c r="G72" i="3"/>
  <c r="D117" i="3"/>
  <c r="E131" i="3"/>
  <c r="B48" i="3"/>
  <c r="H48" i="3" s="1"/>
  <c r="F30" i="3"/>
  <c r="G6" i="3"/>
  <c r="G47" i="3"/>
  <c r="E183" i="3"/>
  <c r="E81" i="3"/>
  <c r="F81" i="3"/>
  <c r="B28" i="3"/>
  <c r="H28" i="3" s="1"/>
  <c r="G124" i="3"/>
  <c r="B150" i="3"/>
  <c r="B128" i="3"/>
  <c r="E164" i="3"/>
  <c r="B78" i="3"/>
  <c r="G162" i="3"/>
  <c r="D82" i="3"/>
  <c r="F92" i="3"/>
  <c r="E153" i="3"/>
  <c r="D162" i="3"/>
  <c r="G173" i="3"/>
  <c r="D46" i="3"/>
  <c r="E35" i="3"/>
  <c r="F10" i="3"/>
  <c r="G170" i="3"/>
  <c r="F156" i="3"/>
  <c r="G11" i="3"/>
  <c r="G155" i="3"/>
  <c r="B86" i="3"/>
  <c r="F64" i="3"/>
  <c r="F69" i="3"/>
  <c r="E42" i="3"/>
  <c r="E171" i="3"/>
  <c r="G22" i="3"/>
  <c r="B139" i="3"/>
  <c r="D137" i="3"/>
  <c r="D184" i="3"/>
  <c r="G104" i="3"/>
  <c r="D9" i="3"/>
  <c r="D134" i="3"/>
  <c r="F163" i="3"/>
  <c r="G33" i="3"/>
  <c r="F165" i="3"/>
  <c r="D141" i="3"/>
  <c r="E74" i="3"/>
  <c r="G163" i="3"/>
  <c r="D189" i="3"/>
  <c r="B165" i="3"/>
  <c r="G76" i="3"/>
  <c r="G32" i="3"/>
  <c r="B92" i="3"/>
  <c r="D2" i="3"/>
  <c r="B179" i="3"/>
  <c r="H179" i="3" s="1"/>
  <c r="F115" i="3"/>
  <c r="D120" i="3"/>
  <c r="G121" i="3"/>
  <c r="B167" i="3"/>
  <c r="F176" i="3"/>
  <c r="F124" i="3"/>
  <c r="G31" i="3"/>
  <c r="F8" i="3"/>
  <c r="E58" i="3"/>
  <c r="D77" i="3"/>
  <c r="D75" i="3"/>
  <c r="F117" i="3"/>
  <c r="G174" i="3"/>
  <c r="D27" i="3"/>
  <c r="E118" i="3"/>
  <c r="D50" i="3"/>
  <c r="B154" i="3"/>
  <c r="B96" i="3"/>
  <c r="D168" i="3"/>
  <c r="F90" i="3"/>
  <c r="B68" i="3"/>
  <c r="F77" i="3"/>
  <c r="B112" i="3"/>
  <c r="E30" i="3"/>
  <c r="E122" i="3"/>
  <c r="G91" i="3"/>
  <c r="G80" i="3"/>
  <c r="D106" i="3"/>
  <c r="D131" i="3"/>
  <c r="G177" i="3"/>
  <c r="D12" i="3"/>
  <c r="D67" i="3"/>
  <c r="D104" i="3"/>
  <c r="G179" i="3"/>
  <c r="B118" i="3"/>
  <c r="D111" i="3"/>
  <c r="B93" i="3"/>
  <c r="F93" i="3"/>
  <c r="G84" i="3"/>
  <c r="B102" i="3"/>
  <c r="F110" i="3"/>
  <c r="F38" i="3"/>
  <c r="D69" i="3"/>
  <c r="E2" i="3"/>
  <c r="D138" i="3"/>
  <c r="E76" i="3"/>
  <c r="E152" i="3"/>
  <c r="F63" i="3"/>
  <c r="B56" i="3"/>
  <c r="H56" i="3" s="1"/>
  <c r="D88" i="3"/>
  <c r="G168" i="3"/>
  <c r="B117" i="3"/>
  <c r="G122" i="3"/>
  <c r="B75" i="3"/>
  <c r="G146" i="3"/>
  <c r="F107" i="3"/>
  <c r="G133" i="3"/>
  <c r="G93" i="3"/>
  <c r="G99" i="3"/>
  <c r="G23" i="3"/>
  <c r="G159" i="3"/>
  <c r="B69" i="3"/>
  <c r="B71" i="3"/>
  <c r="E43" i="3"/>
  <c r="F154" i="3"/>
  <c r="E163" i="3"/>
  <c r="E49" i="3"/>
  <c r="G55" i="3"/>
  <c r="F27" i="3"/>
  <c r="G75" i="3"/>
  <c r="B180" i="3"/>
  <c r="H180" i="3" s="1"/>
  <c r="G188" i="3"/>
  <c r="B135" i="3"/>
  <c r="G41" i="3"/>
  <c r="G56" i="3"/>
  <c r="B97" i="3"/>
  <c r="E23" i="3"/>
  <c r="E189" i="3"/>
  <c r="G17" i="3"/>
  <c r="F184" i="3"/>
  <c r="F11" i="3"/>
  <c r="G142" i="3"/>
  <c r="G138" i="3"/>
  <c r="F57" i="3"/>
  <c r="D173" i="3"/>
  <c r="D116" i="3"/>
  <c r="B189" i="3"/>
  <c r="H189" i="3" s="1"/>
  <c r="E53" i="3"/>
  <c r="B29" i="3"/>
  <c r="H29" i="3" s="1"/>
  <c r="D20" i="3"/>
  <c r="B99" i="3"/>
  <c r="D150" i="3"/>
  <c r="B60" i="3"/>
  <c r="H60" i="3" s="1"/>
  <c r="G86" i="3"/>
  <c r="F20" i="3"/>
  <c r="F172" i="3"/>
  <c r="F168" i="3"/>
  <c r="E174" i="3"/>
  <c r="E177" i="3"/>
  <c r="B169" i="3"/>
  <c r="E65" i="3"/>
  <c r="E181" i="3"/>
  <c r="G132" i="3"/>
  <c r="B62" i="3"/>
  <c r="D10" i="3"/>
  <c r="D190" i="3"/>
  <c r="E50" i="3"/>
  <c r="D161" i="3"/>
  <c r="D158" i="3"/>
  <c r="B146" i="3"/>
  <c r="E88" i="3"/>
  <c r="F113" i="3"/>
  <c r="E57" i="3"/>
  <c r="E91" i="3"/>
  <c r="D126" i="3"/>
  <c r="F119" i="3"/>
  <c r="E93" i="3"/>
  <c r="B137" i="3"/>
  <c r="F22" i="3"/>
  <c r="D181" i="3"/>
  <c r="G149" i="3"/>
  <c r="B113" i="3"/>
  <c r="G19" i="3"/>
  <c r="G148" i="3"/>
  <c r="D140" i="3"/>
  <c r="E19" i="3"/>
  <c r="F105" i="3"/>
  <c r="G90" i="3"/>
  <c r="F36" i="3"/>
  <c r="B188" i="3"/>
  <c r="H188" i="3" s="1"/>
  <c r="G70" i="2"/>
  <c r="F114" i="3"/>
  <c r="G186" i="3"/>
  <c r="E113" i="3"/>
  <c r="B120" i="3"/>
  <c r="F116" i="3"/>
  <c r="F42" i="3"/>
  <c r="F3" i="3"/>
  <c r="D107" i="3"/>
  <c r="E84" i="3"/>
  <c r="E39" i="3"/>
  <c r="B81" i="3"/>
  <c r="B73" i="3"/>
  <c r="G119" i="3"/>
  <c r="F135" i="3"/>
  <c r="D124" i="3"/>
  <c r="D128" i="3"/>
  <c r="F39" i="3"/>
  <c r="B38" i="3"/>
  <c r="H38" i="3" s="1"/>
  <c r="F66" i="3"/>
  <c r="D153" i="3"/>
  <c r="G7" i="3"/>
  <c r="E141" i="3"/>
  <c r="D29" i="3"/>
  <c r="F191" i="3"/>
  <c r="D136" i="3"/>
  <c r="D165" i="3"/>
  <c r="E69" i="3"/>
  <c r="B162" i="3"/>
  <c r="E185" i="3"/>
  <c r="D148" i="3"/>
  <c r="G167" i="3"/>
  <c r="F150" i="3"/>
  <c r="F96" i="3"/>
  <c r="D4" i="3"/>
  <c r="E134" i="3"/>
  <c r="D42" i="3"/>
  <c r="B175" i="3"/>
  <c r="H175" i="3" s="1"/>
  <c r="G18" i="3"/>
  <c r="D65" i="3"/>
  <c r="E123" i="3"/>
  <c r="F100" i="3"/>
  <c r="E20" i="3"/>
  <c r="D90" i="3"/>
  <c r="B168" i="3"/>
  <c r="E44" i="3"/>
  <c r="G143" i="3"/>
  <c r="E31" i="3"/>
  <c r="E135" i="3"/>
  <c r="E132" i="3"/>
  <c r="B110" i="3"/>
  <c r="G88" i="3"/>
  <c r="D17" i="3"/>
  <c r="E14" i="3"/>
  <c r="F15" i="3"/>
  <c r="E80" i="3"/>
  <c r="D24" i="3"/>
  <c r="B149" i="3"/>
  <c r="D18" i="3"/>
  <c r="B49" i="3"/>
  <c r="H49" i="3" s="1"/>
  <c r="B27" i="3"/>
  <c r="H27" i="3" s="1"/>
  <c r="F138" i="3"/>
  <c r="F123" i="3"/>
  <c r="F192" i="3"/>
  <c r="B130" i="3"/>
  <c r="F2" i="3"/>
  <c r="G66" i="3"/>
  <c r="E94" i="3"/>
  <c r="E175" i="3"/>
  <c r="E98" i="3"/>
  <c r="D175" i="3"/>
  <c r="E67" i="3"/>
  <c r="D71" i="3"/>
  <c r="F109" i="3"/>
  <c r="E138" i="3"/>
  <c r="D16" i="3"/>
  <c r="B26" i="3"/>
  <c r="H26" i="3" s="1"/>
  <c r="D35" i="3"/>
  <c r="F50" i="3"/>
  <c r="D144" i="3"/>
  <c r="F53" i="3"/>
  <c r="D51" i="3"/>
  <c r="E75" i="3"/>
  <c r="D122" i="3"/>
  <c r="E29" i="3"/>
  <c r="E17" i="3"/>
  <c r="F70" i="3"/>
  <c r="E72" i="3"/>
  <c r="D11" i="3"/>
  <c r="D178" i="3"/>
  <c r="F29" i="3"/>
  <c r="E165" i="3"/>
  <c r="B46" i="3"/>
  <c r="H46" i="3" s="1"/>
  <c r="F177" i="3"/>
  <c r="G9" i="3"/>
  <c r="F60" i="3"/>
  <c r="E97" i="3"/>
  <c r="E155" i="3"/>
  <c r="D98" i="3"/>
  <c r="B182" i="3"/>
  <c r="H182" i="3" s="1"/>
  <c r="E148" i="3"/>
  <c r="F31" i="3"/>
  <c r="G182" i="3"/>
  <c r="F106" i="3"/>
  <c r="D171" i="3"/>
  <c r="E47" i="3"/>
  <c r="E55" i="3"/>
  <c r="D52" i="3"/>
  <c r="B57" i="3"/>
  <c r="H57" i="3" s="1"/>
  <c r="G147" i="3"/>
  <c r="D172" i="3"/>
  <c r="E95" i="3"/>
  <c r="F175" i="3"/>
  <c r="B176" i="3"/>
  <c r="H176" i="3" s="1"/>
  <c r="G61" i="3"/>
  <c r="B32" i="3"/>
  <c r="H32" i="3" s="1"/>
  <c r="D91" i="3"/>
  <c r="G5" i="3"/>
  <c r="G2" i="3"/>
  <c r="G77" i="3"/>
  <c r="F32" i="3"/>
  <c r="G109" i="3"/>
  <c r="G123" i="3"/>
  <c r="G34" i="3"/>
  <c r="G38" i="3"/>
  <c r="F87" i="3"/>
  <c r="F40" i="3"/>
  <c r="D176" i="3"/>
  <c r="B45" i="3"/>
  <c r="H45" i="3" s="1"/>
  <c r="D163" i="3"/>
  <c r="E193" i="3"/>
  <c r="G85" i="3"/>
  <c r="E15" i="3"/>
  <c r="B31" i="3"/>
  <c r="H31" i="3" s="1"/>
  <c r="B65" i="3"/>
  <c r="G21" i="3"/>
  <c r="E33" i="3"/>
  <c r="B103" i="3"/>
  <c r="F173" i="3"/>
  <c r="E166" i="3"/>
  <c r="G29" i="3"/>
  <c r="F76" i="3"/>
  <c r="G117" i="3"/>
  <c r="B17" i="3"/>
  <c r="H17" i="3" s="1"/>
  <c r="G70" i="3"/>
  <c r="F45" i="3"/>
  <c r="B19" i="3"/>
  <c r="H19" i="3" s="1"/>
  <c r="G28" i="3"/>
  <c r="B151" i="3"/>
  <c r="F86" i="3"/>
  <c r="G73" i="3"/>
  <c r="F186" i="3"/>
  <c r="B33" i="3"/>
  <c r="H33" i="3" s="1"/>
  <c r="D147" i="3"/>
  <c r="E180" i="3"/>
  <c r="G36" i="3"/>
  <c r="G82" i="3"/>
  <c r="F137" i="3"/>
  <c r="G64" i="3"/>
  <c r="F157" i="3"/>
  <c r="E126" i="3"/>
  <c r="F49" i="3"/>
  <c r="F174" i="3"/>
  <c r="F55" i="3"/>
  <c r="G134" i="3"/>
  <c r="D149" i="3"/>
  <c r="B123" i="3"/>
  <c r="F145" i="3"/>
  <c r="G120" i="3"/>
  <c r="F9" i="3"/>
  <c r="F47" i="3"/>
  <c r="F148" i="3"/>
  <c r="D167" i="3"/>
  <c r="D92" i="3"/>
  <c r="E143" i="3"/>
  <c r="E12" i="3"/>
  <c r="D85" i="3"/>
  <c r="D48" i="3"/>
  <c r="G24" i="3"/>
  <c r="F43" i="3"/>
  <c r="G60" i="3"/>
  <c r="D133" i="3"/>
  <c r="F91" i="3"/>
  <c r="G30" i="3"/>
  <c r="F128" i="3"/>
  <c r="E162" i="3"/>
  <c r="D123" i="3"/>
  <c r="D3" i="3"/>
  <c r="D89" i="3"/>
  <c r="F18" i="3"/>
  <c r="G78" i="3"/>
  <c r="D38" i="3"/>
  <c r="E78" i="3"/>
  <c r="F194" i="3"/>
  <c r="B51" i="3"/>
  <c r="H51" i="3" s="1"/>
  <c r="F122" i="3"/>
  <c r="G101" i="3"/>
  <c r="D44" i="3"/>
  <c r="E60" i="3"/>
  <c r="F61" i="3"/>
  <c r="B80" i="3"/>
  <c r="G151" i="3"/>
  <c r="E106" i="3"/>
  <c r="E194" i="3"/>
  <c r="F98" i="3"/>
  <c r="B44" i="3"/>
  <c r="H44" i="3" s="1"/>
  <c r="F178" i="3"/>
  <c r="G45" i="3"/>
  <c r="D49" i="3"/>
  <c r="B166" i="3"/>
  <c r="F6" i="3"/>
  <c r="B143" i="3"/>
  <c r="E21" i="3"/>
  <c r="F140" i="3"/>
  <c r="D43" i="3"/>
  <c r="E7" i="3"/>
  <c r="D33" i="3"/>
  <c r="D53" i="3"/>
  <c r="G13" i="3"/>
  <c r="D188" i="3"/>
  <c r="D132" i="3"/>
  <c r="G180" i="3"/>
  <c r="F133" i="3"/>
  <c r="D60" i="3"/>
  <c r="D164" i="3"/>
  <c r="E64" i="3"/>
  <c r="B145" i="3"/>
  <c r="G92" i="3"/>
  <c r="D139" i="3"/>
  <c r="E28" i="3"/>
  <c r="E70" i="3"/>
  <c r="E195" i="3"/>
  <c r="B160" i="3"/>
  <c r="E139" i="3"/>
  <c r="D187" i="3"/>
  <c r="D34" i="3"/>
  <c r="B94" i="3"/>
  <c r="E187" i="3"/>
  <c r="G81" i="3"/>
  <c r="E111" i="3"/>
  <c r="E147" i="3"/>
  <c r="B22" i="3"/>
  <c r="H22" i="3" s="1"/>
  <c r="D135" i="3"/>
  <c r="F132" i="3"/>
  <c r="E182" i="3"/>
  <c r="E4" i="3"/>
  <c r="E149" i="3"/>
  <c r="F16" i="3"/>
  <c r="G126" i="3"/>
  <c r="D142" i="3"/>
  <c r="B121" i="3"/>
  <c r="E36" i="3"/>
  <c r="F183" i="3"/>
  <c r="B30" i="3"/>
  <c r="H30" i="3" s="1"/>
  <c r="G181" i="3"/>
  <c r="B187" i="3"/>
  <c r="H187" i="3" s="1"/>
  <c r="B53" i="3"/>
  <c r="H53" i="3" s="1"/>
  <c r="D157" i="3"/>
  <c r="B41" i="3"/>
  <c r="H41" i="3" s="1"/>
  <c r="F103" i="3"/>
  <c r="F14" i="3"/>
  <c r="G16" i="3"/>
  <c r="F84" i="3"/>
  <c r="B152" i="3"/>
  <c r="G53" i="3"/>
  <c r="E52" i="3"/>
  <c r="E32" i="3"/>
  <c r="D155" i="3"/>
  <c r="F146" i="3"/>
  <c r="B129" i="3"/>
  <c r="F155" i="3"/>
  <c r="F190" i="3"/>
  <c r="D13" i="3"/>
  <c r="D109" i="3"/>
  <c r="F68" i="3"/>
  <c r="D59" i="3"/>
  <c r="G50" i="3"/>
  <c r="G27" i="3"/>
  <c r="D28" i="3"/>
  <c r="D73" i="3"/>
  <c r="B194" i="3"/>
  <c r="H194" i="3" s="1"/>
  <c r="D55" i="3"/>
  <c r="G191" i="3"/>
  <c r="G42" i="3"/>
  <c r="F26" i="3"/>
  <c r="G68" i="3"/>
  <c r="E142" i="3"/>
  <c r="G195" i="3"/>
  <c r="B106" i="3"/>
  <c r="G26" i="3"/>
  <c r="D41" i="3"/>
  <c r="E145" i="3"/>
  <c r="D174" i="3"/>
  <c r="B88" i="3"/>
  <c r="G165" i="3"/>
  <c r="B54" i="3"/>
  <c r="H54" i="3" s="1"/>
  <c r="B89" i="3"/>
  <c r="F97" i="3"/>
  <c r="B171" i="3"/>
  <c r="D57" i="3"/>
  <c r="F162" i="3"/>
  <c r="D25" i="3"/>
  <c r="G116" i="3"/>
  <c r="B195" i="3"/>
  <c r="H195" i="3" s="1"/>
  <c r="G164" i="3"/>
  <c r="F35" i="2"/>
  <c r="F65" i="2"/>
  <c r="G6" i="2"/>
  <c r="F25" i="2"/>
  <c r="F16" i="2"/>
  <c r="F56" i="2"/>
  <c r="F8" i="2"/>
  <c r="G67" i="2"/>
  <c r="G5" i="2"/>
  <c r="F44" i="2"/>
  <c r="G2" i="2"/>
  <c r="G68" i="2"/>
  <c r="G49" i="2"/>
  <c r="F57" i="2"/>
  <c r="F40" i="2"/>
  <c r="F28" i="2"/>
  <c r="G8" i="2"/>
  <c r="G45" i="2"/>
  <c r="G30" i="2"/>
  <c r="G65" i="2"/>
  <c r="G48" i="2"/>
  <c r="F53" i="2"/>
  <c r="F5" i="2"/>
  <c r="F59" i="2"/>
  <c r="F37" i="2"/>
  <c r="F29" i="2"/>
  <c r="F45" i="2"/>
  <c r="G50" i="2"/>
  <c r="F13" i="2"/>
  <c r="G26" i="2"/>
  <c r="F60" i="2"/>
  <c r="F36" i="2"/>
  <c r="F33" i="2"/>
  <c r="F61" i="2"/>
  <c r="G9" i="2"/>
  <c r="G33" i="2"/>
  <c r="G21" i="2"/>
  <c r="G54" i="2"/>
  <c r="G37" i="2"/>
  <c r="G24" i="2"/>
  <c r="G28" i="2"/>
  <c r="G13" i="2"/>
  <c r="G16" i="2"/>
  <c r="F68" i="2"/>
  <c r="G42" i="2"/>
  <c r="G57" i="2"/>
  <c r="G12" i="2"/>
  <c r="G62" i="2"/>
  <c r="G53" i="2"/>
  <c r="F2" i="2"/>
  <c r="F41" i="2"/>
  <c r="G61" i="2"/>
  <c r="G40" i="2"/>
  <c r="G34" i="2"/>
  <c r="F17" i="2"/>
  <c r="G56" i="2"/>
  <c r="G29" i="2"/>
  <c r="F21" i="2"/>
  <c r="G60" i="2"/>
  <c r="G66" i="2"/>
  <c r="F20" i="2"/>
  <c r="F4" i="2"/>
  <c r="G36" i="2"/>
  <c r="G35" i="2"/>
  <c r="F48" i="2"/>
  <c r="F24" i="2"/>
  <c r="G32" i="2"/>
  <c r="F12" i="2"/>
  <c r="G58" i="2"/>
  <c r="G41" i="2"/>
  <c r="F9" i="2"/>
  <c r="G38" i="2"/>
  <c r="F64" i="2"/>
  <c r="G17" i="2"/>
  <c r="F32" i="2"/>
  <c r="G25" i="2"/>
  <c r="F49" i="2"/>
  <c r="G22" i="2"/>
  <c r="G14" i="2"/>
  <c r="G64" i="2"/>
  <c r="G18" i="2"/>
  <c r="G52" i="2"/>
  <c r="G10" i="2"/>
  <c r="F3" i="2"/>
  <c r="G46" i="2"/>
  <c r="G44" i="2"/>
  <c r="G20" i="2"/>
  <c r="F52" i="2"/>
  <c r="G4" i="2"/>
  <c r="F22" i="2"/>
  <c r="G63" i="2"/>
  <c r="F47" i="2"/>
  <c r="G47" i="2"/>
  <c r="F6" i="2"/>
  <c r="F54" i="2"/>
  <c r="F51" i="2"/>
  <c r="F27" i="2"/>
  <c r="F66" i="2"/>
  <c r="G51" i="2"/>
  <c r="G59" i="2"/>
  <c r="F10" i="2"/>
  <c r="G31" i="2"/>
  <c r="G39" i="2"/>
  <c r="F63" i="2"/>
  <c r="G19" i="2"/>
  <c r="F67" i="2"/>
  <c r="G43" i="2"/>
  <c r="F18" i="2"/>
  <c r="H47" i="3"/>
  <c r="G15" i="2"/>
  <c r="F14" i="2"/>
  <c r="F19" i="2"/>
  <c r="F11" i="2"/>
  <c r="G23" i="2"/>
  <c r="F31" i="2"/>
  <c r="F62" i="2"/>
  <c r="F58" i="2"/>
  <c r="G3" i="2"/>
  <c r="F7" i="2"/>
  <c r="G7" i="2"/>
  <c r="F38" i="2"/>
  <c r="F55" i="2"/>
  <c r="G55" i="2"/>
  <c r="F43" i="2"/>
  <c r="F42" i="2"/>
  <c r="G27" i="2"/>
  <c r="B193" i="3"/>
  <c r="H193" i="3" s="1"/>
  <c r="F30" i="2"/>
  <c r="F50" i="2"/>
  <c r="F23" i="2"/>
  <c r="F26" i="2"/>
  <c r="F15" i="2"/>
  <c r="F34" i="2"/>
  <c r="B192" i="3"/>
  <c r="H192" i="3" s="1"/>
  <c r="G11" i="2"/>
  <c r="F39" i="2"/>
  <c r="F46" i="2"/>
  <c r="B191" i="3"/>
  <c r="H191" i="3" s="1"/>
  <c r="B190" i="3"/>
  <c r="H190" i="3" s="1"/>
  <c r="A62" i="3"/>
  <c r="A65" i="3"/>
  <c r="J204" i="3" l="1"/>
  <c r="I204" i="3"/>
  <c r="J205" i="3"/>
  <c r="I205" i="3"/>
  <c r="I203" i="3"/>
  <c r="J203" i="3"/>
  <c r="I202" i="3"/>
  <c r="J202" i="3"/>
  <c r="I201" i="3"/>
  <c r="J201" i="3"/>
  <c r="I200" i="3"/>
  <c r="J200" i="3"/>
  <c r="I199" i="3"/>
  <c r="J199" i="3"/>
  <c r="I198" i="3"/>
  <c r="J198" i="3"/>
  <c r="I197" i="3"/>
  <c r="J197" i="3"/>
  <c r="I196" i="3"/>
  <c r="J196" i="3"/>
  <c r="J179" i="3"/>
  <c r="J182" i="3"/>
  <c r="J174" i="3"/>
  <c r="J172" i="3"/>
  <c r="J59" i="3"/>
  <c r="J181" i="3"/>
  <c r="J58" i="3"/>
  <c r="I58" i="3"/>
  <c r="I59" i="3"/>
  <c r="K59" i="3" s="1"/>
  <c r="J189" i="3"/>
  <c r="I194" i="3"/>
  <c r="J194" i="3"/>
  <c r="I195" i="3"/>
  <c r="J195" i="3"/>
  <c r="I2" i="3"/>
  <c r="J2" i="3"/>
  <c r="I36" i="3"/>
  <c r="J36" i="3"/>
  <c r="I189" i="3"/>
  <c r="I33" i="3"/>
  <c r="L33" i="3" s="1"/>
  <c r="J33" i="3"/>
  <c r="I182" i="3"/>
  <c r="I52" i="3"/>
  <c r="J52" i="3"/>
  <c r="J43" i="3"/>
  <c r="I43" i="3"/>
  <c r="J56" i="3"/>
  <c r="I56" i="3"/>
  <c r="J10" i="3"/>
  <c r="I10" i="3"/>
  <c r="I45" i="3"/>
  <c r="J45" i="3"/>
  <c r="J190" i="3"/>
  <c r="I190" i="3"/>
  <c r="J183" i="3"/>
  <c r="I183" i="3"/>
  <c r="J24" i="3"/>
  <c r="I24" i="3"/>
  <c r="I174" i="3"/>
  <c r="J175" i="3"/>
  <c r="I175" i="3"/>
  <c r="I53" i="3"/>
  <c r="J53" i="3"/>
  <c r="I41" i="3"/>
  <c r="J41" i="3"/>
  <c r="I5" i="3"/>
  <c r="J5" i="3"/>
  <c r="J8" i="3"/>
  <c r="I8" i="3"/>
  <c r="J16" i="3"/>
  <c r="I16" i="3"/>
  <c r="J17" i="3"/>
  <c r="I17" i="3"/>
  <c r="J46" i="3"/>
  <c r="I46" i="3"/>
  <c r="I15" i="3"/>
  <c r="J15" i="3"/>
  <c r="I31" i="3"/>
  <c r="J31" i="3"/>
  <c r="J187" i="3"/>
  <c r="I187" i="3"/>
  <c r="I19" i="3"/>
  <c r="J19" i="3"/>
  <c r="J32" i="3"/>
  <c r="I32" i="3"/>
  <c r="I9" i="3"/>
  <c r="J9" i="3"/>
  <c r="J20" i="3"/>
  <c r="I20" i="3"/>
  <c r="I188" i="3"/>
  <c r="J188" i="3"/>
  <c r="I49" i="3"/>
  <c r="J49" i="3"/>
  <c r="J13" i="3"/>
  <c r="I13" i="3"/>
  <c r="I11" i="3"/>
  <c r="L11" i="3" s="1"/>
  <c r="J11" i="3"/>
  <c r="J25" i="3"/>
  <c r="I25" i="3"/>
  <c r="I40" i="3"/>
  <c r="J40" i="3"/>
  <c r="J42" i="3"/>
  <c r="I42" i="3"/>
  <c r="J176" i="3"/>
  <c r="I176" i="3"/>
  <c r="J21" i="3"/>
  <c r="I21" i="3"/>
  <c r="I51" i="3"/>
  <c r="L51" i="3" s="1"/>
  <c r="J51" i="3"/>
  <c r="J27" i="3"/>
  <c r="I27" i="3"/>
  <c r="J6" i="3"/>
  <c r="I6" i="3"/>
  <c r="J47" i="3"/>
  <c r="I47" i="3"/>
  <c r="I179" i="3"/>
  <c r="I28" i="3"/>
  <c r="J28" i="3"/>
  <c r="J37" i="3"/>
  <c r="I37" i="3"/>
  <c r="I178" i="3"/>
  <c r="J178" i="3"/>
  <c r="I180" i="3"/>
  <c r="J180" i="3"/>
  <c r="I22" i="3"/>
  <c r="J22" i="3"/>
  <c r="I191" i="3"/>
  <c r="L191" i="3" s="1"/>
  <c r="J191" i="3"/>
  <c r="I181" i="3"/>
  <c r="J54" i="3"/>
  <c r="I54" i="3"/>
  <c r="I30" i="3"/>
  <c r="J30" i="3"/>
  <c r="I173" i="3"/>
  <c r="J173" i="3"/>
  <c r="J57" i="3"/>
  <c r="I57" i="3"/>
  <c r="I172" i="3"/>
  <c r="J55" i="3"/>
  <c r="I55" i="3"/>
  <c r="I4" i="3"/>
  <c r="I50" i="3"/>
  <c r="J50" i="3"/>
  <c r="J48" i="3"/>
  <c r="I48" i="3"/>
  <c r="I185" i="3"/>
  <c r="J185" i="3"/>
  <c r="J192" i="3"/>
  <c r="I192" i="3"/>
  <c r="J193" i="3"/>
  <c r="I193" i="3"/>
  <c r="J29" i="3"/>
  <c r="I29" i="3"/>
  <c r="J3" i="3"/>
  <c r="I3" i="3"/>
  <c r="I184" i="3"/>
  <c r="J184" i="3"/>
  <c r="J39" i="3"/>
  <c r="I39" i="3"/>
  <c r="J4" i="3"/>
  <c r="I38" i="3"/>
  <c r="J38" i="3"/>
  <c r="J44" i="3"/>
  <c r="I44" i="3"/>
  <c r="I14" i="3"/>
  <c r="J14" i="3"/>
  <c r="I12" i="3"/>
  <c r="J12" i="3"/>
  <c r="J23" i="3"/>
  <c r="I23" i="3"/>
  <c r="J35" i="3"/>
  <c r="I35" i="3"/>
  <c r="J7" i="3"/>
  <c r="I7" i="3"/>
  <c r="J34" i="3"/>
  <c r="I34" i="3"/>
  <c r="I26" i="3"/>
  <c r="J26" i="3"/>
  <c r="I177" i="3"/>
  <c r="J177" i="3"/>
  <c r="I186" i="3"/>
  <c r="J186" i="3"/>
  <c r="I18" i="3"/>
  <c r="J18" i="3"/>
  <c r="J61" i="3"/>
  <c r="I61" i="3"/>
  <c r="J60" i="3"/>
  <c r="I60" i="3"/>
  <c r="A67" i="3"/>
  <c r="H65" i="3"/>
  <c r="A64" i="3"/>
  <c r="H62" i="3"/>
  <c r="K205" i="3" l="1"/>
  <c r="L205" i="3"/>
  <c r="K204" i="3"/>
  <c r="L204" i="3"/>
  <c r="L202" i="3"/>
  <c r="K202" i="3"/>
  <c r="L203" i="3"/>
  <c r="K203" i="3"/>
  <c r="K200" i="3"/>
  <c r="L200" i="3"/>
  <c r="L201" i="3"/>
  <c r="K201" i="3"/>
  <c r="K198" i="3"/>
  <c r="L198" i="3"/>
  <c r="L199" i="3"/>
  <c r="K199" i="3"/>
  <c r="K196" i="3"/>
  <c r="L196" i="3"/>
  <c r="L197" i="3"/>
  <c r="K197" i="3"/>
  <c r="K58" i="3"/>
  <c r="L58" i="3"/>
  <c r="L59" i="3"/>
  <c r="L195" i="3"/>
  <c r="K195" i="3"/>
  <c r="L194" i="3"/>
  <c r="K194" i="3"/>
  <c r="K51" i="3"/>
  <c r="K191" i="3"/>
  <c r="L26" i="3"/>
  <c r="K26" i="3"/>
  <c r="L38" i="3"/>
  <c r="K38" i="3"/>
  <c r="K29" i="3"/>
  <c r="L29" i="3"/>
  <c r="K48" i="3"/>
  <c r="L48" i="3"/>
  <c r="L57" i="3"/>
  <c r="K57" i="3"/>
  <c r="L181" i="3"/>
  <c r="K181" i="3"/>
  <c r="L178" i="3"/>
  <c r="K178" i="3"/>
  <c r="K6" i="3"/>
  <c r="L6" i="3"/>
  <c r="L176" i="3"/>
  <c r="K176" i="3"/>
  <c r="K11" i="3"/>
  <c r="L20" i="3"/>
  <c r="K20" i="3"/>
  <c r="L187" i="3"/>
  <c r="K187" i="3"/>
  <c r="K17" i="3"/>
  <c r="L17" i="3"/>
  <c r="K33" i="3"/>
  <c r="K41" i="3"/>
  <c r="L41" i="3"/>
  <c r="L183" i="3"/>
  <c r="K183" i="3"/>
  <c r="K56" i="3"/>
  <c r="L56" i="3"/>
  <c r="K27" i="3"/>
  <c r="L27" i="3"/>
  <c r="K16" i="3"/>
  <c r="L16" i="3"/>
  <c r="L189" i="3"/>
  <c r="K189" i="3"/>
  <c r="K31" i="3"/>
  <c r="L31" i="3"/>
  <c r="K190" i="3"/>
  <c r="L190" i="3"/>
  <c r="L43" i="3"/>
  <c r="K43" i="3"/>
  <c r="K34" i="3"/>
  <c r="L34" i="3"/>
  <c r="K18" i="3"/>
  <c r="L18" i="3"/>
  <c r="L12" i="3"/>
  <c r="K12" i="3"/>
  <c r="L193" i="3"/>
  <c r="K193" i="3"/>
  <c r="K42" i="3"/>
  <c r="L42" i="3"/>
  <c r="L173" i="3"/>
  <c r="K173" i="3"/>
  <c r="K9" i="3"/>
  <c r="L9" i="3"/>
  <c r="K22" i="3"/>
  <c r="L22" i="3"/>
  <c r="K40" i="3"/>
  <c r="L40" i="3"/>
  <c r="K15" i="3"/>
  <c r="L15" i="3"/>
  <c r="K39" i="3"/>
  <c r="L39" i="3"/>
  <c r="K13" i="3"/>
  <c r="L13" i="3"/>
  <c r="L53" i="3"/>
  <c r="K53" i="3"/>
  <c r="L192" i="3"/>
  <c r="K192" i="3"/>
  <c r="L32" i="3"/>
  <c r="K32" i="3"/>
  <c r="L175" i="3"/>
  <c r="K175" i="3"/>
  <c r="L36" i="3"/>
  <c r="K36" i="3"/>
  <c r="L44" i="3"/>
  <c r="K44" i="3"/>
  <c r="K55" i="3"/>
  <c r="L55" i="3"/>
  <c r="K177" i="3"/>
  <c r="L177" i="3"/>
  <c r="K3" i="3"/>
  <c r="L3" i="3"/>
  <c r="K54" i="3"/>
  <c r="L54" i="3"/>
  <c r="K180" i="3"/>
  <c r="L180" i="3"/>
  <c r="K47" i="3"/>
  <c r="L47" i="3"/>
  <c r="L21" i="3"/>
  <c r="K21" i="3"/>
  <c r="K25" i="3"/>
  <c r="L25" i="3"/>
  <c r="K46" i="3"/>
  <c r="L46" i="3"/>
  <c r="K174" i="3"/>
  <c r="L174" i="3"/>
  <c r="L45" i="3"/>
  <c r="K45" i="3"/>
  <c r="L52" i="3"/>
  <c r="K52" i="3"/>
  <c r="K37" i="3"/>
  <c r="L37" i="3"/>
  <c r="L7" i="3"/>
  <c r="K7" i="3"/>
  <c r="K50" i="3"/>
  <c r="L50" i="3"/>
  <c r="L186" i="3"/>
  <c r="K186" i="3"/>
  <c r="L14" i="3"/>
  <c r="K14" i="3"/>
  <c r="K4" i="3"/>
  <c r="L4" i="3"/>
  <c r="K28" i="3"/>
  <c r="L28" i="3"/>
  <c r="L8" i="3"/>
  <c r="K8" i="3"/>
  <c r="K35" i="3"/>
  <c r="L35" i="3"/>
  <c r="L184" i="3"/>
  <c r="K184" i="3"/>
  <c r="L30" i="3"/>
  <c r="K30" i="3"/>
  <c r="K179" i="3"/>
  <c r="L179" i="3"/>
  <c r="L49" i="3"/>
  <c r="K49" i="3"/>
  <c r="K23" i="3"/>
  <c r="L23" i="3"/>
  <c r="K185" i="3"/>
  <c r="L185" i="3"/>
  <c r="L172" i="3"/>
  <c r="K172" i="3"/>
  <c r="L188" i="3"/>
  <c r="K188" i="3"/>
  <c r="K19" i="3"/>
  <c r="L19" i="3"/>
  <c r="L5" i="3"/>
  <c r="K5" i="3"/>
  <c r="L24" i="3"/>
  <c r="K24" i="3"/>
  <c r="L10" i="3"/>
  <c r="K10" i="3"/>
  <c r="L182" i="3"/>
  <c r="K182" i="3"/>
  <c r="K2" i="3"/>
  <c r="L2" i="3"/>
  <c r="L61" i="3"/>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L75" i="3" s="1"/>
  <c r="K72" i="3"/>
  <c r="L72" i="3"/>
  <c r="K73" i="3"/>
  <c r="L73"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<sst xmlns="http://schemas.openxmlformats.org/spreadsheetml/2006/main" count="1773" uniqueCount="97">
  <si>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</si>
  <si>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</si>
  <si>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</si>
  <si>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</si>
  <si>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</si>
  <si>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</si>
  <si>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</si>
  <si>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</si>
  <si>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</si>
  <si>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</si>
  <si>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</si>
  <si>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</si>
  <si>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</si>
  <si>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</si>
  <si>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</si>
  <si>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</si>
  <si>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</si>
  <si>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</si>
  <si>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</si>
  <si>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</si>
  <si>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</si>
  <si>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</si>
  <si>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</si>
  <si>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</si>
  <si>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</si>
  <si>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</si>
  <si>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</si>
  <si>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</si>
  <si>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</si>
  <si>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</si>
  <si>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</si>
  <si>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</si>
  <si>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</si>
  <si>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</si>
  <si>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</si>
  <si>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</si>
  <si>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</si>
  <si>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</si>
  <si>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</si>
  <si>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</si>
  <si>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</si>
  <si>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</si>
  <si>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</si>
  <si>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</si>
  <si>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</si>
  <si>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</si>
  <si>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</si>
  <si>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</si>
  <si>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</si>
  <si>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</si>
  <si>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</si>
  <si>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</si>
  <si>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</si>
  <si>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</si>
  <si>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</si>
  <si>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</si>
  <si>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</si>
  <si>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</si>
  <si>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</si>
  <si>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</si>
  <si>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</si>
  <si>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</si>
  <si>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</si>
  <si>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</si>
  <si>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</si>
  <si>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</si>
  <si>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</si>
  <si>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</si>
  <si>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</si>
  <si>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</si>
  <si>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</si>
  <si>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</si>
  <si>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</si>
  <si>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</si>
  <si>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</si>
  <si>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</si>
  <si>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</si>
  <si>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</si>
  <si>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</si>
  <si>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</si>
  <si>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</si>
  <si>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</si>
  <si>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</si>
  <si>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</si>
  <si>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</si>
  <si>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</si>
  <si>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</si>
  <si>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</si>
  <si>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</si>
  <si>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</si>
  <si>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</si>
  <si>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</si>
  <si>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</si>
  <si>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</si>
  <si>
    <t>JCDQ</t>
  </si>
  <si>
    <t>JQ</t>
  </si>
  <si>
    <t>dotw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</si>
</sst>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95">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302260</xdr:colOff>
      <xdr:row>9</xdr:row>
      <xdr:rowOff>139700</xdr:rowOff>
    </xdr:from>
    <xdr:to>
      <xdr:col>13</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444500</xdr:colOff>
      <xdr:row>9</xdr:row>
      <xdr:rowOff>137160</xdr:rowOff>
    </xdr:from>
    <xdr:to>
      <xdr:col>19</xdr:col>
      <xdr:colOff>15240</xdr:colOff>
      <xdr:row>15</xdr:row>
      <xdr:rowOff>175260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320020" y="196596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0.383452314818" createdVersion="8" refreshedVersion="8" minRefreshableVersion="3" recordCount="319" xr:uid="{244B5875-6B7C-0845-9379-3CEC55E8685E}">
  <cacheSource type="worksheet">
    <worksheetSource ref="A1:O320"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23T00:00:00"/>
    </cacheField>
    <cacheField name="Game" numFmtId="0">
      <sharedItems containsSemiMixedTypes="0" containsString="0" containsNumber="1" containsInteger="1" minValue="1" maxValue="104"/>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4.672169675927" createdVersion="8" refreshedVersion="8" minRefreshableVersion="3" recordCount="95" xr:uid="{8EEF6559-16D6-1048-84F4-52326B4EFE3B}">
  <cacheSource type="worksheet">
    <worksheetSource ref="A1:H96" sheet="Next Gen"/>
  </cacheSource>
  <cacheFields count="13">
    <cacheField name="Game" numFmtId="0">
      <sharedItems containsSemiMixedTypes="0" containsString="0" containsNumber="1" containsInteger="1" minValue="71" maxValue="112"/>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17T00:00:00" count="2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1650952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2A95C-DA54-D548-89C2-51C9BFC0322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H358:O363"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94">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93">
      <pivotArea collapsedLevelsAreSubtotals="1" fieldPosition="0">
        <references count="1">
          <reference field="2" count="0"/>
        </references>
      </pivotArea>
    </format>
    <format dxfId="92">
      <pivotArea grandRow="1" outline="0" collapsedLevelsAreSubtotals="1" fieldPosition="0"/>
    </format>
    <format dxfId="91">
      <pivotArea collapsedLevelsAreSubtotals="1" fieldPosition="0">
        <references count="2">
          <reference field="4294967294" count="1" selected="0">
            <x v="0"/>
          </reference>
          <reference field="2" count="0"/>
        </references>
      </pivotArea>
    </format>
    <format dxfId="9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77CD7-43B8-ED4F-A291-DADFDC06ABA1}" name="PivotTable1" cacheId="1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8" firstHeaderRow="0" firstDataRow="1" firstDataCol="1"/>
  <pivotFields count="13">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numFmtId="16" showAll="0">
      <items count="21">
        <item x="0"/>
        <item x="1"/>
        <item x="2"/>
        <item x="3"/>
        <item x="4"/>
        <item x="5"/>
        <item x="6"/>
        <item x="7"/>
        <item x="8"/>
        <item x="9"/>
        <item x="10"/>
        <item x="11"/>
        <item x="12"/>
        <item x="13"/>
        <item x="14"/>
        <item x="15"/>
        <item x="16"/>
        <item x="17"/>
        <item x="18"/>
        <item x="1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89">
      <pivotArea collapsedLevelsAreSubtotals="1" fieldPosition="0">
        <references count="1">
          <reference field="1" count="0"/>
        </references>
      </pivotArea>
    </format>
    <format dxfId="88">
      <pivotArea grandRow="1" outline="0" collapsedLevelsAreSubtotals="1" fieldPosition="0"/>
    </format>
    <format dxfId="87">
      <pivotArea outline="0" collapsedLevelsAreSubtotals="1" fieldPosition="0">
        <references count="1">
          <reference field="4294967294" count="1" selected="0">
            <x v="0"/>
          </reference>
        </references>
      </pivotArea>
    </format>
    <format dxfId="86">
      <pivotArea collapsedLevelsAreSubtotals="1" fieldPosition="0">
        <references count="2">
          <reference field="4294967294" count="1" selected="0">
            <x v="4"/>
          </reference>
          <reference field="1" count="1">
            <x v="2"/>
          </reference>
        </references>
      </pivotArea>
    </format>
    <format dxfId="85">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165095207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1650952075"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905"/>
  <sheetViews>
    <sheetView workbookViewId="0">
      <pane ySplit="1" topLeftCell="A336" activePane="bottomLeft" state="frozen"/>
      <selection pane="bottomLeft" activeCell="L343" sqref="L343"/>
    </sheetView>
  </sheetViews>
  <sheetFormatPr baseColWidth="10" defaultRowHeight="16"/>
  <cols>
    <col min="1" max="7" width="8.6640625" style="1" customWidth="1"/>
    <col min="8" max="8" width="11.83203125" style="1" bestFit="1" customWidth="1"/>
    <col min="9" max="9" width="15.83203125" style="1" bestFit="1" customWidth="1"/>
    <col min="10" max="11" width="17.1640625" style="1" bestFit="1" customWidth="1"/>
    <col min="12" max="13" width="16.5" style="1" bestFit="1" customWidth="1"/>
    <col min="14" max="14" width="16.6640625" style="1" bestFit="1" customWidth="1"/>
    <col min="15" max="15" width="18.6640625" style="1" bestFit="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29</v>
      </c>
      <c r="B1" s="1" t="s">
        <v>20</v>
      </c>
      <c r="C1" s="2" t="s">
        <v>24</v>
      </c>
      <c r="D1" s="2" t="s">
        <v>0</v>
      </c>
      <c r="E1" s="2" t="s">
        <v>96</v>
      </c>
      <c r="F1" s="2" t="s">
        <v>1</v>
      </c>
      <c r="G1" s="2" t="s">
        <v>2</v>
      </c>
      <c r="H1" s="2" t="s">
        <v>3</v>
      </c>
      <c r="I1" s="2" t="s">
        <v>4</v>
      </c>
      <c r="J1" s="2" t="s">
        <v>5</v>
      </c>
      <c r="K1" s="2" t="s">
        <v>6</v>
      </c>
      <c r="L1" s="2" t="s">
        <v>7</v>
      </c>
      <c r="M1" s="2" t="s">
        <v>34</v>
      </c>
      <c r="N1" s="2" t="s">
        <v>36</v>
      </c>
      <c r="O1" s="2" t="s">
        <v>27</v>
      </c>
      <c r="Q1" s="2" t="s">
        <v>42</v>
      </c>
      <c r="R1" s="2" t="s">
        <v>43</v>
      </c>
      <c r="S1" s="2" t="s">
        <v>44</v>
      </c>
      <c r="T1" s="2" t="s">
        <v>45</v>
      </c>
      <c r="U1" s="2" t="s">
        <v>46</v>
      </c>
      <c r="V1" s="2" t="s">
        <v>47</v>
      </c>
      <c r="W1" s="2" t="s">
        <v>48</v>
      </c>
      <c r="X1" s="1" t="s">
        <v>38</v>
      </c>
      <c r="Y1" s="1" t="s">
        <v>19</v>
      </c>
      <c r="Z1" s="1" t="s">
        <v>26</v>
      </c>
    </row>
    <row r="2" spans="1:26">
      <c r="A2" s="1" t="s">
        <v>30</v>
      </c>
      <c r="B2" s="1" t="s">
        <v>22</v>
      </c>
      <c r="C2" s="2" t="s">
        <v>18</v>
      </c>
      <c r="D2" s="3">
        <v>45707</v>
      </c>
      <c r="E2" s="3"/>
      <c r="F2" s="2">
        <v>1</v>
      </c>
      <c r="G2" s="2">
        <v>1</v>
      </c>
      <c r="H2" s="2" t="s">
        <v>8</v>
      </c>
      <c r="I2" s="2">
        <v>4</v>
      </c>
      <c r="J2" s="2">
        <v>0</v>
      </c>
      <c r="K2" s="2">
        <v>0</v>
      </c>
      <c r="L2" s="2"/>
      <c r="M2" s="2"/>
      <c r="N2" s="2"/>
      <c r="O2" s="2"/>
      <c r="Q2" s="2">
        <f t="shared" ref="Q2:W2" si="0">COUNTA(I2)</f>
        <v>1</v>
      </c>
      <c r="R2" s="2">
        <f t="shared" si="0"/>
        <v>1</v>
      </c>
      <c r="S2" s="2">
        <f t="shared" si="0"/>
        <v>1</v>
      </c>
      <c r="T2" s="2">
        <f t="shared" si="0"/>
        <v>0</v>
      </c>
      <c r="U2" s="2">
        <f t="shared" si="0"/>
        <v>0</v>
      </c>
      <c r="V2" s="2">
        <f t="shared" si="0"/>
        <v>0</v>
      </c>
      <c r="W2" s="2">
        <f t="shared" si="0"/>
        <v>0</v>
      </c>
      <c r="X2" s="11" t="str">
        <f>IF(SUM(I2:I4)&gt;SUM(J2:J4), "Caleb", "Joshua")</f>
        <v>Caleb</v>
      </c>
      <c r="Y2" s="11">
        <f>ABS(SUM(I2:I4)-SUM(J2:J4))</f>
        <v>10</v>
      </c>
      <c r="Z2" s="11">
        <f>SUM(I2:I4, J2:J4)</f>
        <v>12</v>
      </c>
    </row>
    <row r="3" spans="1:26">
      <c r="A3" s="1" t="s">
        <v>30</v>
      </c>
      <c r="B3" s="1" t="s">
        <v>22</v>
      </c>
      <c r="C3" s="2" t="s">
        <v>18</v>
      </c>
      <c r="D3" s="3">
        <v>45707</v>
      </c>
      <c r="E3" s="3"/>
      <c r="F3" s="2">
        <v>1</v>
      </c>
      <c r="G3" s="2">
        <v>2</v>
      </c>
      <c r="H3" s="2" t="s">
        <v>8</v>
      </c>
      <c r="I3" s="2">
        <v>3</v>
      </c>
      <c r="J3" s="2">
        <v>0</v>
      </c>
      <c r="K3" s="2">
        <v>0</v>
      </c>
      <c r="L3" s="2"/>
      <c r="M3" s="2"/>
      <c r="N3" s="2"/>
      <c r="O3" s="2"/>
      <c r="Q3" s="2">
        <f t="shared" ref="Q3:Q66" si="1">COUNTA(I3)</f>
        <v>1</v>
      </c>
      <c r="R3" s="2">
        <f t="shared" ref="R3:R66" si="2">COUNTA(J3)</f>
        <v>1</v>
      </c>
      <c r="S3" s="2">
        <f t="shared" ref="S3:S66" si="3">COUNTA(K3)</f>
        <v>1</v>
      </c>
      <c r="T3" s="2">
        <f t="shared" ref="T3:T66" si="4">COUNTA(L3)</f>
        <v>0</v>
      </c>
      <c r="U3" s="2">
        <f t="shared" ref="U3:U66" si="5">COUNTA(M3)</f>
        <v>0</v>
      </c>
      <c r="V3" s="2">
        <f t="shared" ref="V3:V66" si="6">COUNTA(N3)</f>
        <v>0</v>
      </c>
      <c r="W3" s="2">
        <f t="shared" ref="W3:W66" si="7">COUNTA(O3)</f>
        <v>0</v>
      </c>
      <c r="X3" s="11"/>
      <c r="Y3" s="11"/>
      <c r="Z3" s="11"/>
    </row>
    <row r="4" spans="1:26">
      <c r="A4" s="1" t="s">
        <v>30</v>
      </c>
      <c r="B4" s="1" t="s">
        <v>22</v>
      </c>
      <c r="C4" s="2" t="s">
        <v>18</v>
      </c>
      <c r="D4" s="3">
        <v>45707</v>
      </c>
      <c r="E4" s="3"/>
      <c r="F4" s="2">
        <v>1</v>
      </c>
      <c r="G4" s="2">
        <v>3</v>
      </c>
      <c r="H4" s="2" t="s">
        <v>8</v>
      </c>
      <c r="I4" s="2">
        <v>4</v>
      </c>
      <c r="J4" s="2">
        <v>1</v>
      </c>
      <c r="K4" s="2">
        <v>1</v>
      </c>
      <c r="L4" s="2"/>
      <c r="M4" s="2"/>
      <c r="N4" s="2"/>
      <c r="O4" s="2"/>
      <c r="Q4" s="2">
        <f t="shared" si="1"/>
        <v>1</v>
      </c>
      <c r="R4" s="2">
        <f t="shared" si="2"/>
        <v>1</v>
      </c>
      <c r="S4" s="2">
        <f t="shared" si="3"/>
        <v>1</v>
      </c>
      <c r="T4" s="2">
        <f t="shared" si="4"/>
        <v>0</v>
      </c>
      <c r="U4" s="2">
        <f t="shared" si="5"/>
        <v>0</v>
      </c>
      <c r="V4" s="2">
        <f t="shared" si="6"/>
        <v>0</v>
      </c>
      <c r="W4" s="2">
        <f t="shared" si="7"/>
        <v>0</v>
      </c>
      <c r="X4" s="11"/>
      <c r="Y4" s="11"/>
      <c r="Z4" s="11"/>
    </row>
    <row r="5" spans="1:26">
      <c r="A5" s="1" t="s">
        <v>30</v>
      </c>
      <c r="B5" s="1" t="s">
        <v>22</v>
      </c>
      <c r="C5" s="2" t="s">
        <v>18</v>
      </c>
      <c r="D5" s="3">
        <v>45707</v>
      </c>
      <c r="E5" s="3"/>
      <c r="F5" s="2">
        <f>F2+1</f>
        <v>2</v>
      </c>
      <c r="G5" s="2">
        <f>G2</f>
        <v>1</v>
      </c>
      <c r="H5" s="2" t="s">
        <v>9</v>
      </c>
      <c r="I5" s="2">
        <v>8</v>
      </c>
      <c r="J5" s="2">
        <v>0</v>
      </c>
      <c r="K5" s="2"/>
      <c r="L5" s="2"/>
      <c r="M5" s="2"/>
      <c r="N5" s="2"/>
      <c r="O5" s="2"/>
      <c r="Q5" s="2">
        <f t="shared" si="1"/>
        <v>1</v>
      </c>
      <c r="R5" s="2">
        <f t="shared" si="2"/>
        <v>1</v>
      </c>
      <c r="S5" s="2">
        <f t="shared" si="3"/>
        <v>0</v>
      </c>
      <c r="T5" s="2">
        <f t="shared" si="4"/>
        <v>0</v>
      </c>
      <c r="U5" s="2">
        <f t="shared" si="5"/>
        <v>0</v>
      </c>
      <c r="V5" s="2">
        <f t="shared" si="6"/>
        <v>0</v>
      </c>
      <c r="W5" s="2">
        <f t="shared" si="7"/>
        <v>0</v>
      </c>
      <c r="X5" s="11" t="str">
        <f t="shared" ref="X5" si="8">IF(SUM(I5:I7)&gt;SUM(J5:J7), "Caleb", "Joshua")</f>
        <v>Caleb</v>
      </c>
      <c r="Y5" s="11">
        <f>ABS(SUM(I5:I7)-SUM(J5:J7))</f>
        <v>16</v>
      </c>
      <c r="Z5" s="11">
        <f t="shared" ref="Z5" si="9">SUM(I5:I7, J5:J7)</f>
        <v>16</v>
      </c>
    </row>
    <row r="6" spans="1:26">
      <c r="A6" s="1" t="s">
        <v>30</v>
      </c>
      <c r="B6" s="1" t="s">
        <v>22</v>
      </c>
      <c r="C6" s="2" t="s">
        <v>18</v>
      </c>
      <c r="D6" s="3">
        <v>45707</v>
      </c>
      <c r="E6" s="3"/>
      <c r="F6" s="2">
        <f t="shared" ref="F6:F69" si="10">F3+1</f>
        <v>2</v>
      </c>
      <c r="G6" s="2">
        <f>G3</f>
        <v>2</v>
      </c>
      <c r="H6" s="2" t="s">
        <v>9</v>
      </c>
      <c r="I6" s="2">
        <v>5</v>
      </c>
      <c r="J6" s="2">
        <v>0</v>
      </c>
      <c r="K6" s="2"/>
      <c r="L6" s="2"/>
      <c r="M6" s="2"/>
      <c r="N6" s="2"/>
      <c r="O6" s="2"/>
      <c r="Q6" s="2">
        <f t="shared" si="1"/>
        <v>1</v>
      </c>
      <c r="R6" s="2">
        <f t="shared" si="2"/>
        <v>1</v>
      </c>
      <c r="S6" s="2">
        <f t="shared" si="3"/>
        <v>0</v>
      </c>
      <c r="T6" s="2">
        <f t="shared" si="4"/>
        <v>0</v>
      </c>
      <c r="U6" s="2">
        <f t="shared" si="5"/>
        <v>0</v>
      </c>
      <c r="V6" s="2">
        <f t="shared" si="6"/>
        <v>0</v>
      </c>
      <c r="W6" s="2">
        <f t="shared" si="7"/>
        <v>0</v>
      </c>
      <c r="X6" s="11"/>
      <c r="Y6" s="11"/>
      <c r="Z6" s="11"/>
    </row>
    <row r="7" spans="1:26">
      <c r="A7" s="1" t="s">
        <v>30</v>
      </c>
      <c r="B7" s="1" t="s">
        <v>22</v>
      </c>
      <c r="C7" s="2" t="s">
        <v>18</v>
      </c>
      <c r="D7" s="3">
        <v>45707</v>
      </c>
      <c r="E7" s="3"/>
      <c r="F7" s="2">
        <f t="shared" si="10"/>
        <v>2</v>
      </c>
      <c r="G7" s="2">
        <f>G4</f>
        <v>3</v>
      </c>
      <c r="H7" s="2" t="s">
        <v>9</v>
      </c>
      <c r="I7" s="2">
        <v>3</v>
      </c>
      <c r="J7" s="2">
        <v>0</v>
      </c>
      <c r="K7" s="2"/>
      <c r="L7" s="2"/>
      <c r="M7" s="2"/>
      <c r="N7" s="2"/>
      <c r="O7" s="2"/>
      <c r="Q7" s="2">
        <f t="shared" si="1"/>
        <v>1</v>
      </c>
      <c r="R7" s="2">
        <f t="shared" si="2"/>
        <v>1</v>
      </c>
      <c r="S7" s="2">
        <f t="shared" si="3"/>
        <v>0</v>
      </c>
      <c r="T7" s="2">
        <f t="shared" si="4"/>
        <v>0</v>
      </c>
      <c r="U7" s="2">
        <f t="shared" si="5"/>
        <v>0</v>
      </c>
      <c r="V7" s="2">
        <f t="shared" si="6"/>
        <v>0</v>
      </c>
      <c r="W7" s="2">
        <f t="shared" si="7"/>
        <v>0</v>
      </c>
      <c r="X7" s="11"/>
      <c r="Y7" s="11"/>
      <c r="Z7" s="11"/>
    </row>
    <row r="8" spans="1:26">
      <c r="A8" s="1" t="s">
        <v>30</v>
      </c>
      <c r="B8" s="1" t="s">
        <v>22</v>
      </c>
      <c r="C8" s="2" t="s">
        <v>18</v>
      </c>
      <c r="D8" s="3">
        <v>45708</v>
      </c>
      <c r="E8" s="3"/>
      <c r="F8" s="2">
        <f t="shared" si="10"/>
        <v>3</v>
      </c>
      <c r="G8" s="2">
        <f t="shared" ref="G8:G71" si="11">G5</f>
        <v>1</v>
      </c>
      <c r="H8" s="2" t="s">
        <v>9</v>
      </c>
      <c r="I8" s="2">
        <v>1</v>
      </c>
      <c r="J8" s="2">
        <v>0</v>
      </c>
      <c r="K8" s="2"/>
      <c r="L8" s="2"/>
      <c r="M8" s="2"/>
      <c r="N8" s="2"/>
      <c r="O8" s="2"/>
      <c r="Q8" s="2">
        <f t="shared" si="1"/>
        <v>1</v>
      </c>
      <c r="R8" s="2">
        <f t="shared" si="2"/>
        <v>1</v>
      </c>
      <c r="S8" s="2">
        <f t="shared" si="3"/>
        <v>0</v>
      </c>
      <c r="T8" s="2">
        <f t="shared" si="4"/>
        <v>0</v>
      </c>
      <c r="U8" s="2">
        <f t="shared" si="5"/>
        <v>0</v>
      </c>
      <c r="V8" s="2">
        <f t="shared" si="6"/>
        <v>0</v>
      </c>
      <c r="W8" s="2">
        <f t="shared" si="7"/>
        <v>0</v>
      </c>
      <c r="X8" s="11" t="str">
        <f t="shared" ref="X8" si="12">IF(SUM(I8:I10)&gt;SUM(J8:J10), "Caleb", "Joshua")</f>
        <v>Caleb</v>
      </c>
      <c r="Y8" s="11">
        <f t="shared" ref="Y8" si="13">ABS(SUM(I8:I10)-SUM(J8:J10))</f>
        <v>6</v>
      </c>
      <c r="Z8" s="11">
        <f t="shared" ref="Z8" si="14">SUM(I8:I10, J8:J10)</f>
        <v>14</v>
      </c>
    </row>
    <row r="9" spans="1:26">
      <c r="A9" s="1" t="s">
        <v>30</v>
      </c>
      <c r="B9" s="1" t="s">
        <v>22</v>
      </c>
      <c r="C9" s="2" t="s">
        <v>18</v>
      </c>
      <c r="D9" s="3">
        <v>45708</v>
      </c>
      <c r="E9" s="3"/>
      <c r="F9" s="2">
        <f t="shared" si="10"/>
        <v>3</v>
      </c>
      <c r="G9" s="2">
        <f t="shared" si="11"/>
        <v>2</v>
      </c>
      <c r="H9" s="2" t="s">
        <v>9</v>
      </c>
      <c r="I9" s="2">
        <v>6</v>
      </c>
      <c r="J9" s="2">
        <v>0</v>
      </c>
      <c r="K9" s="2"/>
      <c r="L9" s="2"/>
      <c r="M9" s="2"/>
      <c r="N9" s="2"/>
      <c r="O9" s="2"/>
      <c r="Q9" s="2">
        <f t="shared" si="1"/>
        <v>1</v>
      </c>
      <c r="R9" s="2">
        <f t="shared" si="2"/>
        <v>1</v>
      </c>
      <c r="S9" s="2">
        <f t="shared" si="3"/>
        <v>0</v>
      </c>
      <c r="T9" s="2">
        <f t="shared" si="4"/>
        <v>0</v>
      </c>
      <c r="U9" s="2">
        <f t="shared" si="5"/>
        <v>0</v>
      </c>
      <c r="V9" s="2">
        <f t="shared" si="6"/>
        <v>0</v>
      </c>
      <c r="W9" s="2">
        <f t="shared" si="7"/>
        <v>0</v>
      </c>
      <c r="X9" s="11"/>
      <c r="Y9" s="11"/>
      <c r="Z9" s="11"/>
    </row>
    <row r="10" spans="1:26">
      <c r="A10" s="1" t="s">
        <v>30</v>
      </c>
      <c r="B10" s="1" t="s">
        <v>22</v>
      </c>
      <c r="C10" s="2" t="s">
        <v>18</v>
      </c>
      <c r="D10" s="3">
        <v>45708</v>
      </c>
      <c r="E10" s="3"/>
      <c r="F10" s="2">
        <f t="shared" si="10"/>
        <v>3</v>
      </c>
      <c r="G10" s="2">
        <f t="shared" si="11"/>
        <v>3</v>
      </c>
      <c r="H10" s="2" t="s">
        <v>9</v>
      </c>
      <c r="I10" s="2">
        <v>3</v>
      </c>
      <c r="J10" s="2">
        <v>4</v>
      </c>
      <c r="K10" s="2"/>
      <c r="L10" s="2"/>
      <c r="M10" s="2"/>
      <c r="N10" s="2"/>
      <c r="O10" s="2"/>
      <c r="Q10" s="2">
        <f t="shared" si="1"/>
        <v>1</v>
      </c>
      <c r="R10" s="2">
        <f t="shared" si="2"/>
        <v>1</v>
      </c>
      <c r="S10" s="2">
        <f t="shared" si="3"/>
        <v>0</v>
      </c>
      <c r="T10" s="2">
        <f t="shared" si="4"/>
        <v>0</v>
      </c>
      <c r="U10" s="2">
        <f t="shared" si="5"/>
        <v>0</v>
      </c>
      <c r="V10" s="2">
        <f t="shared" si="6"/>
        <v>0</v>
      </c>
      <c r="W10" s="2">
        <f t="shared" si="7"/>
        <v>0</v>
      </c>
      <c r="X10" s="11"/>
      <c r="Y10" s="11"/>
      <c r="Z10" s="11"/>
    </row>
    <row r="11" spans="1:26">
      <c r="A11" s="1" t="s">
        <v>30</v>
      </c>
      <c r="B11" s="1" t="s">
        <v>22</v>
      </c>
      <c r="C11" s="2" t="s">
        <v>18</v>
      </c>
      <c r="D11" s="3">
        <v>45708</v>
      </c>
      <c r="E11" s="3"/>
      <c r="F11" s="2">
        <f t="shared" si="10"/>
        <v>4</v>
      </c>
      <c r="G11" s="2">
        <f t="shared" si="11"/>
        <v>1</v>
      </c>
      <c r="H11" s="2" t="s">
        <v>8</v>
      </c>
      <c r="I11" s="2">
        <v>3</v>
      </c>
      <c r="J11" s="2">
        <v>0</v>
      </c>
      <c r="K11" s="2">
        <v>1</v>
      </c>
      <c r="L11" s="2"/>
      <c r="M11" s="2"/>
      <c r="N11" s="2"/>
      <c r="O11" s="2"/>
      <c r="Q11" s="2">
        <f t="shared" si="1"/>
        <v>1</v>
      </c>
      <c r="R11" s="2">
        <f t="shared" si="2"/>
        <v>1</v>
      </c>
      <c r="S11" s="2">
        <f t="shared" si="3"/>
        <v>1</v>
      </c>
      <c r="T11" s="2">
        <f t="shared" si="4"/>
        <v>0</v>
      </c>
      <c r="U11" s="2">
        <f t="shared" si="5"/>
        <v>0</v>
      </c>
      <c r="V11" s="2">
        <f t="shared" si="6"/>
        <v>0</v>
      </c>
      <c r="W11" s="2">
        <f t="shared" si="7"/>
        <v>0</v>
      </c>
      <c r="X11" s="11" t="str">
        <f t="shared" ref="X11" si="15">IF(SUM(I11:I13)&gt;SUM(J11:J13), "Caleb", "Joshua")</f>
        <v>Caleb</v>
      </c>
      <c r="Y11" s="11">
        <f t="shared" ref="Y11" si="16">ABS(SUM(I11:I13)-SUM(J11:J13))</f>
        <v>4</v>
      </c>
      <c r="Z11" s="11">
        <f t="shared" ref="Z11" si="17">SUM(I11:I13, J11:J13)</f>
        <v>4</v>
      </c>
    </row>
    <row r="12" spans="1:26">
      <c r="A12" s="1" t="s">
        <v>30</v>
      </c>
      <c r="B12" s="1" t="s">
        <v>22</v>
      </c>
      <c r="C12" s="2" t="s">
        <v>18</v>
      </c>
      <c r="D12" s="3">
        <v>45708</v>
      </c>
      <c r="E12" s="3"/>
      <c r="F12" s="2">
        <f t="shared" si="10"/>
        <v>4</v>
      </c>
      <c r="G12" s="2">
        <f t="shared" si="11"/>
        <v>2</v>
      </c>
      <c r="H12" s="2" t="s">
        <v>8</v>
      </c>
      <c r="I12" s="2">
        <v>0</v>
      </c>
      <c r="J12" s="2">
        <v>0</v>
      </c>
      <c r="K12" s="2">
        <v>2</v>
      </c>
      <c r="L12" s="2"/>
      <c r="M12" s="2"/>
      <c r="N12" s="2"/>
      <c r="O12" s="2"/>
      <c r="Q12" s="2">
        <f t="shared" si="1"/>
        <v>1</v>
      </c>
      <c r="R12" s="2">
        <f t="shared" si="2"/>
        <v>1</v>
      </c>
      <c r="S12" s="2">
        <f t="shared" si="3"/>
        <v>1</v>
      </c>
      <c r="T12" s="2">
        <f t="shared" si="4"/>
        <v>0</v>
      </c>
      <c r="U12" s="2">
        <f t="shared" si="5"/>
        <v>0</v>
      </c>
      <c r="V12" s="2">
        <f t="shared" si="6"/>
        <v>0</v>
      </c>
      <c r="W12" s="2">
        <f t="shared" si="7"/>
        <v>0</v>
      </c>
      <c r="X12" s="11"/>
      <c r="Y12" s="11"/>
      <c r="Z12" s="11"/>
    </row>
    <row r="13" spans="1:26">
      <c r="A13" s="1" t="s">
        <v>30</v>
      </c>
      <c r="B13" s="1" t="s">
        <v>22</v>
      </c>
      <c r="C13" s="2" t="s">
        <v>18</v>
      </c>
      <c r="D13" s="3">
        <v>45708</v>
      </c>
      <c r="E13" s="3"/>
      <c r="F13" s="2">
        <f t="shared" si="10"/>
        <v>4</v>
      </c>
      <c r="G13" s="2">
        <f t="shared" si="11"/>
        <v>3</v>
      </c>
      <c r="H13" s="2" t="s">
        <v>8</v>
      </c>
      <c r="I13" s="2">
        <v>1</v>
      </c>
      <c r="J13" s="2">
        <v>0</v>
      </c>
      <c r="K13" s="2">
        <v>4</v>
      </c>
      <c r="L13" s="2"/>
      <c r="M13" s="2"/>
      <c r="N13" s="2"/>
      <c r="O13" s="2"/>
      <c r="Q13" s="2">
        <f t="shared" si="1"/>
        <v>1</v>
      </c>
      <c r="R13" s="2">
        <f t="shared" si="2"/>
        <v>1</v>
      </c>
      <c r="S13" s="2">
        <f t="shared" si="3"/>
        <v>1</v>
      </c>
      <c r="T13" s="2">
        <f t="shared" si="4"/>
        <v>0</v>
      </c>
      <c r="U13" s="2">
        <f t="shared" si="5"/>
        <v>0</v>
      </c>
      <c r="V13" s="2">
        <f t="shared" si="6"/>
        <v>0</v>
      </c>
      <c r="W13" s="2">
        <f t="shared" si="7"/>
        <v>0</v>
      </c>
      <c r="X13" s="11"/>
      <c r="Y13" s="11"/>
      <c r="Z13" s="11"/>
    </row>
    <row r="14" spans="1:26">
      <c r="A14" s="1" t="s">
        <v>30</v>
      </c>
      <c r="B14" s="1" t="s">
        <v>22</v>
      </c>
      <c r="C14" s="2" t="s">
        <v>18</v>
      </c>
      <c r="D14" s="3">
        <v>45708</v>
      </c>
      <c r="E14" s="3"/>
      <c r="F14" s="2">
        <f t="shared" si="10"/>
        <v>5</v>
      </c>
      <c r="G14" s="2">
        <f t="shared" si="11"/>
        <v>1</v>
      </c>
      <c r="H14" s="2" t="s">
        <v>10</v>
      </c>
      <c r="I14" s="2">
        <v>5</v>
      </c>
      <c r="J14" s="2">
        <v>1</v>
      </c>
      <c r="K14" s="2">
        <v>1</v>
      </c>
      <c r="L14" s="2"/>
      <c r="M14" s="2"/>
      <c r="N14" s="2"/>
      <c r="O14" s="2"/>
      <c r="Q14" s="2">
        <f t="shared" si="1"/>
        <v>1</v>
      </c>
      <c r="R14" s="2">
        <f t="shared" si="2"/>
        <v>1</v>
      </c>
      <c r="S14" s="2">
        <f t="shared" si="3"/>
        <v>1</v>
      </c>
      <c r="T14" s="2">
        <f t="shared" si="4"/>
        <v>0</v>
      </c>
      <c r="U14" s="2">
        <f t="shared" si="5"/>
        <v>0</v>
      </c>
      <c r="V14" s="2">
        <f t="shared" si="6"/>
        <v>0</v>
      </c>
      <c r="W14" s="2">
        <f t="shared" si="7"/>
        <v>0</v>
      </c>
      <c r="X14" s="11" t="str">
        <f t="shared" ref="X14" si="18">IF(SUM(I14:I16)&gt;SUM(J14:J16), "Caleb", "Joshua")</f>
        <v>Caleb</v>
      </c>
      <c r="Y14" s="11">
        <f t="shared" ref="Y14" si="19">ABS(SUM(I14:I16)-SUM(J14:J16))</f>
        <v>10</v>
      </c>
      <c r="Z14" s="11">
        <f t="shared" ref="Z14" si="20">SUM(I14:I16, J14:J16)</f>
        <v>12</v>
      </c>
    </row>
    <row r="15" spans="1:26">
      <c r="A15" s="1" t="s">
        <v>30</v>
      </c>
      <c r="B15" s="1" t="s">
        <v>22</v>
      </c>
      <c r="C15" s="2" t="s">
        <v>18</v>
      </c>
      <c r="D15" s="3">
        <v>45708</v>
      </c>
      <c r="E15" s="3"/>
      <c r="F15" s="2">
        <f t="shared" si="10"/>
        <v>5</v>
      </c>
      <c r="G15" s="2">
        <f t="shared" si="11"/>
        <v>2</v>
      </c>
      <c r="H15" s="2" t="s">
        <v>10</v>
      </c>
      <c r="I15" s="2">
        <v>4</v>
      </c>
      <c r="J15" s="2">
        <v>0</v>
      </c>
      <c r="K15" s="2">
        <v>2</v>
      </c>
      <c r="L15" s="2"/>
      <c r="M15" s="2"/>
      <c r="N15" s="2"/>
      <c r="O15" s="2"/>
      <c r="Q15" s="2">
        <f t="shared" si="1"/>
        <v>1</v>
      </c>
      <c r="R15" s="2">
        <f t="shared" si="2"/>
        <v>1</v>
      </c>
      <c r="S15" s="2">
        <f t="shared" si="3"/>
        <v>1</v>
      </c>
      <c r="T15" s="2">
        <f t="shared" si="4"/>
        <v>0</v>
      </c>
      <c r="U15" s="2">
        <f t="shared" si="5"/>
        <v>0</v>
      </c>
      <c r="V15" s="2">
        <f t="shared" si="6"/>
        <v>0</v>
      </c>
      <c r="W15" s="2">
        <f t="shared" si="7"/>
        <v>0</v>
      </c>
      <c r="X15" s="11"/>
      <c r="Y15" s="11"/>
      <c r="Z15" s="11"/>
    </row>
    <row r="16" spans="1:26">
      <c r="A16" s="1" t="s">
        <v>30</v>
      </c>
      <c r="B16" s="1" t="s">
        <v>22</v>
      </c>
      <c r="C16" s="2" t="s">
        <v>18</v>
      </c>
      <c r="D16" s="3">
        <v>45708</v>
      </c>
      <c r="E16" s="3"/>
      <c r="F16" s="2">
        <f t="shared" si="10"/>
        <v>5</v>
      </c>
      <c r="G16" s="2">
        <f t="shared" si="11"/>
        <v>3</v>
      </c>
      <c r="H16" s="2" t="s">
        <v>10</v>
      </c>
      <c r="I16" s="2">
        <v>2</v>
      </c>
      <c r="J16" s="2">
        <v>0</v>
      </c>
      <c r="K16" s="2">
        <v>0</v>
      </c>
      <c r="L16" s="2"/>
      <c r="M16" s="2"/>
      <c r="N16" s="2"/>
      <c r="O16" s="2"/>
      <c r="Q16" s="2">
        <f t="shared" si="1"/>
        <v>1</v>
      </c>
      <c r="R16" s="2">
        <f t="shared" si="2"/>
        <v>1</v>
      </c>
      <c r="S16" s="2">
        <f t="shared" si="3"/>
        <v>1</v>
      </c>
      <c r="T16" s="2">
        <f t="shared" si="4"/>
        <v>0</v>
      </c>
      <c r="U16" s="2">
        <f t="shared" si="5"/>
        <v>0</v>
      </c>
      <c r="V16" s="2">
        <f t="shared" si="6"/>
        <v>0</v>
      </c>
      <c r="W16" s="2">
        <f t="shared" si="7"/>
        <v>0</v>
      </c>
      <c r="X16" s="11"/>
      <c r="Y16" s="11"/>
      <c r="Z16" s="11"/>
    </row>
    <row r="17" spans="1:26">
      <c r="A17" s="1" t="s">
        <v>30</v>
      </c>
      <c r="B17" s="1" t="s">
        <v>22</v>
      </c>
      <c r="C17" s="2" t="s">
        <v>18</v>
      </c>
      <c r="D17" s="3">
        <v>45709</v>
      </c>
      <c r="E17" s="3"/>
      <c r="F17" s="2">
        <f t="shared" si="10"/>
        <v>6</v>
      </c>
      <c r="G17" s="2">
        <f t="shared" si="11"/>
        <v>1</v>
      </c>
      <c r="H17" s="2" t="s">
        <v>9</v>
      </c>
      <c r="I17" s="2">
        <v>7</v>
      </c>
      <c r="J17" s="2">
        <v>0</v>
      </c>
      <c r="K17" s="2"/>
      <c r="L17" s="2"/>
      <c r="M17" s="2"/>
      <c r="N17" s="2"/>
      <c r="O17" s="2"/>
      <c r="Q17" s="2">
        <f t="shared" si="1"/>
        <v>1</v>
      </c>
      <c r="R17" s="2">
        <f t="shared" si="2"/>
        <v>1</v>
      </c>
      <c r="S17" s="2">
        <f t="shared" si="3"/>
        <v>0</v>
      </c>
      <c r="T17" s="2">
        <f t="shared" si="4"/>
        <v>0</v>
      </c>
      <c r="U17" s="2">
        <f t="shared" si="5"/>
        <v>0</v>
      </c>
      <c r="V17" s="2">
        <f t="shared" si="6"/>
        <v>0</v>
      </c>
      <c r="W17" s="2">
        <f t="shared" si="7"/>
        <v>0</v>
      </c>
      <c r="X17" s="11" t="str">
        <f t="shared" ref="X17" si="21">IF(SUM(I17:I19)&gt;SUM(J17:J19), "Caleb", "Joshua")</f>
        <v>Caleb</v>
      </c>
      <c r="Y17" s="11">
        <f t="shared" ref="Y17" si="22">ABS(SUM(I17:I19)-SUM(J17:J19))</f>
        <v>6</v>
      </c>
      <c r="Z17" s="11">
        <f t="shared" ref="Z17" si="23">SUM(I17:I19, J17:J19)</f>
        <v>14</v>
      </c>
    </row>
    <row r="18" spans="1:26">
      <c r="A18" s="1" t="s">
        <v>30</v>
      </c>
      <c r="B18" s="1" t="s">
        <v>22</v>
      </c>
      <c r="C18" s="2" t="s">
        <v>18</v>
      </c>
      <c r="D18" s="3">
        <v>45709</v>
      </c>
      <c r="E18" s="3"/>
      <c r="F18" s="2">
        <f t="shared" si="10"/>
        <v>6</v>
      </c>
      <c r="G18" s="2">
        <f t="shared" si="11"/>
        <v>2</v>
      </c>
      <c r="H18" s="2" t="s">
        <v>9</v>
      </c>
      <c r="I18" s="2">
        <v>2</v>
      </c>
      <c r="J18" s="2">
        <v>4</v>
      </c>
      <c r="K18" s="2"/>
      <c r="L18" s="2"/>
      <c r="M18" s="2"/>
      <c r="N18" s="2"/>
      <c r="O18" s="2"/>
      <c r="Q18" s="2">
        <f t="shared" si="1"/>
        <v>1</v>
      </c>
      <c r="R18" s="2">
        <f t="shared" si="2"/>
        <v>1</v>
      </c>
      <c r="S18" s="2">
        <f t="shared" si="3"/>
        <v>0</v>
      </c>
      <c r="T18" s="2">
        <f t="shared" si="4"/>
        <v>0</v>
      </c>
      <c r="U18" s="2">
        <f t="shared" si="5"/>
        <v>0</v>
      </c>
      <c r="V18" s="2">
        <f t="shared" si="6"/>
        <v>0</v>
      </c>
      <c r="W18" s="2">
        <f t="shared" si="7"/>
        <v>0</v>
      </c>
      <c r="X18" s="11"/>
      <c r="Y18" s="11"/>
      <c r="Z18" s="11"/>
    </row>
    <row r="19" spans="1:26">
      <c r="A19" s="1" t="s">
        <v>30</v>
      </c>
      <c r="B19" s="1" t="s">
        <v>22</v>
      </c>
      <c r="C19" s="2" t="s">
        <v>18</v>
      </c>
      <c r="D19" s="3">
        <v>45709</v>
      </c>
      <c r="E19" s="3"/>
      <c r="F19" s="2">
        <f t="shared" si="10"/>
        <v>6</v>
      </c>
      <c r="G19" s="2">
        <f t="shared" si="11"/>
        <v>3</v>
      </c>
      <c r="H19" s="2" t="s">
        <v>9</v>
      </c>
      <c r="I19" s="2">
        <v>1</v>
      </c>
      <c r="J19" s="2">
        <v>0</v>
      </c>
      <c r="K19" s="2"/>
      <c r="L19" s="2"/>
      <c r="M19" s="2"/>
      <c r="N19" s="2"/>
      <c r="O19" s="2"/>
      <c r="Q19" s="2">
        <f t="shared" si="1"/>
        <v>1</v>
      </c>
      <c r="R19" s="2">
        <f t="shared" si="2"/>
        <v>1</v>
      </c>
      <c r="S19" s="2">
        <f t="shared" si="3"/>
        <v>0</v>
      </c>
      <c r="T19" s="2">
        <f t="shared" si="4"/>
        <v>0</v>
      </c>
      <c r="U19" s="2">
        <f t="shared" si="5"/>
        <v>0</v>
      </c>
      <c r="V19" s="2">
        <f t="shared" si="6"/>
        <v>0</v>
      </c>
      <c r="W19" s="2">
        <f t="shared" si="7"/>
        <v>0</v>
      </c>
      <c r="X19" s="11"/>
      <c r="Y19" s="11"/>
      <c r="Z19" s="11"/>
    </row>
    <row r="20" spans="1:26">
      <c r="A20" s="1" t="s">
        <v>30</v>
      </c>
      <c r="B20" s="1" t="s">
        <v>22</v>
      </c>
      <c r="C20" s="2" t="s">
        <v>18</v>
      </c>
      <c r="D20" s="3">
        <v>45712</v>
      </c>
      <c r="E20" s="3"/>
      <c r="F20" s="2">
        <f t="shared" si="10"/>
        <v>7</v>
      </c>
      <c r="G20" s="2">
        <f t="shared" si="11"/>
        <v>1</v>
      </c>
      <c r="H20" s="2" t="s">
        <v>11</v>
      </c>
      <c r="I20" s="2">
        <v>0</v>
      </c>
      <c r="J20" s="2">
        <v>1</v>
      </c>
      <c r="K20" s="2"/>
      <c r="L20" s="2"/>
      <c r="M20" s="2"/>
      <c r="N20" s="2"/>
      <c r="O20" s="2"/>
      <c r="Q20" s="2">
        <f t="shared" si="1"/>
        <v>1</v>
      </c>
      <c r="R20" s="2">
        <f t="shared" si="2"/>
        <v>1</v>
      </c>
      <c r="S20" s="2">
        <f t="shared" si="3"/>
        <v>0</v>
      </c>
      <c r="T20" s="2">
        <f t="shared" si="4"/>
        <v>0</v>
      </c>
      <c r="U20" s="2">
        <f t="shared" si="5"/>
        <v>0</v>
      </c>
      <c r="V20" s="2">
        <f t="shared" si="6"/>
        <v>0</v>
      </c>
      <c r="W20" s="2">
        <f t="shared" si="7"/>
        <v>0</v>
      </c>
      <c r="X20" s="11" t="str">
        <f t="shared" ref="X20" si="24">IF(SUM(I20:I22)&gt;SUM(J20:J22), "Caleb", "Joshua")</f>
        <v>Joshua</v>
      </c>
      <c r="Y20" s="11">
        <f t="shared" ref="Y20" si="25">ABS(SUM(I20:I22)-SUM(J20:J22))</f>
        <v>4</v>
      </c>
      <c r="Z20" s="11">
        <f t="shared" ref="Z20" si="26">SUM(I20:I22, J20:J22)</f>
        <v>14</v>
      </c>
    </row>
    <row r="21" spans="1:26">
      <c r="A21" s="1" t="s">
        <v>30</v>
      </c>
      <c r="B21" s="1" t="s">
        <v>22</v>
      </c>
      <c r="C21" s="2" t="s">
        <v>18</v>
      </c>
      <c r="D21" s="3">
        <v>45712</v>
      </c>
      <c r="E21" s="3"/>
      <c r="F21" s="2">
        <f t="shared" si="10"/>
        <v>7</v>
      </c>
      <c r="G21" s="2">
        <f t="shared" si="11"/>
        <v>2</v>
      </c>
      <c r="H21" s="2" t="s">
        <v>11</v>
      </c>
      <c r="I21" s="2">
        <v>5</v>
      </c>
      <c r="J21" s="2">
        <v>2</v>
      </c>
      <c r="K21" s="2"/>
      <c r="L21" s="2"/>
      <c r="M21" s="2"/>
      <c r="N21" s="2"/>
      <c r="O21" s="2"/>
      <c r="Q21" s="2">
        <f t="shared" si="1"/>
        <v>1</v>
      </c>
      <c r="R21" s="2">
        <f t="shared" si="2"/>
        <v>1</v>
      </c>
      <c r="S21" s="2">
        <f t="shared" si="3"/>
        <v>0</v>
      </c>
      <c r="T21" s="2">
        <f t="shared" si="4"/>
        <v>0</v>
      </c>
      <c r="U21" s="2">
        <f t="shared" si="5"/>
        <v>0</v>
      </c>
      <c r="V21" s="2">
        <f t="shared" si="6"/>
        <v>0</v>
      </c>
      <c r="W21" s="2">
        <f t="shared" si="7"/>
        <v>0</v>
      </c>
      <c r="X21" s="11"/>
      <c r="Y21" s="11"/>
      <c r="Z21" s="11"/>
    </row>
    <row r="22" spans="1:26">
      <c r="A22" s="1" t="s">
        <v>30</v>
      </c>
      <c r="B22" s="1" t="s">
        <v>22</v>
      </c>
      <c r="C22" s="2" t="s">
        <v>18</v>
      </c>
      <c r="D22" s="3">
        <v>45712</v>
      </c>
      <c r="E22" s="3"/>
      <c r="F22" s="2">
        <f t="shared" si="10"/>
        <v>7</v>
      </c>
      <c r="G22" s="2">
        <f t="shared" si="11"/>
        <v>3</v>
      </c>
      <c r="H22" s="2" t="s">
        <v>11</v>
      </c>
      <c r="I22" s="2">
        <v>0</v>
      </c>
      <c r="J22" s="2">
        <v>6</v>
      </c>
      <c r="K22" s="2"/>
      <c r="L22" s="2"/>
      <c r="M22" s="2"/>
      <c r="N22" s="2"/>
      <c r="O22" s="2"/>
      <c r="Q22" s="2">
        <f t="shared" si="1"/>
        <v>1</v>
      </c>
      <c r="R22" s="2">
        <f t="shared" si="2"/>
        <v>1</v>
      </c>
      <c r="S22" s="2">
        <f t="shared" si="3"/>
        <v>0</v>
      </c>
      <c r="T22" s="2">
        <f t="shared" si="4"/>
        <v>0</v>
      </c>
      <c r="U22" s="2">
        <f t="shared" si="5"/>
        <v>0</v>
      </c>
      <c r="V22" s="2">
        <f t="shared" si="6"/>
        <v>0</v>
      </c>
      <c r="W22" s="2">
        <f t="shared" si="7"/>
        <v>0</v>
      </c>
      <c r="X22" s="11"/>
      <c r="Y22" s="11"/>
      <c r="Z22" s="11"/>
    </row>
    <row r="23" spans="1:26">
      <c r="A23" s="1" t="s">
        <v>30</v>
      </c>
      <c r="B23" s="1" t="s">
        <v>22</v>
      </c>
      <c r="C23" s="2" t="s">
        <v>18</v>
      </c>
      <c r="D23" s="3">
        <v>45712</v>
      </c>
      <c r="E23" s="3"/>
      <c r="F23" s="2">
        <f t="shared" si="10"/>
        <v>8</v>
      </c>
      <c r="G23" s="2">
        <f t="shared" si="11"/>
        <v>1</v>
      </c>
      <c r="H23" s="2" t="s">
        <v>11</v>
      </c>
      <c r="I23" s="2">
        <v>0</v>
      </c>
      <c r="J23" s="2">
        <v>1</v>
      </c>
      <c r="K23" s="2"/>
      <c r="L23" s="2"/>
      <c r="M23" s="2"/>
      <c r="N23" s="2"/>
      <c r="O23" s="2"/>
      <c r="Q23" s="2">
        <f t="shared" si="1"/>
        <v>1</v>
      </c>
      <c r="R23" s="2">
        <f t="shared" si="2"/>
        <v>1</v>
      </c>
      <c r="S23" s="2">
        <f t="shared" si="3"/>
        <v>0</v>
      </c>
      <c r="T23" s="2">
        <f t="shared" si="4"/>
        <v>0</v>
      </c>
      <c r="U23" s="2">
        <f t="shared" si="5"/>
        <v>0</v>
      </c>
      <c r="V23" s="2">
        <f t="shared" si="6"/>
        <v>0</v>
      </c>
      <c r="W23" s="2">
        <f t="shared" si="7"/>
        <v>0</v>
      </c>
      <c r="X23" s="11" t="str">
        <f t="shared" ref="X23" si="27">IF(SUM(I23:I25)&gt;SUM(J23:J25), "Caleb", "Joshua")</f>
        <v>Caleb</v>
      </c>
      <c r="Y23" s="11">
        <f t="shared" ref="Y23" si="28">ABS(SUM(I23:I25)-SUM(J23:J25))</f>
        <v>4</v>
      </c>
      <c r="Z23" s="11">
        <f t="shared" ref="Z23" si="29">SUM(I23:I25, J23:J25)</f>
        <v>8</v>
      </c>
    </row>
    <row r="24" spans="1:26">
      <c r="A24" s="1" t="s">
        <v>30</v>
      </c>
      <c r="B24" s="1" t="s">
        <v>22</v>
      </c>
      <c r="C24" s="2" t="s">
        <v>18</v>
      </c>
      <c r="D24" s="3">
        <v>45712</v>
      </c>
      <c r="E24" s="3"/>
      <c r="F24" s="2">
        <f t="shared" si="10"/>
        <v>8</v>
      </c>
      <c r="G24" s="2">
        <f t="shared" si="11"/>
        <v>2</v>
      </c>
      <c r="H24" s="2" t="s">
        <v>11</v>
      </c>
      <c r="I24" s="2">
        <v>3</v>
      </c>
      <c r="J24" s="2">
        <v>1</v>
      </c>
      <c r="K24" s="2"/>
      <c r="L24" s="2"/>
      <c r="M24" s="2"/>
      <c r="N24" s="2"/>
      <c r="O24" s="2"/>
      <c r="Q24" s="2">
        <f t="shared" si="1"/>
        <v>1</v>
      </c>
      <c r="R24" s="2">
        <f t="shared" si="2"/>
        <v>1</v>
      </c>
      <c r="S24" s="2">
        <f t="shared" si="3"/>
        <v>0</v>
      </c>
      <c r="T24" s="2">
        <f t="shared" si="4"/>
        <v>0</v>
      </c>
      <c r="U24" s="2">
        <f t="shared" si="5"/>
        <v>0</v>
      </c>
      <c r="V24" s="2">
        <f t="shared" si="6"/>
        <v>0</v>
      </c>
      <c r="W24" s="2">
        <f t="shared" si="7"/>
        <v>0</v>
      </c>
      <c r="X24" s="11"/>
      <c r="Y24" s="11"/>
      <c r="Z24" s="11"/>
    </row>
    <row r="25" spans="1:26">
      <c r="A25" s="1" t="s">
        <v>30</v>
      </c>
      <c r="B25" s="1" t="s">
        <v>22</v>
      </c>
      <c r="C25" s="2" t="s">
        <v>18</v>
      </c>
      <c r="D25" s="3">
        <v>45712</v>
      </c>
      <c r="E25" s="3"/>
      <c r="F25" s="2">
        <f t="shared" si="10"/>
        <v>8</v>
      </c>
      <c r="G25" s="2">
        <f t="shared" si="11"/>
        <v>3</v>
      </c>
      <c r="H25" s="2" t="s">
        <v>11</v>
      </c>
      <c r="I25" s="2">
        <v>3</v>
      </c>
      <c r="J25" s="2">
        <v>0</v>
      </c>
      <c r="K25" s="2"/>
      <c r="L25" s="2"/>
      <c r="M25" s="2"/>
      <c r="N25" s="2"/>
      <c r="O25" s="2"/>
      <c r="Q25" s="2">
        <f t="shared" si="1"/>
        <v>1</v>
      </c>
      <c r="R25" s="2">
        <f t="shared" si="2"/>
        <v>1</v>
      </c>
      <c r="S25" s="2">
        <f t="shared" si="3"/>
        <v>0</v>
      </c>
      <c r="T25" s="2">
        <f t="shared" si="4"/>
        <v>0</v>
      </c>
      <c r="U25" s="2">
        <f t="shared" si="5"/>
        <v>0</v>
      </c>
      <c r="V25" s="2">
        <f t="shared" si="6"/>
        <v>0</v>
      </c>
      <c r="W25" s="2">
        <f t="shared" si="7"/>
        <v>0</v>
      </c>
      <c r="X25" s="11"/>
      <c r="Y25" s="11"/>
      <c r="Z25" s="11"/>
    </row>
    <row r="26" spans="1:26">
      <c r="A26" s="1" t="s">
        <v>30</v>
      </c>
      <c r="B26" s="1" t="s">
        <v>22</v>
      </c>
      <c r="C26" s="2" t="s">
        <v>18</v>
      </c>
      <c r="D26" s="3">
        <v>45713</v>
      </c>
      <c r="E26" s="3"/>
      <c r="F26" s="2">
        <f t="shared" si="10"/>
        <v>9</v>
      </c>
      <c r="G26" s="2">
        <f t="shared" si="11"/>
        <v>1</v>
      </c>
      <c r="H26" s="2" t="s">
        <v>8</v>
      </c>
      <c r="I26" s="2">
        <v>2</v>
      </c>
      <c r="J26" s="2">
        <v>1</v>
      </c>
      <c r="K26" s="2">
        <v>0</v>
      </c>
      <c r="L26" s="2"/>
      <c r="M26" s="2"/>
      <c r="N26" s="2"/>
      <c r="O26" s="2"/>
      <c r="Q26" s="2">
        <f t="shared" si="1"/>
        <v>1</v>
      </c>
      <c r="R26" s="2">
        <f t="shared" si="2"/>
        <v>1</v>
      </c>
      <c r="S26" s="2">
        <f t="shared" si="3"/>
        <v>1</v>
      </c>
      <c r="T26" s="2">
        <f t="shared" si="4"/>
        <v>0</v>
      </c>
      <c r="U26" s="2">
        <f t="shared" si="5"/>
        <v>0</v>
      </c>
      <c r="V26" s="2">
        <f t="shared" si="6"/>
        <v>0</v>
      </c>
      <c r="W26" s="2">
        <f t="shared" si="7"/>
        <v>0</v>
      </c>
      <c r="X26" s="11" t="str">
        <f t="shared" ref="X26" si="30">IF(SUM(I26:I28)&gt;SUM(J26:J28), "Caleb", "Joshua")</f>
        <v>Joshua</v>
      </c>
      <c r="Y26" s="11">
        <f t="shared" ref="Y26" si="31">ABS(SUM(I26:I28)-SUM(J26:J28))</f>
        <v>2</v>
      </c>
      <c r="Z26" s="11">
        <f t="shared" ref="Z26" si="32">SUM(I26:I28, J26:J28)</f>
        <v>20</v>
      </c>
    </row>
    <row r="27" spans="1:26">
      <c r="A27" s="1" t="s">
        <v>30</v>
      </c>
      <c r="B27" s="1" t="s">
        <v>22</v>
      </c>
      <c r="C27" s="2" t="s">
        <v>18</v>
      </c>
      <c r="D27" s="3">
        <v>45713</v>
      </c>
      <c r="E27" s="3"/>
      <c r="F27" s="2">
        <f t="shared" si="10"/>
        <v>9</v>
      </c>
      <c r="G27" s="2">
        <f t="shared" si="11"/>
        <v>2</v>
      </c>
      <c r="H27" s="2" t="s">
        <v>8</v>
      </c>
      <c r="I27" s="2">
        <v>5</v>
      </c>
      <c r="J27" s="2">
        <v>3</v>
      </c>
      <c r="K27" s="2">
        <v>1</v>
      </c>
      <c r="L27" s="2"/>
      <c r="M27" s="2"/>
      <c r="N27" s="2"/>
      <c r="O27" s="2"/>
      <c r="Q27" s="2">
        <f t="shared" si="1"/>
        <v>1</v>
      </c>
      <c r="R27" s="2">
        <f t="shared" si="2"/>
        <v>1</v>
      </c>
      <c r="S27" s="2">
        <f t="shared" si="3"/>
        <v>1</v>
      </c>
      <c r="T27" s="2">
        <f t="shared" si="4"/>
        <v>0</v>
      </c>
      <c r="U27" s="2">
        <f t="shared" si="5"/>
        <v>0</v>
      </c>
      <c r="V27" s="2">
        <f t="shared" si="6"/>
        <v>0</v>
      </c>
      <c r="W27" s="2">
        <f t="shared" si="7"/>
        <v>0</v>
      </c>
      <c r="X27" s="11"/>
      <c r="Y27" s="11"/>
      <c r="Z27" s="11"/>
    </row>
    <row r="28" spans="1:26">
      <c r="A28" s="1" t="s">
        <v>30</v>
      </c>
      <c r="B28" s="1" t="s">
        <v>22</v>
      </c>
      <c r="C28" s="2" t="s">
        <v>18</v>
      </c>
      <c r="D28" s="3">
        <v>45713</v>
      </c>
      <c r="E28" s="3"/>
      <c r="F28" s="2">
        <f t="shared" si="10"/>
        <v>9</v>
      </c>
      <c r="G28" s="2">
        <f t="shared" si="11"/>
        <v>3</v>
      </c>
      <c r="H28" s="2" t="s">
        <v>8</v>
      </c>
      <c r="I28" s="2">
        <v>2</v>
      </c>
      <c r="J28" s="2">
        <v>7</v>
      </c>
      <c r="K28" s="2">
        <v>3</v>
      </c>
      <c r="L28" s="2"/>
      <c r="M28" s="2"/>
      <c r="N28" s="2"/>
      <c r="O28" s="2"/>
      <c r="Q28" s="2">
        <f t="shared" si="1"/>
        <v>1</v>
      </c>
      <c r="R28" s="2">
        <f t="shared" si="2"/>
        <v>1</v>
      </c>
      <c r="S28" s="2">
        <f t="shared" si="3"/>
        <v>1</v>
      </c>
      <c r="T28" s="2">
        <f t="shared" si="4"/>
        <v>0</v>
      </c>
      <c r="U28" s="2">
        <f t="shared" si="5"/>
        <v>0</v>
      </c>
      <c r="V28" s="2">
        <f t="shared" si="6"/>
        <v>0</v>
      </c>
      <c r="W28" s="2">
        <f t="shared" si="7"/>
        <v>0</v>
      </c>
      <c r="X28" s="11"/>
      <c r="Y28" s="11"/>
      <c r="Z28" s="11"/>
    </row>
    <row r="29" spans="1:26">
      <c r="A29" s="1" t="s">
        <v>30</v>
      </c>
      <c r="B29" s="1" t="s">
        <v>22</v>
      </c>
      <c r="C29" s="2" t="s">
        <v>18</v>
      </c>
      <c r="D29" s="3">
        <v>45713</v>
      </c>
      <c r="E29" s="3"/>
      <c r="F29" s="2">
        <f t="shared" si="10"/>
        <v>10</v>
      </c>
      <c r="G29" s="2">
        <f t="shared" si="11"/>
        <v>1</v>
      </c>
      <c r="H29" s="2" t="s">
        <v>11</v>
      </c>
      <c r="I29" s="2">
        <v>0</v>
      </c>
      <c r="J29" s="2">
        <v>1</v>
      </c>
      <c r="K29" s="2"/>
      <c r="L29" s="2"/>
      <c r="M29" s="2"/>
      <c r="N29" s="2"/>
      <c r="O29" s="2"/>
      <c r="Q29" s="2">
        <f t="shared" si="1"/>
        <v>1</v>
      </c>
      <c r="R29" s="2">
        <f t="shared" si="2"/>
        <v>1</v>
      </c>
      <c r="S29" s="2">
        <f t="shared" si="3"/>
        <v>0</v>
      </c>
      <c r="T29" s="2">
        <f t="shared" si="4"/>
        <v>0</v>
      </c>
      <c r="U29" s="2">
        <f t="shared" si="5"/>
        <v>0</v>
      </c>
      <c r="V29" s="2">
        <f t="shared" si="6"/>
        <v>0</v>
      </c>
      <c r="W29" s="2">
        <f t="shared" si="7"/>
        <v>0</v>
      </c>
      <c r="X29" s="11" t="str">
        <f t="shared" ref="X29" si="33">IF(SUM(I29:I31)&gt;SUM(J29:J31), "Caleb", "Joshua")</f>
        <v>Caleb</v>
      </c>
      <c r="Y29" s="11">
        <f t="shared" ref="Y29" si="34">ABS(SUM(I29:I31)-SUM(J29:J31))</f>
        <v>5</v>
      </c>
      <c r="Z29" s="11">
        <f t="shared" ref="Z29" si="35">SUM(I29:I31, J29:J31)</f>
        <v>7</v>
      </c>
    </row>
    <row r="30" spans="1:26">
      <c r="A30" s="1" t="s">
        <v>30</v>
      </c>
      <c r="B30" s="1" t="s">
        <v>22</v>
      </c>
      <c r="C30" s="2" t="s">
        <v>18</v>
      </c>
      <c r="D30" s="3">
        <v>45713</v>
      </c>
      <c r="E30" s="3"/>
      <c r="F30" s="2">
        <f t="shared" si="10"/>
        <v>10</v>
      </c>
      <c r="G30" s="2">
        <f t="shared" si="11"/>
        <v>2</v>
      </c>
      <c r="H30" s="2" t="s">
        <v>11</v>
      </c>
      <c r="I30" s="2">
        <v>3</v>
      </c>
      <c r="J30" s="2">
        <v>0</v>
      </c>
      <c r="K30" s="2"/>
      <c r="L30" s="2"/>
      <c r="M30" s="2"/>
      <c r="N30" s="2"/>
      <c r="O30" s="2"/>
      <c r="Q30" s="2">
        <f t="shared" si="1"/>
        <v>1</v>
      </c>
      <c r="R30" s="2">
        <f t="shared" si="2"/>
        <v>1</v>
      </c>
      <c r="S30" s="2">
        <f t="shared" si="3"/>
        <v>0</v>
      </c>
      <c r="T30" s="2">
        <f t="shared" si="4"/>
        <v>0</v>
      </c>
      <c r="U30" s="2">
        <f t="shared" si="5"/>
        <v>0</v>
      </c>
      <c r="V30" s="2">
        <f t="shared" si="6"/>
        <v>0</v>
      </c>
      <c r="W30" s="2">
        <f t="shared" si="7"/>
        <v>0</v>
      </c>
      <c r="X30" s="11"/>
      <c r="Y30" s="11"/>
      <c r="Z30" s="11"/>
    </row>
    <row r="31" spans="1:26">
      <c r="A31" s="1" t="s">
        <v>30</v>
      </c>
      <c r="B31" s="1" t="s">
        <v>22</v>
      </c>
      <c r="C31" s="2" t="s">
        <v>18</v>
      </c>
      <c r="D31" s="3">
        <v>45713</v>
      </c>
      <c r="E31" s="3"/>
      <c r="F31" s="2">
        <f t="shared" si="10"/>
        <v>10</v>
      </c>
      <c r="G31" s="2">
        <f t="shared" si="11"/>
        <v>3</v>
      </c>
      <c r="H31" s="2" t="s">
        <v>11</v>
      </c>
      <c r="I31" s="2">
        <v>3</v>
      </c>
      <c r="J31" s="2">
        <v>0</v>
      </c>
      <c r="K31" s="2"/>
      <c r="L31" s="2"/>
      <c r="M31" s="2"/>
      <c r="N31" s="2"/>
      <c r="O31" s="2"/>
      <c r="Q31" s="2">
        <f t="shared" si="1"/>
        <v>1</v>
      </c>
      <c r="R31" s="2">
        <f t="shared" si="2"/>
        <v>1</v>
      </c>
      <c r="S31" s="2">
        <f t="shared" si="3"/>
        <v>0</v>
      </c>
      <c r="T31" s="2">
        <f t="shared" si="4"/>
        <v>0</v>
      </c>
      <c r="U31" s="2">
        <f t="shared" si="5"/>
        <v>0</v>
      </c>
      <c r="V31" s="2">
        <f t="shared" si="6"/>
        <v>0</v>
      </c>
      <c r="W31" s="2">
        <f t="shared" si="7"/>
        <v>0</v>
      </c>
      <c r="X31" s="11"/>
      <c r="Y31" s="11"/>
      <c r="Z31" s="11"/>
    </row>
    <row r="32" spans="1:26">
      <c r="A32" s="1" t="s">
        <v>30</v>
      </c>
      <c r="B32" s="1" t="s">
        <v>22</v>
      </c>
      <c r="C32" s="2" t="s">
        <v>16</v>
      </c>
      <c r="D32" s="3">
        <v>45714</v>
      </c>
      <c r="E32" s="3"/>
      <c r="F32" s="2">
        <f t="shared" si="10"/>
        <v>11</v>
      </c>
      <c r="G32" s="2">
        <f t="shared" si="11"/>
        <v>1</v>
      </c>
      <c r="H32" s="2" t="s">
        <v>12</v>
      </c>
      <c r="I32" s="2">
        <v>5</v>
      </c>
      <c r="J32" s="2">
        <v>0</v>
      </c>
      <c r="K32" s="2"/>
      <c r="L32" s="2">
        <v>1</v>
      </c>
      <c r="M32" s="2"/>
      <c r="N32" s="2"/>
      <c r="O32" s="2"/>
      <c r="Q32" s="2">
        <f t="shared" si="1"/>
        <v>1</v>
      </c>
      <c r="R32" s="2">
        <f t="shared" si="2"/>
        <v>1</v>
      </c>
      <c r="S32" s="2">
        <f t="shared" si="3"/>
        <v>0</v>
      </c>
      <c r="T32" s="2">
        <f t="shared" si="4"/>
        <v>1</v>
      </c>
      <c r="U32" s="2">
        <f t="shared" si="5"/>
        <v>0</v>
      </c>
      <c r="V32" s="2">
        <f t="shared" si="6"/>
        <v>0</v>
      </c>
      <c r="W32" s="2">
        <f t="shared" si="7"/>
        <v>0</v>
      </c>
      <c r="X32" s="11" t="str">
        <f t="shared" ref="X32" si="36">IF(SUM(I32:I34)&gt;SUM(J32:J34), "Caleb", "Joshua")</f>
        <v>Caleb</v>
      </c>
      <c r="Y32" s="11">
        <f t="shared" ref="Y32" si="37">ABS(SUM(I32:I34)-SUM(J32:J34))</f>
        <v>9</v>
      </c>
      <c r="Z32" s="11">
        <f t="shared" ref="Z32" si="38">SUM(I32:I34, J32:J34)</f>
        <v>19</v>
      </c>
    </row>
    <row r="33" spans="1:26">
      <c r="A33" s="1" t="s">
        <v>30</v>
      </c>
      <c r="B33" s="1" t="s">
        <v>22</v>
      </c>
      <c r="C33" s="2" t="s">
        <v>16</v>
      </c>
      <c r="D33" s="3">
        <v>45714</v>
      </c>
      <c r="E33" s="3"/>
      <c r="F33" s="2">
        <f t="shared" si="10"/>
        <v>11</v>
      </c>
      <c r="G33" s="2">
        <f t="shared" si="11"/>
        <v>2</v>
      </c>
      <c r="H33" s="2" t="s">
        <v>12</v>
      </c>
      <c r="I33" s="2">
        <v>6</v>
      </c>
      <c r="J33" s="2">
        <v>2</v>
      </c>
      <c r="K33" s="2"/>
      <c r="L33" s="2">
        <v>3</v>
      </c>
      <c r="M33" s="2"/>
      <c r="N33" s="2"/>
      <c r="O33" s="2"/>
      <c r="Q33" s="2">
        <f t="shared" si="1"/>
        <v>1</v>
      </c>
      <c r="R33" s="2">
        <f t="shared" si="2"/>
        <v>1</v>
      </c>
      <c r="S33" s="2">
        <f t="shared" si="3"/>
        <v>0</v>
      </c>
      <c r="T33" s="2">
        <f t="shared" si="4"/>
        <v>1</v>
      </c>
      <c r="U33" s="2">
        <f t="shared" si="5"/>
        <v>0</v>
      </c>
      <c r="V33" s="2">
        <f t="shared" si="6"/>
        <v>0</v>
      </c>
      <c r="W33" s="2">
        <f t="shared" si="7"/>
        <v>0</v>
      </c>
      <c r="X33" s="11"/>
      <c r="Y33" s="11"/>
      <c r="Z33" s="11"/>
    </row>
    <row r="34" spans="1:26">
      <c r="A34" s="1" t="s">
        <v>30</v>
      </c>
      <c r="B34" s="1" t="s">
        <v>22</v>
      </c>
      <c r="C34" s="2" t="s">
        <v>16</v>
      </c>
      <c r="D34" s="3">
        <v>45714</v>
      </c>
      <c r="E34" s="3"/>
      <c r="F34" s="2">
        <f t="shared" si="10"/>
        <v>11</v>
      </c>
      <c r="G34" s="2">
        <f t="shared" si="11"/>
        <v>3</v>
      </c>
      <c r="H34" s="2" t="s">
        <v>12</v>
      </c>
      <c r="I34" s="2">
        <v>3</v>
      </c>
      <c r="J34" s="2">
        <v>3</v>
      </c>
      <c r="K34" s="2"/>
      <c r="L34" s="2">
        <v>2</v>
      </c>
      <c r="M34" s="2"/>
      <c r="N34" s="2"/>
      <c r="O34" s="2"/>
      <c r="Q34" s="2">
        <f t="shared" si="1"/>
        <v>1</v>
      </c>
      <c r="R34" s="2">
        <f t="shared" si="2"/>
        <v>1</v>
      </c>
      <c r="S34" s="2">
        <f t="shared" si="3"/>
        <v>0</v>
      </c>
      <c r="T34" s="2">
        <f t="shared" si="4"/>
        <v>1</v>
      </c>
      <c r="U34" s="2">
        <f t="shared" si="5"/>
        <v>0</v>
      </c>
      <c r="V34" s="2">
        <f t="shared" si="6"/>
        <v>0</v>
      </c>
      <c r="W34" s="2">
        <f t="shared" si="7"/>
        <v>0</v>
      </c>
      <c r="X34" s="11"/>
      <c r="Y34" s="11"/>
      <c r="Z34" s="11"/>
    </row>
    <row r="35" spans="1:26">
      <c r="A35" s="1" t="s">
        <v>30</v>
      </c>
      <c r="B35" s="1" t="s">
        <v>22</v>
      </c>
      <c r="C35" s="2" t="s">
        <v>16</v>
      </c>
      <c r="D35" s="3">
        <v>45715</v>
      </c>
      <c r="E35" s="3"/>
      <c r="F35" s="2">
        <f t="shared" si="10"/>
        <v>12</v>
      </c>
      <c r="G35" s="2">
        <f t="shared" si="11"/>
        <v>1</v>
      </c>
      <c r="H35" s="2" t="s">
        <v>13</v>
      </c>
      <c r="I35" s="2">
        <v>1</v>
      </c>
      <c r="J35" s="2">
        <v>0</v>
      </c>
      <c r="K35" s="2"/>
      <c r="L35" s="2">
        <v>2</v>
      </c>
      <c r="M35" s="2"/>
      <c r="N35" s="2"/>
      <c r="O35" s="2"/>
      <c r="Q35" s="2">
        <f t="shared" si="1"/>
        <v>1</v>
      </c>
      <c r="R35" s="2">
        <f t="shared" si="2"/>
        <v>1</v>
      </c>
      <c r="S35" s="2">
        <f t="shared" si="3"/>
        <v>0</v>
      </c>
      <c r="T35" s="2">
        <f t="shared" si="4"/>
        <v>1</v>
      </c>
      <c r="U35" s="2">
        <f t="shared" si="5"/>
        <v>0</v>
      </c>
      <c r="V35" s="2">
        <f t="shared" si="6"/>
        <v>0</v>
      </c>
      <c r="W35" s="2">
        <f t="shared" si="7"/>
        <v>0</v>
      </c>
      <c r="X35" s="11" t="str">
        <f t="shared" ref="X35" si="39">IF(SUM(I35:I37)&gt;SUM(J35:J37), "Caleb", "Joshua")</f>
        <v>Caleb</v>
      </c>
      <c r="Y35" s="11">
        <f t="shared" ref="Y35" si="40">ABS(SUM(I35:I37)-SUM(J35:J37))</f>
        <v>7</v>
      </c>
      <c r="Z35" s="11">
        <f t="shared" ref="Z35" si="41">SUM(I35:I37, J35:J37)</f>
        <v>13</v>
      </c>
    </row>
    <row r="36" spans="1:26">
      <c r="A36" s="1" t="s">
        <v>30</v>
      </c>
      <c r="B36" s="1" t="s">
        <v>22</v>
      </c>
      <c r="C36" s="2" t="s">
        <v>16</v>
      </c>
      <c r="D36" s="3">
        <v>45715</v>
      </c>
      <c r="E36" s="3"/>
      <c r="F36" s="2">
        <f t="shared" si="10"/>
        <v>12</v>
      </c>
      <c r="G36" s="2">
        <f t="shared" si="11"/>
        <v>2</v>
      </c>
      <c r="H36" s="2" t="s">
        <v>13</v>
      </c>
      <c r="I36" s="2">
        <v>6</v>
      </c>
      <c r="J36" s="2">
        <v>1</v>
      </c>
      <c r="K36" s="2"/>
      <c r="L36" s="2">
        <v>0</v>
      </c>
      <c r="M36" s="2"/>
      <c r="N36" s="2"/>
      <c r="O36" s="2"/>
      <c r="Q36" s="2">
        <f t="shared" si="1"/>
        <v>1</v>
      </c>
      <c r="R36" s="2">
        <f t="shared" si="2"/>
        <v>1</v>
      </c>
      <c r="S36" s="2">
        <f t="shared" si="3"/>
        <v>0</v>
      </c>
      <c r="T36" s="2">
        <f t="shared" si="4"/>
        <v>1</v>
      </c>
      <c r="U36" s="2">
        <f t="shared" si="5"/>
        <v>0</v>
      </c>
      <c r="V36" s="2">
        <f t="shared" si="6"/>
        <v>0</v>
      </c>
      <c r="W36" s="2">
        <f t="shared" si="7"/>
        <v>0</v>
      </c>
      <c r="X36" s="11"/>
      <c r="Y36" s="11"/>
      <c r="Z36" s="11"/>
    </row>
    <row r="37" spans="1:26">
      <c r="A37" s="1" t="s">
        <v>30</v>
      </c>
      <c r="B37" s="1" t="s">
        <v>22</v>
      </c>
      <c r="C37" s="2" t="s">
        <v>16</v>
      </c>
      <c r="D37" s="3">
        <v>45715</v>
      </c>
      <c r="E37" s="3"/>
      <c r="F37" s="2">
        <f t="shared" si="10"/>
        <v>12</v>
      </c>
      <c r="G37" s="2">
        <f t="shared" si="11"/>
        <v>3</v>
      </c>
      <c r="H37" s="2" t="s">
        <v>13</v>
      </c>
      <c r="I37" s="2">
        <v>3</v>
      </c>
      <c r="J37" s="2">
        <v>2</v>
      </c>
      <c r="K37" s="2"/>
      <c r="L37" s="2">
        <v>1</v>
      </c>
      <c r="M37" s="2"/>
      <c r="N37" s="2"/>
      <c r="O37" s="2"/>
      <c r="Q37" s="2">
        <f t="shared" si="1"/>
        <v>1</v>
      </c>
      <c r="R37" s="2">
        <f t="shared" si="2"/>
        <v>1</v>
      </c>
      <c r="S37" s="2">
        <f t="shared" si="3"/>
        <v>0</v>
      </c>
      <c r="T37" s="2">
        <f t="shared" si="4"/>
        <v>1</v>
      </c>
      <c r="U37" s="2">
        <f t="shared" si="5"/>
        <v>0</v>
      </c>
      <c r="V37" s="2">
        <f t="shared" si="6"/>
        <v>0</v>
      </c>
      <c r="W37" s="2">
        <f t="shared" si="7"/>
        <v>0</v>
      </c>
      <c r="X37" s="11"/>
      <c r="Y37" s="11"/>
      <c r="Z37" s="11"/>
    </row>
    <row r="38" spans="1:26">
      <c r="A38" s="1" t="s">
        <v>30</v>
      </c>
      <c r="B38" s="1" t="s">
        <v>22</v>
      </c>
      <c r="C38" s="2" t="s">
        <v>16</v>
      </c>
      <c r="D38" s="3">
        <v>45715</v>
      </c>
      <c r="E38" s="3"/>
      <c r="F38" s="2">
        <f t="shared" si="10"/>
        <v>13</v>
      </c>
      <c r="G38" s="2">
        <f t="shared" si="11"/>
        <v>1</v>
      </c>
      <c r="H38" s="2" t="s">
        <v>12</v>
      </c>
      <c r="I38" s="2">
        <v>3</v>
      </c>
      <c r="J38" s="2">
        <v>0</v>
      </c>
      <c r="K38" s="2"/>
      <c r="L38" s="2">
        <v>0</v>
      </c>
      <c r="M38" s="2"/>
      <c r="N38" s="2"/>
      <c r="O38" s="2"/>
      <c r="Q38" s="2">
        <f t="shared" si="1"/>
        <v>1</v>
      </c>
      <c r="R38" s="2">
        <f t="shared" si="2"/>
        <v>1</v>
      </c>
      <c r="S38" s="2">
        <f t="shared" si="3"/>
        <v>0</v>
      </c>
      <c r="T38" s="2">
        <f t="shared" si="4"/>
        <v>1</v>
      </c>
      <c r="U38" s="2">
        <f t="shared" si="5"/>
        <v>0</v>
      </c>
      <c r="V38" s="2">
        <f t="shared" si="6"/>
        <v>0</v>
      </c>
      <c r="W38" s="2">
        <f t="shared" si="7"/>
        <v>0</v>
      </c>
      <c r="X38" s="11" t="str">
        <f t="shared" ref="X38" si="42">IF(SUM(I38:I40)&gt;SUM(J38:J40), "Caleb", "Joshua")</f>
        <v>Caleb</v>
      </c>
      <c r="Y38" s="11">
        <f t="shared" ref="Y38" si="43">ABS(SUM(I38:I40)-SUM(J38:J40))</f>
        <v>10</v>
      </c>
      <c r="Z38" s="11">
        <f t="shared" ref="Z38" si="44">SUM(I38:I40, J38:J40)</f>
        <v>12</v>
      </c>
    </row>
    <row r="39" spans="1:26">
      <c r="A39" s="1" t="s">
        <v>30</v>
      </c>
      <c r="B39" s="1" t="s">
        <v>22</v>
      </c>
      <c r="C39" s="2" t="s">
        <v>16</v>
      </c>
      <c r="D39" s="3">
        <v>45715</v>
      </c>
      <c r="E39" s="3"/>
      <c r="F39" s="2">
        <f t="shared" si="10"/>
        <v>13</v>
      </c>
      <c r="G39" s="2">
        <f t="shared" si="11"/>
        <v>2</v>
      </c>
      <c r="H39" s="2" t="s">
        <v>12</v>
      </c>
      <c r="I39" s="2">
        <v>5</v>
      </c>
      <c r="J39" s="2">
        <v>1</v>
      </c>
      <c r="K39" s="2"/>
      <c r="L39" s="2">
        <v>0</v>
      </c>
      <c r="M39" s="2"/>
      <c r="N39" s="2"/>
      <c r="O39" s="2"/>
      <c r="Q39" s="2">
        <f t="shared" si="1"/>
        <v>1</v>
      </c>
      <c r="R39" s="2">
        <f t="shared" si="2"/>
        <v>1</v>
      </c>
      <c r="S39" s="2">
        <f t="shared" si="3"/>
        <v>0</v>
      </c>
      <c r="T39" s="2">
        <f t="shared" si="4"/>
        <v>1</v>
      </c>
      <c r="U39" s="2">
        <f t="shared" si="5"/>
        <v>0</v>
      </c>
      <c r="V39" s="2">
        <f t="shared" si="6"/>
        <v>0</v>
      </c>
      <c r="W39" s="2">
        <f t="shared" si="7"/>
        <v>0</v>
      </c>
      <c r="X39" s="11"/>
      <c r="Y39" s="11"/>
      <c r="Z39" s="11"/>
    </row>
    <row r="40" spans="1:26">
      <c r="A40" s="1" t="s">
        <v>30</v>
      </c>
      <c r="B40" s="1" t="s">
        <v>22</v>
      </c>
      <c r="C40" s="2" t="s">
        <v>16</v>
      </c>
      <c r="D40" s="3">
        <v>45715</v>
      </c>
      <c r="E40" s="3"/>
      <c r="F40" s="2">
        <f t="shared" si="10"/>
        <v>13</v>
      </c>
      <c r="G40" s="2">
        <f t="shared" si="11"/>
        <v>3</v>
      </c>
      <c r="H40" s="2" t="s">
        <v>12</v>
      </c>
      <c r="I40" s="2">
        <v>3</v>
      </c>
      <c r="J40" s="2">
        <v>0</v>
      </c>
      <c r="K40" s="2"/>
      <c r="L40" s="2">
        <v>0</v>
      </c>
      <c r="M40" s="2"/>
      <c r="N40" s="2"/>
      <c r="O40" s="2"/>
      <c r="Q40" s="2">
        <f t="shared" si="1"/>
        <v>1</v>
      </c>
      <c r="R40" s="2">
        <f t="shared" si="2"/>
        <v>1</v>
      </c>
      <c r="S40" s="2">
        <f t="shared" si="3"/>
        <v>0</v>
      </c>
      <c r="T40" s="2">
        <f t="shared" si="4"/>
        <v>1</v>
      </c>
      <c r="U40" s="2">
        <f t="shared" si="5"/>
        <v>0</v>
      </c>
      <c r="V40" s="2">
        <f t="shared" si="6"/>
        <v>0</v>
      </c>
      <c r="W40" s="2">
        <f t="shared" si="7"/>
        <v>0</v>
      </c>
      <c r="X40" s="11"/>
      <c r="Y40" s="11"/>
      <c r="Z40" s="11"/>
    </row>
    <row r="41" spans="1:26">
      <c r="A41" s="1" t="s">
        <v>30</v>
      </c>
      <c r="B41" s="1" t="s">
        <v>22</v>
      </c>
      <c r="C41" s="2" t="s">
        <v>16</v>
      </c>
      <c r="D41" s="3">
        <v>45716</v>
      </c>
      <c r="E41" s="3"/>
      <c r="F41" s="2">
        <f t="shared" si="10"/>
        <v>14</v>
      </c>
      <c r="G41" s="2">
        <f t="shared" si="11"/>
        <v>1</v>
      </c>
      <c r="H41" s="2" t="s">
        <v>9</v>
      </c>
      <c r="I41" s="2">
        <v>5</v>
      </c>
      <c r="J41" s="2">
        <v>1</v>
      </c>
      <c r="K41" s="2"/>
      <c r="L41" s="2"/>
      <c r="M41" s="2"/>
      <c r="N41" s="2"/>
      <c r="O41" s="2"/>
      <c r="Q41" s="2">
        <f t="shared" si="1"/>
        <v>1</v>
      </c>
      <c r="R41" s="2">
        <f t="shared" si="2"/>
        <v>1</v>
      </c>
      <c r="S41" s="2">
        <f t="shared" si="3"/>
        <v>0</v>
      </c>
      <c r="T41" s="2">
        <f t="shared" si="4"/>
        <v>0</v>
      </c>
      <c r="U41" s="2">
        <f t="shared" si="5"/>
        <v>0</v>
      </c>
      <c r="V41" s="2">
        <f t="shared" si="6"/>
        <v>0</v>
      </c>
      <c r="W41" s="2">
        <f t="shared" si="7"/>
        <v>0</v>
      </c>
      <c r="X41" s="11" t="str">
        <f t="shared" ref="X41" si="45">IF(SUM(I41:I43)&gt;SUM(J41:J43), "Caleb", "Joshua")</f>
        <v>Caleb</v>
      </c>
      <c r="Y41" s="11">
        <f t="shared" ref="Y41" si="46">ABS(SUM(I41:I43)-SUM(J41:J43))</f>
        <v>8</v>
      </c>
      <c r="Z41" s="11">
        <f t="shared" ref="Z41" si="47">SUM(I41:I43, J41:J43)</f>
        <v>14</v>
      </c>
    </row>
    <row r="42" spans="1:26">
      <c r="A42" s="1" t="s">
        <v>30</v>
      </c>
      <c r="B42" s="1" t="s">
        <v>22</v>
      </c>
      <c r="C42" s="2" t="s">
        <v>16</v>
      </c>
      <c r="D42" s="3">
        <v>45716</v>
      </c>
      <c r="E42" s="3"/>
      <c r="F42" s="2">
        <f t="shared" si="10"/>
        <v>14</v>
      </c>
      <c r="G42" s="2">
        <f t="shared" si="11"/>
        <v>2</v>
      </c>
      <c r="H42" s="2" t="s">
        <v>9</v>
      </c>
      <c r="I42" s="2">
        <v>3</v>
      </c>
      <c r="J42" s="2">
        <v>1</v>
      </c>
      <c r="K42" s="2"/>
      <c r="L42" s="2"/>
      <c r="M42" s="2"/>
      <c r="N42" s="2"/>
      <c r="O42" s="2"/>
      <c r="Q42" s="2">
        <f t="shared" si="1"/>
        <v>1</v>
      </c>
      <c r="R42" s="2">
        <f t="shared" si="2"/>
        <v>1</v>
      </c>
      <c r="S42" s="2">
        <f t="shared" si="3"/>
        <v>0</v>
      </c>
      <c r="T42" s="2">
        <f t="shared" si="4"/>
        <v>0</v>
      </c>
      <c r="U42" s="2">
        <f t="shared" si="5"/>
        <v>0</v>
      </c>
      <c r="V42" s="2">
        <f t="shared" si="6"/>
        <v>0</v>
      </c>
      <c r="W42" s="2">
        <f t="shared" si="7"/>
        <v>0</v>
      </c>
      <c r="X42" s="11"/>
      <c r="Y42" s="11"/>
      <c r="Z42" s="11"/>
    </row>
    <row r="43" spans="1:26">
      <c r="A43" s="1" t="s">
        <v>30</v>
      </c>
      <c r="B43" s="1" t="s">
        <v>22</v>
      </c>
      <c r="C43" s="2" t="s">
        <v>16</v>
      </c>
      <c r="D43" s="3">
        <v>45716</v>
      </c>
      <c r="E43" s="3"/>
      <c r="F43" s="2">
        <f t="shared" si="10"/>
        <v>14</v>
      </c>
      <c r="G43" s="2">
        <f t="shared" si="11"/>
        <v>3</v>
      </c>
      <c r="H43" s="2" t="s">
        <v>9</v>
      </c>
      <c r="I43" s="2">
        <v>3</v>
      </c>
      <c r="J43" s="2">
        <v>1</v>
      </c>
      <c r="K43" s="2"/>
      <c r="L43" s="2"/>
      <c r="M43" s="2"/>
      <c r="N43" s="2"/>
      <c r="O43" s="2"/>
      <c r="Q43" s="2">
        <f t="shared" si="1"/>
        <v>1</v>
      </c>
      <c r="R43" s="2">
        <f t="shared" si="2"/>
        <v>1</v>
      </c>
      <c r="S43" s="2">
        <f t="shared" si="3"/>
        <v>0</v>
      </c>
      <c r="T43" s="2">
        <f t="shared" si="4"/>
        <v>0</v>
      </c>
      <c r="U43" s="2">
        <f t="shared" si="5"/>
        <v>0</v>
      </c>
      <c r="V43" s="2">
        <f t="shared" si="6"/>
        <v>0</v>
      </c>
      <c r="W43" s="2">
        <f t="shared" si="7"/>
        <v>0</v>
      </c>
      <c r="X43" s="11"/>
      <c r="Y43" s="11"/>
      <c r="Z43" s="11"/>
    </row>
    <row r="44" spans="1:26">
      <c r="A44" s="1" t="s">
        <v>30</v>
      </c>
      <c r="B44" s="1" t="s">
        <v>22</v>
      </c>
      <c r="C44" s="2" t="s">
        <v>16</v>
      </c>
      <c r="D44" s="3">
        <v>45716</v>
      </c>
      <c r="E44" s="3"/>
      <c r="F44" s="2">
        <f t="shared" si="10"/>
        <v>15</v>
      </c>
      <c r="G44" s="2">
        <f t="shared" si="11"/>
        <v>1</v>
      </c>
      <c r="H44" s="2" t="s">
        <v>11</v>
      </c>
      <c r="I44" s="2">
        <v>2</v>
      </c>
      <c r="J44" s="2">
        <v>1</v>
      </c>
      <c r="K44" s="2"/>
      <c r="L44" s="2"/>
      <c r="M44" s="2"/>
      <c r="N44" s="2"/>
      <c r="O44" s="2"/>
      <c r="Q44" s="2">
        <f t="shared" si="1"/>
        <v>1</v>
      </c>
      <c r="R44" s="2">
        <f t="shared" si="2"/>
        <v>1</v>
      </c>
      <c r="S44" s="2">
        <f t="shared" si="3"/>
        <v>0</v>
      </c>
      <c r="T44" s="2">
        <f t="shared" si="4"/>
        <v>0</v>
      </c>
      <c r="U44" s="2">
        <f t="shared" si="5"/>
        <v>0</v>
      </c>
      <c r="V44" s="2">
        <f t="shared" si="6"/>
        <v>0</v>
      </c>
      <c r="W44" s="2">
        <f t="shared" si="7"/>
        <v>0</v>
      </c>
      <c r="X44" s="11" t="str">
        <f t="shared" ref="X44" si="48">IF(SUM(I44:I46)&gt;SUM(J44:J46), "Caleb", "Joshua")</f>
        <v>Caleb</v>
      </c>
      <c r="Y44" s="11">
        <f t="shared" ref="Y44" si="49">ABS(SUM(I44:I46)-SUM(J44:J46))</f>
        <v>2</v>
      </c>
      <c r="Z44" s="11">
        <f t="shared" ref="Z44" si="50">SUM(I44:I46, J44:J46)</f>
        <v>8</v>
      </c>
    </row>
    <row r="45" spans="1:26">
      <c r="A45" s="1" t="s">
        <v>30</v>
      </c>
      <c r="B45" s="1" t="s">
        <v>22</v>
      </c>
      <c r="C45" s="2" t="s">
        <v>16</v>
      </c>
      <c r="D45" s="3">
        <v>45716</v>
      </c>
      <c r="E45" s="3"/>
      <c r="F45" s="2">
        <f t="shared" si="10"/>
        <v>15</v>
      </c>
      <c r="G45" s="2">
        <f t="shared" si="11"/>
        <v>2</v>
      </c>
      <c r="H45" s="2" t="s">
        <v>11</v>
      </c>
      <c r="I45" s="2">
        <v>3</v>
      </c>
      <c r="J45" s="2">
        <v>0</v>
      </c>
      <c r="K45" s="2"/>
      <c r="L45" s="2"/>
      <c r="M45" s="2"/>
      <c r="N45" s="2"/>
      <c r="O45" s="2"/>
      <c r="Q45" s="2">
        <f t="shared" si="1"/>
        <v>1</v>
      </c>
      <c r="R45" s="2">
        <f t="shared" si="2"/>
        <v>1</v>
      </c>
      <c r="S45" s="2">
        <f t="shared" si="3"/>
        <v>0</v>
      </c>
      <c r="T45" s="2">
        <f t="shared" si="4"/>
        <v>0</v>
      </c>
      <c r="U45" s="2">
        <f t="shared" si="5"/>
        <v>0</v>
      </c>
      <c r="V45" s="2">
        <f t="shared" si="6"/>
        <v>0</v>
      </c>
      <c r="W45" s="2">
        <f t="shared" si="7"/>
        <v>0</v>
      </c>
      <c r="X45" s="11"/>
      <c r="Y45" s="11"/>
      <c r="Z45" s="11"/>
    </row>
    <row r="46" spans="1:26">
      <c r="A46" s="1" t="s">
        <v>30</v>
      </c>
      <c r="B46" s="1" t="s">
        <v>22</v>
      </c>
      <c r="C46" s="2" t="s">
        <v>16</v>
      </c>
      <c r="D46" s="3">
        <v>45716</v>
      </c>
      <c r="E46" s="3"/>
      <c r="F46" s="2">
        <f t="shared" si="10"/>
        <v>15</v>
      </c>
      <c r="G46" s="2">
        <f t="shared" si="11"/>
        <v>3</v>
      </c>
      <c r="H46" s="2" t="s">
        <v>11</v>
      </c>
      <c r="I46" s="2">
        <v>0</v>
      </c>
      <c r="J46" s="2">
        <v>2</v>
      </c>
      <c r="K46" s="2"/>
      <c r="L46" s="2"/>
      <c r="M46" s="2"/>
      <c r="N46" s="2"/>
      <c r="O46" s="2"/>
      <c r="Q46" s="2">
        <f t="shared" si="1"/>
        <v>1</v>
      </c>
      <c r="R46" s="2">
        <f t="shared" si="2"/>
        <v>1</v>
      </c>
      <c r="S46" s="2">
        <f t="shared" si="3"/>
        <v>0</v>
      </c>
      <c r="T46" s="2">
        <f t="shared" si="4"/>
        <v>0</v>
      </c>
      <c r="U46" s="2">
        <f t="shared" si="5"/>
        <v>0</v>
      </c>
      <c r="V46" s="2">
        <f t="shared" si="6"/>
        <v>0</v>
      </c>
      <c r="W46" s="2">
        <f t="shared" si="7"/>
        <v>0</v>
      </c>
      <c r="X46" s="11"/>
      <c r="Y46" s="11"/>
      <c r="Z46" s="11"/>
    </row>
    <row r="47" spans="1:26">
      <c r="A47" s="1" t="s">
        <v>30</v>
      </c>
      <c r="B47" s="1" t="s">
        <v>22</v>
      </c>
      <c r="C47" s="2" t="s">
        <v>16</v>
      </c>
      <c r="D47" s="3">
        <v>45720</v>
      </c>
      <c r="E47" s="3"/>
      <c r="F47" s="2">
        <f t="shared" si="10"/>
        <v>16</v>
      </c>
      <c r="G47" s="2">
        <f t="shared" si="11"/>
        <v>1</v>
      </c>
      <c r="H47" s="2" t="s">
        <v>14</v>
      </c>
      <c r="I47" s="2">
        <v>3</v>
      </c>
      <c r="J47" s="2">
        <v>1</v>
      </c>
      <c r="K47" s="2"/>
      <c r="L47" s="2">
        <v>1</v>
      </c>
      <c r="M47" s="2"/>
      <c r="N47" s="2"/>
      <c r="O47" s="2"/>
      <c r="Q47" s="2">
        <f t="shared" si="1"/>
        <v>1</v>
      </c>
      <c r="R47" s="2">
        <f t="shared" si="2"/>
        <v>1</v>
      </c>
      <c r="S47" s="2">
        <f t="shared" si="3"/>
        <v>0</v>
      </c>
      <c r="T47" s="2">
        <f t="shared" si="4"/>
        <v>1</v>
      </c>
      <c r="U47" s="2">
        <f t="shared" si="5"/>
        <v>0</v>
      </c>
      <c r="V47" s="2">
        <f t="shared" si="6"/>
        <v>0</v>
      </c>
      <c r="W47" s="2">
        <f t="shared" si="7"/>
        <v>0</v>
      </c>
      <c r="X47" s="11" t="str">
        <f t="shared" ref="X47" si="51">IF(SUM(I47:I49)&gt;SUM(J47:J49), "Caleb", "Joshua")</f>
        <v>Caleb</v>
      </c>
      <c r="Y47" s="11">
        <f t="shared" ref="Y47" si="52">ABS(SUM(I47:I49)-SUM(J47:J49))</f>
        <v>8</v>
      </c>
      <c r="Z47" s="11">
        <f t="shared" ref="Z47" si="53">SUM(I47:I49, J47:J49)</f>
        <v>10</v>
      </c>
    </row>
    <row r="48" spans="1:26">
      <c r="A48" s="1" t="s">
        <v>30</v>
      </c>
      <c r="B48" s="1" t="s">
        <v>22</v>
      </c>
      <c r="C48" s="2" t="s">
        <v>16</v>
      </c>
      <c r="D48" s="3">
        <v>45720</v>
      </c>
      <c r="E48" s="3"/>
      <c r="F48" s="2">
        <f t="shared" si="10"/>
        <v>16</v>
      </c>
      <c r="G48" s="2">
        <f t="shared" si="11"/>
        <v>2</v>
      </c>
      <c r="H48" s="2" t="s">
        <v>14</v>
      </c>
      <c r="I48" s="2">
        <v>6</v>
      </c>
      <c r="J48" s="2">
        <v>0</v>
      </c>
      <c r="K48" s="2"/>
      <c r="L48" s="2">
        <v>2</v>
      </c>
      <c r="M48" s="2"/>
      <c r="N48" s="2"/>
      <c r="O48" s="2"/>
      <c r="Q48" s="2">
        <f t="shared" si="1"/>
        <v>1</v>
      </c>
      <c r="R48" s="2">
        <f t="shared" si="2"/>
        <v>1</v>
      </c>
      <c r="S48" s="2">
        <f t="shared" si="3"/>
        <v>0</v>
      </c>
      <c r="T48" s="2">
        <f t="shared" si="4"/>
        <v>1</v>
      </c>
      <c r="U48" s="2">
        <f t="shared" si="5"/>
        <v>0</v>
      </c>
      <c r="V48" s="2">
        <f t="shared" si="6"/>
        <v>0</v>
      </c>
      <c r="W48" s="2">
        <f t="shared" si="7"/>
        <v>0</v>
      </c>
      <c r="X48" s="11"/>
      <c r="Y48" s="11"/>
      <c r="Z48" s="11"/>
    </row>
    <row r="49" spans="1:26">
      <c r="A49" s="1" t="s">
        <v>30</v>
      </c>
      <c r="B49" s="1" t="s">
        <v>22</v>
      </c>
      <c r="C49" s="2" t="s">
        <v>16</v>
      </c>
      <c r="D49" s="3">
        <v>45720</v>
      </c>
      <c r="E49" s="3"/>
      <c r="F49" s="2">
        <f t="shared" si="10"/>
        <v>16</v>
      </c>
      <c r="G49" s="2">
        <f t="shared" si="11"/>
        <v>3</v>
      </c>
      <c r="H49" s="2" t="s">
        <v>14</v>
      </c>
      <c r="I49" s="2">
        <v>0</v>
      </c>
      <c r="J49" s="2">
        <v>0</v>
      </c>
      <c r="K49" s="2"/>
      <c r="L49" s="2">
        <v>2</v>
      </c>
      <c r="M49" s="2"/>
      <c r="N49" s="2"/>
      <c r="O49" s="2"/>
      <c r="Q49" s="2">
        <f t="shared" si="1"/>
        <v>1</v>
      </c>
      <c r="R49" s="2">
        <f t="shared" si="2"/>
        <v>1</v>
      </c>
      <c r="S49" s="2">
        <f t="shared" si="3"/>
        <v>0</v>
      </c>
      <c r="T49" s="2">
        <f t="shared" si="4"/>
        <v>1</v>
      </c>
      <c r="U49" s="2">
        <f t="shared" si="5"/>
        <v>0</v>
      </c>
      <c r="V49" s="2">
        <f t="shared" si="6"/>
        <v>0</v>
      </c>
      <c r="W49" s="2">
        <f t="shared" si="7"/>
        <v>0</v>
      </c>
      <c r="X49" s="11"/>
      <c r="Y49" s="11"/>
      <c r="Z49" s="11"/>
    </row>
    <row r="50" spans="1:26">
      <c r="A50" s="1" t="s">
        <v>30</v>
      </c>
      <c r="B50" s="1" t="s">
        <v>22</v>
      </c>
      <c r="C50" s="2" t="s">
        <v>16</v>
      </c>
      <c r="D50" s="3">
        <v>45721</v>
      </c>
      <c r="E50" s="3"/>
      <c r="F50" s="2">
        <f t="shared" si="10"/>
        <v>17</v>
      </c>
      <c r="G50" s="2">
        <f t="shared" si="11"/>
        <v>1</v>
      </c>
      <c r="H50" s="2" t="s">
        <v>9</v>
      </c>
      <c r="I50" s="2">
        <v>5</v>
      </c>
      <c r="J50" s="2">
        <v>0</v>
      </c>
      <c r="K50" s="2"/>
      <c r="L50" s="2"/>
      <c r="M50" s="2"/>
      <c r="N50" s="2"/>
      <c r="O50" s="2"/>
      <c r="Q50" s="2">
        <f t="shared" si="1"/>
        <v>1</v>
      </c>
      <c r="R50" s="2">
        <f t="shared" si="2"/>
        <v>1</v>
      </c>
      <c r="S50" s="2">
        <f t="shared" si="3"/>
        <v>0</v>
      </c>
      <c r="T50" s="2">
        <f t="shared" si="4"/>
        <v>0</v>
      </c>
      <c r="U50" s="2">
        <f t="shared" si="5"/>
        <v>0</v>
      </c>
      <c r="V50" s="2">
        <f t="shared" si="6"/>
        <v>0</v>
      </c>
      <c r="W50" s="2">
        <f t="shared" si="7"/>
        <v>0</v>
      </c>
      <c r="X50" s="11" t="str">
        <f t="shared" ref="X50" si="54">IF(SUM(I50:I52)&gt;SUM(J50:J52), "Caleb", "Joshua")</f>
        <v>Caleb</v>
      </c>
      <c r="Y50" s="11">
        <f t="shared" ref="Y50" si="55">ABS(SUM(I50:I52)-SUM(J50:J52))</f>
        <v>7</v>
      </c>
      <c r="Z50" s="11">
        <f t="shared" ref="Z50" si="56">SUM(I50:I52, J50:J52)</f>
        <v>9</v>
      </c>
    </row>
    <row r="51" spans="1:26">
      <c r="A51" s="1" t="s">
        <v>30</v>
      </c>
      <c r="B51" s="1" t="s">
        <v>22</v>
      </c>
      <c r="C51" s="2" t="s">
        <v>16</v>
      </c>
      <c r="D51" s="3">
        <v>45721</v>
      </c>
      <c r="E51" s="3"/>
      <c r="F51" s="2">
        <f t="shared" si="10"/>
        <v>17</v>
      </c>
      <c r="G51" s="2">
        <f t="shared" si="11"/>
        <v>2</v>
      </c>
      <c r="H51" s="2" t="s">
        <v>9</v>
      </c>
      <c r="I51" s="2">
        <v>0</v>
      </c>
      <c r="J51" s="2">
        <v>1</v>
      </c>
      <c r="K51" s="2"/>
      <c r="L51" s="2"/>
      <c r="M51" s="2"/>
      <c r="N51" s="2"/>
      <c r="O51" s="2"/>
      <c r="Q51" s="2">
        <f t="shared" si="1"/>
        <v>1</v>
      </c>
      <c r="R51" s="2">
        <f t="shared" si="2"/>
        <v>1</v>
      </c>
      <c r="S51" s="2">
        <f t="shared" si="3"/>
        <v>0</v>
      </c>
      <c r="T51" s="2">
        <f t="shared" si="4"/>
        <v>0</v>
      </c>
      <c r="U51" s="2">
        <f t="shared" si="5"/>
        <v>0</v>
      </c>
      <c r="V51" s="2">
        <f t="shared" si="6"/>
        <v>0</v>
      </c>
      <c r="W51" s="2">
        <f t="shared" si="7"/>
        <v>0</v>
      </c>
      <c r="X51" s="11"/>
      <c r="Y51" s="11"/>
      <c r="Z51" s="11"/>
    </row>
    <row r="52" spans="1:26">
      <c r="A52" s="1" t="s">
        <v>30</v>
      </c>
      <c r="B52" s="1" t="s">
        <v>22</v>
      </c>
      <c r="C52" s="2" t="s">
        <v>16</v>
      </c>
      <c r="D52" s="3">
        <v>45721</v>
      </c>
      <c r="E52" s="3"/>
      <c r="F52" s="2">
        <f t="shared" si="10"/>
        <v>17</v>
      </c>
      <c r="G52" s="2">
        <f t="shared" si="11"/>
        <v>3</v>
      </c>
      <c r="H52" s="2" t="s">
        <v>9</v>
      </c>
      <c r="I52" s="2">
        <v>3</v>
      </c>
      <c r="J52" s="2">
        <v>0</v>
      </c>
      <c r="K52" s="2"/>
      <c r="L52" s="2"/>
      <c r="M52" s="2"/>
      <c r="N52" s="2"/>
      <c r="O52" s="2"/>
      <c r="Q52" s="2">
        <f t="shared" si="1"/>
        <v>1</v>
      </c>
      <c r="R52" s="2">
        <f t="shared" si="2"/>
        <v>1</v>
      </c>
      <c r="S52" s="2">
        <f t="shared" si="3"/>
        <v>0</v>
      </c>
      <c r="T52" s="2">
        <f t="shared" si="4"/>
        <v>0</v>
      </c>
      <c r="U52" s="2">
        <f t="shared" si="5"/>
        <v>0</v>
      </c>
      <c r="V52" s="2">
        <f t="shared" si="6"/>
        <v>0</v>
      </c>
      <c r="W52" s="2">
        <f t="shared" si="7"/>
        <v>0</v>
      </c>
      <c r="X52" s="11"/>
      <c r="Y52" s="11"/>
      <c r="Z52" s="11"/>
    </row>
    <row r="53" spans="1:26">
      <c r="A53" s="1" t="s">
        <v>30</v>
      </c>
      <c r="B53" s="1" t="s">
        <v>22</v>
      </c>
      <c r="C53" s="2" t="s">
        <v>16</v>
      </c>
      <c r="D53" s="3">
        <v>45722</v>
      </c>
      <c r="E53" s="3"/>
      <c r="F53" s="2">
        <f t="shared" si="10"/>
        <v>18</v>
      </c>
      <c r="G53" s="2">
        <f t="shared" si="11"/>
        <v>1</v>
      </c>
      <c r="H53" s="2" t="s">
        <v>11</v>
      </c>
      <c r="I53" s="2">
        <v>5</v>
      </c>
      <c r="J53" s="2">
        <v>1</v>
      </c>
      <c r="K53" s="2"/>
      <c r="L53" s="2"/>
      <c r="M53" s="2"/>
      <c r="N53" s="2"/>
      <c r="O53" s="2"/>
      <c r="Q53" s="2">
        <f t="shared" si="1"/>
        <v>1</v>
      </c>
      <c r="R53" s="2">
        <f t="shared" si="2"/>
        <v>1</v>
      </c>
      <c r="S53" s="2">
        <f t="shared" si="3"/>
        <v>0</v>
      </c>
      <c r="T53" s="2">
        <f t="shared" si="4"/>
        <v>0</v>
      </c>
      <c r="U53" s="2">
        <f t="shared" si="5"/>
        <v>0</v>
      </c>
      <c r="V53" s="2">
        <f t="shared" si="6"/>
        <v>0</v>
      </c>
      <c r="W53" s="2">
        <f t="shared" si="7"/>
        <v>0</v>
      </c>
      <c r="X53" s="11" t="str">
        <f t="shared" ref="X53" si="57">IF(SUM(I53:I55)&gt;SUM(J53:J55), "Caleb", "Joshua")</f>
        <v>Caleb</v>
      </c>
      <c r="Y53" s="11">
        <f t="shared" ref="Y53" si="58">ABS(SUM(I53:I55)-SUM(J53:J55))</f>
        <v>5</v>
      </c>
      <c r="Z53" s="11">
        <f t="shared" ref="Z53" si="59">SUM(I53:I55, J53:J55)</f>
        <v>13</v>
      </c>
    </row>
    <row r="54" spans="1:26">
      <c r="A54" s="1" t="s">
        <v>30</v>
      </c>
      <c r="B54" s="1" t="s">
        <v>22</v>
      </c>
      <c r="C54" s="2" t="s">
        <v>16</v>
      </c>
      <c r="D54" s="3">
        <v>45722</v>
      </c>
      <c r="E54" s="3"/>
      <c r="F54" s="2">
        <f t="shared" si="10"/>
        <v>18</v>
      </c>
      <c r="G54" s="2">
        <f t="shared" si="11"/>
        <v>2</v>
      </c>
      <c r="H54" s="2" t="s">
        <v>11</v>
      </c>
      <c r="I54" s="2">
        <v>4</v>
      </c>
      <c r="J54" s="2">
        <v>0</v>
      </c>
      <c r="K54" s="2"/>
      <c r="L54" s="2"/>
      <c r="M54" s="2"/>
      <c r="N54" s="2"/>
      <c r="O54" s="2"/>
      <c r="Q54" s="2">
        <f t="shared" si="1"/>
        <v>1</v>
      </c>
      <c r="R54" s="2">
        <f t="shared" si="2"/>
        <v>1</v>
      </c>
      <c r="S54" s="2">
        <f t="shared" si="3"/>
        <v>0</v>
      </c>
      <c r="T54" s="2">
        <f t="shared" si="4"/>
        <v>0</v>
      </c>
      <c r="U54" s="2">
        <f t="shared" si="5"/>
        <v>0</v>
      </c>
      <c r="V54" s="2">
        <f t="shared" si="6"/>
        <v>0</v>
      </c>
      <c r="W54" s="2">
        <f t="shared" si="7"/>
        <v>0</v>
      </c>
      <c r="X54" s="11"/>
      <c r="Y54" s="11"/>
      <c r="Z54" s="11"/>
    </row>
    <row r="55" spans="1:26">
      <c r="A55" s="1" t="s">
        <v>30</v>
      </c>
      <c r="B55" s="1" t="s">
        <v>22</v>
      </c>
      <c r="C55" s="2" t="s">
        <v>16</v>
      </c>
      <c r="D55" s="3">
        <v>45722</v>
      </c>
      <c r="E55" s="3"/>
      <c r="F55" s="2">
        <f t="shared" si="10"/>
        <v>18</v>
      </c>
      <c r="G55" s="2">
        <f t="shared" si="11"/>
        <v>3</v>
      </c>
      <c r="H55" s="2" t="s">
        <v>11</v>
      </c>
      <c r="I55" s="2">
        <v>0</v>
      </c>
      <c r="J55" s="2">
        <v>3</v>
      </c>
      <c r="K55" s="2"/>
      <c r="L55" s="2"/>
      <c r="M55" s="2"/>
      <c r="N55" s="2"/>
      <c r="O55" s="2"/>
      <c r="Q55" s="2">
        <f t="shared" si="1"/>
        <v>1</v>
      </c>
      <c r="R55" s="2">
        <f t="shared" si="2"/>
        <v>1</v>
      </c>
      <c r="S55" s="2">
        <f t="shared" si="3"/>
        <v>0</v>
      </c>
      <c r="T55" s="2">
        <f t="shared" si="4"/>
        <v>0</v>
      </c>
      <c r="U55" s="2">
        <f t="shared" si="5"/>
        <v>0</v>
      </c>
      <c r="V55" s="2">
        <f t="shared" si="6"/>
        <v>0</v>
      </c>
      <c r="W55" s="2">
        <f t="shared" si="7"/>
        <v>0</v>
      </c>
      <c r="X55" s="11"/>
      <c r="Y55" s="11"/>
      <c r="Z55" s="11"/>
    </row>
    <row r="56" spans="1:26">
      <c r="A56" s="1" t="s">
        <v>30</v>
      </c>
      <c r="B56" s="1" t="s">
        <v>22</v>
      </c>
      <c r="C56" s="2" t="s">
        <v>17</v>
      </c>
      <c r="D56" s="3">
        <v>45722</v>
      </c>
      <c r="E56" s="3"/>
      <c r="F56" s="2">
        <f t="shared" si="10"/>
        <v>19</v>
      </c>
      <c r="G56" s="2">
        <f t="shared" si="11"/>
        <v>1</v>
      </c>
      <c r="H56" s="2" t="s">
        <v>9</v>
      </c>
      <c r="I56" s="2">
        <v>0</v>
      </c>
      <c r="J56" s="2">
        <v>4</v>
      </c>
      <c r="K56" s="2"/>
      <c r="L56" s="2"/>
      <c r="M56" s="2"/>
      <c r="N56" s="2"/>
      <c r="O56" s="2"/>
      <c r="Q56" s="2">
        <f t="shared" si="1"/>
        <v>1</v>
      </c>
      <c r="R56" s="2">
        <f t="shared" si="2"/>
        <v>1</v>
      </c>
      <c r="S56" s="2">
        <f t="shared" si="3"/>
        <v>0</v>
      </c>
      <c r="T56" s="2">
        <f t="shared" si="4"/>
        <v>0</v>
      </c>
      <c r="U56" s="2">
        <f t="shared" si="5"/>
        <v>0</v>
      </c>
      <c r="V56" s="2">
        <f t="shared" si="6"/>
        <v>0</v>
      </c>
      <c r="W56" s="2">
        <f t="shared" si="7"/>
        <v>0</v>
      </c>
      <c r="X56" s="11" t="str">
        <f t="shared" ref="X56" si="60">IF(SUM(I56:I58)&gt;SUM(J56:J58), "Caleb", "Joshua")</f>
        <v>Joshua</v>
      </c>
      <c r="Y56" s="11">
        <f t="shared" ref="Y56" si="61">ABS(SUM(I56:I58)-SUM(J56:J58))</f>
        <v>3</v>
      </c>
      <c r="Z56" s="11">
        <f t="shared" ref="Z56" si="62">SUM(I56:I58, J56:J58)</f>
        <v>13</v>
      </c>
    </row>
    <row r="57" spans="1:26">
      <c r="A57" s="1" t="s">
        <v>30</v>
      </c>
      <c r="B57" s="1" t="s">
        <v>22</v>
      </c>
      <c r="C57" s="2" t="s">
        <v>17</v>
      </c>
      <c r="D57" s="3">
        <v>45722</v>
      </c>
      <c r="E57" s="3"/>
      <c r="F57" s="2">
        <f t="shared" si="10"/>
        <v>19</v>
      </c>
      <c r="G57" s="2">
        <f t="shared" si="11"/>
        <v>2</v>
      </c>
      <c r="H57" s="2" t="s">
        <v>9</v>
      </c>
      <c r="I57" s="2">
        <v>2</v>
      </c>
      <c r="J57" s="2">
        <v>1</v>
      </c>
      <c r="K57" s="2"/>
      <c r="L57" s="2"/>
      <c r="M57" s="2"/>
      <c r="N57" s="2"/>
      <c r="O57" s="2"/>
      <c r="Q57" s="2">
        <f t="shared" si="1"/>
        <v>1</v>
      </c>
      <c r="R57" s="2">
        <f t="shared" si="2"/>
        <v>1</v>
      </c>
      <c r="S57" s="2">
        <f t="shared" si="3"/>
        <v>0</v>
      </c>
      <c r="T57" s="2">
        <f t="shared" si="4"/>
        <v>0</v>
      </c>
      <c r="U57" s="2">
        <f t="shared" si="5"/>
        <v>0</v>
      </c>
      <c r="V57" s="2">
        <f t="shared" si="6"/>
        <v>0</v>
      </c>
      <c r="W57" s="2">
        <f t="shared" si="7"/>
        <v>0</v>
      </c>
      <c r="X57" s="11"/>
      <c r="Y57" s="11"/>
      <c r="Z57" s="11"/>
    </row>
    <row r="58" spans="1:26">
      <c r="A58" s="1" t="s">
        <v>30</v>
      </c>
      <c r="B58" s="1" t="s">
        <v>22</v>
      </c>
      <c r="C58" s="2" t="s">
        <v>17</v>
      </c>
      <c r="D58" s="3">
        <v>45722</v>
      </c>
      <c r="E58" s="3"/>
      <c r="F58" s="2">
        <f t="shared" si="10"/>
        <v>19</v>
      </c>
      <c r="G58" s="2">
        <f t="shared" si="11"/>
        <v>3</v>
      </c>
      <c r="H58" s="2" t="s">
        <v>9</v>
      </c>
      <c r="I58" s="2">
        <v>3</v>
      </c>
      <c r="J58" s="2">
        <v>3</v>
      </c>
      <c r="K58" s="2"/>
      <c r="L58" s="2"/>
      <c r="M58" s="2"/>
      <c r="N58" s="2"/>
      <c r="O58" s="2"/>
      <c r="Q58" s="2">
        <f t="shared" si="1"/>
        <v>1</v>
      </c>
      <c r="R58" s="2">
        <f t="shared" si="2"/>
        <v>1</v>
      </c>
      <c r="S58" s="2">
        <f t="shared" si="3"/>
        <v>0</v>
      </c>
      <c r="T58" s="2">
        <f t="shared" si="4"/>
        <v>0</v>
      </c>
      <c r="U58" s="2">
        <f t="shared" si="5"/>
        <v>0</v>
      </c>
      <c r="V58" s="2">
        <f t="shared" si="6"/>
        <v>0</v>
      </c>
      <c r="W58" s="2">
        <f t="shared" si="7"/>
        <v>0</v>
      </c>
      <c r="X58" s="11"/>
      <c r="Y58" s="11"/>
      <c r="Z58" s="11"/>
    </row>
    <row r="59" spans="1:26">
      <c r="A59" s="1" t="s">
        <v>30</v>
      </c>
      <c r="B59" s="1" t="s">
        <v>22</v>
      </c>
      <c r="C59" s="2" t="s">
        <v>16</v>
      </c>
      <c r="D59" s="3">
        <v>45723</v>
      </c>
      <c r="E59" s="3"/>
      <c r="F59" s="2">
        <f t="shared" si="10"/>
        <v>20</v>
      </c>
      <c r="G59" s="2">
        <f t="shared" si="11"/>
        <v>1</v>
      </c>
      <c r="H59" s="2" t="s">
        <v>9</v>
      </c>
      <c r="I59" s="2">
        <v>1</v>
      </c>
      <c r="J59" s="2">
        <v>1</v>
      </c>
      <c r="K59" s="2"/>
      <c r="L59" s="2"/>
      <c r="M59" s="2"/>
      <c r="N59" s="2"/>
      <c r="O59" s="2"/>
      <c r="Q59" s="2">
        <f t="shared" si="1"/>
        <v>1</v>
      </c>
      <c r="R59" s="2">
        <f t="shared" si="2"/>
        <v>1</v>
      </c>
      <c r="S59" s="2">
        <f t="shared" si="3"/>
        <v>0</v>
      </c>
      <c r="T59" s="2">
        <f t="shared" si="4"/>
        <v>0</v>
      </c>
      <c r="U59" s="2">
        <f t="shared" si="5"/>
        <v>0</v>
      </c>
      <c r="V59" s="2">
        <f t="shared" si="6"/>
        <v>0</v>
      </c>
      <c r="W59" s="2">
        <f t="shared" si="7"/>
        <v>0</v>
      </c>
      <c r="X59" s="11" t="str">
        <f t="shared" ref="X59" si="63">IF(SUM(I59:I61)&gt;SUM(J59:J61), "Caleb", "Joshua")</f>
        <v>Caleb</v>
      </c>
      <c r="Y59" s="11">
        <f t="shared" ref="Y59" si="64">ABS(SUM(I59:I61)-SUM(J59:J61))</f>
        <v>2</v>
      </c>
      <c r="Z59" s="11">
        <f t="shared" ref="Z59" si="65">SUM(I59:I61, J59:J61)</f>
        <v>6</v>
      </c>
    </row>
    <row r="60" spans="1:26">
      <c r="A60" s="1" t="s">
        <v>30</v>
      </c>
      <c r="B60" s="1" t="s">
        <v>22</v>
      </c>
      <c r="C60" s="2" t="s">
        <v>16</v>
      </c>
      <c r="D60" s="3">
        <v>45723</v>
      </c>
      <c r="E60" s="3"/>
      <c r="F60" s="2">
        <f t="shared" si="10"/>
        <v>20</v>
      </c>
      <c r="G60" s="2">
        <f t="shared" si="11"/>
        <v>2</v>
      </c>
      <c r="H60" s="2" t="s">
        <v>9</v>
      </c>
      <c r="I60" s="2">
        <v>1</v>
      </c>
      <c r="J60" s="2">
        <v>0</v>
      </c>
      <c r="K60" s="2"/>
      <c r="L60" s="2"/>
      <c r="M60" s="2"/>
      <c r="N60" s="2"/>
      <c r="O60" s="2"/>
      <c r="Q60" s="2">
        <f t="shared" si="1"/>
        <v>1</v>
      </c>
      <c r="R60" s="2">
        <f t="shared" si="2"/>
        <v>1</v>
      </c>
      <c r="S60" s="2">
        <f t="shared" si="3"/>
        <v>0</v>
      </c>
      <c r="T60" s="2">
        <f t="shared" si="4"/>
        <v>0</v>
      </c>
      <c r="U60" s="2">
        <f t="shared" si="5"/>
        <v>0</v>
      </c>
      <c r="V60" s="2">
        <f t="shared" si="6"/>
        <v>0</v>
      </c>
      <c r="W60" s="2">
        <f t="shared" si="7"/>
        <v>0</v>
      </c>
      <c r="X60" s="11"/>
      <c r="Y60" s="11"/>
      <c r="Z60" s="11"/>
    </row>
    <row r="61" spans="1:26">
      <c r="A61" s="1" t="s">
        <v>30</v>
      </c>
      <c r="B61" s="1" t="s">
        <v>22</v>
      </c>
      <c r="C61" s="2" t="s">
        <v>16</v>
      </c>
      <c r="D61" s="3">
        <v>45723</v>
      </c>
      <c r="E61" s="3"/>
      <c r="F61" s="2">
        <f t="shared" si="10"/>
        <v>20</v>
      </c>
      <c r="G61" s="2">
        <f t="shared" si="11"/>
        <v>3</v>
      </c>
      <c r="H61" s="2" t="s">
        <v>9</v>
      </c>
      <c r="I61" s="2">
        <v>2</v>
      </c>
      <c r="J61" s="2">
        <v>1</v>
      </c>
      <c r="K61" s="2"/>
      <c r="L61" s="2"/>
      <c r="M61" s="2"/>
      <c r="N61" s="2"/>
      <c r="O61" s="2"/>
      <c r="Q61" s="2">
        <f t="shared" si="1"/>
        <v>1</v>
      </c>
      <c r="R61" s="2">
        <f t="shared" si="2"/>
        <v>1</v>
      </c>
      <c r="S61" s="2">
        <f t="shared" si="3"/>
        <v>0</v>
      </c>
      <c r="T61" s="2">
        <f t="shared" si="4"/>
        <v>0</v>
      </c>
      <c r="U61" s="2">
        <f t="shared" si="5"/>
        <v>0</v>
      </c>
      <c r="V61" s="2">
        <f t="shared" si="6"/>
        <v>0</v>
      </c>
      <c r="W61" s="2">
        <f t="shared" si="7"/>
        <v>0</v>
      </c>
      <c r="X61" s="11"/>
      <c r="Y61" s="11"/>
      <c r="Z61" s="11"/>
    </row>
    <row r="62" spans="1:26">
      <c r="A62" s="1" t="s">
        <v>30</v>
      </c>
      <c r="B62" s="1" t="s">
        <v>22</v>
      </c>
      <c r="C62" s="2" t="s">
        <v>16</v>
      </c>
      <c r="D62" s="3">
        <v>45726</v>
      </c>
      <c r="E62" s="3"/>
      <c r="F62" s="2">
        <f t="shared" si="10"/>
        <v>21</v>
      </c>
      <c r="G62" s="2">
        <f t="shared" si="11"/>
        <v>1</v>
      </c>
      <c r="H62" s="2" t="s">
        <v>11</v>
      </c>
      <c r="I62" s="2">
        <v>0</v>
      </c>
      <c r="J62" s="2">
        <v>2</v>
      </c>
      <c r="K62" s="2"/>
      <c r="L62" s="2"/>
      <c r="M62" s="2"/>
      <c r="N62" s="2"/>
      <c r="O62" s="2"/>
      <c r="Q62" s="2">
        <f t="shared" si="1"/>
        <v>1</v>
      </c>
      <c r="R62" s="2">
        <f t="shared" si="2"/>
        <v>1</v>
      </c>
      <c r="S62" s="2">
        <f t="shared" si="3"/>
        <v>0</v>
      </c>
      <c r="T62" s="2">
        <f t="shared" si="4"/>
        <v>0</v>
      </c>
      <c r="U62" s="2">
        <f t="shared" si="5"/>
        <v>0</v>
      </c>
      <c r="V62" s="2">
        <f t="shared" si="6"/>
        <v>0</v>
      </c>
      <c r="W62" s="2">
        <f t="shared" si="7"/>
        <v>0</v>
      </c>
      <c r="X62" s="11" t="str">
        <f t="shared" ref="X62" si="66">IF(SUM(I62:I64)&gt;SUM(J62:J64), "Caleb", "Joshua")</f>
        <v>Caleb</v>
      </c>
      <c r="Y62" s="11">
        <f t="shared" ref="Y62" si="67">ABS(SUM(I62:I64)-SUM(J62:J64))</f>
        <v>3</v>
      </c>
      <c r="Z62" s="11">
        <f t="shared" ref="Z62" si="68">SUM(I62:I64, J62:J64)</f>
        <v>17</v>
      </c>
    </row>
    <row r="63" spans="1:26">
      <c r="A63" s="1" t="s">
        <v>30</v>
      </c>
      <c r="B63" s="1" t="s">
        <v>22</v>
      </c>
      <c r="C63" s="2" t="s">
        <v>16</v>
      </c>
      <c r="D63" s="3">
        <v>45726</v>
      </c>
      <c r="E63" s="3"/>
      <c r="F63" s="2">
        <f t="shared" si="10"/>
        <v>21</v>
      </c>
      <c r="G63" s="2">
        <f t="shared" si="11"/>
        <v>2</v>
      </c>
      <c r="H63" s="2" t="s">
        <v>11</v>
      </c>
      <c r="I63" s="2">
        <v>6</v>
      </c>
      <c r="J63" s="2">
        <v>3</v>
      </c>
      <c r="K63" s="2"/>
      <c r="L63" s="2"/>
      <c r="M63" s="2"/>
      <c r="N63" s="2"/>
      <c r="O63" s="2"/>
      <c r="Q63" s="2">
        <f t="shared" si="1"/>
        <v>1</v>
      </c>
      <c r="R63" s="2">
        <f t="shared" si="2"/>
        <v>1</v>
      </c>
      <c r="S63" s="2">
        <f t="shared" si="3"/>
        <v>0</v>
      </c>
      <c r="T63" s="2">
        <f t="shared" si="4"/>
        <v>0</v>
      </c>
      <c r="U63" s="2">
        <f t="shared" si="5"/>
        <v>0</v>
      </c>
      <c r="V63" s="2">
        <f t="shared" si="6"/>
        <v>0</v>
      </c>
      <c r="W63" s="2">
        <f t="shared" si="7"/>
        <v>0</v>
      </c>
      <c r="X63" s="11"/>
      <c r="Y63" s="11"/>
      <c r="Z63" s="11"/>
    </row>
    <row r="64" spans="1:26">
      <c r="A64" s="1" t="s">
        <v>30</v>
      </c>
      <c r="B64" s="1" t="s">
        <v>22</v>
      </c>
      <c r="C64" s="2" t="s">
        <v>16</v>
      </c>
      <c r="D64" s="3">
        <v>45726</v>
      </c>
      <c r="E64" s="3"/>
      <c r="F64" s="2">
        <f t="shared" si="10"/>
        <v>21</v>
      </c>
      <c r="G64" s="2">
        <f t="shared" si="11"/>
        <v>3</v>
      </c>
      <c r="H64" s="2" t="s">
        <v>11</v>
      </c>
      <c r="I64" s="2">
        <v>4</v>
      </c>
      <c r="J64" s="2">
        <v>2</v>
      </c>
      <c r="K64" s="2"/>
      <c r="L64" s="2"/>
      <c r="M64" s="2"/>
      <c r="N64" s="2"/>
      <c r="O64" s="2"/>
      <c r="Q64" s="2">
        <f t="shared" si="1"/>
        <v>1</v>
      </c>
      <c r="R64" s="2">
        <f t="shared" si="2"/>
        <v>1</v>
      </c>
      <c r="S64" s="2">
        <f t="shared" si="3"/>
        <v>0</v>
      </c>
      <c r="T64" s="2">
        <f t="shared" si="4"/>
        <v>0</v>
      </c>
      <c r="U64" s="2">
        <f t="shared" si="5"/>
        <v>0</v>
      </c>
      <c r="V64" s="2">
        <f t="shared" si="6"/>
        <v>0</v>
      </c>
      <c r="W64" s="2">
        <f t="shared" si="7"/>
        <v>0</v>
      </c>
      <c r="X64" s="11"/>
      <c r="Y64" s="11"/>
      <c r="Z64" s="11"/>
    </row>
    <row r="65" spans="1:26">
      <c r="A65" s="1" t="s">
        <v>30</v>
      </c>
      <c r="B65" s="1" t="s">
        <v>22</v>
      </c>
      <c r="C65" s="2" t="s">
        <v>16</v>
      </c>
      <c r="D65" s="3">
        <v>45727</v>
      </c>
      <c r="E65" s="3"/>
      <c r="F65" s="2">
        <f t="shared" si="10"/>
        <v>22</v>
      </c>
      <c r="G65" s="2">
        <f t="shared" si="11"/>
        <v>1</v>
      </c>
      <c r="H65" s="2" t="s">
        <v>11</v>
      </c>
      <c r="I65" s="2">
        <v>3</v>
      </c>
      <c r="J65" s="2">
        <v>0</v>
      </c>
      <c r="K65" s="2"/>
      <c r="L65" s="2"/>
      <c r="M65" s="2"/>
      <c r="N65" s="2"/>
      <c r="O65" s="2"/>
      <c r="Q65" s="2">
        <f t="shared" si="1"/>
        <v>1</v>
      </c>
      <c r="R65" s="2">
        <f t="shared" si="2"/>
        <v>1</v>
      </c>
      <c r="S65" s="2">
        <f t="shared" si="3"/>
        <v>0</v>
      </c>
      <c r="T65" s="2">
        <f t="shared" si="4"/>
        <v>0</v>
      </c>
      <c r="U65" s="2">
        <f t="shared" si="5"/>
        <v>0</v>
      </c>
      <c r="V65" s="2">
        <f t="shared" si="6"/>
        <v>0</v>
      </c>
      <c r="W65" s="2">
        <f t="shared" si="7"/>
        <v>0</v>
      </c>
      <c r="X65" s="11" t="str">
        <f t="shared" ref="X65" si="69">IF(SUM(I65:I67)&gt;SUM(J65:J67), "Caleb", "Joshua")</f>
        <v>Caleb</v>
      </c>
      <c r="Y65" s="11">
        <f t="shared" ref="Y65" si="70">ABS(SUM(I65:I67)-SUM(J65:J67))</f>
        <v>4</v>
      </c>
      <c r="Z65" s="11">
        <f t="shared" ref="Z65" si="71">SUM(I65:I67, J65:J67)</f>
        <v>4</v>
      </c>
    </row>
    <row r="66" spans="1:26">
      <c r="A66" s="1" t="s">
        <v>30</v>
      </c>
      <c r="B66" s="1" t="s">
        <v>22</v>
      </c>
      <c r="C66" s="2" t="s">
        <v>16</v>
      </c>
      <c r="D66" s="3">
        <v>45727</v>
      </c>
      <c r="E66" s="3"/>
      <c r="F66" s="2">
        <f t="shared" si="10"/>
        <v>22</v>
      </c>
      <c r="G66" s="2">
        <f t="shared" si="11"/>
        <v>2</v>
      </c>
      <c r="H66" s="2" t="s">
        <v>11</v>
      </c>
      <c r="I66" s="2">
        <v>1</v>
      </c>
      <c r="J66" s="2">
        <v>0</v>
      </c>
      <c r="K66" s="2"/>
      <c r="L66" s="2"/>
      <c r="M66" s="2"/>
      <c r="N66" s="2"/>
      <c r="O66" s="2"/>
      <c r="Q66" s="2">
        <f t="shared" si="1"/>
        <v>1</v>
      </c>
      <c r="R66" s="2">
        <f t="shared" si="2"/>
        <v>1</v>
      </c>
      <c r="S66" s="2">
        <f t="shared" si="3"/>
        <v>0</v>
      </c>
      <c r="T66" s="2">
        <f t="shared" si="4"/>
        <v>0</v>
      </c>
      <c r="U66" s="2">
        <f t="shared" si="5"/>
        <v>0</v>
      </c>
      <c r="V66" s="2">
        <f t="shared" si="6"/>
        <v>0</v>
      </c>
      <c r="W66" s="2">
        <f t="shared" si="7"/>
        <v>0</v>
      </c>
      <c r="X66" s="11"/>
      <c r="Y66" s="11"/>
      <c r="Z66" s="11"/>
    </row>
    <row r="67" spans="1:26">
      <c r="A67" s="1" t="s">
        <v>30</v>
      </c>
      <c r="B67" s="1" t="s">
        <v>22</v>
      </c>
      <c r="C67" s="2" t="s">
        <v>16</v>
      </c>
      <c r="D67" s="3">
        <v>45727</v>
      </c>
      <c r="E67" s="3"/>
      <c r="F67" s="2">
        <f t="shared" si="10"/>
        <v>22</v>
      </c>
      <c r="G67" s="2">
        <f t="shared" si="11"/>
        <v>3</v>
      </c>
      <c r="H67" s="2" t="s">
        <v>11</v>
      </c>
      <c r="I67" s="2">
        <v>0</v>
      </c>
      <c r="J67" s="2">
        <v>0</v>
      </c>
      <c r="K67" s="2"/>
      <c r="L67" s="2"/>
      <c r="M67" s="2"/>
      <c r="N67" s="2"/>
      <c r="O67" s="2"/>
      <c r="Q67" s="2">
        <f t="shared" ref="Q67:Q130" si="72">COUNTA(I67)</f>
        <v>1</v>
      </c>
      <c r="R67" s="2">
        <f t="shared" ref="R67:R130" si="73">COUNTA(J67)</f>
        <v>1</v>
      </c>
      <c r="S67" s="2">
        <f t="shared" ref="S67:S130" si="74">COUNTA(K67)</f>
        <v>0</v>
      </c>
      <c r="T67" s="2">
        <f t="shared" ref="T67:T130" si="75">COUNTA(L67)</f>
        <v>0</v>
      </c>
      <c r="U67" s="2">
        <f t="shared" ref="U67:U130" si="76">COUNTA(M67)</f>
        <v>0</v>
      </c>
      <c r="V67" s="2">
        <f t="shared" ref="V67:V130" si="77">COUNTA(N67)</f>
        <v>0</v>
      </c>
      <c r="W67" s="2">
        <f t="shared" ref="W67:W130" si="78">COUNTA(O67)</f>
        <v>0</v>
      </c>
      <c r="X67" s="11"/>
      <c r="Y67" s="11"/>
      <c r="Z67" s="11"/>
    </row>
    <row r="68" spans="1:26">
      <c r="A68" s="1" t="s">
        <v>30</v>
      </c>
      <c r="B68" s="1" t="s">
        <v>22</v>
      </c>
      <c r="C68" s="2" t="s">
        <v>16</v>
      </c>
      <c r="D68" s="3">
        <v>45728</v>
      </c>
      <c r="E68" s="3"/>
      <c r="F68" s="2">
        <f t="shared" si="10"/>
        <v>23</v>
      </c>
      <c r="G68" s="2">
        <f t="shared" si="11"/>
        <v>1</v>
      </c>
      <c r="H68" s="2" t="s">
        <v>9</v>
      </c>
      <c r="I68" s="2">
        <v>4</v>
      </c>
      <c r="J68" s="2">
        <v>0</v>
      </c>
      <c r="K68" s="2"/>
      <c r="L68" s="2"/>
      <c r="M68" s="2"/>
      <c r="N68" s="2"/>
      <c r="O68" s="2"/>
      <c r="Q68" s="2">
        <f t="shared" si="72"/>
        <v>1</v>
      </c>
      <c r="R68" s="2">
        <f t="shared" si="73"/>
        <v>1</v>
      </c>
      <c r="S68" s="2">
        <f t="shared" si="74"/>
        <v>0</v>
      </c>
      <c r="T68" s="2">
        <f t="shared" si="75"/>
        <v>0</v>
      </c>
      <c r="U68" s="2">
        <f t="shared" si="76"/>
        <v>0</v>
      </c>
      <c r="V68" s="2">
        <f t="shared" si="77"/>
        <v>0</v>
      </c>
      <c r="W68" s="2">
        <f t="shared" si="78"/>
        <v>0</v>
      </c>
      <c r="X68" s="11" t="str">
        <f t="shared" ref="X68" si="79">IF(SUM(I68:I70)&gt;SUM(J68:J70), "Caleb", "Joshua")</f>
        <v>Caleb</v>
      </c>
      <c r="Y68" s="11">
        <f t="shared" ref="Y68" si="80">ABS(SUM(I68:I70)-SUM(J68:J70))</f>
        <v>9</v>
      </c>
      <c r="Z68" s="11">
        <f t="shared" ref="Z68" si="81">SUM(I68:I70, J68:J70)</f>
        <v>13</v>
      </c>
    </row>
    <row r="69" spans="1:26">
      <c r="A69" s="1" t="s">
        <v>30</v>
      </c>
      <c r="B69" s="1" t="s">
        <v>22</v>
      </c>
      <c r="C69" s="2" t="s">
        <v>16</v>
      </c>
      <c r="D69" s="3">
        <v>45728</v>
      </c>
      <c r="E69" s="3"/>
      <c r="F69" s="2">
        <f t="shared" si="10"/>
        <v>23</v>
      </c>
      <c r="G69" s="2">
        <f t="shared" si="11"/>
        <v>2</v>
      </c>
      <c r="H69" s="2" t="s">
        <v>9</v>
      </c>
      <c r="I69" s="2">
        <v>0</v>
      </c>
      <c r="J69" s="2">
        <v>1</v>
      </c>
      <c r="K69" s="2"/>
      <c r="L69" s="2"/>
      <c r="M69" s="2"/>
      <c r="N69" s="2"/>
      <c r="O69" s="2"/>
      <c r="Q69" s="2">
        <f t="shared" si="72"/>
        <v>1</v>
      </c>
      <c r="R69" s="2">
        <f t="shared" si="73"/>
        <v>1</v>
      </c>
      <c r="S69" s="2">
        <f t="shared" si="74"/>
        <v>0</v>
      </c>
      <c r="T69" s="2">
        <f t="shared" si="75"/>
        <v>0</v>
      </c>
      <c r="U69" s="2">
        <f t="shared" si="76"/>
        <v>0</v>
      </c>
      <c r="V69" s="2">
        <f t="shared" si="77"/>
        <v>0</v>
      </c>
      <c r="W69" s="2">
        <f t="shared" si="78"/>
        <v>0</v>
      </c>
      <c r="X69" s="11"/>
      <c r="Y69" s="11"/>
      <c r="Z69" s="11"/>
    </row>
    <row r="70" spans="1:26">
      <c r="A70" s="1" t="s">
        <v>30</v>
      </c>
      <c r="B70" s="1" t="s">
        <v>22</v>
      </c>
      <c r="C70" s="2" t="s">
        <v>16</v>
      </c>
      <c r="D70" s="3">
        <v>45728</v>
      </c>
      <c r="E70" s="3"/>
      <c r="F70" s="2">
        <f t="shared" ref="F70:F134" si="82">F67+1</f>
        <v>23</v>
      </c>
      <c r="G70" s="2">
        <f t="shared" si="11"/>
        <v>3</v>
      </c>
      <c r="H70" s="2" t="s">
        <v>9</v>
      </c>
      <c r="I70" s="2">
        <v>7</v>
      </c>
      <c r="J70" s="2">
        <v>1</v>
      </c>
      <c r="K70" s="2"/>
      <c r="L70" s="2"/>
      <c r="M70" s="2"/>
      <c r="N70" s="2"/>
      <c r="O70" s="2"/>
      <c r="Q70" s="2">
        <f t="shared" si="72"/>
        <v>1</v>
      </c>
      <c r="R70" s="2">
        <f t="shared" si="73"/>
        <v>1</v>
      </c>
      <c r="S70" s="2">
        <f t="shared" si="74"/>
        <v>0</v>
      </c>
      <c r="T70" s="2">
        <f t="shared" si="75"/>
        <v>0</v>
      </c>
      <c r="U70" s="2">
        <f t="shared" si="76"/>
        <v>0</v>
      </c>
      <c r="V70" s="2">
        <f t="shared" si="77"/>
        <v>0</v>
      </c>
      <c r="W70" s="2">
        <f t="shared" si="78"/>
        <v>0</v>
      </c>
      <c r="X70" s="11"/>
      <c r="Y70" s="11"/>
      <c r="Z70" s="11"/>
    </row>
    <row r="71" spans="1:26">
      <c r="A71" s="1" t="s">
        <v>30</v>
      </c>
      <c r="B71" s="1" t="s">
        <v>22</v>
      </c>
      <c r="C71" s="2" t="s">
        <v>16</v>
      </c>
      <c r="D71" s="3">
        <v>45729</v>
      </c>
      <c r="E71" s="3"/>
      <c r="F71" s="2">
        <f t="shared" si="82"/>
        <v>24</v>
      </c>
      <c r="G71" s="2">
        <f t="shared" si="11"/>
        <v>1</v>
      </c>
      <c r="H71" s="2" t="s">
        <v>9</v>
      </c>
      <c r="I71" s="2">
        <v>7</v>
      </c>
      <c r="J71" s="2">
        <v>1</v>
      </c>
      <c r="K71" s="2"/>
      <c r="L71" s="2"/>
      <c r="M71" s="2"/>
      <c r="N71" s="2"/>
      <c r="O71" s="2"/>
      <c r="Q71" s="2">
        <f t="shared" si="72"/>
        <v>1</v>
      </c>
      <c r="R71" s="2">
        <f t="shared" si="73"/>
        <v>1</v>
      </c>
      <c r="S71" s="2">
        <f t="shared" si="74"/>
        <v>0</v>
      </c>
      <c r="T71" s="2">
        <f t="shared" si="75"/>
        <v>0</v>
      </c>
      <c r="U71" s="2">
        <f t="shared" si="76"/>
        <v>0</v>
      </c>
      <c r="V71" s="2">
        <f t="shared" si="77"/>
        <v>0</v>
      </c>
      <c r="W71" s="2">
        <f t="shared" si="78"/>
        <v>0</v>
      </c>
      <c r="X71" s="11" t="str">
        <f t="shared" ref="X71" si="83">IF(SUM(I71:I73)&gt;SUM(J71:J73), "Caleb", "Joshua")</f>
        <v>Caleb</v>
      </c>
      <c r="Y71" s="11">
        <f t="shared" ref="Y71" si="84">ABS(SUM(I71:I73)-SUM(J71:J73))</f>
        <v>9</v>
      </c>
      <c r="Z71" s="11">
        <f t="shared" ref="Z71" si="85">SUM(I71:I73, J71:J73)</f>
        <v>11</v>
      </c>
    </row>
    <row r="72" spans="1:26">
      <c r="A72" s="1" t="s">
        <v>30</v>
      </c>
      <c r="B72" s="1" t="s">
        <v>22</v>
      </c>
      <c r="C72" s="2" t="s">
        <v>16</v>
      </c>
      <c r="D72" s="3">
        <v>45729</v>
      </c>
      <c r="E72" s="3"/>
      <c r="F72" s="2">
        <f t="shared" si="82"/>
        <v>24</v>
      </c>
      <c r="G72" s="2">
        <f t="shared" ref="G72:G137" si="86">G69</f>
        <v>2</v>
      </c>
      <c r="H72" s="2" t="s">
        <v>9</v>
      </c>
      <c r="I72" s="2">
        <v>2</v>
      </c>
      <c r="J72" s="2">
        <v>0</v>
      </c>
      <c r="K72" s="2"/>
      <c r="L72" s="2"/>
      <c r="M72" s="2"/>
      <c r="N72" s="2"/>
      <c r="O72" s="2"/>
      <c r="Q72" s="2">
        <f t="shared" si="72"/>
        <v>1</v>
      </c>
      <c r="R72" s="2">
        <f t="shared" si="73"/>
        <v>1</v>
      </c>
      <c r="S72" s="2">
        <f t="shared" si="74"/>
        <v>0</v>
      </c>
      <c r="T72" s="2">
        <f t="shared" si="75"/>
        <v>0</v>
      </c>
      <c r="U72" s="2">
        <f t="shared" si="76"/>
        <v>0</v>
      </c>
      <c r="V72" s="2">
        <f t="shared" si="77"/>
        <v>0</v>
      </c>
      <c r="W72" s="2">
        <f t="shared" si="78"/>
        <v>0</v>
      </c>
      <c r="X72" s="11"/>
      <c r="Y72" s="11"/>
      <c r="Z72" s="11"/>
    </row>
    <row r="73" spans="1:26">
      <c r="A73" s="1" t="s">
        <v>30</v>
      </c>
      <c r="B73" s="1" t="s">
        <v>22</v>
      </c>
      <c r="C73" s="2" t="s">
        <v>16</v>
      </c>
      <c r="D73" s="3">
        <v>45729</v>
      </c>
      <c r="E73" s="3"/>
      <c r="F73" s="2">
        <f t="shared" si="82"/>
        <v>24</v>
      </c>
      <c r="G73" s="2">
        <f t="shared" si="86"/>
        <v>3</v>
      </c>
      <c r="H73" s="2" t="s">
        <v>9</v>
      </c>
      <c r="I73" s="2">
        <v>1</v>
      </c>
      <c r="J73" s="2">
        <v>0</v>
      </c>
      <c r="K73" s="2"/>
      <c r="L73" s="2"/>
      <c r="M73" s="2"/>
      <c r="N73" s="2"/>
      <c r="O73" s="2"/>
      <c r="Q73" s="2">
        <f t="shared" si="72"/>
        <v>1</v>
      </c>
      <c r="R73" s="2">
        <f t="shared" si="73"/>
        <v>1</v>
      </c>
      <c r="S73" s="2">
        <f t="shared" si="74"/>
        <v>0</v>
      </c>
      <c r="T73" s="2">
        <f t="shared" si="75"/>
        <v>0</v>
      </c>
      <c r="U73" s="2">
        <f t="shared" si="76"/>
        <v>0</v>
      </c>
      <c r="V73" s="2">
        <f t="shared" si="77"/>
        <v>0</v>
      </c>
      <c r="W73" s="2">
        <f t="shared" si="78"/>
        <v>0</v>
      </c>
      <c r="X73" s="11"/>
      <c r="Y73" s="11"/>
      <c r="Z73" s="11"/>
    </row>
    <row r="74" spans="1:26">
      <c r="A74" s="1" t="s">
        <v>30</v>
      </c>
      <c r="B74" s="1" t="s">
        <v>22</v>
      </c>
      <c r="C74" s="2" t="s">
        <v>18</v>
      </c>
      <c r="D74" s="3">
        <v>45740</v>
      </c>
      <c r="E74" s="3"/>
      <c r="F74" s="2">
        <f t="shared" si="82"/>
        <v>25</v>
      </c>
      <c r="G74" s="2">
        <f t="shared" si="86"/>
        <v>1</v>
      </c>
      <c r="H74" s="2" t="s">
        <v>13</v>
      </c>
      <c r="I74" s="2">
        <v>0</v>
      </c>
      <c r="J74" s="2">
        <v>2</v>
      </c>
      <c r="K74" s="2"/>
      <c r="L74" s="2">
        <v>1</v>
      </c>
      <c r="M74" s="2"/>
      <c r="N74" s="2"/>
      <c r="O74" s="2"/>
      <c r="Q74" s="2">
        <f t="shared" si="72"/>
        <v>1</v>
      </c>
      <c r="R74" s="2">
        <f t="shared" si="73"/>
        <v>1</v>
      </c>
      <c r="S74" s="2">
        <f t="shared" si="74"/>
        <v>0</v>
      </c>
      <c r="T74" s="2">
        <f t="shared" si="75"/>
        <v>1</v>
      </c>
      <c r="U74" s="2">
        <f t="shared" si="76"/>
        <v>0</v>
      </c>
      <c r="V74" s="2">
        <f t="shared" si="77"/>
        <v>0</v>
      </c>
      <c r="W74" s="2">
        <f t="shared" si="78"/>
        <v>0</v>
      </c>
      <c r="X74" s="11" t="str">
        <f t="shared" ref="X74" si="87">IF(SUM(I74:I76)&gt;SUM(J74:J76), "Caleb", "Joshua")</f>
        <v>Caleb</v>
      </c>
      <c r="Y74" s="11">
        <f t="shared" ref="Y74" si="88">ABS(SUM(I74:I76)-SUM(J74:J76))</f>
        <v>3</v>
      </c>
      <c r="Z74" s="11">
        <f t="shared" ref="Z74" si="89">SUM(I74:I76, J74:J76)</f>
        <v>9</v>
      </c>
    </row>
    <row r="75" spans="1:26">
      <c r="A75" s="1" t="s">
        <v>30</v>
      </c>
      <c r="B75" s="1" t="s">
        <v>22</v>
      </c>
      <c r="C75" s="2" t="s">
        <v>18</v>
      </c>
      <c r="D75" s="3">
        <v>45740</v>
      </c>
      <c r="E75" s="3"/>
      <c r="F75" s="2">
        <f t="shared" si="82"/>
        <v>25</v>
      </c>
      <c r="G75" s="2">
        <f t="shared" si="86"/>
        <v>2</v>
      </c>
      <c r="H75" s="2" t="s">
        <v>13</v>
      </c>
      <c r="I75" s="2">
        <v>4</v>
      </c>
      <c r="J75" s="2">
        <v>0</v>
      </c>
      <c r="K75" s="2"/>
      <c r="L75" s="2">
        <v>0</v>
      </c>
      <c r="M75" s="2"/>
      <c r="N75" s="2"/>
      <c r="O75" s="2"/>
      <c r="Q75" s="2">
        <f t="shared" si="72"/>
        <v>1</v>
      </c>
      <c r="R75" s="2">
        <f t="shared" si="73"/>
        <v>1</v>
      </c>
      <c r="S75" s="2">
        <f t="shared" si="74"/>
        <v>0</v>
      </c>
      <c r="T75" s="2">
        <f t="shared" si="75"/>
        <v>1</v>
      </c>
      <c r="U75" s="2">
        <f t="shared" si="76"/>
        <v>0</v>
      </c>
      <c r="V75" s="2">
        <f t="shared" si="77"/>
        <v>0</v>
      </c>
      <c r="W75" s="2">
        <f t="shared" si="78"/>
        <v>0</v>
      </c>
      <c r="X75" s="11"/>
      <c r="Y75" s="11"/>
      <c r="Z75" s="11"/>
    </row>
    <row r="76" spans="1:26">
      <c r="A76" s="1" t="s">
        <v>30</v>
      </c>
      <c r="B76" s="1" t="s">
        <v>22</v>
      </c>
      <c r="C76" s="2" t="s">
        <v>18</v>
      </c>
      <c r="D76" s="3">
        <v>45740</v>
      </c>
      <c r="E76" s="3"/>
      <c r="F76" s="2">
        <f t="shared" si="82"/>
        <v>25</v>
      </c>
      <c r="G76" s="2">
        <f t="shared" si="86"/>
        <v>3</v>
      </c>
      <c r="H76" s="2" t="s">
        <v>13</v>
      </c>
      <c r="I76" s="2">
        <v>2</v>
      </c>
      <c r="J76" s="2">
        <v>1</v>
      </c>
      <c r="K76" s="2"/>
      <c r="L76" s="2">
        <v>0</v>
      </c>
      <c r="M76" s="2"/>
      <c r="N76" s="2"/>
      <c r="O76" s="2"/>
      <c r="Q76" s="2">
        <f t="shared" si="72"/>
        <v>1</v>
      </c>
      <c r="R76" s="2">
        <f t="shared" si="73"/>
        <v>1</v>
      </c>
      <c r="S76" s="2">
        <f t="shared" si="74"/>
        <v>0</v>
      </c>
      <c r="T76" s="2">
        <f t="shared" si="75"/>
        <v>1</v>
      </c>
      <c r="U76" s="2">
        <f t="shared" si="76"/>
        <v>0</v>
      </c>
      <c r="V76" s="2">
        <f t="shared" si="77"/>
        <v>0</v>
      </c>
      <c r="W76" s="2">
        <f t="shared" si="78"/>
        <v>0</v>
      </c>
      <c r="X76" s="11"/>
      <c r="Y76" s="11"/>
      <c r="Z76" s="11"/>
    </row>
    <row r="77" spans="1:26">
      <c r="A77" s="1" t="s">
        <v>30</v>
      </c>
      <c r="B77" s="1" t="s">
        <v>22</v>
      </c>
      <c r="C77" s="2" t="s">
        <v>16</v>
      </c>
      <c r="D77" s="3">
        <v>45741</v>
      </c>
      <c r="E77" s="3"/>
      <c r="F77" s="2">
        <f t="shared" si="82"/>
        <v>26</v>
      </c>
      <c r="G77" s="2">
        <f t="shared" si="86"/>
        <v>1</v>
      </c>
      <c r="H77" s="2" t="s">
        <v>11</v>
      </c>
      <c r="I77" s="2">
        <v>6</v>
      </c>
      <c r="J77" s="2">
        <v>5</v>
      </c>
      <c r="K77" s="2"/>
      <c r="L77" s="2"/>
      <c r="M77" s="2"/>
      <c r="N77" s="2"/>
      <c r="O77" s="2"/>
      <c r="Q77" s="2">
        <f t="shared" si="72"/>
        <v>1</v>
      </c>
      <c r="R77" s="2">
        <f t="shared" si="73"/>
        <v>1</v>
      </c>
      <c r="S77" s="2">
        <f t="shared" si="74"/>
        <v>0</v>
      </c>
      <c r="T77" s="2">
        <f t="shared" si="75"/>
        <v>0</v>
      </c>
      <c r="U77" s="2">
        <f t="shared" si="76"/>
        <v>0</v>
      </c>
      <c r="V77" s="2">
        <f t="shared" si="77"/>
        <v>0</v>
      </c>
      <c r="W77" s="2">
        <f t="shared" si="78"/>
        <v>0</v>
      </c>
      <c r="X77" s="11" t="str">
        <f t="shared" ref="X77" si="90">IF(SUM(I77:I79)&gt;SUM(J77:J79), "Caleb", "Joshua")</f>
        <v>Caleb</v>
      </c>
      <c r="Y77" s="11">
        <f t="shared" ref="Y77" si="91">ABS(SUM(I77:I79)-SUM(J77:J79))</f>
        <v>1</v>
      </c>
      <c r="Z77" s="11">
        <f t="shared" ref="Z77" si="92">SUM(I77:I79, J77:J79)</f>
        <v>23</v>
      </c>
    </row>
    <row r="78" spans="1:26">
      <c r="A78" s="1" t="s">
        <v>30</v>
      </c>
      <c r="B78" s="1" t="s">
        <v>22</v>
      </c>
      <c r="C78" s="2" t="s">
        <v>16</v>
      </c>
      <c r="D78" s="3">
        <v>45741</v>
      </c>
      <c r="E78" s="3"/>
      <c r="F78" s="2">
        <f t="shared" si="82"/>
        <v>26</v>
      </c>
      <c r="G78" s="2">
        <f t="shared" si="86"/>
        <v>2</v>
      </c>
      <c r="H78" s="2" t="s">
        <v>11</v>
      </c>
      <c r="I78" s="2">
        <v>3</v>
      </c>
      <c r="J78" s="2">
        <v>3</v>
      </c>
      <c r="K78" s="2"/>
      <c r="L78" s="2"/>
      <c r="M78" s="2"/>
      <c r="N78" s="2"/>
      <c r="O78" s="2"/>
      <c r="Q78" s="2">
        <f t="shared" si="72"/>
        <v>1</v>
      </c>
      <c r="R78" s="2">
        <f t="shared" si="73"/>
        <v>1</v>
      </c>
      <c r="S78" s="2">
        <f t="shared" si="74"/>
        <v>0</v>
      </c>
      <c r="T78" s="2">
        <f t="shared" si="75"/>
        <v>0</v>
      </c>
      <c r="U78" s="2">
        <f t="shared" si="76"/>
        <v>0</v>
      </c>
      <c r="V78" s="2">
        <f t="shared" si="77"/>
        <v>0</v>
      </c>
      <c r="W78" s="2">
        <f t="shared" si="78"/>
        <v>0</v>
      </c>
      <c r="X78" s="11"/>
      <c r="Y78" s="11"/>
      <c r="Z78" s="11"/>
    </row>
    <row r="79" spans="1:26">
      <c r="A79" s="1" t="s">
        <v>30</v>
      </c>
      <c r="B79" s="1" t="s">
        <v>22</v>
      </c>
      <c r="C79" s="2" t="s">
        <v>16</v>
      </c>
      <c r="D79" s="3">
        <v>45741</v>
      </c>
      <c r="E79" s="3"/>
      <c r="F79" s="2">
        <f t="shared" si="82"/>
        <v>26</v>
      </c>
      <c r="G79" s="2">
        <f t="shared" si="86"/>
        <v>3</v>
      </c>
      <c r="H79" s="2" t="s">
        <v>11</v>
      </c>
      <c r="I79" s="2">
        <v>3</v>
      </c>
      <c r="J79" s="2">
        <v>3</v>
      </c>
      <c r="K79" s="2"/>
      <c r="L79" s="2"/>
      <c r="M79" s="2"/>
      <c r="N79" s="2"/>
      <c r="O79" s="2"/>
      <c r="Q79" s="2">
        <f t="shared" si="72"/>
        <v>1</v>
      </c>
      <c r="R79" s="2">
        <f t="shared" si="73"/>
        <v>1</v>
      </c>
      <c r="S79" s="2">
        <f t="shared" si="74"/>
        <v>0</v>
      </c>
      <c r="T79" s="2">
        <f t="shared" si="75"/>
        <v>0</v>
      </c>
      <c r="U79" s="2">
        <f t="shared" si="76"/>
        <v>0</v>
      </c>
      <c r="V79" s="2">
        <f t="shared" si="77"/>
        <v>0</v>
      </c>
      <c r="W79" s="2">
        <f t="shared" si="78"/>
        <v>0</v>
      </c>
      <c r="X79" s="11"/>
      <c r="Y79" s="11"/>
      <c r="Z79" s="11"/>
    </row>
    <row r="80" spans="1:26">
      <c r="A80" s="1" t="s">
        <v>30</v>
      </c>
      <c r="B80" s="1" t="s">
        <v>22</v>
      </c>
      <c r="C80" s="2" t="s">
        <v>16</v>
      </c>
      <c r="D80" s="3">
        <v>45742</v>
      </c>
      <c r="E80" s="3"/>
      <c r="F80" s="2">
        <f t="shared" si="82"/>
        <v>27</v>
      </c>
      <c r="G80" s="2">
        <f t="shared" si="86"/>
        <v>1</v>
      </c>
      <c r="H80" s="2" t="s">
        <v>15</v>
      </c>
      <c r="I80" s="2">
        <v>2</v>
      </c>
      <c r="J80" s="2">
        <v>0</v>
      </c>
      <c r="K80" s="2">
        <v>1</v>
      </c>
      <c r="L80" s="2"/>
      <c r="M80" s="2"/>
      <c r="N80" s="2"/>
      <c r="O80" s="2"/>
      <c r="Q80" s="2">
        <f t="shared" si="72"/>
        <v>1</v>
      </c>
      <c r="R80" s="2">
        <f t="shared" si="73"/>
        <v>1</v>
      </c>
      <c r="S80" s="2">
        <f t="shared" si="74"/>
        <v>1</v>
      </c>
      <c r="T80" s="2">
        <f t="shared" si="75"/>
        <v>0</v>
      </c>
      <c r="U80" s="2">
        <f t="shared" si="76"/>
        <v>0</v>
      </c>
      <c r="V80" s="2">
        <f t="shared" si="77"/>
        <v>0</v>
      </c>
      <c r="W80" s="2">
        <f t="shared" si="78"/>
        <v>0</v>
      </c>
      <c r="X80" s="11" t="str">
        <f t="shared" ref="X80" si="93">IF(SUM(I80:I82)&gt;SUM(J80:J82), "Caleb", "Joshua")</f>
        <v>Caleb</v>
      </c>
      <c r="Y80" s="11">
        <f t="shared" ref="Y80" si="94">ABS(SUM(I80:I82)-SUM(J80:J82))</f>
        <v>8</v>
      </c>
      <c r="Z80" s="11">
        <f t="shared" ref="Z80" si="95">SUM(I80:I82, J80:J82)</f>
        <v>12</v>
      </c>
    </row>
    <row r="81" spans="1:26">
      <c r="A81" s="1" t="s">
        <v>30</v>
      </c>
      <c r="B81" s="1" t="s">
        <v>22</v>
      </c>
      <c r="C81" s="2" t="s">
        <v>16</v>
      </c>
      <c r="D81" s="3">
        <v>45742</v>
      </c>
      <c r="E81" s="3"/>
      <c r="F81" s="2">
        <f t="shared" si="82"/>
        <v>27</v>
      </c>
      <c r="G81" s="2">
        <f t="shared" si="86"/>
        <v>2</v>
      </c>
      <c r="H81" s="2" t="s">
        <v>15</v>
      </c>
      <c r="I81" s="2">
        <v>4</v>
      </c>
      <c r="J81" s="2">
        <v>0</v>
      </c>
      <c r="K81" s="2">
        <v>2</v>
      </c>
      <c r="L81" s="2"/>
      <c r="M81" s="2"/>
      <c r="N81" s="2"/>
      <c r="O81" s="2"/>
      <c r="Q81" s="2">
        <f t="shared" si="72"/>
        <v>1</v>
      </c>
      <c r="R81" s="2">
        <f t="shared" si="73"/>
        <v>1</v>
      </c>
      <c r="S81" s="2">
        <f t="shared" si="74"/>
        <v>1</v>
      </c>
      <c r="T81" s="2">
        <f t="shared" si="75"/>
        <v>0</v>
      </c>
      <c r="U81" s="2">
        <f t="shared" si="76"/>
        <v>0</v>
      </c>
      <c r="V81" s="2">
        <f t="shared" si="77"/>
        <v>0</v>
      </c>
      <c r="W81" s="2">
        <f t="shared" si="78"/>
        <v>0</v>
      </c>
      <c r="X81" s="11"/>
      <c r="Y81" s="11"/>
      <c r="Z81" s="11"/>
    </row>
    <row r="82" spans="1:26">
      <c r="A82" s="1" t="s">
        <v>30</v>
      </c>
      <c r="B82" s="1" t="s">
        <v>22</v>
      </c>
      <c r="C82" s="2" t="s">
        <v>16</v>
      </c>
      <c r="D82" s="3">
        <v>45742</v>
      </c>
      <c r="E82" s="3"/>
      <c r="F82" s="2">
        <f t="shared" si="82"/>
        <v>27</v>
      </c>
      <c r="G82" s="2">
        <f t="shared" si="86"/>
        <v>3</v>
      </c>
      <c r="H82" s="2" t="s">
        <v>15</v>
      </c>
      <c r="I82" s="2">
        <v>4</v>
      </c>
      <c r="J82" s="2">
        <v>2</v>
      </c>
      <c r="K82" s="2">
        <v>1</v>
      </c>
      <c r="L82" s="2"/>
      <c r="M82" s="2"/>
      <c r="N82" s="2"/>
      <c r="O82" s="2"/>
      <c r="Q82" s="2">
        <f t="shared" si="72"/>
        <v>1</v>
      </c>
      <c r="R82" s="2">
        <f t="shared" si="73"/>
        <v>1</v>
      </c>
      <c r="S82" s="2">
        <f t="shared" si="74"/>
        <v>1</v>
      </c>
      <c r="T82" s="2">
        <f t="shared" si="75"/>
        <v>0</v>
      </c>
      <c r="U82" s="2">
        <f t="shared" si="76"/>
        <v>0</v>
      </c>
      <c r="V82" s="2">
        <f t="shared" si="77"/>
        <v>0</v>
      </c>
      <c r="W82" s="2">
        <f t="shared" si="78"/>
        <v>0</v>
      </c>
      <c r="X82" s="11"/>
      <c r="Y82" s="11"/>
      <c r="Z82" s="11"/>
    </row>
    <row r="83" spans="1:26">
      <c r="A83" s="1" t="s">
        <v>30</v>
      </c>
      <c r="B83" s="1" t="s">
        <v>22</v>
      </c>
      <c r="C83" s="2" t="s">
        <v>16</v>
      </c>
      <c r="D83" s="4">
        <v>45743</v>
      </c>
      <c r="E83" s="4"/>
      <c r="F83" s="2">
        <f t="shared" si="82"/>
        <v>28</v>
      </c>
      <c r="G83" s="2">
        <f t="shared" si="86"/>
        <v>1</v>
      </c>
      <c r="H83" s="1" t="s">
        <v>11</v>
      </c>
      <c r="I83" s="1">
        <v>2</v>
      </c>
      <c r="J83" s="1">
        <v>2</v>
      </c>
      <c r="K83" s="2"/>
      <c r="L83" s="2"/>
      <c r="M83" s="2"/>
      <c r="N83" s="2"/>
      <c r="O83" s="2"/>
      <c r="Q83" s="2">
        <f t="shared" si="72"/>
        <v>1</v>
      </c>
      <c r="R83" s="2">
        <f t="shared" si="73"/>
        <v>1</v>
      </c>
      <c r="S83" s="2">
        <f t="shared" si="74"/>
        <v>0</v>
      </c>
      <c r="T83" s="2">
        <f t="shared" si="75"/>
        <v>0</v>
      </c>
      <c r="U83" s="2">
        <f t="shared" si="76"/>
        <v>0</v>
      </c>
      <c r="V83" s="2">
        <f t="shared" si="77"/>
        <v>0</v>
      </c>
      <c r="W83" s="2">
        <f t="shared" si="78"/>
        <v>0</v>
      </c>
      <c r="X83" s="11" t="str">
        <f t="shared" ref="X83" si="96">IF(SUM(I83:I85)&gt;SUM(J83:J85), "Caleb", "Joshua")</f>
        <v>Caleb</v>
      </c>
      <c r="Y83" s="11">
        <f t="shared" ref="Y83" si="97">ABS(SUM(I83:I85)-SUM(J83:J85))</f>
        <v>3</v>
      </c>
      <c r="Z83" s="11">
        <f t="shared" ref="Z83" si="98">SUM(I83:I85, J83:J85)</f>
        <v>11</v>
      </c>
    </row>
    <row r="84" spans="1:26">
      <c r="A84" s="1" t="s">
        <v>30</v>
      </c>
      <c r="B84" s="1" t="s">
        <v>22</v>
      </c>
      <c r="C84" s="2" t="s">
        <v>16</v>
      </c>
      <c r="D84" s="4">
        <v>45743</v>
      </c>
      <c r="E84" s="4"/>
      <c r="F84" s="2">
        <f t="shared" si="82"/>
        <v>28</v>
      </c>
      <c r="G84" s="2">
        <f t="shared" si="86"/>
        <v>2</v>
      </c>
      <c r="H84" s="1" t="s">
        <v>11</v>
      </c>
      <c r="I84" s="1">
        <v>3</v>
      </c>
      <c r="J84" s="1">
        <v>1</v>
      </c>
      <c r="K84" s="2"/>
      <c r="L84" s="2"/>
      <c r="M84" s="2"/>
      <c r="N84" s="2"/>
      <c r="O84" s="2"/>
      <c r="Q84" s="2">
        <f t="shared" si="72"/>
        <v>1</v>
      </c>
      <c r="R84" s="2">
        <f t="shared" si="73"/>
        <v>1</v>
      </c>
      <c r="S84" s="2">
        <f t="shared" si="74"/>
        <v>0</v>
      </c>
      <c r="T84" s="2">
        <f t="shared" si="75"/>
        <v>0</v>
      </c>
      <c r="U84" s="2">
        <f t="shared" si="76"/>
        <v>0</v>
      </c>
      <c r="V84" s="2">
        <f t="shared" si="77"/>
        <v>0</v>
      </c>
      <c r="W84" s="2">
        <f t="shared" si="78"/>
        <v>0</v>
      </c>
      <c r="X84" s="11"/>
      <c r="Y84" s="11"/>
      <c r="Z84" s="11"/>
    </row>
    <row r="85" spans="1:26">
      <c r="A85" s="1" t="s">
        <v>30</v>
      </c>
      <c r="B85" s="1" t="s">
        <v>22</v>
      </c>
      <c r="C85" s="2" t="s">
        <v>16</v>
      </c>
      <c r="D85" s="4">
        <v>45743</v>
      </c>
      <c r="E85" s="4"/>
      <c r="F85" s="2">
        <f t="shared" si="82"/>
        <v>28</v>
      </c>
      <c r="G85" s="2">
        <f t="shared" si="86"/>
        <v>3</v>
      </c>
      <c r="H85" s="1" t="s">
        <v>11</v>
      </c>
      <c r="I85" s="1">
        <v>2</v>
      </c>
      <c r="J85" s="1">
        <v>1</v>
      </c>
      <c r="K85" s="2"/>
      <c r="L85" s="2"/>
      <c r="M85" s="2"/>
      <c r="N85" s="2"/>
      <c r="O85" s="2"/>
      <c r="Q85" s="2">
        <f t="shared" si="72"/>
        <v>1</v>
      </c>
      <c r="R85" s="2">
        <f t="shared" si="73"/>
        <v>1</v>
      </c>
      <c r="S85" s="2">
        <f t="shared" si="74"/>
        <v>0</v>
      </c>
      <c r="T85" s="2">
        <f t="shared" si="75"/>
        <v>0</v>
      </c>
      <c r="U85" s="2">
        <f t="shared" si="76"/>
        <v>0</v>
      </c>
      <c r="V85" s="2">
        <f t="shared" si="77"/>
        <v>0</v>
      </c>
      <c r="W85" s="2">
        <f t="shared" si="78"/>
        <v>0</v>
      </c>
      <c r="X85" s="11"/>
      <c r="Y85" s="11"/>
      <c r="Z85" s="11"/>
    </row>
    <row r="86" spans="1:26">
      <c r="A86" s="1" t="s">
        <v>30</v>
      </c>
      <c r="B86" s="1" t="s">
        <v>22</v>
      </c>
      <c r="C86" s="1" t="s">
        <v>16</v>
      </c>
      <c r="D86" s="4">
        <v>45744</v>
      </c>
      <c r="E86" s="4"/>
      <c r="F86" s="2">
        <f t="shared" si="82"/>
        <v>29</v>
      </c>
      <c r="G86" s="2">
        <f t="shared" si="86"/>
        <v>1</v>
      </c>
      <c r="H86" s="1" t="s">
        <v>9</v>
      </c>
      <c r="I86" s="1">
        <v>1</v>
      </c>
      <c r="J86" s="1">
        <v>4</v>
      </c>
      <c r="K86" s="2"/>
      <c r="L86" s="2"/>
      <c r="M86" s="2"/>
      <c r="N86" s="2"/>
      <c r="O86" s="2"/>
      <c r="Q86" s="2">
        <f t="shared" si="72"/>
        <v>1</v>
      </c>
      <c r="R86" s="2">
        <f t="shared" si="73"/>
        <v>1</v>
      </c>
      <c r="S86" s="2">
        <f t="shared" si="74"/>
        <v>0</v>
      </c>
      <c r="T86" s="2">
        <f t="shared" si="75"/>
        <v>0</v>
      </c>
      <c r="U86" s="2">
        <f t="shared" si="76"/>
        <v>0</v>
      </c>
      <c r="V86" s="2">
        <f t="shared" si="77"/>
        <v>0</v>
      </c>
      <c r="W86" s="2">
        <f t="shared" si="78"/>
        <v>0</v>
      </c>
      <c r="X86" s="11" t="str">
        <f t="shared" ref="X86" si="99">IF(SUM(I86:I88)&gt;SUM(J86:J88), "Caleb", "Joshua")</f>
        <v>Joshua</v>
      </c>
      <c r="Y86" s="11">
        <f t="shared" ref="Y86" si="100">ABS(SUM(I86:I88)-SUM(J86:J88))</f>
        <v>5</v>
      </c>
      <c r="Z86" s="11">
        <f t="shared" ref="Z86" si="101">SUM(I86:I88, J86:J88)</f>
        <v>15</v>
      </c>
    </row>
    <row r="87" spans="1:26">
      <c r="A87" s="1" t="s">
        <v>30</v>
      </c>
      <c r="B87" s="1" t="s">
        <v>22</v>
      </c>
      <c r="C87" s="1" t="s">
        <v>16</v>
      </c>
      <c r="D87" s="4">
        <v>45744</v>
      </c>
      <c r="E87" s="4"/>
      <c r="F87" s="2">
        <f t="shared" si="82"/>
        <v>29</v>
      </c>
      <c r="G87" s="2">
        <f t="shared" si="86"/>
        <v>2</v>
      </c>
      <c r="H87" s="1" t="s">
        <v>9</v>
      </c>
      <c r="I87" s="1">
        <v>1</v>
      </c>
      <c r="J87" s="1">
        <v>3</v>
      </c>
      <c r="K87" s="2"/>
      <c r="L87" s="2"/>
      <c r="M87" s="2"/>
      <c r="N87" s="2"/>
      <c r="O87" s="2"/>
      <c r="Q87" s="2">
        <f t="shared" si="72"/>
        <v>1</v>
      </c>
      <c r="R87" s="2">
        <f t="shared" si="73"/>
        <v>1</v>
      </c>
      <c r="S87" s="2">
        <f t="shared" si="74"/>
        <v>0</v>
      </c>
      <c r="T87" s="2">
        <f t="shared" si="75"/>
        <v>0</v>
      </c>
      <c r="U87" s="2">
        <f t="shared" si="76"/>
        <v>0</v>
      </c>
      <c r="V87" s="2">
        <f t="shared" si="77"/>
        <v>0</v>
      </c>
      <c r="W87" s="2">
        <f t="shared" si="78"/>
        <v>0</v>
      </c>
      <c r="X87" s="11"/>
      <c r="Y87" s="11"/>
      <c r="Z87" s="11"/>
    </row>
    <row r="88" spans="1:26">
      <c r="A88" s="1" t="s">
        <v>30</v>
      </c>
      <c r="B88" s="1" t="s">
        <v>22</v>
      </c>
      <c r="C88" s="1" t="s">
        <v>16</v>
      </c>
      <c r="D88" s="4">
        <v>45744</v>
      </c>
      <c r="E88" s="4"/>
      <c r="F88" s="2">
        <f t="shared" si="82"/>
        <v>29</v>
      </c>
      <c r="G88" s="2">
        <f t="shared" si="86"/>
        <v>3</v>
      </c>
      <c r="H88" s="1" t="s">
        <v>9</v>
      </c>
      <c r="I88" s="1">
        <v>3</v>
      </c>
      <c r="J88" s="1">
        <v>3</v>
      </c>
      <c r="K88" s="2"/>
      <c r="L88" s="2"/>
      <c r="M88" s="2"/>
      <c r="N88" s="2"/>
      <c r="O88" s="2"/>
      <c r="Q88" s="2">
        <f t="shared" si="72"/>
        <v>1</v>
      </c>
      <c r="R88" s="2">
        <f t="shared" si="73"/>
        <v>1</v>
      </c>
      <c r="S88" s="2">
        <f t="shared" si="74"/>
        <v>0</v>
      </c>
      <c r="T88" s="2">
        <f t="shared" si="75"/>
        <v>0</v>
      </c>
      <c r="U88" s="2">
        <f t="shared" si="76"/>
        <v>0</v>
      </c>
      <c r="V88" s="2">
        <f t="shared" si="77"/>
        <v>0</v>
      </c>
      <c r="W88" s="2">
        <f t="shared" si="78"/>
        <v>0</v>
      </c>
      <c r="X88" s="11"/>
      <c r="Y88" s="11"/>
      <c r="Z88" s="11"/>
    </row>
    <row r="89" spans="1:26">
      <c r="A89" s="1" t="s">
        <v>30</v>
      </c>
      <c r="B89" s="1" t="s">
        <v>22</v>
      </c>
      <c r="C89" s="1" t="s">
        <v>16</v>
      </c>
      <c r="D89" s="4">
        <v>45747</v>
      </c>
      <c r="E89" s="4"/>
      <c r="F89" s="2">
        <f t="shared" si="82"/>
        <v>30</v>
      </c>
      <c r="G89" s="2">
        <f t="shared" si="86"/>
        <v>1</v>
      </c>
      <c r="H89" s="1" t="s">
        <v>9</v>
      </c>
      <c r="I89" s="1">
        <v>1</v>
      </c>
      <c r="J89" s="1">
        <v>0</v>
      </c>
      <c r="K89" s="2"/>
      <c r="L89" s="2"/>
      <c r="M89" s="2"/>
      <c r="N89" s="2"/>
      <c r="O89" s="2"/>
      <c r="Q89" s="2">
        <f t="shared" si="72"/>
        <v>1</v>
      </c>
      <c r="R89" s="2">
        <f t="shared" si="73"/>
        <v>1</v>
      </c>
      <c r="S89" s="2">
        <f t="shared" si="74"/>
        <v>0</v>
      </c>
      <c r="T89" s="2">
        <f t="shared" si="75"/>
        <v>0</v>
      </c>
      <c r="U89" s="2">
        <f t="shared" si="76"/>
        <v>0</v>
      </c>
      <c r="V89" s="2">
        <f t="shared" si="77"/>
        <v>0</v>
      </c>
      <c r="W89" s="2">
        <f t="shared" si="78"/>
        <v>0</v>
      </c>
      <c r="X89" s="11" t="str">
        <f t="shared" ref="X89" si="102">IF(SUM(I89:I91)&gt;SUM(J89:J91), "Caleb", "Joshua")</f>
        <v>Caleb</v>
      </c>
      <c r="Y89" s="11">
        <f t="shared" ref="Y89" si="103">ABS(SUM(I89:I91)-SUM(J89:J91))</f>
        <v>5</v>
      </c>
      <c r="Z89" s="11">
        <f t="shared" ref="Z89" si="104">SUM(I89:I91, J89:J91)</f>
        <v>9</v>
      </c>
    </row>
    <row r="90" spans="1:26">
      <c r="A90" s="1" t="s">
        <v>30</v>
      </c>
      <c r="B90" s="1" t="s">
        <v>22</v>
      </c>
      <c r="C90" s="1" t="s">
        <v>16</v>
      </c>
      <c r="D90" s="4">
        <v>45747</v>
      </c>
      <c r="E90" s="4"/>
      <c r="F90" s="2">
        <f t="shared" si="82"/>
        <v>30</v>
      </c>
      <c r="G90" s="2">
        <f t="shared" si="86"/>
        <v>2</v>
      </c>
      <c r="H90" s="1" t="s">
        <v>9</v>
      </c>
      <c r="I90" s="1">
        <v>2</v>
      </c>
      <c r="J90" s="1">
        <v>1</v>
      </c>
      <c r="K90" s="2"/>
      <c r="L90" s="2"/>
      <c r="M90" s="2"/>
      <c r="N90" s="2"/>
      <c r="O90" s="2"/>
      <c r="Q90" s="2">
        <f t="shared" si="72"/>
        <v>1</v>
      </c>
      <c r="R90" s="2">
        <f t="shared" si="73"/>
        <v>1</v>
      </c>
      <c r="S90" s="2">
        <f t="shared" si="74"/>
        <v>0</v>
      </c>
      <c r="T90" s="2">
        <f t="shared" si="75"/>
        <v>0</v>
      </c>
      <c r="U90" s="2">
        <f t="shared" si="76"/>
        <v>0</v>
      </c>
      <c r="V90" s="2">
        <f t="shared" si="77"/>
        <v>0</v>
      </c>
      <c r="W90" s="2">
        <f t="shared" si="78"/>
        <v>0</v>
      </c>
      <c r="X90" s="11"/>
      <c r="Y90" s="11"/>
      <c r="Z90" s="11"/>
    </row>
    <row r="91" spans="1:26">
      <c r="A91" s="1" t="s">
        <v>30</v>
      </c>
      <c r="B91" s="1" t="s">
        <v>22</v>
      </c>
      <c r="C91" s="1" t="s">
        <v>16</v>
      </c>
      <c r="D91" s="4">
        <v>45747</v>
      </c>
      <c r="E91" s="4"/>
      <c r="F91" s="2">
        <f t="shared" si="82"/>
        <v>30</v>
      </c>
      <c r="G91" s="2">
        <f t="shared" si="86"/>
        <v>3</v>
      </c>
      <c r="H91" s="1" t="s">
        <v>9</v>
      </c>
      <c r="I91" s="1">
        <v>4</v>
      </c>
      <c r="J91" s="1">
        <v>1</v>
      </c>
      <c r="K91" s="2"/>
      <c r="L91" s="2"/>
      <c r="M91" s="2"/>
      <c r="N91" s="2"/>
      <c r="O91" s="2"/>
      <c r="Q91" s="2">
        <f t="shared" si="72"/>
        <v>1</v>
      </c>
      <c r="R91" s="2">
        <f t="shared" si="73"/>
        <v>1</v>
      </c>
      <c r="S91" s="2">
        <f t="shared" si="74"/>
        <v>0</v>
      </c>
      <c r="T91" s="2">
        <f t="shared" si="75"/>
        <v>0</v>
      </c>
      <c r="U91" s="2">
        <f t="shared" si="76"/>
        <v>0</v>
      </c>
      <c r="V91" s="2">
        <f t="shared" si="77"/>
        <v>0</v>
      </c>
      <c r="W91" s="2">
        <f t="shared" si="78"/>
        <v>0</v>
      </c>
      <c r="X91" s="11"/>
      <c r="Y91" s="11"/>
      <c r="Z91" s="11"/>
    </row>
    <row r="92" spans="1:26">
      <c r="A92" s="1" t="s">
        <v>30</v>
      </c>
      <c r="B92" s="1" t="s">
        <v>22</v>
      </c>
      <c r="C92" s="1" t="s">
        <v>16</v>
      </c>
      <c r="D92" s="4">
        <v>45748</v>
      </c>
      <c r="E92" s="4"/>
      <c r="F92" s="2">
        <f t="shared" si="82"/>
        <v>31</v>
      </c>
      <c r="G92" s="2">
        <f t="shared" si="86"/>
        <v>1</v>
      </c>
      <c r="H92" s="1" t="s">
        <v>11</v>
      </c>
      <c r="I92" s="1">
        <v>3</v>
      </c>
      <c r="J92" s="1">
        <v>1</v>
      </c>
      <c r="K92" s="2"/>
      <c r="L92" s="2"/>
      <c r="M92" s="2"/>
      <c r="N92" s="2"/>
      <c r="O92" s="2"/>
      <c r="Q92" s="2">
        <f t="shared" si="72"/>
        <v>1</v>
      </c>
      <c r="R92" s="2">
        <f t="shared" si="73"/>
        <v>1</v>
      </c>
      <c r="S92" s="2">
        <f t="shared" si="74"/>
        <v>0</v>
      </c>
      <c r="T92" s="2">
        <f t="shared" si="75"/>
        <v>0</v>
      </c>
      <c r="U92" s="2">
        <f t="shared" si="76"/>
        <v>0</v>
      </c>
      <c r="V92" s="2">
        <f t="shared" si="77"/>
        <v>0</v>
      </c>
      <c r="W92" s="2">
        <f t="shared" si="78"/>
        <v>0</v>
      </c>
      <c r="X92" s="11" t="str">
        <f t="shared" ref="X92" si="105">IF(SUM(I92:I94)&gt;SUM(J92:J94), "Caleb", "Joshua")</f>
        <v>Caleb</v>
      </c>
      <c r="Y92" s="11">
        <f t="shared" ref="Y92" si="106">ABS(SUM(I92:I94)-SUM(J92:J94))</f>
        <v>1</v>
      </c>
      <c r="Z92" s="11">
        <f t="shared" ref="Z92" si="107">SUM(I92:I94, J92:J94)</f>
        <v>11</v>
      </c>
    </row>
    <row r="93" spans="1:26">
      <c r="A93" s="1" t="s">
        <v>30</v>
      </c>
      <c r="B93" s="1" t="s">
        <v>22</v>
      </c>
      <c r="C93" s="1" t="s">
        <v>16</v>
      </c>
      <c r="D93" s="4">
        <v>45748</v>
      </c>
      <c r="E93" s="4"/>
      <c r="F93" s="2">
        <f t="shared" si="82"/>
        <v>31</v>
      </c>
      <c r="G93" s="2">
        <f t="shared" si="86"/>
        <v>2</v>
      </c>
      <c r="H93" s="1" t="s">
        <v>11</v>
      </c>
      <c r="I93" s="1">
        <v>2</v>
      </c>
      <c r="J93" s="1">
        <v>1</v>
      </c>
      <c r="K93" s="2"/>
      <c r="L93" s="2"/>
      <c r="M93" s="2"/>
      <c r="N93" s="2"/>
      <c r="O93" s="2"/>
      <c r="Q93" s="2">
        <f t="shared" si="72"/>
        <v>1</v>
      </c>
      <c r="R93" s="2">
        <f t="shared" si="73"/>
        <v>1</v>
      </c>
      <c r="S93" s="2">
        <f t="shared" si="74"/>
        <v>0</v>
      </c>
      <c r="T93" s="2">
        <f t="shared" si="75"/>
        <v>0</v>
      </c>
      <c r="U93" s="2">
        <f t="shared" si="76"/>
        <v>0</v>
      </c>
      <c r="V93" s="2">
        <f t="shared" si="77"/>
        <v>0</v>
      </c>
      <c r="W93" s="2">
        <f t="shared" si="78"/>
        <v>0</v>
      </c>
      <c r="X93" s="11"/>
      <c r="Y93" s="11"/>
      <c r="Z93" s="11"/>
    </row>
    <row r="94" spans="1:26">
      <c r="A94" s="1" t="s">
        <v>30</v>
      </c>
      <c r="B94" s="1" t="s">
        <v>22</v>
      </c>
      <c r="C94" s="1" t="s">
        <v>16</v>
      </c>
      <c r="D94" s="4">
        <v>45748</v>
      </c>
      <c r="E94" s="4"/>
      <c r="F94" s="2">
        <f t="shared" si="82"/>
        <v>31</v>
      </c>
      <c r="G94" s="2">
        <f t="shared" si="86"/>
        <v>3</v>
      </c>
      <c r="H94" s="1" t="s">
        <v>11</v>
      </c>
      <c r="I94" s="1">
        <v>1</v>
      </c>
      <c r="J94" s="1">
        <v>3</v>
      </c>
      <c r="K94" s="2"/>
      <c r="L94" s="2"/>
      <c r="M94" s="2"/>
      <c r="N94" s="2"/>
      <c r="O94" s="2"/>
      <c r="Q94" s="2">
        <f t="shared" si="72"/>
        <v>1</v>
      </c>
      <c r="R94" s="2">
        <f t="shared" si="73"/>
        <v>1</v>
      </c>
      <c r="S94" s="2">
        <f t="shared" si="74"/>
        <v>0</v>
      </c>
      <c r="T94" s="2">
        <f t="shared" si="75"/>
        <v>0</v>
      </c>
      <c r="U94" s="2">
        <f t="shared" si="76"/>
        <v>0</v>
      </c>
      <c r="V94" s="2">
        <f t="shared" si="77"/>
        <v>0</v>
      </c>
      <c r="W94" s="2">
        <f t="shared" si="78"/>
        <v>0</v>
      </c>
      <c r="X94" s="11"/>
      <c r="Y94" s="11"/>
      <c r="Z94" s="11"/>
    </row>
    <row r="95" spans="1:26">
      <c r="A95" s="1" t="s">
        <v>30</v>
      </c>
      <c r="B95" s="1" t="s">
        <v>21</v>
      </c>
      <c r="C95" s="1" t="s">
        <v>16</v>
      </c>
      <c r="D95" s="4">
        <v>45749</v>
      </c>
      <c r="E95" s="4"/>
      <c r="F95" s="2">
        <f t="shared" si="82"/>
        <v>32</v>
      </c>
      <c r="G95" s="2">
        <f t="shared" si="86"/>
        <v>1</v>
      </c>
      <c r="H95" s="1" t="s">
        <v>9</v>
      </c>
      <c r="I95" s="1">
        <v>0</v>
      </c>
      <c r="J95" s="1">
        <v>1</v>
      </c>
      <c r="K95" s="2"/>
      <c r="L95" s="2"/>
      <c r="M95" s="2"/>
      <c r="N95" s="2"/>
      <c r="O95" s="2"/>
      <c r="Q95" s="2">
        <f t="shared" si="72"/>
        <v>1</v>
      </c>
      <c r="R95" s="2">
        <f t="shared" si="73"/>
        <v>1</v>
      </c>
      <c r="S95" s="2">
        <f t="shared" si="74"/>
        <v>0</v>
      </c>
      <c r="T95" s="2">
        <f t="shared" si="75"/>
        <v>0</v>
      </c>
      <c r="U95" s="2">
        <f t="shared" si="76"/>
        <v>0</v>
      </c>
      <c r="V95" s="2">
        <f t="shared" si="77"/>
        <v>0</v>
      </c>
      <c r="W95" s="2">
        <f t="shared" si="78"/>
        <v>0</v>
      </c>
      <c r="X95" s="11" t="str">
        <f t="shared" ref="X95" si="108">IF(SUM(I95:I97)&gt;SUM(J95:J97), "Caleb", "Joshua")</f>
        <v>Joshua</v>
      </c>
      <c r="Y95" s="11">
        <f t="shared" ref="Y95" si="109">ABS(SUM(I95:I97)-SUM(J95:J97))</f>
        <v>1</v>
      </c>
      <c r="Z95" s="11">
        <f t="shared" ref="Z95" si="110">SUM(I95:I97, J95:J97)</f>
        <v>9</v>
      </c>
    </row>
    <row r="96" spans="1:26">
      <c r="A96" s="1" t="s">
        <v>30</v>
      </c>
      <c r="B96" s="1" t="s">
        <v>21</v>
      </c>
      <c r="C96" s="1" t="s">
        <v>16</v>
      </c>
      <c r="D96" s="4">
        <v>45749</v>
      </c>
      <c r="E96" s="4"/>
      <c r="F96" s="2">
        <f t="shared" si="82"/>
        <v>32</v>
      </c>
      <c r="G96" s="2">
        <f t="shared" si="86"/>
        <v>2</v>
      </c>
      <c r="H96" s="1" t="s">
        <v>9</v>
      </c>
      <c r="I96" s="1">
        <v>2</v>
      </c>
      <c r="J96" s="1">
        <v>3</v>
      </c>
      <c r="K96" s="2"/>
      <c r="L96" s="2"/>
      <c r="M96" s="2"/>
      <c r="N96" s="2"/>
      <c r="O96" s="2"/>
      <c r="Q96" s="2">
        <f t="shared" si="72"/>
        <v>1</v>
      </c>
      <c r="R96" s="2">
        <f t="shared" si="73"/>
        <v>1</v>
      </c>
      <c r="S96" s="2">
        <f t="shared" si="74"/>
        <v>0</v>
      </c>
      <c r="T96" s="2">
        <f t="shared" si="75"/>
        <v>0</v>
      </c>
      <c r="U96" s="2">
        <f t="shared" si="76"/>
        <v>0</v>
      </c>
      <c r="V96" s="2">
        <f t="shared" si="77"/>
        <v>0</v>
      </c>
      <c r="W96" s="2">
        <f t="shared" si="78"/>
        <v>0</v>
      </c>
      <c r="X96" s="11"/>
      <c r="Y96" s="11"/>
      <c r="Z96" s="11"/>
    </row>
    <row r="97" spans="1:26">
      <c r="A97" s="1" t="s">
        <v>30</v>
      </c>
      <c r="B97" s="1" t="s">
        <v>21</v>
      </c>
      <c r="C97" s="1" t="s">
        <v>16</v>
      </c>
      <c r="D97" s="4">
        <v>45749</v>
      </c>
      <c r="E97" s="4"/>
      <c r="F97" s="2">
        <f t="shared" si="82"/>
        <v>32</v>
      </c>
      <c r="G97" s="2">
        <f t="shared" si="86"/>
        <v>3</v>
      </c>
      <c r="H97" s="1" t="s">
        <v>9</v>
      </c>
      <c r="I97" s="1">
        <v>2</v>
      </c>
      <c r="J97" s="1">
        <v>1</v>
      </c>
      <c r="K97" s="2"/>
      <c r="L97" s="2"/>
      <c r="M97" s="2"/>
      <c r="N97" s="2"/>
      <c r="O97" s="2"/>
      <c r="Q97" s="2">
        <f t="shared" si="72"/>
        <v>1</v>
      </c>
      <c r="R97" s="2">
        <f t="shared" si="73"/>
        <v>1</v>
      </c>
      <c r="S97" s="2">
        <f t="shared" si="74"/>
        <v>0</v>
      </c>
      <c r="T97" s="2">
        <f t="shared" si="75"/>
        <v>0</v>
      </c>
      <c r="U97" s="2">
        <f t="shared" si="76"/>
        <v>0</v>
      </c>
      <c r="V97" s="2">
        <f t="shared" si="77"/>
        <v>0</v>
      </c>
      <c r="W97" s="2">
        <f t="shared" si="78"/>
        <v>0</v>
      </c>
      <c r="X97" s="11"/>
      <c r="Y97" s="11"/>
      <c r="Z97" s="11"/>
    </row>
    <row r="98" spans="1:26">
      <c r="A98" s="1" t="s">
        <v>30</v>
      </c>
      <c r="B98" s="1" t="s">
        <v>21</v>
      </c>
      <c r="C98" s="1" t="s">
        <v>16</v>
      </c>
      <c r="D98" s="4">
        <v>45749</v>
      </c>
      <c r="E98" s="4"/>
      <c r="F98" s="2">
        <f t="shared" si="82"/>
        <v>33</v>
      </c>
      <c r="G98" s="2">
        <f t="shared" si="86"/>
        <v>1</v>
      </c>
      <c r="H98" s="1" t="s">
        <v>9</v>
      </c>
      <c r="I98" s="1">
        <v>2</v>
      </c>
      <c r="J98" s="1">
        <v>0</v>
      </c>
      <c r="K98" s="2">
        <v>0</v>
      </c>
      <c r="L98" s="2"/>
      <c r="M98" s="2"/>
      <c r="N98" s="2"/>
      <c r="O98" s="2"/>
      <c r="Q98" s="2">
        <f t="shared" si="72"/>
        <v>1</v>
      </c>
      <c r="R98" s="2">
        <f t="shared" si="73"/>
        <v>1</v>
      </c>
      <c r="S98" s="2">
        <f t="shared" si="74"/>
        <v>1</v>
      </c>
      <c r="T98" s="2">
        <f t="shared" si="75"/>
        <v>0</v>
      </c>
      <c r="U98" s="2">
        <f t="shared" si="76"/>
        <v>0</v>
      </c>
      <c r="V98" s="2">
        <f t="shared" si="77"/>
        <v>0</v>
      </c>
      <c r="W98" s="2">
        <f t="shared" si="78"/>
        <v>0</v>
      </c>
      <c r="X98" s="11" t="str">
        <f t="shared" ref="X98" si="111">IF(SUM(I98:I100)&gt;SUM(J98:J100), "Caleb", "Joshua")</f>
        <v>Joshua</v>
      </c>
      <c r="Y98" s="11">
        <f t="shared" ref="Y98" si="112">ABS(SUM(I98:I100)-SUM(J98:J100))</f>
        <v>1</v>
      </c>
      <c r="Z98" s="11">
        <f t="shared" ref="Z98" si="113">SUM(I98:I100, J98:J100)</f>
        <v>9</v>
      </c>
    </row>
    <row r="99" spans="1:26">
      <c r="A99" s="1" t="s">
        <v>30</v>
      </c>
      <c r="B99" s="1" t="s">
        <v>21</v>
      </c>
      <c r="C99" s="1" t="s">
        <v>16</v>
      </c>
      <c r="D99" s="4">
        <v>45749</v>
      </c>
      <c r="E99" s="4"/>
      <c r="F99" s="2">
        <f t="shared" si="82"/>
        <v>33</v>
      </c>
      <c r="G99" s="2">
        <f t="shared" si="86"/>
        <v>2</v>
      </c>
      <c r="H99" s="1" t="s">
        <v>9</v>
      </c>
      <c r="I99" s="1">
        <v>2</v>
      </c>
      <c r="J99" s="1">
        <v>3</v>
      </c>
      <c r="K99" s="2">
        <v>0</v>
      </c>
      <c r="L99" s="2"/>
      <c r="M99" s="2"/>
      <c r="N99" s="2"/>
      <c r="O99" s="2"/>
      <c r="Q99" s="2">
        <f t="shared" si="72"/>
        <v>1</v>
      </c>
      <c r="R99" s="2">
        <f t="shared" si="73"/>
        <v>1</v>
      </c>
      <c r="S99" s="2">
        <f t="shared" si="74"/>
        <v>1</v>
      </c>
      <c r="T99" s="2">
        <f t="shared" si="75"/>
        <v>0</v>
      </c>
      <c r="U99" s="2">
        <f t="shared" si="76"/>
        <v>0</v>
      </c>
      <c r="V99" s="2">
        <f t="shared" si="77"/>
        <v>0</v>
      </c>
      <c r="W99" s="2">
        <f t="shared" si="78"/>
        <v>0</v>
      </c>
      <c r="X99" s="11"/>
      <c r="Y99" s="11"/>
      <c r="Z99" s="11"/>
    </row>
    <row r="100" spans="1:26">
      <c r="A100" s="1" t="s">
        <v>30</v>
      </c>
      <c r="B100" s="1" t="s">
        <v>21</v>
      </c>
      <c r="C100" s="1" t="s">
        <v>16</v>
      </c>
      <c r="D100" s="4">
        <v>45749</v>
      </c>
      <c r="E100" s="4"/>
      <c r="F100" s="2">
        <f t="shared" si="82"/>
        <v>33</v>
      </c>
      <c r="G100" s="2">
        <f t="shared" si="86"/>
        <v>3</v>
      </c>
      <c r="H100" s="1" t="s">
        <v>9</v>
      </c>
      <c r="I100" s="1">
        <v>0</v>
      </c>
      <c r="J100" s="1">
        <v>2</v>
      </c>
      <c r="K100" s="2">
        <v>2</v>
      </c>
      <c r="L100" s="2"/>
      <c r="M100" s="2"/>
      <c r="N100" s="2"/>
      <c r="O100" s="2"/>
      <c r="Q100" s="2">
        <f t="shared" si="72"/>
        <v>1</v>
      </c>
      <c r="R100" s="2">
        <f t="shared" si="73"/>
        <v>1</v>
      </c>
      <c r="S100" s="2">
        <f t="shared" si="74"/>
        <v>1</v>
      </c>
      <c r="T100" s="2">
        <f t="shared" si="75"/>
        <v>0</v>
      </c>
      <c r="U100" s="2">
        <f t="shared" si="76"/>
        <v>0</v>
      </c>
      <c r="V100" s="2">
        <f t="shared" si="77"/>
        <v>0</v>
      </c>
      <c r="W100" s="2">
        <f t="shared" si="78"/>
        <v>0</v>
      </c>
      <c r="X100" s="11"/>
      <c r="Y100" s="11"/>
      <c r="Z100" s="11"/>
    </row>
    <row r="101" spans="1:26">
      <c r="A101" s="1" t="s">
        <v>30</v>
      </c>
      <c r="B101" s="1" t="s">
        <v>23</v>
      </c>
      <c r="C101" s="1" t="s">
        <v>16</v>
      </c>
      <c r="D101" s="4">
        <v>45750</v>
      </c>
      <c r="E101" s="4"/>
      <c r="F101" s="2">
        <f t="shared" si="82"/>
        <v>34</v>
      </c>
      <c r="G101" s="2">
        <f t="shared" si="86"/>
        <v>1</v>
      </c>
      <c r="H101" s="1" t="s">
        <v>15</v>
      </c>
      <c r="I101" s="1">
        <v>2</v>
      </c>
      <c r="J101" s="1">
        <v>0</v>
      </c>
      <c r="K101" s="1">
        <v>0</v>
      </c>
      <c r="L101" s="2"/>
      <c r="M101" s="2"/>
      <c r="N101" s="2"/>
      <c r="O101" s="2"/>
      <c r="Q101" s="2">
        <f t="shared" si="72"/>
        <v>1</v>
      </c>
      <c r="R101" s="2">
        <f t="shared" si="73"/>
        <v>1</v>
      </c>
      <c r="S101" s="2">
        <f t="shared" si="74"/>
        <v>1</v>
      </c>
      <c r="T101" s="2">
        <f t="shared" si="75"/>
        <v>0</v>
      </c>
      <c r="U101" s="2">
        <f t="shared" si="76"/>
        <v>0</v>
      </c>
      <c r="V101" s="2">
        <f t="shared" si="77"/>
        <v>0</v>
      </c>
      <c r="W101" s="2">
        <f t="shared" si="78"/>
        <v>0</v>
      </c>
      <c r="X101" s="11" t="str">
        <f t="shared" ref="X101" si="114">IF(SUM(I101:I103)&gt;SUM(J101:J103), "Caleb", "Joshua")</f>
        <v>Caleb</v>
      </c>
      <c r="Y101" s="11">
        <f t="shared" ref="Y101" si="115">ABS(SUM(I101:I103)-SUM(J101:J103))</f>
        <v>7</v>
      </c>
      <c r="Z101" s="11">
        <f t="shared" ref="Z101" si="116">SUM(I101:I103, J101:J103)</f>
        <v>9</v>
      </c>
    </row>
    <row r="102" spans="1:26">
      <c r="A102" s="1" t="s">
        <v>30</v>
      </c>
      <c r="B102" s="1" t="s">
        <v>23</v>
      </c>
      <c r="C102" s="1" t="s">
        <v>16</v>
      </c>
      <c r="D102" s="4">
        <v>45750</v>
      </c>
      <c r="E102" s="4"/>
      <c r="F102" s="2">
        <f t="shared" si="82"/>
        <v>34</v>
      </c>
      <c r="G102" s="2">
        <f t="shared" si="86"/>
        <v>2</v>
      </c>
      <c r="H102" s="1" t="s">
        <v>15</v>
      </c>
      <c r="I102" s="1">
        <v>4</v>
      </c>
      <c r="J102" s="1">
        <v>1</v>
      </c>
      <c r="K102" s="1">
        <v>1</v>
      </c>
      <c r="L102" s="2"/>
      <c r="M102" s="2"/>
      <c r="N102" s="2"/>
      <c r="O102" s="2"/>
      <c r="Q102" s="2">
        <f t="shared" si="72"/>
        <v>1</v>
      </c>
      <c r="R102" s="2">
        <f t="shared" si="73"/>
        <v>1</v>
      </c>
      <c r="S102" s="2">
        <f t="shared" si="74"/>
        <v>1</v>
      </c>
      <c r="T102" s="2">
        <f t="shared" si="75"/>
        <v>0</v>
      </c>
      <c r="U102" s="2">
        <f t="shared" si="76"/>
        <v>0</v>
      </c>
      <c r="V102" s="2">
        <f t="shared" si="77"/>
        <v>0</v>
      </c>
      <c r="W102" s="2">
        <f t="shared" si="78"/>
        <v>0</v>
      </c>
      <c r="X102" s="11"/>
      <c r="Y102" s="11"/>
      <c r="Z102" s="11"/>
    </row>
    <row r="103" spans="1:26">
      <c r="A103" s="1" t="s">
        <v>30</v>
      </c>
      <c r="B103" s="1" t="s">
        <v>23</v>
      </c>
      <c r="C103" s="1" t="s">
        <v>16</v>
      </c>
      <c r="D103" s="4">
        <v>45750</v>
      </c>
      <c r="E103" s="4"/>
      <c r="F103" s="2">
        <f t="shared" si="82"/>
        <v>34</v>
      </c>
      <c r="G103" s="2">
        <f t="shared" si="86"/>
        <v>3</v>
      </c>
      <c r="H103" s="1" t="s">
        <v>15</v>
      </c>
      <c r="I103" s="1">
        <v>2</v>
      </c>
      <c r="J103" s="1">
        <v>0</v>
      </c>
      <c r="K103" s="1">
        <v>0</v>
      </c>
      <c r="L103" s="2"/>
      <c r="M103" s="2"/>
      <c r="N103" s="2"/>
      <c r="O103" s="2"/>
      <c r="Q103" s="2">
        <f t="shared" si="72"/>
        <v>1</v>
      </c>
      <c r="R103" s="2">
        <f t="shared" si="73"/>
        <v>1</v>
      </c>
      <c r="S103" s="2">
        <f t="shared" si="74"/>
        <v>1</v>
      </c>
      <c r="T103" s="2">
        <f t="shared" si="75"/>
        <v>0</v>
      </c>
      <c r="U103" s="2">
        <f t="shared" si="76"/>
        <v>0</v>
      </c>
      <c r="V103" s="2">
        <f t="shared" si="77"/>
        <v>0</v>
      </c>
      <c r="W103" s="2">
        <f t="shared" si="78"/>
        <v>0</v>
      </c>
      <c r="X103" s="11"/>
      <c r="Y103" s="11"/>
      <c r="Z103" s="11"/>
    </row>
    <row r="104" spans="1:26">
      <c r="A104" s="1" t="s">
        <v>30</v>
      </c>
      <c r="B104" s="1" t="s">
        <v>22</v>
      </c>
      <c r="C104" s="1" t="s">
        <v>16</v>
      </c>
      <c r="D104" s="4">
        <v>45751</v>
      </c>
      <c r="E104" s="4"/>
      <c r="F104" s="2">
        <f t="shared" si="82"/>
        <v>35</v>
      </c>
      <c r="G104" s="2">
        <f t="shared" si="86"/>
        <v>1</v>
      </c>
      <c r="H104" s="1" t="s">
        <v>11</v>
      </c>
      <c r="I104" s="1">
        <v>2</v>
      </c>
      <c r="J104" s="1">
        <v>1</v>
      </c>
      <c r="L104" s="2"/>
      <c r="M104" s="2"/>
      <c r="N104" s="2"/>
      <c r="O104" s="2"/>
      <c r="Q104" s="2">
        <f t="shared" si="72"/>
        <v>1</v>
      </c>
      <c r="R104" s="2">
        <f t="shared" si="73"/>
        <v>1</v>
      </c>
      <c r="S104" s="2">
        <f t="shared" si="74"/>
        <v>0</v>
      </c>
      <c r="T104" s="2">
        <f t="shared" si="75"/>
        <v>0</v>
      </c>
      <c r="U104" s="2">
        <f t="shared" si="76"/>
        <v>0</v>
      </c>
      <c r="V104" s="2">
        <f t="shared" si="77"/>
        <v>0</v>
      </c>
      <c r="W104" s="2">
        <f t="shared" si="78"/>
        <v>0</v>
      </c>
      <c r="X104" s="11" t="str">
        <f t="shared" ref="X104" si="117">IF(SUM(I104:I106)&gt;SUM(J104:J106), "Caleb", "Joshua")</f>
        <v>Caleb</v>
      </c>
      <c r="Y104" s="11">
        <f t="shared" ref="Y104" si="118">ABS(SUM(I104:I106)-SUM(J104:J106))</f>
        <v>6</v>
      </c>
      <c r="Z104" s="11">
        <f t="shared" ref="Z104" si="119">SUM(I104:I106, J104:J106)</f>
        <v>10</v>
      </c>
    </row>
    <row r="105" spans="1:26">
      <c r="A105" s="1" t="s">
        <v>30</v>
      </c>
      <c r="B105" s="1" t="s">
        <v>22</v>
      </c>
      <c r="C105" s="1" t="s">
        <v>16</v>
      </c>
      <c r="D105" s="4">
        <v>45751</v>
      </c>
      <c r="E105" s="4"/>
      <c r="F105" s="2">
        <f t="shared" si="82"/>
        <v>35</v>
      </c>
      <c r="G105" s="2">
        <f t="shared" si="86"/>
        <v>2</v>
      </c>
      <c r="H105" s="1" t="s">
        <v>11</v>
      </c>
      <c r="I105" s="1">
        <v>4</v>
      </c>
      <c r="J105" s="1">
        <v>1</v>
      </c>
      <c r="L105" s="2"/>
      <c r="M105" s="2"/>
      <c r="N105" s="2"/>
      <c r="O105" s="2"/>
      <c r="Q105" s="2">
        <f t="shared" si="72"/>
        <v>1</v>
      </c>
      <c r="R105" s="2">
        <f t="shared" si="73"/>
        <v>1</v>
      </c>
      <c r="S105" s="2">
        <f t="shared" si="74"/>
        <v>0</v>
      </c>
      <c r="T105" s="2">
        <f t="shared" si="75"/>
        <v>0</v>
      </c>
      <c r="U105" s="2">
        <f t="shared" si="76"/>
        <v>0</v>
      </c>
      <c r="V105" s="2">
        <f t="shared" si="77"/>
        <v>0</v>
      </c>
      <c r="W105" s="2">
        <f t="shared" si="78"/>
        <v>0</v>
      </c>
      <c r="X105" s="11"/>
      <c r="Y105" s="11"/>
      <c r="Z105" s="11"/>
    </row>
    <row r="106" spans="1:26">
      <c r="A106" s="1" t="s">
        <v>30</v>
      </c>
      <c r="B106" s="1" t="s">
        <v>22</v>
      </c>
      <c r="C106" s="1" t="s">
        <v>16</v>
      </c>
      <c r="D106" s="4">
        <v>45751</v>
      </c>
      <c r="E106" s="4"/>
      <c r="F106" s="2">
        <f t="shared" si="82"/>
        <v>35</v>
      </c>
      <c r="G106" s="2">
        <f t="shared" si="86"/>
        <v>3</v>
      </c>
      <c r="H106" s="1" t="s">
        <v>11</v>
      </c>
      <c r="I106" s="1">
        <v>2</v>
      </c>
      <c r="J106" s="1">
        <v>0</v>
      </c>
      <c r="L106" s="2"/>
      <c r="M106" s="2"/>
      <c r="N106" s="2"/>
      <c r="O106" s="2"/>
      <c r="Q106" s="2">
        <f t="shared" si="72"/>
        <v>1</v>
      </c>
      <c r="R106" s="2">
        <f t="shared" si="73"/>
        <v>1</v>
      </c>
      <c r="S106" s="2">
        <f t="shared" si="74"/>
        <v>0</v>
      </c>
      <c r="T106" s="2">
        <f t="shared" si="75"/>
        <v>0</v>
      </c>
      <c r="U106" s="2">
        <f t="shared" si="76"/>
        <v>0</v>
      </c>
      <c r="V106" s="2">
        <f t="shared" si="77"/>
        <v>0</v>
      </c>
      <c r="W106" s="2">
        <f t="shared" si="78"/>
        <v>0</v>
      </c>
      <c r="X106" s="11"/>
      <c r="Y106" s="11"/>
      <c r="Z106" s="11"/>
    </row>
    <row r="107" spans="1:26">
      <c r="A107" s="1" t="s">
        <v>30</v>
      </c>
      <c r="B107" s="1" t="s">
        <v>21</v>
      </c>
      <c r="C107" s="1" t="s">
        <v>16</v>
      </c>
      <c r="D107" s="4">
        <v>45754</v>
      </c>
      <c r="E107" s="4"/>
      <c r="F107" s="2">
        <f t="shared" si="82"/>
        <v>36</v>
      </c>
      <c r="G107" s="2">
        <f t="shared" si="86"/>
        <v>1</v>
      </c>
      <c r="H107" s="1" t="s">
        <v>15</v>
      </c>
      <c r="I107" s="1">
        <v>1</v>
      </c>
      <c r="J107" s="1">
        <v>0</v>
      </c>
      <c r="K107" s="1">
        <v>0</v>
      </c>
      <c r="L107" s="2"/>
      <c r="M107" s="2"/>
      <c r="N107" s="2"/>
      <c r="O107" s="2"/>
      <c r="Q107" s="2">
        <f t="shared" si="72"/>
        <v>1</v>
      </c>
      <c r="R107" s="2">
        <f t="shared" si="73"/>
        <v>1</v>
      </c>
      <c r="S107" s="2">
        <f t="shared" si="74"/>
        <v>1</v>
      </c>
      <c r="T107" s="2">
        <f t="shared" si="75"/>
        <v>0</v>
      </c>
      <c r="U107" s="2">
        <f t="shared" si="76"/>
        <v>0</v>
      </c>
      <c r="V107" s="2">
        <f t="shared" si="77"/>
        <v>0</v>
      </c>
      <c r="W107" s="2">
        <f t="shared" si="78"/>
        <v>0</v>
      </c>
      <c r="X107" s="11" t="str">
        <f t="shared" ref="X107" si="120">IF(SUM(I107:I109)&gt;SUM(J107:J109), "Caleb", "Joshua")</f>
        <v>Joshua</v>
      </c>
      <c r="Y107" s="11">
        <f t="shared" ref="Y107" si="121">ABS(SUM(I107:I109)-SUM(J107:J109))</f>
        <v>1</v>
      </c>
      <c r="Z107" s="11">
        <f t="shared" ref="Z107" si="122">SUM(I107:I109, J107:J109)</f>
        <v>3</v>
      </c>
    </row>
    <row r="108" spans="1:26">
      <c r="A108" s="1" t="s">
        <v>30</v>
      </c>
      <c r="B108" s="1" t="s">
        <v>21</v>
      </c>
      <c r="C108" s="1" t="s">
        <v>16</v>
      </c>
      <c r="D108" s="4">
        <v>45754</v>
      </c>
      <c r="E108" s="4"/>
      <c r="F108" s="2">
        <f t="shared" si="82"/>
        <v>36</v>
      </c>
      <c r="G108" s="2">
        <f t="shared" si="86"/>
        <v>2</v>
      </c>
      <c r="H108" s="1" t="s">
        <v>15</v>
      </c>
      <c r="I108" s="1">
        <v>0</v>
      </c>
      <c r="J108" s="1">
        <v>1</v>
      </c>
      <c r="K108" s="1">
        <v>0</v>
      </c>
      <c r="L108" s="2"/>
      <c r="M108" s="2"/>
      <c r="N108" s="2"/>
      <c r="O108" s="2"/>
      <c r="Q108" s="2">
        <f t="shared" si="72"/>
        <v>1</v>
      </c>
      <c r="R108" s="2">
        <f t="shared" si="73"/>
        <v>1</v>
      </c>
      <c r="S108" s="2">
        <f t="shared" si="74"/>
        <v>1</v>
      </c>
      <c r="T108" s="2">
        <f t="shared" si="75"/>
        <v>0</v>
      </c>
      <c r="U108" s="2">
        <f t="shared" si="76"/>
        <v>0</v>
      </c>
      <c r="V108" s="2">
        <f t="shared" si="77"/>
        <v>0</v>
      </c>
      <c r="W108" s="2">
        <f t="shared" si="78"/>
        <v>0</v>
      </c>
      <c r="X108" s="11"/>
      <c r="Y108" s="11"/>
      <c r="Z108" s="11"/>
    </row>
    <row r="109" spans="1:26">
      <c r="A109" s="1" t="s">
        <v>30</v>
      </c>
      <c r="B109" s="1" t="s">
        <v>21</v>
      </c>
      <c r="C109" s="1" t="s">
        <v>16</v>
      </c>
      <c r="D109" s="4">
        <v>45754</v>
      </c>
      <c r="E109" s="4"/>
      <c r="F109" s="2">
        <f t="shared" si="82"/>
        <v>36</v>
      </c>
      <c r="G109" s="2">
        <f t="shared" si="86"/>
        <v>3</v>
      </c>
      <c r="H109" s="1" t="s">
        <v>15</v>
      </c>
      <c r="I109" s="1">
        <v>0</v>
      </c>
      <c r="J109" s="1">
        <v>1</v>
      </c>
      <c r="K109" s="1">
        <v>0</v>
      </c>
      <c r="L109" s="2"/>
      <c r="M109" s="2"/>
      <c r="N109" s="2"/>
      <c r="O109" s="2"/>
      <c r="Q109" s="2">
        <f t="shared" si="72"/>
        <v>1</v>
      </c>
      <c r="R109" s="2">
        <f t="shared" si="73"/>
        <v>1</v>
      </c>
      <c r="S109" s="2">
        <f t="shared" si="74"/>
        <v>1</v>
      </c>
      <c r="T109" s="2">
        <f t="shared" si="75"/>
        <v>0</v>
      </c>
      <c r="U109" s="2">
        <f t="shared" si="76"/>
        <v>0</v>
      </c>
      <c r="V109" s="2">
        <f t="shared" si="77"/>
        <v>0</v>
      </c>
      <c r="W109" s="2">
        <f t="shared" si="78"/>
        <v>0</v>
      </c>
      <c r="X109" s="11"/>
      <c r="Y109" s="11"/>
      <c r="Z109" s="11"/>
    </row>
    <row r="110" spans="1:26">
      <c r="A110" s="1" t="s">
        <v>30</v>
      </c>
      <c r="B110" s="1" t="s">
        <v>22</v>
      </c>
      <c r="C110" s="1" t="s">
        <v>16</v>
      </c>
      <c r="D110" s="4">
        <v>45754</v>
      </c>
      <c r="E110" s="4"/>
      <c r="F110" s="2">
        <f t="shared" si="82"/>
        <v>37</v>
      </c>
      <c r="G110" s="2">
        <f t="shared" si="86"/>
        <v>1</v>
      </c>
      <c r="H110" s="1" t="s">
        <v>9</v>
      </c>
      <c r="I110" s="1">
        <v>0</v>
      </c>
      <c r="J110" s="1">
        <v>2</v>
      </c>
      <c r="L110" s="2"/>
      <c r="M110" s="2"/>
      <c r="N110" s="2"/>
      <c r="O110" s="2"/>
      <c r="Q110" s="2">
        <f t="shared" si="72"/>
        <v>1</v>
      </c>
      <c r="R110" s="2">
        <f t="shared" si="73"/>
        <v>1</v>
      </c>
      <c r="S110" s="2">
        <f t="shared" si="74"/>
        <v>0</v>
      </c>
      <c r="T110" s="2">
        <f t="shared" si="75"/>
        <v>0</v>
      </c>
      <c r="U110" s="2">
        <f t="shared" si="76"/>
        <v>0</v>
      </c>
      <c r="V110" s="2">
        <f t="shared" si="77"/>
        <v>0</v>
      </c>
      <c r="W110" s="2">
        <f t="shared" si="78"/>
        <v>0</v>
      </c>
      <c r="X110" s="11" t="str">
        <f t="shared" ref="X110" si="123">IF(SUM(I110:I112)&gt;SUM(J110:J112), "Caleb", "Joshua")</f>
        <v>Caleb</v>
      </c>
      <c r="Y110" s="11">
        <f t="shared" ref="Y110" si="124">ABS(SUM(I110:I112)-SUM(J110:J112))</f>
        <v>2</v>
      </c>
      <c r="Z110" s="11">
        <f t="shared" ref="Z110" si="125">SUM(I110:I112, J110:J112)</f>
        <v>14</v>
      </c>
    </row>
    <row r="111" spans="1:26">
      <c r="A111" s="1" t="s">
        <v>30</v>
      </c>
      <c r="B111" s="1" t="s">
        <v>22</v>
      </c>
      <c r="C111" s="1" t="s">
        <v>16</v>
      </c>
      <c r="D111" s="4">
        <v>45754</v>
      </c>
      <c r="E111" s="4"/>
      <c r="F111" s="2">
        <f t="shared" si="82"/>
        <v>37</v>
      </c>
      <c r="G111" s="2">
        <f t="shared" si="86"/>
        <v>2</v>
      </c>
      <c r="H111" s="1" t="s">
        <v>9</v>
      </c>
      <c r="I111" s="1">
        <v>3</v>
      </c>
      <c r="J111" s="1">
        <v>1</v>
      </c>
      <c r="L111" s="2"/>
      <c r="M111" s="2"/>
      <c r="N111" s="2"/>
      <c r="O111" s="2"/>
      <c r="Q111" s="2">
        <f t="shared" si="72"/>
        <v>1</v>
      </c>
      <c r="R111" s="2">
        <f t="shared" si="73"/>
        <v>1</v>
      </c>
      <c r="S111" s="2">
        <f t="shared" si="74"/>
        <v>0</v>
      </c>
      <c r="T111" s="2">
        <f t="shared" si="75"/>
        <v>0</v>
      </c>
      <c r="U111" s="2">
        <f t="shared" si="76"/>
        <v>0</v>
      </c>
      <c r="V111" s="2">
        <f t="shared" si="77"/>
        <v>0</v>
      </c>
      <c r="W111" s="2">
        <f t="shared" si="78"/>
        <v>0</v>
      </c>
      <c r="X111" s="11"/>
      <c r="Y111" s="11"/>
      <c r="Z111" s="11"/>
    </row>
    <row r="112" spans="1:26">
      <c r="A112" s="1" t="s">
        <v>30</v>
      </c>
      <c r="B112" s="1" t="s">
        <v>22</v>
      </c>
      <c r="C112" s="1" t="s">
        <v>16</v>
      </c>
      <c r="D112" s="4">
        <v>45754</v>
      </c>
      <c r="E112" s="4"/>
      <c r="F112" s="2">
        <f t="shared" si="82"/>
        <v>37</v>
      </c>
      <c r="G112" s="2">
        <f t="shared" si="86"/>
        <v>3</v>
      </c>
      <c r="H112" s="1" t="s">
        <v>9</v>
      </c>
      <c r="I112" s="1">
        <v>5</v>
      </c>
      <c r="J112" s="1">
        <v>3</v>
      </c>
      <c r="L112" s="2"/>
      <c r="M112" s="2"/>
      <c r="N112" s="2"/>
      <c r="O112" s="2"/>
      <c r="Q112" s="2">
        <f t="shared" si="72"/>
        <v>1</v>
      </c>
      <c r="R112" s="2">
        <f t="shared" si="73"/>
        <v>1</v>
      </c>
      <c r="S112" s="2">
        <f t="shared" si="74"/>
        <v>0</v>
      </c>
      <c r="T112" s="2">
        <f t="shared" si="75"/>
        <v>0</v>
      </c>
      <c r="U112" s="2">
        <f t="shared" si="76"/>
        <v>0</v>
      </c>
      <c r="V112" s="2">
        <f t="shared" si="77"/>
        <v>0</v>
      </c>
      <c r="W112" s="2">
        <f t="shared" si="78"/>
        <v>0</v>
      </c>
      <c r="X112" s="11"/>
      <c r="Y112" s="11"/>
      <c r="Z112" s="11"/>
    </row>
    <row r="113" spans="1:26">
      <c r="A113" s="1" t="s">
        <v>30</v>
      </c>
      <c r="B113" s="1" t="s">
        <v>23</v>
      </c>
      <c r="C113" s="1" t="s">
        <v>16</v>
      </c>
      <c r="D113" s="4">
        <v>45755</v>
      </c>
      <c r="E113" s="4"/>
      <c r="F113" s="2">
        <f t="shared" si="82"/>
        <v>38</v>
      </c>
      <c r="G113" s="2">
        <f t="shared" si="86"/>
        <v>1</v>
      </c>
      <c r="H113" s="1" t="s">
        <v>13</v>
      </c>
      <c r="I113" s="1">
        <v>0</v>
      </c>
      <c r="J113" s="1">
        <v>2</v>
      </c>
      <c r="L113" s="2">
        <v>4</v>
      </c>
      <c r="M113" s="2"/>
      <c r="N113" s="2"/>
      <c r="O113" s="2"/>
      <c r="Q113" s="2">
        <f t="shared" si="72"/>
        <v>1</v>
      </c>
      <c r="R113" s="2">
        <f t="shared" si="73"/>
        <v>1</v>
      </c>
      <c r="S113" s="2">
        <f t="shared" si="74"/>
        <v>0</v>
      </c>
      <c r="T113" s="2">
        <f t="shared" si="75"/>
        <v>1</v>
      </c>
      <c r="U113" s="2">
        <f t="shared" si="76"/>
        <v>0</v>
      </c>
      <c r="V113" s="2">
        <f t="shared" si="77"/>
        <v>0</v>
      </c>
      <c r="W113" s="2">
        <f t="shared" si="78"/>
        <v>0</v>
      </c>
      <c r="X113" s="11" t="str">
        <f t="shared" ref="X113" si="126">IF(SUM(I113:I115)&gt;SUM(J113:J115), "Caleb", "Joshua")</f>
        <v>Joshua</v>
      </c>
      <c r="Y113" s="11">
        <f t="shared" ref="Y113" si="127">ABS(SUM(I113:I115)-SUM(J113:J115))</f>
        <v>3</v>
      </c>
      <c r="Z113" s="11">
        <f t="shared" ref="Z113" si="128">SUM(I113:I115, J113:J115)</f>
        <v>5</v>
      </c>
    </row>
    <row r="114" spans="1:26">
      <c r="A114" s="1" t="s">
        <v>30</v>
      </c>
      <c r="B114" s="1" t="s">
        <v>23</v>
      </c>
      <c r="C114" s="1" t="s">
        <v>16</v>
      </c>
      <c r="D114" s="4">
        <v>45755</v>
      </c>
      <c r="E114" s="4"/>
      <c r="F114" s="2">
        <f t="shared" si="82"/>
        <v>38</v>
      </c>
      <c r="G114" s="2">
        <f t="shared" si="86"/>
        <v>2</v>
      </c>
      <c r="H114" s="1" t="s">
        <v>13</v>
      </c>
      <c r="I114" s="1">
        <v>0</v>
      </c>
      <c r="J114" s="1">
        <v>1</v>
      </c>
      <c r="L114" s="2">
        <v>4</v>
      </c>
      <c r="M114" s="2"/>
      <c r="N114" s="2"/>
      <c r="O114" s="2"/>
      <c r="Q114" s="2">
        <f t="shared" si="72"/>
        <v>1</v>
      </c>
      <c r="R114" s="2">
        <f t="shared" si="73"/>
        <v>1</v>
      </c>
      <c r="S114" s="2">
        <f t="shared" si="74"/>
        <v>0</v>
      </c>
      <c r="T114" s="2">
        <f t="shared" si="75"/>
        <v>1</v>
      </c>
      <c r="U114" s="2">
        <f t="shared" si="76"/>
        <v>0</v>
      </c>
      <c r="V114" s="2">
        <f t="shared" si="77"/>
        <v>0</v>
      </c>
      <c r="W114" s="2">
        <f t="shared" si="78"/>
        <v>0</v>
      </c>
      <c r="X114" s="11"/>
      <c r="Y114" s="11"/>
      <c r="Z114" s="11"/>
    </row>
    <row r="115" spans="1:26">
      <c r="A115" s="1" t="s">
        <v>30</v>
      </c>
      <c r="B115" s="1" t="s">
        <v>23</v>
      </c>
      <c r="C115" s="1" t="s">
        <v>16</v>
      </c>
      <c r="D115" s="4">
        <v>45755</v>
      </c>
      <c r="E115" s="4"/>
      <c r="F115" s="2">
        <f t="shared" si="82"/>
        <v>38</v>
      </c>
      <c r="G115" s="2">
        <f t="shared" si="86"/>
        <v>3</v>
      </c>
      <c r="H115" s="1" t="s">
        <v>13</v>
      </c>
      <c r="I115" s="1">
        <v>1</v>
      </c>
      <c r="J115" s="1">
        <v>1</v>
      </c>
      <c r="L115" s="2">
        <v>1</v>
      </c>
      <c r="M115" s="2"/>
      <c r="N115" s="2"/>
      <c r="O115" s="2"/>
      <c r="Q115" s="2">
        <f t="shared" si="72"/>
        <v>1</v>
      </c>
      <c r="R115" s="2">
        <f t="shared" si="73"/>
        <v>1</v>
      </c>
      <c r="S115" s="2">
        <f t="shared" si="74"/>
        <v>0</v>
      </c>
      <c r="T115" s="2">
        <f t="shared" si="75"/>
        <v>1</v>
      </c>
      <c r="U115" s="2">
        <f t="shared" si="76"/>
        <v>0</v>
      </c>
      <c r="V115" s="2">
        <f t="shared" si="77"/>
        <v>0</v>
      </c>
      <c r="W115" s="2">
        <f t="shared" si="78"/>
        <v>0</v>
      </c>
      <c r="X115" s="11"/>
      <c r="Y115" s="11"/>
      <c r="Z115" s="11"/>
    </row>
    <row r="116" spans="1:26">
      <c r="A116" s="1" t="s">
        <v>30</v>
      </c>
      <c r="B116" s="1" t="s">
        <v>22</v>
      </c>
      <c r="C116" s="1" t="s">
        <v>16</v>
      </c>
      <c r="D116" s="4">
        <v>45756</v>
      </c>
      <c r="E116" s="4"/>
      <c r="F116" s="2">
        <f t="shared" si="82"/>
        <v>39</v>
      </c>
      <c r="G116" s="2">
        <f t="shared" si="86"/>
        <v>1</v>
      </c>
      <c r="H116" s="1" t="s">
        <v>11</v>
      </c>
      <c r="I116" s="1">
        <v>5</v>
      </c>
      <c r="J116" s="1">
        <v>3</v>
      </c>
      <c r="L116" s="2"/>
      <c r="M116" s="2"/>
      <c r="N116" s="2"/>
      <c r="O116" s="2"/>
      <c r="Q116" s="2">
        <f t="shared" si="72"/>
        <v>1</v>
      </c>
      <c r="R116" s="2">
        <f t="shared" si="73"/>
        <v>1</v>
      </c>
      <c r="S116" s="2">
        <f t="shared" si="74"/>
        <v>0</v>
      </c>
      <c r="T116" s="2">
        <f t="shared" si="75"/>
        <v>0</v>
      </c>
      <c r="U116" s="2">
        <f t="shared" si="76"/>
        <v>0</v>
      </c>
      <c r="V116" s="2">
        <f t="shared" si="77"/>
        <v>0</v>
      </c>
      <c r="W116" s="2">
        <f t="shared" si="78"/>
        <v>0</v>
      </c>
      <c r="X116" s="11" t="str">
        <f t="shared" ref="X116" si="129">IF(SUM(I116:I118)&gt;SUM(J116:J118), "Caleb", "Joshua")</f>
        <v>Caleb</v>
      </c>
      <c r="Y116" s="11">
        <f t="shared" ref="Y116" si="130">ABS(SUM(I116:I118)-SUM(J116:J118))</f>
        <v>9</v>
      </c>
      <c r="Z116" s="11">
        <f t="shared" ref="Z116" si="131">SUM(I116:I118, J116:J118)</f>
        <v>21</v>
      </c>
    </row>
    <row r="117" spans="1:26">
      <c r="A117" s="1" t="s">
        <v>30</v>
      </c>
      <c r="B117" s="1" t="s">
        <v>22</v>
      </c>
      <c r="C117" s="1" t="s">
        <v>16</v>
      </c>
      <c r="D117" s="4">
        <v>45756</v>
      </c>
      <c r="E117" s="4"/>
      <c r="F117" s="2">
        <f t="shared" si="82"/>
        <v>39</v>
      </c>
      <c r="G117" s="2">
        <f t="shared" si="86"/>
        <v>2</v>
      </c>
      <c r="H117" s="1" t="s">
        <v>11</v>
      </c>
      <c r="I117" s="1">
        <v>7</v>
      </c>
      <c r="J117" s="1">
        <v>1</v>
      </c>
      <c r="L117" s="2"/>
      <c r="M117" s="2"/>
      <c r="N117" s="2"/>
      <c r="O117" s="2"/>
      <c r="Q117" s="2">
        <f t="shared" si="72"/>
        <v>1</v>
      </c>
      <c r="R117" s="2">
        <f t="shared" si="73"/>
        <v>1</v>
      </c>
      <c r="S117" s="2">
        <f t="shared" si="74"/>
        <v>0</v>
      </c>
      <c r="T117" s="2">
        <f t="shared" si="75"/>
        <v>0</v>
      </c>
      <c r="U117" s="2">
        <f t="shared" si="76"/>
        <v>0</v>
      </c>
      <c r="V117" s="2">
        <f t="shared" si="77"/>
        <v>0</v>
      </c>
      <c r="W117" s="2">
        <f t="shared" si="78"/>
        <v>0</v>
      </c>
      <c r="X117" s="11"/>
      <c r="Y117" s="11"/>
      <c r="Z117" s="11"/>
    </row>
    <row r="118" spans="1:26">
      <c r="A118" s="1" t="s">
        <v>30</v>
      </c>
      <c r="B118" s="1" t="s">
        <v>22</v>
      </c>
      <c r="C118" s="1" t="s">
        <v>16</v>
      </c>
      <c r="D118" s="4">
        <v>45756</v>
      </c>
      <c r="E118" s="4"/>
      <c r="F118" s="2">
        <f t="shared" si="82"/>
        <v>39</v>
      </c>
      <c r="G118" s="2">
        <f t="shared" si="86"/>
        <v>3</v>
      </c>
      <c r="H118" s="1" t="s">
        <v>11</v>
      </c>
      <c r="I118" s="1">
        <v>3</v>
      </c>
      <c r="J118" s="1">
        <v>2</v>
      </c>
      <c r="L118" s="2"/>
      <c r="M118" s="2"/>
      <c r="N118" s="2"/>
      <c r="O118" s="2"/>
      <c r="Q118" s="2">
        <f t="shared" si="72"/>
        <v>1</v>
      </c>
      <c r="R118" s="2">
        <f t="shared" si="73"/>
        <v>1</v>
      </c>
      <c r="S118" s="2">
        <f t="shared" si="74"/>
        <v>0</v>
      </c>
      <c r="T118" s="2">
        <f t="shared" si="75"/>
        <v>0</v>
      </c>
      <c r="U118" s="2">
        <f t="shared" si="76"/>
        <v>0</v>
      </c>
      <c r="V118" s="2">
        <f t="shared" si="77"/>
        <v>0</v>
      </c>
      <c r="W118" s="2">
        <f t="shared" si="78"/>
        <v>0</v>
      </c>
      <c r="X118" s="11"/>
      <c r="Y118" s="11"/>
      <c r="Z118" s="11"/>
    </row>
    <row r="119" spans="1:26">
      <c r="A119" s="1" t="s">
        <v>30</v>
      </c>
      <c r="B119" s="1" t="s">
        <v>21</v>
      </c>
      <c r="C119" s="1" t="s">
        <v>16</v>
      </c>
      <c r="D119" s="4">
        <v>45756</v>
      </c>
      <c r="E119" s="4"/>
      <c r="F119" s="2">
        <f t="shared" si="82"/>
        <v>40</v>
      </c>
      <c r="G119" s="2">
        <f t="shared" si="86"/>
        <v>1</v>
      </c>
      <c r="H119" s="1" t="s">
        <v>11</v>
      </c>
      <c r="I119" s="1">
        <v>1</v>
      </c>
      <c r="J119" s="1">
        <v>3</v>
      </c>
      <c r="L119" s="2"/>
      <c r="M119" s="2"/>
      <c r="N119" s="2"/>
      <c r="O119" s="2"/>
      <c r="Q119" s="2">
        <f t="shared" si="72"/>
        <v>1</v>
      </c>
      <c r="R119" s="2">
        <f t="shared" si="73"/>
        <v>1</v>
      </c>
      <c r="S119" s="2">
        <f t="shared" si="74"/>
        <v>0</v>
      </c>
      <c r="T119" s="2">
        <f t="shared" si="75"/>
        <v>0</v>
      </c>
      <c r="U119" s="2">
        <f t="shared" si="76"/>
        <v>0</v>
      </c>
      <c r="V119" s="2">
        <f t="shared" si="77"/>
        <v>0</v>
      </c>
      <c r="W119" s="2">
        <f t="shared" si="78"/>
        <v>0</v>
      </c>
      <c r="X119" s="11" t="str">
        <f t="shared" ref="X119" si="132">IF(SUM(I119:I121)&gt;SUM(J119:J121), "Caleb", "Joshua")</f>
        <v>Caleb</v>
      </c>
      <c r="Y119" s="11">
        <f t="shared" ref="Y119" si="133">ABS(SUM(I119:I121)-SUM(J119:J121))</f>
        <v>2</v>
      </c>
      <c r="Z119" s="11">
        <f t="shared" ref="Z119" si="134">SUM(I119:I121, J119:J121)</f>
        <v>14</v>
      </c>
    </row>
    <row r="120" spans="1:26">
      <c r="A120" s="1" t="s">
        <v>30</v>
      </c>
      <c r="B120" s="1" t="s">
        <v>21</v>
      </c>
      <c r="C120" s="1" t="s">
        <v>16</v>
      </c>
      <c r="D120" s="4">
        <v>45756</v>
      </c>
      <c r="E120" s="4"/>
      <c r="F120" s="2">
        <f t="shared" si="82"/>
        <v>40</v>
      </c>
      <c r="G120" s="2">
        <f t="shared" si="86"/>
        <v>2</v>
      </c>
      <c r="H120" s="1" t="s">
        <v>11</v>
      </c>
      <c r="I120" s="1">
        <v>2</v>
      </c>
      <c r="J120" s="1">
        <v>3</v>
      </c>
      <c r="L120" s="2"/>
      <c r="M120" s="2"/>
      <c r="N120" s="2"/>
      <c r="O120" s="2"/>
      <c r="Q120" s="2">
        <f t="shared" si="72"/>
        <v>1</v>
      </c>
      <c r="R120" s="2">
        <f t="shared" si="73"/>
        <v>1</v>
      </c>
      <c r="S120" s="2">
        <f t="shared" si="74"/>
        <v>0</v>
      </c>
      <c r="T120" s="2">
        <f t="shared" si="75"/>
        <v>0</v>
      </c>
      <c r="U120" s="2">
        <f t="shared" si="76"/>
        <v>0</v>
      </c>
      <c r="V120" s="2">
        <f t="shared" si="77"/>
        <v>0</v>
      </c>
      <c r="W120" s="2">
        <f t="shared" si="78"/>
        <v>0</v>
      </c>
      <c r="X120" s="11"/>
      <c r="Y120" s="11"/>
      <c r="Z120" s="11"/>
    </row>
    <row r="121" spans="1:26">
      <c r="A121" s="1" t="s">
        <v>30</v>
      </c>
      <c r="B121" s="1" t="s">
        <v>21</v>
      </c>
      <c r="C121" s="1" t="s">
        <v>16</v>
      </c>
      <c r="D121" s="4">
        <v>45756</v>
      </c>
      <c r="E121" s="4"/>
      <c r="F121" s="2">
        <f t="shared" si="82"/>
        <v>40</v>
      </c>
      <c r="G121" s="2">
        <f t="shared" si="86"/>
        <v>3</v>
      </c>
      <c r="H121" s="1" t="s">
        <v>11</v>
      </c>
      <c r="I121" s="1">
        <v>5</v>
      </c>
      <c r="J121" s="1">
        <v>0</v>
      </c>
      <c r="L121" s="2"/>
      <c r="M121" s="2"/>
      <c r="N121" s="2"/>
      <c r="O121" s="2"/>
      <c r="Q121" s="2">
        <f t="shared" si="72"/>
        <v>1</v>
      </c>
      <c r="R121" s="2">
        <f t="shared" si="73"/>
        <v>1</v>
      </c>
      <c r="S121" s="2">
        <f t="shared" si="74"/>
        <v>0</v>
      </c>
      <c r="T121" s="2">
        <f t="shared" si="75"/>
        <v>0</v>
      </c>
      <c r="U121" s="2">
        <f t="shared" si="76"/>
        <v>0</v>
      </c>
      <c r="V121" s="2">
        <f t="shared" si="77"/>
        <v>0</v>
      </c>
      <c r="W121" s="2">
        <f t="shared" si="78"/>
        <v>0</v>
      </c>
      <c r="X121" s="11"/>
      <c r="Y121" s="11"/>
      <c r="Z121" s="11"/>
    </row>
    <row r="122" spans="1:26">
      <c r="A122" s="1" t="s">
        <v>30</v>
      </c>
      <c r="B122" s="1" t="s">
        <v>23</v>
      </c>
      <c r="C122" s="1" t="s">
        <v>16</v>
      </c>
      <c r="D122" s="4">
        <v>45756</v>
      </c>
      <c r="E122" s="4"/>
      <c r="F122" s="2">
        <f t="shared" si="82"/>
        <v>41</v>
      </c>
      <c r="G122" s="2">
        <f t="shared" si="86"/>
        <v>1</v>
      </c>
      <c r="H122" s="1" t="s">
        <v>11</v>
      </c>
      <c r="I122" s="1">
        <v>0</v>
      </c>
      <c r="J122" s="1">
        <v>2</v>
      </c>
      <c r="L122" s="2"/>
      <c r="M122" s="2"/>
      <c r="N122" s="2"/>
      <c r="O122" s="2"/>
      <c r="Q122" s="2">
        <f t="shared" si="72"/>
        <v>1</v>
      </c>
      <c r="R122" s="2">
        <f t="shared" si="73"/>
        <v>1</v>
      </c>
      <c r="S122" s="2">
        <f t="shared" si="74"/>
        <v>0</v>
      </c>
      <c r="T122" s="2">
        <f t="shared" si="75"/>
        <v>0</v>
      </c>
      <c r="U122" s="2">
        <f t="shared" si="76"/>
        <v>0</v>
      </c>
      <c r="V122" s="2">
        <f t="shared" si="77"/>
        <v>0</v>
      </c>
      <c r="W122" s="2">
        <f t="shared" si="78"/>
        <v>0</v>
      </c>
      <c r="X122" s="11" t="str">
        <f t="shared" ref="X122" si="135">IF(SUM(I122:I124)&gt;SUM(J122:J124), "Caleb", "Joshua")</f>
        <v>Caleb</v>
      </c>
      <c r="Y122" s="11">
        <f t="shared" ref="Y122" si="136">ABS(SUM(I122:I124)-SUM(J122:J124))</f>
        <v>2</v>
      </c>
      <c r="Z122" s="11">
        <f t="shared" ref="Z122" si="137">SUM(I122:I124, J122:J124)</f>
        <v>6</v>
      </c>
    </row>
    <row r="123" spans="1:26">
      <c r="A123" s="1" t="s">
        <v>30</v>
      </c>
      <c r="B123" s="1" t="s">
        <v>23</v>
      </c>
      <c r="C123" s="1" t="s">
        <v>16</v>
      </c>
      <c r="D123" s="4">
        <v>45756</v>
      </c>
      <c r="E123" s="4"/>
      <c r="F123" s="2">
        <f t="shared" si="82"/>
        <v>41</v>
      </c>
      <c r="G123" s="2">
        <f t="shared" si="86"/>
        <v>2</v>
      </c>
      <c r="H123" s="1" t="s">
        <v>11</v>
      </c>
      <c r="I123" s="1">
        <v>3</v>
      </c>
      <c r="J123" s="1">
        <v>0</v>
      </c>
      <c r="L123" s="2"/>
      <c r="M123" s="2"/>
      <c r="N123" s="2"/>
      <c r="O123" s="2"/>
      <c r="Q123" s="2">
        <f t="shared" si="72"/>
        <v>1</v>
      </c>
      <c r="R123" s="2">
        <f t="shared" si="73"/>
        <v>1</v>
      </c>
      <c r="S123" s="2">
        <f t="shared" si="74"/>
        <v>0</v>
      </c>
      <c r="T123" s="2">
        <f t="shared" si="75"/>
        <v>0</v>
      </c>
      <c r="U123" s="2">
        <f t="shared" si="76"/>
        <v>0</v>
      </c>
      <c r="V123" s="2">
        <f t="shared" si="77"/>
        <v>0</v>
      </c>
      <c r="W123" s="2">
        <f t="shared" si="78"/>
        <v>0</v>
      </c>
      <c r="X123" s="11"/>
      <c r="Y123" s="11"/>
      <c r="Z123" s="11"/>
    </row>
    <row r="124" spans="1:26">
      <c r="A124" s="1" t="s">
        <v>30</v>
      </c>
      <c r="B124" s="1" t="s">
        <v>23</v>
      </c>
      <c r="C124" s="1" t="s">
        <v>16</v>
      </c>
      <c r="D124" s="4">
        <v>45756</v>
      </c>
      <c r="E124" s="4"/>
      <c r="F124" s="2">
        <f t="shared" si="82"/>
        <v>41</v>
      </c>
      <c r="G124" s="2">
        <f t="shared" si="86"/>
        <v>3</v>
      </c>
      <c r="H124" s="1" t="s">
        <v>11</v>
      </c>
      <c r="I124" s="1">
        <v>1</v>
      </c>
      <c r="J124" s="1">
        <v>0</v>
      </c>
      <c r="L124" s="2"/>
      <c r="M124" s="2"/>
      <c r="N124" s="2"/>
      <c r="O124" s="2"/>
      <c r="Q124" s="2">
        <f t="shared" si="72"/>
        <v>1</v>
      </c>
      <c r="R124" s="2">
        <f t="shared" si="73"/>
        <v>1</v>
      </c>
      <c r="S124" s="2">
        <f t="shared" si="74"/>
        <v>0</v>
      </c>
      <c r="T124" s="2">
        <f t="shared" si="75"/>
        <v>0</v>
      </c>
      <c r="U124" s="2">
        <f t="shared" si="76"/>
        <v>0</v>
      </c>
      <c r="V124" s="2">
        <f t="shared" si="77"/>
        <v>0</v>
      </c>
      <c r="W124" s="2">
        <f t="shared" si="78"/>
        <v>0</v>
      </c>
      <c r="X124" s="11"/>
      <c r="Y124" s="11"/>
      <c r="Z124" s="11"/>
    </row>
    <row r="125" spans="1:26">
      <c r="A125" s="1" t="s">
        <v>30</v>
      </c>
      <c r="B125" s="1" t="s">
        <v>21</v>
      </c>
      <c r="C125" s="1" t="s">
        <v>16</v>
      </c>
      <c r="D125" s="4">
        <v>45757</v>
      </c>
      <c r="E125" s="4"/>
      <c r="F125" s="2">
        <f t="shared" si="82"/>
        <v>42</v>
      </c>
      <c r="G125" s="2">
        <f t="shared" si="86"/>
        <v>1</v>
      </c>
      <c r="H125" s="1" t="s">
        <v>9</v>
      </c>
      <c r="I125" s="1">
        <v>3</v>
      </c>
      <c r="J125" s="1">
        <v>1</v>
      </c>
      <c r="L125" s="2"/>
      <c r="M125" s="2"/>
      <c r="N125" s="2"/>
      <c r="O125" s="2"/>
      <c r="Q125" s="2">
        <f t="shared" si="72"/>
        <v>1</v>
      </c>
      <c r="R125" s="2">
        <f t="shared" si="73"/>
        <v>1</v>
      </c>
      <c r="S125" s="2">
        <f t="shared" si="74"/>
        <v>0</v>
      </c>
      <c r="T125" s="2">
        <f t="shared" si="75"/>
        <v>0</v>
      </c>
      <c r="U125" s="2">
        <f t="shared" si="76"/>
        <v>0</v>
      </c>
      <c r="V125" s="2">
        <f t="shared" si="77"/>
        <v>0</v>
      </c>
      <c r="W125" s="2">
        <f t="shared" si="78"/>
        <v>0</v>
      </c>
      <c r="X125" s="11" t="str">
        <f t="shared" ref="X125" si="138">IF(SUM(I125:I127)&gt;SUM(J125:J127), "Caleb", "Joshua")</f>
        <v>Joshua</v>
      </c>
      <c r="Y125" s="11">
        <f t="shared" ref="Y125" si="139">ABS(SUM(I125:I127)-SUM(J125:J127))</f>
        <v>1</v>
      </c>
      <c r="Z125" s="11">
        <f t="shared" ref="Z125" si="140">SUM(I125:I127, J125:J127)</f>
        <v>11</v>
      </c>
    </row>
    <row r="126" spans="1:26">
      <c r="A126" s="1" t="s">
        <v>30</v>
      </c>
      <c r="B126" s="1" t="s">
        <v>21</v>
      </c>
      <c r="C126" s="1" t="s">
        <v>16</v>
      </c>
      <c r="D126" s="4">
        <v>45757</v>
      </c>
      <c r="E126" s="4"/>
      <c r="F126" s="2">
        <f t="shared" si="82"/>
        <v>42</v>
      </c>
      <c r="G126" s="2">
        <f t="shared" si="86"/>
        <v>2</v>
      </c>
      <c r="H126" s="1" t="s">
        <v>9</v>
      </c>
      <c r="I126" s="1">
        <v>1</v>
      </c>
      <c r="J126" s="1">
        <v>2</v>
      </c>
      <c r="L126" s="2"/>
      <c r="M126" s="2"/>
      <c r="N126" s="2"/>
      <c r="O126" s="2"/>
      <c r="Q126" s="2">
        <f t="shared" si="72"/>
        <v>1</v>
      </c>
      <c r="R126" s="2">
        <f t="shared" si="73"/>
        <v>1</v>
      </c>
      <c r="S126" s="2">
        <f t="shared" si="74"/>
        <v>0</v>
      </c>
      <c r="T126" s="2">
        <f t="shared" si="75"/>
        <v>0</v>
      </c>
      <c r="U126" s="2">
        <f t="shared" si="76"/>
        <v>0</v>
      </c>
      <c r="V126" s="2">
        <f t="shared" si="77"/>
        <v>0</v>
      </c>
      <c r="W126" s="2">
        <f t="shared" si="78"/>
        <v>0</v>
      </c>
      <c r="X126" s="11"/>
      <c r="Y126" s="11"/>
      <c r="Z126" s="11"/>
    </row>
    <row r="127" spans="1:26">
      <c r="A127" s="1" t="s">
        <v>30</v>
      </c>
      <c r="B127" s="1" t="s">
        <v>21</v>
      </c>
      <c r="C127" s="1" t="s">
        <v>16</v>
      </c>
      <c r="D127" s="4">
        <v>45757</v>
      </c>
      <c r="E127" s="4"/>
      <c r="F127" s="2">
        <f t="shared" si="82"/>
        <v>42</v>
      </c>
      <c r="G127" s="2">
        <f t="shared" si="86"/>
        <v>3</v>
      </c>
      <c r="H127" s="1" t="s">
        <v>9</v>
      </c>
      <c r="I127" s="1">
        <v>1</v>
      </c>
      <c r="J127" s="1">
        <v>3</v>
      </c>
      <c r="L127" s="2"/>
      <c r="M127" s="2"/>
      <c r="N127" s="2"/>
      <c r="O127" s="2"/>
      <c r="Q127" s="2">
        <f t="shared" si="72"/>
        <v>1</v>
      </c>
      <c r="R127" s="2">
        <f t="shared" si="73"/>
        <v>1</v>
      </c>
      <c r="S127" s="2">
        <f t="shared" si="74"/>
        <v>0</v>
      </c>
      <c r="T127" s="2">
        <f t="shared" si="75"/>
        <v>0</v>
      </c>
      <c r="U127" s="2">
        <f t="shared" si="76"/>
        <v>0</v>
      </c>
      <c r="V127" s="2">
        <f t="shared" si="77"/>
        <v>0</v>
      </c>
      <c r="W127" s="2">
        <f t="shared" si="78"/>
        <v>0</v>
      </c>
      <c r="X127" s="11"/>
      <c r="Y127" s="11"/>
      <c r="Z127" s="11"/>
    </row>
    <row r="128" spans="1:26">
      <c r="A128" s="1" t="s">
        <v>30</v>
      </c>
      <c r="B128" s="1" t="s">
        <v>22</v>
      </c>
      <c r="C128" s="1" t="s">
        <v>16</v>
      </c>
      <c r="D128" s="4">
        <v>45761</v>
      </c>
      <c r="E128" s="4"/>
      <c r="F128" s="2">
        <f t="shared" si="82"/>
        <v>43</v>
      </c>
      <c r="G128" s="2">
        <f t="shared" si="86"/>
        <v>1</v>
      </c>
      <c r="H128" s="1" t="s">
        <v>15</v>
      </c>
      <c r="I128" s="1">
        <v>7</v>
      </c>
      <c r="J128" s="1">
        <v>1</v>
      </c>
      <c r="L128" s="2">
        <v>2</v>
      </c>
      <c r="M128" s="2"/>
      <c r="N128" s="2"/>
      <c r="O128" s="2"/>
      <c r="Q128" s="2">
        <f t="shared" si="72"/>
        <v>1</v>
      </c>
      <c r="R128" s="2">
        <f t="shared" si="73"/>
        <v>1</v>
      </c>
      <c r="S128" s="2">
        <f t="shared" si="74"/>
        <v>0</v>
      </c>
      <c r="T128" s="2">
        <f t="shared" si="75"/>
        <v>1</v>
      </c>
      <c r="U128" s="2">
        <f t="shared" si="76"/>
        <v>0</v>
      </c>
      <c r="V128" s="2">
        <f t="shared" si="77"/>
        <v>0</v>
      </c>
      <c r="W128" s="2">
        <f t="shared" si="78"/>
        <v>0</v>
      </c>
      <c r="X128" s="11" t="str">
        <f t="shared" ref="X128" si="141">IF(SUM(I128:I130)&gt;SUM(J128:J130), "Caleb", "Joshua")</f>
        <v>Caleb</v>
      </c>
      <c r="Y128" s="11">
        <f t="shared" ref="Y128" si="142">ABS(SUM(I128:I130)-SUM(J128:J130))</f>
        <v>1</v>
      </c>
      <c r="Z128" s="11">
        <f t="shared" ref="Z128" si="143">SUM(I128:I130, J128:J130)</f>
        <v>15</v>
      </c>
    </row>
    <row r="129" spans="1:26">
      <c r="A129" s="1" t="s">
        <v>30</v>
      </c>
      <c r="B129" s="1" t="s">
        <v>22</v>
      </c>
      <c r="C129" s="1" t="s">
        <v>16</v>
      </c>
      <c r="D129" s="4">
        <v>45761</v>
      </c>
      <c r="E129" s="4"/>
      <c r="F129" s="2">
        <f t="shared" si="82"/>
        <v>43</v>
      </c>
      <c r="G129" s="2">
        <f t="shared" si="86"/>
        <v>2</v>
      </c>
      <c r="H129" s="1" t="s">
        <v>15</v>
      </c>
      <c r="I129" s="1">
        <v>0</v>
      </c>
      <c r="J129" s="1">
        <v>2</v>
      </c>
      <c r="L129" s="2">
        <v>2</v>
      </c>
      <c r="M129" s="2"/>
      <c r="N129" s="2"/>
      <c r="O129" s="2"/>
      <c r="Q129" s="2">
        <f t="shared" si="72"/>
        <v>1</v>
      </c>
      <c r="R129" s="2">
        <f t="shared" si="73"/>
        <v>1</v>
      </c>
      <c r="S129" s="2">
        <f t="shared" si="74"/>
        <v>0</v>
      </c>
      <c r="T129" s="2">
        <f t="shared" si="75"/>
        <v>1</v>
      </c>
      <c r="U129" s="2">
        <f t="shared" si="76"/>
        <v>0</v>
      </c>
      <c r="V129" s="2">
        <f t="shared" si="77"/>
        <v>0</v>
      </c>
      <c r="W129" s="2">
        <f t="shared" si="78"/>
        <v>0</v>
      </c>
      <c r="X129" s="11"/>
      <c r="Y129" s="11"/>
      <c r="Z129" s="11"/>
    </row>
    <row r="130" spans="1:26">
      <c r="A130" s="1" t="s">
        <v>30</v>
      </c>
      <c r="B130" s="1" t="s">
        <v>22</v>
      </c>
      <c r="C130" s="1" t="s">
        <v>16</v>
      </c>
      <c r="D130" s="4">
        <v>45761</v>
      </c>
      <c r="E130" s="4"/>
      <c r="F130" s="2">
        <f t="shared" si="82"/>
        <v>43</v>
      </c>
      <c r="G130" s="2">
        <f t="shared" si="86"/>
        <v>3</v>
      </c>
      <c r="H130" s="1" t="s">
        <v>15</v>
      </c>
      <c r="I130" s="1">
        <v>1</v>
      </c>
      <c r="J130" s="1">
        <v>4</v>
      </c>
      <c r="L130" s="2">
        <v>0</v>
      </c>
      <c r="M130" s="2"/>
      <c r="N130" s="2"/>
      <c r="O130" s="2"/>
      <c r="Q130" s="2">
        <f t="shared" si="72"/>
        <v>1</v>
      </c>
      <c r="R130" s="2">
        <f t="shared" si="73"/>
        <v>1</v>
      </c>
      <c r="S130" s="2">
        <f t="shared" si="74"/>
        <v>0</v>
      </c>
      <c r="T130" s="2">
        <f t="shared" si="75"/>
        <v>1</v>
      </c>
      <c r="U130" s="2">
        <f t="shared" si="76"/>
        <v>0</v>
      </c>
      <c r="V130" s="2">
        <f t="shared" si="77"/>
        <v>0</v>
      </c>
      <c r="W130" s="2">
        <f t="shared" si="78"/>
        <v>0</v>
      </c>
      <c r="X130" s="11"/>
      <c r="Y130" s="11"/>
      <c r="Z130" s="11"/>
    </row>
    <row r="131" spans="1:26">
      <c r="A131" s="1" t="s">
        <v>30</v>
      </c>
      <c r="B131" s="1" t="s">
        <v>22</v>
      </c>
      <c r="C131" s="1" t="s">
        <v>16</v>
      </c>
      <c r="D131" s="4">
        <v>45762</v>
      </c>
      <c r="E131" s="4"/>
      <c r="F131" s="2">
        <f t="shared" si="82"/>
        <v>44</v>
      </c>
      <c r="G131" s="2">
        <f t="shared" si="86"/>
        <v>1</v>
      </c>
      <c r="H131" s="1" t="s">
        <v>28</v>
      </c>
      <c r="I131" s="1">
        <v>0</v>
      </c>
      <c r="J131" s="1">
        <v>0</v>
      </c>
      <c r="L131" s="2"/>
      <c r="M131" s="2"/>
      <c r="N131" s="2"/>
      <c r="O131" s="2">
        <v>1</v>
      </c>
      <c r="Q131" s="2">
        <f t="shared" ref="Q131:Q194" si="144">COUNTA(I131)</f>
        <v>1</v>
      </c>
      <c r="R131" s="2">
        <f t="shared" ref="R131:R194" si="145">COUNTA(J131)</f>
        <v>1</v>
      </c>
      <c r="S131" s="2">
        <f t="shared" ref="S131:S194" si="146">COUNTA(K131)</f>
        <v>0</v>
      </c>
      <c r="T131" s="2">
        <f t="shared" ref="T131:T194" si="147">COUNTA(L131)</f>
        <v>0</v>
      </c>
      <c r="U131" s="2">
        <f t="shared" ref="U131:U194" si="148">COUNTA(M131)</f>
        <v>0</v>
      </c>
      <c r="V131" s="2">
        <f t="shared" ref="V131:V194" si="149">COUNTA(N131)</f>
        <v>0</v>
      </c>
      <c r="W131" s="2">
        <f t="shared" ref="W131:W194" si="150">COUNTA(O131)</f>
        <v>1</v>
      </c>
      <c r="X131" s="11" t="str">
        <f t="shared" ref="X131" si="151">IF(SUM(I131:I133)&gt;SUM(J131:J133), "Caleb", "Joshua")</f>
        <v>Caleb</v>
      </c>
      <c r="Y131" s="11">
        <f t="shared" ref="Y131" si="152">ABS(SUM(I131:I133)-SUM(J131:J133))</f>
        <v>2</v>
      </c>
      <c r="Z131" s="11">
        <f t="shared" ref="Z131" si="153">SUM(I131:I133, J131:J133)</f>
        <v>12</v>
      </c>
    </row>
    <row r="132" spans="1:26">
      <c r="A132" s="1" t="s">
        <v>30</v>
      </c>
      <c r="B132" s="1" t="s">
        <v>22</v>
      </c>
      <c r="C132" s="1" t="s">
        <v>16</v>
      </c>
      <c r="D132" s="4">
        <v>45762</v>
      </c>
      <c r="E132" s="4"/>
      <c r="F132" s="2">
        <f t="shared" si="82"/>
        <v>44</v>
      </c>
      <c r="G132" s="2">
        <f t="shared" si="86"/>
        <v>2</v>
      </c>
      <c r="H132" s="1" t="s">
        <v>28</v>
      </c>
      <c r="I132" s="1">
        <v>1</v>
      </c>
      <c r="J132" s="1">
        <v>2</v>
      </c>
      <c r="L132" s="2"/>
      <c r="M132" s="2"/>
      <c r="N132" s="2"/>
      <c r="O132" s="2">
        <v>1</v>
      </c>
      <c r="Q132" s="2">
        <f t="shared" si="144"/>
        <v>1</v>
      </c>
      <c r="R132" s="2">
        <f t="shared" si="145"/>
        <v>1</v>
      </c>
      <c r="S132" s="2">
        <f t="shared" si="146"/>
        <v>0</v>
      </c>
      <c r="T132" s="2">
        <f t="shared" si="147"/>
        <v>0</v>
      </c>
      <c r="U132" s="2">
        <f t="shared" si="148"/>
        <v>0</v>
      </c>
      <c r="V132" s="2">
        <f t="shared" si="149"/>
        <v>0</v>
      </c>
      <c r="W132" s="2">
        <f t="shared" si="150"/>
        <v>1</v>
      </c>
      <c r="X132" s="11"/>
      <c r="Y132" s="11"/>
      <c r="Z132" s="11"/>
    </row>
    <row r="133" spans="1:26">
      <c r="A133" s="1" t="s">
        <v>30</v>
      </c>
      <c r="B133" s="1" t="s">
        <v>22</v>
      </c>
      <c r="C133" s="1" t="s">
        <v>16</v>
      </c>
      <c r="D133" s="4">
        <v>45762</v>
      </c>
      <c r="E133" s="4"/>
      <c r="F133" s="2">
        <f t="shared" si="82"/>
        <v>44</v>
      </c>
      <c r="G133" s="2">
        <f t="shared" si="86"/>
        <v>3</v>
      </c>
      <c r="H133" s="1" t="s">
        <v>28</v>
      </c>
      <c r="I133" s="1">
        <v>6</v>
      </c>
      <c r="J133" s="1">
        <v>3</v>
      </c>
      <c r="L133" s="2"/>
      <c r="M133" s="2"/>
      <c r="N133" s="2"/>
      <c r="O133" s="2">
        <v>0</v>
      </c>
      <c r="Q133" s="2">
        <f t="shared" si="144"/>
        <v>1</v>
      </c>
      <c r="R133" s="2">
        <f t="shared" si="145"/>
        <v>1</v>
      </c>
      <c r="S133" s="2">
        <f t="shared" si="146"/>
        <v>0</v>
      </c>
      <c r="T133" s="2">
        <f t="shared" si="147"/>
        <v>0</v>
      </c>
      <c r="U133" s="2">
        <f t="shared" si="148"/>
        <v>0</v>
      </c>
      <c r="V133" s="2">
        <f t="shared" si="149"/>
        <v>0</v>
      </c>
      <c r="W133" s="2">
        <f t="shared" si="150"/>
        <v>1</v>
      </c>
      <c r="X133" s="11"/>
      <c r="Y133" s="11"/>
      <c r="Z133" s="11"/>
    </row>
    <row r="134" spans="1:26">
      <c r="A134" s="1" t="s">
        <v>31</v>
      </c>
      <c r="B134" s="1" t="s">
        <v>22</v>
      </c>
      <c r="C134" s="1" t="s">
        <v>16</v>
      </c>
      <c r="D134" s="4">
        <v>45762</v>
      </c>
      <c r="E134" s="4"/>
      <c r="F134" s="2">
        <f t="shared" si="82"/>
        <v>45</v>
      </c>
      <c r="G134" s="2">
        <f t="shared" si="86"/>
        <v>1</v>
      </c>
      <c r="H134" s="1" t="s">
        <v>9</v>
      </c>
      <c r="I134" s="1">
        <v>4</v>
      </c>
      <c r="J134" s="1">
        <v>0</v>
      </c>
      <c r="L134" s="2">
        <v>0</v>
      </c>
      <c r="M134" s="2"/>
      <c r="N134" s="2"/>
      <c r="O134" s="2"/>
      <c r="Q134" s="2">
        <f t="shared" si="144"/>
        <v>1</v>
      </c>
      <c r="R134" s="2">
        <f t="shared" si="145"/>
        <v>1</v>
      </c>
      <c r="S134" s="2">
        <f t="shared" si="146"/>
        <v>0</v>
      </c>
      <c r="T134" s="2">
        <f t="shared" si="147"/>
        <v>1</v>
      </c>
      <c r="U134" s="2">
        <f t="shared" si="148"/>
        <v>0</v>
      </c>
      <c r="V134" s="2">
        <f t="shared" si="149"/>
        <v>0</v>
      </c>
      <c r="W134" s="2">
        <f t="shared" si="150"/>
        <v>0</v>
      </c>
      <c r="X134" s="11" t="str">
        <f t="shared" ref="X134" si="154">IF(SUM(I134:I136)&gt;SUM(J134:J136), "Caleb", "Joshua")</f>
        <v>Caleb</v>
      </c>
      <c r="Y134" s="11">
        <f t="shared" ref="Y134" si="155">ABS(SUM(I134:I136)-SUM(J134:J136))</f>
        <v>6</v>
      </c>
      <c r="Z134" s="11">
        <f t="shared" ref="Z134" si="156">SUM(I134:I136, J134:J136)</f>
        <v>8</v>
      </c>
    </row>
    <row r="135" spans="1:26">
      <c r="A135" s="1" t="s">
        <v>31</v>
      </c>
      <c r="B135" s="1" t="s">
        <v>22</v>
      </c>
      <c r="C135" s="1" t="s">
        <v>16</v>
      </c>
      <c r="D135" s="4">
        <v>45762</v>
      </c>
      <c r="E135" s="4"/>
      <c r="F135" s="2">
        <f t="shared" ref="F135:F175" si="157">F132+1</f>
        <v>45</v>
      </c>
      <c r="G135" s="2">
        <f t="shared" si="86"/>
        <v>2</v>
      </c>
      <c r="H135" s="1" t="s">
        <v>9</v>
      </c>
      <c r="I135" s="1">
        <v>0</v>
      </c>
      <c r="J135" s="1">
        <v>1</v>
      </c>
      <c r="L135" s="2">
        <v>0</v>
      </c>
      <c r="M135" s="2"/>
      <c r="N135" s="2"/>
      <c r="O135" s="2"/>
      <c r="Q135" s="2">
        <f t="shared" si="144"/>
        <v>1</v>
      </c>
      <c r="R135" s="2">
        <f t="shared" si="145"/>
        <v>1</v>
      </c>
      <c r="S135" s="2">
        <f t="shared" si="146"/>
        <v>0</v>
      </c>
      <c r="T135" s="2">
        <f t="shared" si="147"/>
        <v>1</v>
      </c>
      <c r="U135" s="2">
        <f t="shared" si="148"/>
        <v>0</v>
      </c>
      <c r="V135" s="2">
        <f t="shared" si="149"/>
        <v>0</v>
      </c>
      <c r="W135" s="2">
        <f t="shared" si="150"/>
        <v>0</v>
      </c>
      <c r="X135" s="11"/>
      <c r="Y135" s="11"/>
      <c r="Z135" s="11"/>
    </row>
    <row r="136" spans="1:26">
      <c r="A136" s="1" t="s">
        <v>31</v>
      </c>
      <c r="B136" s="1" t="s">
        <v>22</v>
      </c>
      <c r="C136" s="1" t="s">
        <v>16</v>
      </c>
      <c r="D136" s="4">
        <v>45762</v>
      </c>
      <c r="E136" s="4"/>
      <c r="F136" s="2">
        <f t="shared" si="157"/>
        <v>45</v>
      </c>
      <c r="G136" s="2">
        <f t="shared" ref="G136" si="158">G133</f>
        <v>3</v>
      </c>
      <c r="H136" s="1" t="s">
        <v>9</v>
      </c>
      <c r="I136" s="1">
        <v>3</v>
      </c>
      <c r="J136" s="1">
        <v>0</v>
      </c>
      <c r="L136" s="2">
        <v>0</v>
      </c>
      <c r="M136" s="2"/>
      <c r="N136" s="2"/>
      <c r="O136" s="2"/>
      <c r="Q136" s="2">
        <f t="shared" si="144"/>
        <v>1</v>
      </c>
      <c r="R136" s="2">
        <f t="shared" si="145"/>
        <v>1</v>
      </c>
      <c r="S136" s="2">
        <f t="shared" si="146"/>
        <v>0</v>
      </c>
      <c r="T136" s="2">
        <f t="shared" si="147"/>
        <v>1</v>
      </c>
      <c r="U136" s="2">
        <f t="shared" si="148"/>
        <v>0</v>
      </c>
      <c r="V136" s="2">
        <f t="shared" si="149"/>
        <v>0</v>
      </c>
      <c r="W136" s="2">
        <f t="shared" si="150"/>
        <v>0</v>
      </c>
      <c r="X136" s="11"/>
      <c r="Y136" s="11"/>
      <c r="Z136" s="11"/>
    </row>
    <row r="137" spans="1:26">
      <c r="A137" s="1" t="s">
        <v>30</v>
      </c>
      <c r="B137" s="1" t="s">
        <v>21</v>
      </c>
      <c r="C137" s="1" t="s">
        <v>16</v>
      </c>
      <c r="D137" s="4">
        <v>45762</v>
      </c>
      <c r="E137" s="4"/>
      <c r="F137" s="2">
        <f t="shared" si="157"/>
        <v>46</v>
      </c>
      <c r="G137" s="2">
        <f t="shared" si="86"/>
        <v>1</v>
      </c>
      <c r="H137" s="1" t="s">
        <v>11</v>
      </c>
      <c r="I137" s="1">
        <v>3</v>
      </c>
      <c r="J137" s="1">
        <v>0</v>
      </c>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1" t="str">
        <f t="shared" ref="X137" si="159">IF(SUM(I137:I139)&gt;SUM(J137:J139), "Caleb", "Joshua")</f>
        <v>Caleb</v>
      </c>
      <c r="Y137" s="11">
        <f t="shared" ref="Y137" si="160">ABS(SUM(I137:I139)-SUM(J137:J139))</f>
        <v>8</v>
      </c>
      <c r="Z137" s="11">
        <f t="shared" ref="Z137" si="161">SUM(I137:I139, J137:J139)</f>
        <v>12</v>
      </c>
    </row>
    <row r="138" spans="1:26">
      <c r="A138" s="1" t="s">
        <v>30</v>
      </c>
      <c r="B138" s="1" t="s">
        <v>21</v>
      </c>
      <c r="C138" s="1" t="s">
        <v>16</v>
      </c>
      <c r="D138" s="4">
        <v>45762</v>
      </c>
      <c r="E138" s="4"/>
      <c r="F138" s="2">
        <f t="shared" si="157"/>
        <v>46</v>
      </c>
      <c r="G138" s="2">
        <f t="shared" ref="G138:G175" si="162">G135</f>
        <v>2</v>
      </c>
      <c r="H138" s="1" t="s">
        <v>11</v>
      </c>
      <c r="I138" s="1">
        <v>3</v>
      </c>
      <c r="J138" s="1">
        <v>1</v>
      </c>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1"/>
      <c r="Y138" s="11"/>
      <c r="Z138" s="11"/>
    </row>
    <row r="139" spans="1:26">
      <c r="A139" s="1" t="s">
        <v>30</v>
      </c>
      <c r="B139" s="1" t="s">
        <v>21</v>
      </c>
      <c r="C139" s="1" t="s">
        <v>16</v>
      </c>
      <c r="D139" s="4">
        <v>45762</v>
      </c>
      <c r="E139" s="4"/>
      <c r="F139" s="2">
        <f t="shared" si="157"/>
        <v>46</v>
      </c>
      <c r="G139" s="2">
        <f t="shared" si="162"/>
        <v>3</v>
      </c>
      <c r="H139" s="1" t="s">
        <v>11</v>
      </c>
      <c r="I139" s="1">
        <v>4</v>
      </c>
      <c r="J139" s="1">
        <v>1</v>
      </c>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1"/>
      <c r="Y139" s="11"/>
      <c r="Z139" s="11"/>
    </row>
    <row r="140" spans="1:26">
      <c r="A140" s="1" t="s">
        <v>30</v>
      </c>
      <c r="B140" s="1" t="s">
        <v>22</v>
      </c>
      <c r="C140" s="1" t="s">
        <v>16</v>
      </c>
      <c r="D140" s="4">
        <v>45762</v>
      </c>
      <c r="E140" s="4"/>
      <c r="F140" s="2">
        <f t="shared" si="157"/>
        <v>47</v>
      </c>
      <c r="G140" s="2">
        <f t="shared" si="162"/>
        <v>1</v>
      </c>
      <c r="H140" s="1" t="s">
        <v>32</v>
      </c>
      <c r="J140" s="1">
        <v>0</v>
      </c>
      <c r="L140" s="2">
        <v>1</v>
      </c>
      <c r="M140" s="2"/>
      <c r="N140" s="2"/>
      <c r="O140" s="2"/>
      <c r="Q140" s="2">
        <f t="shared" si="144"/>
        <v>0</v>
      </c>
      <c r="R140" s="2">
        <f t="shared" si="145"/>
        <v>1</v>
      </c>
      <c r="S140" s="2">
        <f t="shared" si="146"/>
        <v>0</v>
      </c>
      <c r="T140" s="2">
        <f t="shared" si="147"/>
        <v>1</v>
      </c>
      <c r="U140" s="2">
        <f t="shared" si="148"/>
        <v>0</v>
      </c>
      <c r="V140" s="2">
        <f t="shared" si="149"/>
        <v>0</v>
      </c>
      <c r="W140" s="2">
        <f t="shared" si="150"/>
        <v>0</v>
      </c>
      <c r="X140" s="11"/>
      <c r="Y140" s="11"/>
      <c r="Z140" s="11"/>
    </row>
    <row r="141" spans="1:26">
      <c r="A141" s="1" t="s">
        <v>30</v>
      </c>
      <c r="B141" s="1" t="s">
        <v>22</v>
      </c>
      <c r="C141" s="1" t="s">
        <v>16</v>
      </c>
      <c r="D141" s="4">
        <v>45762</v>
      </c>
      <c r="E141" s="4"/>
      <c r="F141" s="2">
        <f t="shared" si="157"/>
        <v>47</v>
      </c>
      <c r="G141" s="2">
        <f t="shared" si="162"/>
        <v>2</v>
      </c>
      <c r="H141" s="1" t="s">
        <v>32</v>
      </c>
      <c r="J141" s="1">
        <v>3</v>
      </c>
      <c r="L141" s="2">
        <v>0</v>
      </c>
      <c r="M141" s="2"/>
      <c r="N141" s="2"/>
      <c r="O141" s="2"/>
      <c r="Q141" s="2">
        <f t="shared" si="144"/>
        <v>0</v>
      </c>
      <c r="R141" s="2">
        <f t="shared" si="145"/>
        <v>1</v>
      </c>
      <c r="S141" s="2">
        <f t="shared" si="146"/>
        <v>0</v>
      </c>
      <c r="T141" s="2">
        <f t="shared" si="147"/>
        <v>1</v>
      </c>
      <c r="U141" s="2">
        <f t="shared" si="148"/>
        <v>0</v>
      </c>
      <c r="V141" s="2">
        <f t="shared" si="149"/>
        <v>0</v>
      </c>
      <c r="W141" s="2">
        <f t="shared" si="150"/>
        <v>0</v>
      </c>
      <c r="X141" s="11"/>
      <c r="Y141" s="11"/>
      <c r="Z141" s="11"/>
    </row>
    <row r="142" spans="1:26">
      <c r="A142" s="1" t="s">
        <v>30</v>
      </c>
      <c r="B142" s="1" t="s">
        <v>22</v>
      </c>
      <c r="C142" s="1" t="s">
        <v>16</v>
      </c>
      <c r="D142" s="4">
        <v>45762</v>
      </c>
      <c r="E142" s="4"/>
      <c r="F142" s="2">
        <f t="shared" si="157"/>
        <v>47</v>
      </c>
      <c r="G142" s="2">
        <f t="shared" si="162"/>
        <v>3</v>
      </c>
      <c r="H142" s="1" t="s">
        <v>32</v>
      </c>
      <c r="J142" s="1">
        <v>0</v>
      </c>
      <c r="L142" s="2">
        <v>0</v>
      </c>
      <c r="M142" s="2"/>
      <c r="N142" s="2"/>
      <c r="O142" s="2"/>
      <c r="Q142" s="2">
        <f t="shared" si="144"/>
        <v>0</v>
      </c>
      <c r="R142" s="2">
        <f t="shared" si="145"/>
        <v>1</v>
      </c>
      <c r="S142" s="2">
        <f t="shared" si="146"/>
        <v>0</v>
      </c>
      <c r="T142" s="2">
        <f t="shared" si="147"/>
        <v>1</v>
      </c>
      <c r="U142" s="2">
        <f t="shared" si="148"/>
        <v>0</v>
      </c>
      <c r="V142" s="2">
        <f t="shared" si="149"/>
        <v>0</v>
      </c>
      <c r="W142" s="2">
        <f t="shared" si="150"/>
        <v>0</v>
      </c>
      <c r="X142" s="11"/>
      <c r="Y142" s="11"/>
      <c r="Z142" s="11"/>
    </row>
    <row r="143" spans="1:26">
      <c r="A143" s="1" t="s">
        <v>30</v>
      </c>
      <c r="B143" s="1" t="s">
        <v>23</v>
      </c>
      <c r="C143" s="1" t="s">
        <v>16</v>
      </c>
      <c r="D143" s="4">
        <v>45763</v>
      </c>
      <c r="E143" s="4"/>
      <c r="F143" s="2">
        <f t="shared" si="157"/>
        <v>48</v>
      </c>
      <c r="G143" s="2">
        <f t="shared" si="162"/>
        <v>1</v>
      </c>
      <c r="H143" s="1" t="s">
        <v>9</v>
      </c>
      <c r="I143" s="1">
        <v>1</v>
      </c>
      <c r="J143" s="1">
        <v>0</v>
      </c>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1" t="str">
        <f t="shared" ref="X143" si="163">IF(SUM(I143:I145)&gt;SUM(J143:J145), "Caleb", "Joshua")</f>
        <v>Joshua</v>
      </c>
      <c r="Y143" s="11">
        <f t="shared" ref="Y143" si="164">ABS(SUM(I143:I145)-SUM(J143:J145))</f>
        <v>1</v>
      </c>
      <c r="Z143" s="11">
        <f t="shared" ref="Z143" si="165">SUM(I143:I145, J143:J145)</f>
        <v>7</v>
      </c>
    </row>
    <row r="144" spans="1:26">
      <c r="A144" s="1" t="s">
        <v>30</v>
      </c>
      <c r="B144" s="1" t="s">
        <v>23</v>
      </c>
      <c r="C144" s="1" t="s">
        <v>16</v>
      </c>
      <c r="D144" s="4">
        <v>45763</v>
      </c>
      <c r="E144" s="4"/>
      <c r="F144" s="2">
        <f t="shared" si="157"/>
        <v>48</v>
      </c>
      <c r="G144" s="2">
        <f t="shared" si="162"/>
        <v>2</v>
      </c>
      <c r="H144" s="1" t="s">
        <v>9</v>
      </c>
      <c r="I144" s="1">
        <v>1</v>
      </c>
      <c r="J144" s="1">
        <v>4</v>
      </c>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1"/>
      <c r="Y144" s="11"/>
      <c r="Z144" s="11"/>
    </row>
    <row r="145" spans="1:26">
      <c r="A145" s="1" t="s">
        <v>30</v>
      </c>
      <c r="B145" s="1" t="s">
        <v>23</v>
      </c>
      <c r="C145" s="1" t="s">
        <v>16</v>
      </c>
      <c r="D145" s="4">
        <v>45763</v>
      </c>
      <c r="E145" s="4"/>
      <c r="F145" s="2">
        <f t="shared" si="157"/>
        <v>48</v>
      </c>
      <c r="G145" s="2">
        <f t="shared" si="162"/>
        <v>3</v>
      </c>
      <c r="H145" s="1" t="s">
        <v>9</v>
      </c>
      <c r="I145" s="1">
        <v>1</v>
      </c>
      <c r="J145" s="1">
        <v>0</v>
      </c>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1"/>
      <c r="Y145" s="11"/>
      <c r="Z145" s="11"/>
    </row>
    <row r="146" spans="1:26">
      <c r="A146" s="1" t="s">
        <v>30</v>
      </c>
      <c r="B146" s="1" t="s">
        <v>21</v>
      </c>
      <c r="C146" s="1" t="s">
        <v>16</v>
      </c>
      <c r="D146" s="4">
        <v>45763</v>
      </c>
      <c r="E146" s="4"/>
      <c r="F146" s="2">
        <f t="shared" si="157"/>
        <v>49</v>
      </c>
      <c r="G146" s="2">
        <f t="shared" si="162"/>
        <v>1</v>
      </c>
      <c r="H146" s="1" t="s">
        <v>11</v>
      </c>
      <c r="I146" s="1">
        <v>2</v>
      </c>
      <c r="J146" s="1">
        <v>0</v>
      </c>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1" t="str">
        <f t="shared" ref="X146" si="166">IF(SUM(I146:I148)&gt;SUM(J146:J148), "Caleb", "Joshua")</f>
        <v>Caleb</v>
      </c>
      <c r="Y146" s="11">
        <f t="shared" ref="Y146" si="167">ABS(SUM(I146:I148)-SUM(J146:J148))</f>
        <v>3</v>
      </c>
      <c r="Z146" s="11">
        <f t="shared" ref="Z146" si="168">SUM(I146:I148, J146:J148)</f>
        <v>11</v>
      </c>
    </row>
    <row r="147" spans="1:26">
      <c r="A147" s="1" t="s">
        <v>30</v>
      </c>
      <c r="B147" s="1" t="s">
        <v>21</v>
      </c>
      <c r="C147" s="1" t="s">
        <v>16</v>
      </c>
      <c r="D147" s="4">
        <v>45763</v>
      </c>
      <c r="E147" s="4"/>
      <c r="F147" s="2">
        <f t="shared" si="157"/>
        <v>49</v>
      </c>
      <c r="G147" s="2">
        <f t="shared" si="162"/>
        <v>2</v>
      </c>
      <c r="H147" s="1" t="s">
        <v>11</v>
      </c>
      <c r="I147" s="1">
        <v>2</v>
      </c>
      <c r="J147" s="1">
        <v>1</v>
      </c>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1"/>
      <c r="Y147" s="11"/>
      <c r="Z147" s="11"/>
    </row>
    <row r="148" spans="1:26">
      <c r="A148" s="1" t="s">
        <v>30</v>
      </c>
      <c r="B148" s="1" t="s">
        <v>21</v>
      </c>
      <c r="C148" s="1" t="s">
        <v>16</v>
      </c>
      <c r="D148" s="4">
        <v>45763</v>
      </c>
      <c r="E148" s="4"/>
      <c r="F148" s="2">
        <f t="shared" si="157"/>
        <v>49</v>
      </c>
      <c r="G148" s="2">
        <f t="shared" si="162"/>
        <v>3</v>
      </c>
      <c r="H148" s="1" t="s">
        <v>11</v>
      </c>
      <c r="I148" s="1">
        <v>3</v>
      </c>
      <c r="J148" s="1">
        <v>3</v>
      </c>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1"/>
      <c r="Y148" s="11"/>
      <c r="Z148" s="11"/>
    </row>
    <row r="149" spans="1:26">
      <c r="A149" s="1" t="s">
        <v>30</v>
      </c>
      <c r="B149" s="1" t="s">
        <v>22</v>
      </c>
      <c r="C149" s="1" t="s">
        <v>16</v>
      </c>
      <c r="D149" s="4">
        <v>45763</v>
      </c>
      <c r="E149" s="4"/>
      <c r="F149" s="2">
        <f t="shared" si="157"/>
        <v>50</v>
      </c>
      <c r="G149" s="2">
        <f t="shared" si="162"/>
        <v>1</v>
      </c>
      <c r="H149" s="1" t="s">
        <v>11</v>
      </c>
      <c r="I149" s="1">
        <v>0</v>
      </c>
      <c r="J149" s="1">
        <v>0</v>
      </c>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1" t="str">
        <f t="shared" ref="X149" si="169">IF(SUM(I149:I151)&gt;SUM(J149:J151), "Caleb", "Joshua")</f>
        <v>Joshua</v>
      </c>
      <c r="Y149" s="11">
        <f t="shared" ref="Y149" si="170">ABS(SUM(I149:I151)-SUM(J149:J151))</f>
        <v>2</v>
      </c>
      <c r="Z149" s="11">
        <f t="shared" ref="Z149" si="171">SUM(I149:I151, J149:J151)</f>
        <v>8</v>
      </c>
    </row>
    <row r="150" spans="1:26">
      <c r="A150" s="1" t="s">
        <v>30</v>
      </c>
      <c r="B150" s="1" t="s">
        <v>22</v>
      </c>
      <c r="C150" s="1" t="s">
        <v>16</v>
      </c>
      <c r="D150" s="4">
        <v>45763</v>
      </c>
      <c r="E150" s="4"/>
      <c r="F150" s="2">
        <f t="shared" si="157"/>
        <v>50</v>
      </c>
      <c r="G150" s="2">
        <f t="shared" si="162"/>
        <v>2</v>
      </c>
      <c r="H150" s="1" t="s">
        <v>11</v>
      </c>
      <c r="I150" s="1">
        <v>0</v>
      </c>
      <c r="J150" s="1">
        <v>1</v>
      </c>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1"/>
      <c r="Y150" s="11"/>
      <c r="Z150" s="11"/>
    </row>
    <row r="151" spans="1:26">
      <c r="A151" s="1" t="s">
        <v>30</v>
      </c>
      <c r="B151" s="1" t="s">
        <v>22</v>
      </c>
      <c r="C151" s="1" t="s">
        <v>16</v>
      </c>
      <c r="D151" s="4">
        <v>45763</v>
      </c>
      <c r="E151" s="4"/>
      <c r="F151" s="2">
        <f t="shared" si="157"/>
        <v>50</v>
      </c>
      <c r="G151" s="2">
        <f t="shared" si="162"/>
        <v>3</v>
      </c>
      <c r="H151" s="1" t="s">
        <v>11</v>
      </c>
      <c r="I151" s="1">
        <v>3</v>
      </c>
      <c r="J151" s="1">
        <v>4</v>
      </c>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1"/>
      <c r="Y151" s="11"/>
      <c r="Z151" s="11"/>
    </row>
    <row r="152" spans="1:26">
      <c r="A152" s="1" t="s">
        <v>30</v>
      </c>
      <c r="B152" s="1" t="s">
        <v>22</v>
      </c>
      <c r="C152" s="1" t="s">
        <v>16</v>
      </c>
      <c r="D152" s="4">
        <v>45763</v>
      </c>
      <c r="E152" s="4"/>
      <c r="F152" s="2">
        <f t="shared" si="157"/>
        <v>51</v>
      </c>
      <c r="G152" s="2">
        <f t="shared" si="162"/>
        <v>1</v>
      </c>
      <c r="H152" s="1" t="s">
        <v>9</v>
      </c>
      <c r="I152" s="1">
        <v>0</v>
      </c>
      <c r="J152" s="1">
        <v>0</v>
      </c>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1" t="str">
        <f t="shared" ref="X152" si="172">IF(SUM(I152:I154)&gt;SUM(J152:J154), "Caleb", "Joshua")</f>
        <v>Joshua</v>
      </c>
      <c r="Y152" s="11">
        <f t="shared" ref="Y152" si="173">ABS(SUM(I152:I154)-SUM(J152:J154))</f>
        <v>1</v>
      </c>
      <c r="Z152" s="11">
        <f t="shared" ref="Z152" si="174">SUM(I152:I154, J152:J154)</f>
        <v>13</v>
      </c>
    </row>
    <row r="153" spans="1:26">
      <c r="A153" s="1" t="s">
        <v>30</v>
      </c>
      <c r="B153" s="1" t="s">
        <v>22</v>
      </c>
      <c r="C153" s="1" t="s">
        <v>16</v>
      </c>
      <c r="D153" s="4">
        <v>45763</v>
      </c>
      <c r="E153" s="4"/>
      <c r="F153" s="2">
        <f t="shared" si="157"/>
        <v>51</v>
      </c>
      <c r="G153" s="2">
        <f t="shared" si="162"/>
        <v>2</v>
      </c>
      <c r="H153" s="1" t="s">
        <v>9</v>
      </c>
      <c r="I153" s="1">
        <v>3</v>
      </c>
      <c r="J153" s="1">
        <v>2</v>
      </c>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1"/>
      <c r="Y153" s="11"/>
      <c r="Z153" s="11"/>
    </row>
    <row r="154" spans="1:26">
      <c r="A154" s="1" t="s">
        <v>30</v>
      </c>
      <c r="B154" s="1" t="s">
        <v>22</v>
      </c>
      <c r="C154" s="1" t="s">
        <v>16</v>
      </c>
      <c r="D154" s="4">
        <v>45763</v>
      </c>
      <c r="E154" s="4"/>
      <c r="F154" s="2">
        <f t="shared" si="157"/>
        <v>51</v>
      </c>
      <c r="G154" s="2">
        <f t="shared" si="162"/>
        <v>3</v>
      </c>
      <c r="H154" s="1" t="s">
        <v>9</v>
      </c>
      <c r="I154" s="1">
        <v>3</v>
      </c>
      <c r="J154" s="1">
        <v>5</v>
      </c>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1"/>
      <c r="Y154" s="11"/>
      <c r="Z154" s="11"/>
    </row>
    <row r="155" spans="1:26">
      <c r="A155" s="1" t="s">
        <v>30</v>
      </c>
      <c r="B155" s="1" t="s">
        <v>22</v>
      </c>
      <c r="C155" s="1" t="s">
        <v>16</v>
      </c>
      <c r="D155" s="4">
        <v>45763</v>
      </c>
      <c r="E155" s="4"/>
      <c r="F155" s="2">
        <f t="shared" si="157"/>
        <v>52</v>
      </c>
      <c r="G155" s="2">
        <f t="shared" si="162"/>
        <v>1</v>
      </c>
      <c r="H155" s="1" t="s">
        <v>11</v>
      </c>
      <c r="I155" s="1">
        <v>5</v>
      </c>
      <c r="J155" s="1">
        <v>0</v>
      </c>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1" t="str">
        <f t="shared" ref="X155" si="175">IF(SUM(I155:I157)&gt;SUM(J155:J157), "Caleb", "Joshua")</f>
        <v>Caleb</v>
      </c>
      <c r="Y155" s="11">
        <f t="shared" ref="Y155" si="176">ABS(SUM(I155:I157)-SUM(J155:J157))</f>
        <v>5</v>
      </c>
      <c r="Z155" s="11">
        <f t="shared" ref="Z155" si="177">SUM(I155:I157, J155:J157)</f>
        <v>15</v>
      </c>
    </row>
    <row r="156" spans="1:26">
      <c r="A156" s="1" t="s">
        <v>30</v>
      </c>
      <c r="B156" s="1" t="s">
        <v>22</v>
      </c>
      <c r="C156" s="1" t="s">
        <v>16</v>
      </c>
      <c r="D156" s="4">
        <v>45763</v>
      </c>
      <c r="E156" s="4"/>
      <c r="F156" s="2">
        <f t="shared" si="157"/>
        <v>52</v>
      </c>
      <c r="G156" s="2">
        <f t="shared" si="162"/>
        <v>2</v>
      </c>
      <c r="H156" s="1" t="s">
        <v>11</v>
      </c>
      <c r="I156" s="1">
        <v>4</v>
      </c>
      <c r="J156" s="1">
        <v>3</v>
      </c>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1"/>
      <c r="Y156" s="11"/>
      <c r="Z156" s="11"/>
    </row>
    <row r="157" spans="1:26">
      <c r="A157" s="1" t="s">
        <v>30</v>
      </c>
      <c r="B157" s="1" t="s">
        <v>22</v>
      </c>
      <c r="C157" s="1" t="s">
        <v>16</v>
      </c>
      <c r="D157" s="4">
        <v>45763</v>
      </c>
      <c r="E157" s="4"/>
      <c r="F157" s="2">
        <f t="shared" si="157"/>
        <v>52</v>
      </c>
      <c r="G157" s="2">
        <f t="shared" si="162"/>
        <v>3</v>
      </c>
      <c r="H157" s="1" t="s">
        <v>11</v>
      </c>
      <c r="I157" s="1">
        <v>1</v>
      </c>
      <c r="J157" s="1">
        <v>2</v>
      </c>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1"/>
      <c r="Y157" s="11"/>
      <c r="Z157" s="11"/>
    </row>
    <row r="158" spans="1:26">
      <c r="A158" s="1" t="s">
        <v>30</v>
      </c>
      <c r="B158" s="1" t="s">
        <v>22</v>
      </c>
      <c r="C158" s="1" t="s">
        <v>16</v>
      </c>
      <c r="D158" s="4">
        <v>45764</v>
      </c>
      <c r="E158" s="4"/>
      <c r="F158" s="2">
        <f t="shared" si="157"/>
        <v>53</v>
      </c>
      <c r="G158" s="2">
        <f t="shared" si="162"/>
        <v>1</v>
      </c>
      <c r="H158" s="1" t="s">
        <v>11</v>
      </c>
      <c r="I158" s="1">
        <v>3</v>
      </c>
      <c r="J158" s="1">
        <v>0</v>
      </c>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1" t="str">
        <f t="shared" ref="X158" si="178">IF(SUM(I158:I160)&gt;SUM(J158:J160), "Caleb", "Joshua")</f>
        <v>Caleb</v>
      </c>
      <c r="Y158" s="11">
        <f t="shared" ref="Y158" si="179">ABS(SUM(I158:I160)-SUM(J158:J160))</f>
        <v>10</v>
      </c>
      <c r="Z158" s="11">
        <f t="shared" ref="Z158" si="180">SUM(I158:I160, J158:J160)</f>
        <v>10</v>
      </c>
    </row>
    <row r="159" spans="1:26">
      <c r="A159" s="1" t="s">
        <v>30</v>
      </c>
      <c r="B159" s="1" t="s">
        <v>22</v>
      </c>
      <c r="C159" s="1" t="s">
        <v>16</v>
      </c>
      <c r="D159" s="4">
        <v>45764</v>
      </c>
      <c r="E159" s="4"/>
      <c r="F159" s="2">
        <f t="shared" si="157"/>
        <v>53</v>
      </c>
      <c r="G159" s="2">
        <f t="shared" si="162"/>
        <v>2</v>
      </c>
      <c r="H159" s="1" t="s">
        <v>11</v>
      </c>
      <c r="I159" s="1">
        <v>3</v>
      </c>
      <c r="J159" s="1">
        <v>0</v>
      </c>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1"/>
      <c r="Y159" s="11"/>
      <c r="Z159" s="11"/>
    </row>
    <row r="160" spans="1:26">
      <c r="A160" s="1" t="s">
        <v>30</v>
      </c>
      <c r="B160" s="1" t="s">
        <v>22</v>
      </c>
      <c r="C160" s="1" t="s">
        <v>16</v>
      </c>
      <c r="D160" s="4">
        <v>45764</v>
      </c>
      <c r="E160" s="4"/>
      <c r="F160" s="2">
        <f t="shared" si="157"/>
        <v>53</v>
      </c>
      <c r="G160" s="2">
        <f t="shared" si="162"/>
        <v>3</v>
      </c>
      <c r="H160" s="1" t="s">
        <v>11</v>
      </c>
      <c r="I160" s="1">
        <v>4</v>
      </c>
      <c r="J160" s="1">
        <v>0</v>
      </c>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1"/>
      <c r="Y160" s="11"/>
      <c r="Z160" s="11"/>
    </row>
    <row r="161" spans="1:26">
      <c r="A161" s="1" t="s">
        <v>30</v>
      </c>
      <c r="B161" s="1" t="s">
        <v>23</v>
      </c>
      <c r="C161" s="1" t="s">
        <v>16</v>
      </c>
      <c r="D161" s="4">
        <v>45764</v>
      </c>
      <c r="E161" s="4"/>
      <c r="F161" s="2">
        <f t="shared" si="157"/>
        <v>54</v>
      </c>
      <c r="G161" s="2">
        <f t="shared" si="162"/>
        <v>1</v>
      </c>
      <c r="H161" s="1" t="s">
        <v>33</v>
      </c>
      <c r="I161" s="1">
        <v>2</v>
      </c>
      <c r="J161" s="1">
        <v>1</v>
      </c>
      <c r="K161" s="1">
        <v>0</v>
      </c>
      <c r="L161" s="2">
        <v>1</v>
      </c>
      <c r="M161" s="2">
        <v>0</v>
      </c>
      <c r="N161" s="2"/>
      <c r="O161" s="2"/>
      <c r="Q161" s="2">
        <f t="shared" si="144"/>
        <v>1</v>
      </c>
      <c r="R161" s="2">
        <f t="shared" si="145"/>
        <v>1</v>
      </c>
      <c r="S161" s="2">
        <f t="shared" si="146"/>
        <v>1</v>
      </c>
      <c r="T161" s="2">
        <f t="shared" si="147"/>
        <v>1</v>
      </c>
      <c r="U161" s="2">
        <f t="shared" si="148"/>
        <v>1</v>
      </c>
      <c r="V161" s="2">
        <f t="shared" si="149"/>
        <v>0</v>
      </c>
      <c r="W161" s="2">
        <f t="shared" si="150"/>
        <v>0</v>
      </c>
      <c r="X161" s="11" t="str">
        <f t="shared" ref="X161" si="181">IF(SUM(I161:I163)&gt;SUM(J161:J163), "Caleb", "Joshua")</f>
        <v>Caleb</v>
      </c>
      <c r="Y161" s="11">
        <f t="shared" ref="Y161" si="182">ABS(SUM(I161:I163)-SUM(J161:J163))</f>
        <v>3</v>
      </c>
      <c r="Z161" s="11">
        <f t="shared" ref="Z161" si="183">SUM(I161:I163, J161:J163)</f>
        <v>9</v>
      </c>
    </row>
    <row r="162" spans="1:26">
      <c r="A162" s="1" t="s">
        <v>30</v>
      </c>
      <c r="B162" s="1" t="s">
        <v>23</v>
      </c>
      <c r="C162" s="1" t="s">
        <v>16</v>
      </c>
      <c r="D162" s="4">
        <v>45764</v>
      </c>
      <c r="E162" s="4"/>
      <c r="F162" s="2">
        <f t="shared" si="157"/>
        <v>54</v>
      </c>
      <c r="G162" s="2">
        <f t="shared" si="162"/>
        <v>2</v>
      </c>
      <c r="H162" s="1" t="s">
        <v>33</v>
      </c>
      <c r="I162" s="1">
        <v>1</v>
      </c>
      <c r="J162" s="1">
        <v>1</v>
      </c>
      <c r="K162" s="1">
        <v>0</v>
      </c>
      <c r="L162" s="2">
        <v>2</v>
      </c>
      <c r="M162" s="2">
        <v>0</v>
      </c>
      <c r="N162" s="2"/>
      <c r="O162" s="2"/>
      <c r="Q162" s="2">
        <f t="shared" si="144"/>
        <v>1</v>
      </c>
      <c r="R162" s="2">
        <f t="shared" si="145"/>
        <v>1</v>
      </c>
      <c r="S162" s="2">
        <f t="shared" si="146"/>
        <v>1</v>
      </c>
      <c r="T162" s="2">
        <f t="shared" si="147"/>
        <v>1</v>
      </c>
      <c r="U162" s="2">
        <f t="shared" si="148"/>
        <v>1</v>
      </c>
      <c r="V162" s="2">
        <f t="shared" si="149"/>
        <v>0</v>
      </c>
      <c r="W162" s="2">
        <f t="shared" si="150"/>
        <v>0</v>
      </c>
      <c r="X162" s="11"/>
      <c r="Y162" s="11"/>
      <c r="Z162" s="11"/>
    </row>
    <row r="163" spans="1:26">
      <c r="A163" s="1" t="s">
        <v>30</v>
      </c>
      <c r="B163" s="1" t="s">
        <v>23</v>
      </c>
      <c r="C163" s="1" t="s">
        <v>16</v>
      </c>
      <c r="D163" s="4">
        <v>45764</v>
      </c>
      <c r="E163" s="4"/>
      <c r="F163" s="2">
        <f t="shared" si="157"/>
        <v>54</v>
      </c>
      <c r="G163" s="2">
        <f t="shared" si="162"/>
        <v>3</v>
      </c>
      <c r="H163" s="1" t="s">
        <v>33</v>
      </c>
      <c r="I163" s="1">
        <v>3</v>
      </c>
      <c r="J163" s="1">
        <v>1</v>
      </c>
      <c r="K163" s="1">
        <v>0</v>
      </c>
      <c r="L163" s="2">
        <v>0</v>
      </c>
      <c r="M163" s="2">
        <v>1</v>
      </c>
      <c r="N163" s="2"/>
      <c r="O163" s="2"/>
      <c r="Q163" s="2">
        <f t="shared" si="144"/>
        <v>1</v>
      </c>
      <c r="R163" s="2">
        <f t="shared" si="145"/>
        <v>1</v>
      </c>
      <c r="S163" s="2">
        <f t="shared" si="146"/>
        <v>1</v>
      </c>
      <c r="T163" s="2">
        <f t="shared" si="147"/>
        <v>1</v>
      </c>
      <c r="U163" s="2">
        <f t="shared" si="148"/>
        <v>1</v>
      </c>
      <c r="V163" s="2">
        <f t="shared" si="149"/>
        <v>0</v>
      </c>
      <c r="W163" s="2">
        <f t="shared" si="150"/>
        <v>0</v>
      </c>
      <c r="X163" s="11"/>
      <c r="Y163" s="11"/>
      <c r="Z163" s="11"/>
    </row>
    <row r="164" spans="1:26">
      <c r="A164" s="1" t="s">
        <v>30</v>
      </c>
      <c r="B164" s="1" t="s">
        <v>22</v>
      </c>
      <c r="C164" s="1" t="s">
        <v>16</v>
      </c>
      <c r="D164" s="4">
        <v>45765</v>
      </c>
      <c r="E164" s="4"/>
      <c r="F164" s="2">
        <f t="shared" si="157"/>
        <v>55</v>
      </c>
      <c r="G164" s="2">
        <f t="shared" si="162"/>
        <v>1</v>
      </c>
      <c r="H164" s="1" t="s">
        <v>11</v>
      </c>
      <c r="I164" s="1">
        <v>0</v>
      </c>
      <c r="J164" s="1">
        <v>1</v>
      </c>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1" t="str">
        <f t="shared" ref="X164" si="184">IF(SUM(I164:I166)&gt;SUM(J164:J166), "Caleb", "Joshua")</f>
        <v>Caleb</v>
      </c>
      <c r="Y164" s="11">
        <f t="shared" ref="Y164" si="185">ABS(SUM(I164:I166)-SUM(J164:J166))</f>
        <v>2</v>
      </c>
      <c r="Z164" s="11">
        <f t="shared" ref="Z164" si="186">SUM(I164:I166, J164:J166)</f>
        <v>16</v>
      </c>
    </row>
    <row r="165" spans="1:26">
      <c r="A165" s="1" t="s">
        <v>30</v>
      </c>
      <c r="B165" s="1" t="s">
        <v>22</v>
      </c>
      <c r="C165" s="1" t="s">
        <v>16</v>
      </c>
      <c r="D165" s="4">
        <v>45765</v>
      </c>
      <c r="E165" s="4"/>
      <c r="F165" s="2">
        <f t="shared" si="157"/>
        <v>55</v>
      </c>
      <c r="G165" s="2">
        <f t="shared" si="162"/>
        <v>2</v>
      </c>
      <c r="H165" s="1" t="s">
        <v>11</v>
      </c>
      <c r="I165" s="1">
        <v>3</v>
      </c>
      <c r="J165" s="1">
        <v>4</v>
      </c>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1"/>
      <c r="Y165" s="11"/>
      <c r="Z165" s="11"/>
    </row>
    <row r="166" spans="1:26">
      <c r="A166" s="1" t="s">
        <v>30</v>
      </c>
      <c r="B166" s="1" t="s">
        <v>22</v>
      </c>
      <c r="C166" s="1" t="s">
        <v>16</v>
      </c>
      <c r="D166" s="4">
        <v>45765</v>
      </c>
      <c r="E166" s="4"/>
      <c r="F166" s="2">
        <f t="shared" si="157"/>
        <v>55</v>
      </c>
      <c r="G166" s="2">
        <f t="shared" si="162"/>
        <v>3</v>
      </c>
      <c r="H166" s="1" t="s">
        <v>11</v>
      </c>
      <c r="I166" s="1">
        <v>6</v>
      </c>
      <c r="J166" s="1">
        <v>2</v>
      </c>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1"/>
      <c r="Y166" s="11"/>
      <c r="Z166" s="11"/>
    </row>
    <row r="167" spans="1:26">
      <c r="A167" s="1" t="s">
        <v>30</v>
      </c>
      <c r="B167" s="1" t="s">
        <v>21</v>
      </c>
      <c r="C167" s="1" t="s">
        <v>16</v>
      </c>
      <c r="D167" s="4">
        <v>45765</v>
      </c>
      <c r="E167" s="4"/>
      <c r="F167" s="2">
        <f t="shared" si="157"/>
        <v>56</v>
      </c>
      <c r="G167" s="2">
        <f t="shared" si="162"/>
        <v>1</v>
      </c>
      <c r="H167" s="1" t="s">
        <v>11</v>
      </c>
      <c r="I167" s="1">
        <v>5</v>
      </c>
      <c r="J167" s="1">
        <v>2</v>
      </c>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1" t="str">
        <f t="shared" ref="X167" si="187">IF(SUM(I167:I169)&gt;SUM(J167:J169), "Caleb", "Joshua")</f>
        <v>Caleb</v>
      </c>
      <c r="Y167" s="11">
        <f t="shared" ref="Y167" si="188">ABS(SUM(I167:I169)-SUM(J167:J169))</f>
        <v>7</v>
      </c>
      <c r="Z167" s="11">
        <f t="shared" ref="Z167" si="189">SUM(I167:I169, J167:J169)</f>
        <v>13</v>
      </c>
    </row>
    <row r="168" spans="1:26">
      <c r="A168" s="1" t="s">
        <v>30</v>
      </c>
      <c r="B168" s="1" t="s">
        <v>21</v>
      </c>
      <c r="C168" s="1" t="s">
        <v>16</v>
      </c>
      <c r="D168" s="4">
        <v>45765</v>
      </c>
      <c r="E168" s="4"/>
      <c r="F168" s="2">
        <f t="shared" si="157"/>
        <v>56</v>
      </c>
      <c r="G168" s="2">
        <f t="shared" si="162"/>
        <v>2</v>
      </c>
      <c r="H168" s="1" t="s">
        <v>11</v>
      </c>
      <c r="I168" s="1">
        <v>5</v>
      </c>
      <c r="J168" s="1">
        <v>1</v>
      </c>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1"/>
      <c r="Y168" s="11"/>
      <c r="Z168" s="11"/>
    </row>
    <row r="169" spans="1:26">
      <c r="A169" s="1" t="s">
        <v>30</v>
      </c>
      <c r="B169" s="1" t="s">
        <v>21</v>
      </c>
      <c r="C169" s="1" t="s">
        <v>16</v>
      </c>
      <c r="D169" s="4">
        <v>45765</v>
      </c>
      <c r="E169" s="4"/>
      <c r="F169" s="2">
        <f t="shared" si="157"/>
        <v>56</v>
      </c>
      <c r="G169" s="2">
        <f t="shared" si="162"/>
        <v>3</v>
      </c>
      <c r="H169" s="1" t="s">
        <v>11</v>
      </c>
      <c r="I169" s="1">
        <v>0</v>
      </c>
      <c r="J169" s="1">
        <v>0</v>
      </c>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1"/>
      <c r="Y169" s="11"/>
      <c r="Z169" s="11"/>
    </row>
    <row r="170" spans="1:26">
      <c r="A170" s="1" t="s">
        <v>30</v>
      </c>
      <c r="B170" s="1" t="s">
        <v>22</v>
      </c>
      <c r="C170" s="1" t="s">
        <v>16</v>
      </c>
      <c r="D170" s="4">
        <v>45768</v>
      </c>
      <c r="E170" s="4"/>
      <c r="F170" s="2">
        <f t="shared" si="157"/>
        <v>57</v>
      </c>
      <c r="G170" s="2">
        <f t="shared" si="162"/>
        <v>1</v>
      </c>
      <c r="H170" s="1" t="s">
        <v>35</v>
      </c>
      <c r="I170" s="1">
        <v>1</v>
      </c>
      <c r="J170" s="1">
        <v>3</v>
      </c>
      <c r="L170" s="2"/>
      <c r="M170" s="2"/>
      <c r="N170" s="2">
        <v>0</v>
      </c>
      <c r="O170" s="2"/>
      <c r="Q170" s="2">
        <f t="shared" si="144"/>
        <v>1</v>
      </c>
      <c r="R170" s="2">
        <f t="shared" si="145"/>
        <v>1</v>
      </c>
      <c r="S170" s="2">
        <f t="shared" si="146"/>
        <v>0</v>
      </c>
      <c r="T170" s="2">
        <f t="shared" si="147"/>
        <v>0</v>
      </c>
      <c r="U170" s="2">
        <f t="shared" si="148"/>
        <v>0</v>
      </c>
      <c r="V170" s="2">
        <f t="shared" si="149"/>
        <v>1</v>
      </c>
      <c r="W170" s="2">
        <f t="shared" si="150"/>
        <v>0</v>
      </c>
      <c r="X170" s="11" t="str">
        <f t="shared" ref="X170" si="190">IF(SUM(I170:I172)&gt;SUM(J170:J172), "Caleb", "Joshua")</f>
        <v>Joshua</v>
      </c>
      <c r="Y170" s="11">
        <f t="shared" ref="Y170" si="191">ABS(SUM(I170:I172)-SUM(J170:J172))</f>
        <v>2</v>
      </c>
      <c r="Z170" s="11">
        <f t="shared" ref="Z170" si="192">SUM(I170:I172, J170:J172)</f>
        <v>12</v>
      </c>
    </row>
    <row r="171" spans="1:26">
      <c r="A171" s="1" t="s">
        <v>30</v>
      </c>
      <c r="B171" s="1" t="s">
        <v>22</v>
      </c>
      <c r="C171" s="1" t="s">
        <v>16</v>
      </c>
      <c r="D171" s="4">
        <v>45768</v>
      </c>
      <c r="E171" s="4"/>
      <c r="F171" s="2">
        <f t="shared" si="157"/>
        <v>57</v>
      </c>
      <c r="G171" s="2">
        <f t="shared" si="162"/>
        <v>2</v>
      </c>
      <c r="H171" s="1" t="s">
        <v>35</v>
      </c>
      <c r="I171" s="1">
        <v>4</v>
      </c>
      <c r="J171" s="1">
        <v>1</v>
      </c>
      <c r="L171" s="2"/>
      <c r="M171" s="2"/>
      <c r="N171" s="2">
        <v>0</v>
      </c>
      <c r="O171" s="2"/>
      <c r="Q171" s="2">
        <f t="shared" si="144"/>
        <v>1</v>
      </c>
      <c r="R171" s="2">
        <f t="shared" si="145"/>
        <v>1</v>
      </c>
      <c r="S171" s="2">
        <f t="shared" si="146"/>
        <v>0</v>
      </c>
      <c r="T171" s="2">
        <f t="shared" si="147"/>
        <v>0</v>
      </c>
      <c r="U171" s="2">
        <f t="shared" si="148"/>
        <v>0</v>
      </c>
      <c r="V171" s="2">
        <f t="shared" si="149"/>
        <v>1</v>
      </c>
      <c r="W171" s="2">
        <f t="shared" si="150"/>
        <v>0</v>
      </c>
      <c r="X171" s="11"/>
      <c r="Y171" s="11"/>
      <c r="Z171" s="11"/>
    </row>
    <row r="172" spans="1:26">
      <c r="A172" s="1" t="s">
        <v>30</v>
      </c>
      <c r="B172" s="1" t="s">
        <v>22</v>
      </c>
      <c r="C172" s="1" t="s">
        <v>16</v>
      </c>
      <c r="D172" s="4">
        <v>45768</v>
      </c>
      <c r="E172" s="4"/>
      <c r="F172" s="2">
        <f t="shared" si="157"/>
        <v>57</v>
      </c>
      <c r="G172" s="2">
        <f t="shared" si="162"/>
        <v>3</v>
      </c>
      <c r="H172" s="1" t="s">
        <v>35</v>
      </c>
      <c r="I172" s="1">
        <v>0</v>
      </c>
      <c r="J172" s="1">
        <v>3</v>
      </c>
      <c r="L172" s="2"/>
      <c r="M172" s="2"/>
      <c r="N172" s="2">
        <v>0</v>
      </c>
      <c r="O172" s="2"/>
      <c r="Q172" s="2">
        <f t="shared" si="144"/>
        <v>1</v>
      </c>
      <c r="R172" s="2">
        <f t="shared" si="145"/>
        <v>1</v>
      </c>
      <c r="S172" s="2">
        <f t="shared" si="146"/>
        <v>0</v>
      </c>
      <c r="T172" s="2">
        <f t="shared" si="147"/>
        <v>0</v>
      </c>
      <c r="U172" s="2">
        <f t="shared" si="148"/>
        <v>0</v>
      </c>
      <c r="V172" s="2">
        <f t="shared" si="149"/>
        <v>1</v>
      </c>
      <c r="W172" s="2">
        <f t="shared" si="150"/>
        <v>0</v>
      </c>
      <c r="X172" s="11"/>
      <c r="Y172" s="11"/>
      <c r="Z172" s="11"/>
    </row>
    <row r="173" spans="1:26">
      <c r="A173" s="1" t="s">
        <v>30</v>
      </c>
      <c r="B173" s="1" t="s">
        <v>21</v>
      </c>
      <c r="C173" s="1" t="s">
        <v>16</v>
      </c>
      <c r="D173" s="4">
        <v>45768</v>
      </c>
      <c r="E173" s="4"/>
      <c r="F173" s="2">
        <f t="shared" si="157"/>
        <v>58</v>
      </c>
      <c r="G173" s="2">
        <f t="shared" si="162"/>
        <v>1</v>
      </c>
      <c r="H173" s="1" t="s">
        <v>37</v>
      </c>
      <c r="I173" s="1">
        <v>0</v>
      </c>
      <c r="J173" s="1">
        <v>1</v>
      </c>
      <c r="L173" s="2"/>
      <c r="M173" s="2"/>
      <c r="N173" s="2">
        <v>0</v>
      </c>
      <c r="O173" s="2"/>
      <c r="Q173" s="2">
        <f t="shared" si="144"/>
        <v>1</v>
      </c>
      <c r="R173" s="2">
        <f t="shared" si="145"/>
        <v>1</v>
      </c>
      <c r="S173" s="2">
        <f t="shared" si="146"/>
        <v>0</v>
      </c>
      <c r="T173" s="2">
        <f t="shared" si="147"/>
        <v>0</v>
      </c>
      <c r="U173" s="2">
        <f t="shared" si="148"/>
        <v>0</v>
      </c>
      <c r="V173" s="2">
        <f t="shared" si="149"/>
        <v>1</v>
      </c>
      <c r="W173" s="2">
        <f t="shared" si="150"/>
        <v>0</v>
      </c>
      <c r="X173" s="11" t="str">
        <f t="shared" ref="X173" si="193">IF(SUM(I173:I175)&gt;SUM(J173:J175), "Caleb", "Joshua")</f>
        <v>Caleb</v>
      </c>
      <c r="Y173" s="11">
        <f t="shared" ref="Y173" si="194">ABS(SUM(I173:I175)-SUM(J173:J175))</f>
        <v>1</v>
      </c>
      <c r="Z173" s="11">
        <f t="shared" ref="Z173" si="195">SUM(I173:I175, J173:J175)</f>
        <v>7</v>
      </c>
    </row>
    <row r="174" spans="1:26">
      <c r="A174" s="1" t="s">
        <v>30</v>
      </c>
      <c r="B174" s="1" t="s">
        <v>21</v>
      </c>
      <c r="C174" s="1" t="s">
        <v>16</v>
      </c>
      <c r="D174" s="4">
        <v>45768</v>
      </c>
      <c r="E174" s="4"/>
      <c r="F174" s="2">
        <f t="shared" si="157"/>
        <v>58</v>
      </c>
      <c r="G174" s="2">
        <f t="shared" si="162"/>
        <v>2</v>
      </c>
      <c r="H174" s="1" t="s">
        <v>37</v>
      </c>
      <c r="I174" s="1">
        <v>2</v>
      </c>
      <c r="J174" s="1">
        <v>0</v>
      </c>
      <c r="L174" s="2"/>
      <c r="M174" s="2"/>
      <c r="N174" s="2">
        <v>3</v>
      </c>
      <c r="O174" s="2"/>
      <c r="Q174" s="2">
        <f t="shared" si="144"/>
        <v>1</v>
      </c>
      <c r="R174" s="2">
        <f t="shared" si="145"/>
        <v>1</v>
      </c>
      <c r="S174" s="2">
        <f t="shared" si="146"/>
        <v>0</v>
      </c>
      <c r="T174" s="2">
        <f t="shared" si="147"/>
        <v>0</v>
      </c>
      <c r="U174" s="2">
        <f t="shared" si="148"/>
        <v>0</v>
      </c>
      <c r="V174" s="2">
        <f t="shared" si="149"/>
        <v>1</v>
      </c>
      <c r="W174" s="2">
        <f t="shared" si="150"/>
        <v>0</v>
      </c>
      <c r="X174" s="11"/>
      <c r="Y174" s="11"/>
      <c r="Z174" s="11"/>
    </row>
    <row r="175" spans="1:26">
      <c r="A175" s="1" t="s">
        <v>30</v>
      </c>
      <c r="B175" s="1" t="s">
        <v>21</v>
      </c>
      <c r="C175" s="1" t="s">
        <v>16</v>
      </c>
      <c r="D175" s="4">
        <v>45768</v>
      </c>
      <c r="E175" s="4"/>
      <c r="F175" s="2">
        <f t="shared" si="157"/>
        <v>58</v>
      </c>
      <c r="G175" s="2">
        <f t="shared" si="162"/>
        <v>3</v>
      </c>
      <c r="H175" s="1" t="s">
        <v>37</v>
      </c>
      <c r="I175" s="1">
        <v>2</v>
      </c>
      <c r="J175" s="1">
        <v>2</v>
      </c>
      <c r="L175" s="2"/>
      <c r="M175" s="2"/>
      <c r="N175" s="2">
        <v>1</v>
      </c>
      <c r="O175" s="2"/>
      <c r="Q175" s="2">
        <f t="shared" si="144"/>
        <v>1</v>
      </c>
      <c r="R175" s="2">
        <f t="shared" si="145"/>
        <v>1</v>
      </c>
      <c r="S175" s="2">
        <f t="shared" si="146"/>
        <v>0</v>
      </c>
      <c r="T175" s="2">
        <f t="shared" si="147"/>
        <v>0</v>
      </c>
      <c r="U175" s="2">
        <f t="shared" si="148"/>
        <v>0</v>
      </c>
      <c r="V175" s="2">
        <f t="shared" si="149"/>
        <v>1</v>
      </c>
      <c r="W175" s="2">
        <f t="shared" si="150"/>
        <v>0</v>
      </c>
      <c r="X175" s="11"/>
      <c r="Y175" s="11"/>
      <c r="Z175" s="11"/>
    </row>
    <row r="176" spans="1:26">
      <c r="A176" s="1" t="s">
        <v>30</v>
      </c>
      <c r="B176" s="1" t="s">
        <v>21</v>
      </c>
      <c r="C176" s="1" t="s">
        <v>16</v>
      </c>
      <c r="D176" s="4">
        <v>45768</v>
      </c>
      <c r="E176" s="4"/>
      <c r="F176" s="2">
        <v>58</v>
      </c>
      <c r="G176" s="2" t="s">
        <v>41</v>
      </c>
      <c r="H176" s="1" t="s">
        <v>37</v>
      </c>
      <c r="I176" s="1">
        <v>0</v>
      </c>
      <c r="L176" s="2"/>
      <c r="M176" s="2"/>
      <c r="N176" s="2">
        <v>0</v>
      </c>
      <c r="O176" s="2"/>
      <c r="Q176" s="2">
        <f t="shared" si="144"/>
        <v>1</v>
      </c>
      <c r="R176" s="2">
        <f t="shared" si="145"/>
        <v>0</v>
      </c>
      <c r="S176" s="2">
        <f t="shared" si="146"/>
        <v>0</v>
      </c>
      <c r="T176" s="2">
        <f t="shared" si="147"/>
        <v>0</v>
      </c>
      <c r="U176" s="2">
        <f t="shared" si="148"/>
        <v>0</v>
      </c>
      <c r="V176" s="2">
        <f t="shared" si="149"/>
        <v>1</v>
      </c>
      <c r="W176" s="2">
        <f t="shared" si="150"/>
        <v>0</v>
      </c>
      <c r="X176" s="11"/>
      <c r="Y176" s="11"/>
      <c r="Z176" s="11"/>
    </row>
    <row r="177" spans="1:26">
      <c r="A177" s="1" t="s">
        <v>30</v>
      </c>
      <c r="B177" s="1" t="s">
        <v>21</v>
      </c>
      <c r="C177" s="1" t="s">
        <v>16</v>
      </c>
      <c r="D177" s="4">
        <v>45768</v>
      </c>
      <c r="E177" s="4"/>
      <c r="F177" s="2">
        <v>58</v>
      </c>
      <c r="G177" s="2" t="s">
        <v>41</v>
      </c>
      <c r="H177" s="1" t="s">
        <v>37</v>
      </c>
      <c r="I177" s="1">
        <v>5</v>
      </c>
      <c r="L177" s="2"/>
      <c r="M177" s="2"/>
      <c r="N177" s="2">
        <v>0</v>
      </c>
      <c r="O177" s="2"/>
      <c r="Q177" s="2">
        <f t="shared" si="144"/>
        <v>1</v>
      </c>
      <c r="R177" s="2">
        <f t="shared" si="145"/>
        <v>0</v>
      </c>
      <c r="S177" s="2">
        <f t="shared" si="146"/>
        <v>0</v>
      </c>
      <c r="T177" s="2">
        <f t="shared" si="147"/>
        <v>0</v>
      </c>
      <c r="U177" s="2">
        <f t="shared" si="148"/>
        <v>0</v>
      </c>
      <c r="V177" s="2">
        <f t="shared" si="149"/>
        <v>1</v>
      </c>
      <c r="W177" s="2">
        <f t="shared" si="150"/>
        <v>0</v>
      </c>
      <c r="X177" s="11"/>
      <c r="Y177" s="11"/>
      <c r="Z177" s="11"/>
    </row>
    <row r="178" spans="1:26">
      <c r="A178" s="1" t="s">
        <v>30</v>
      </c>
      <c r="B178" s="1" t="s">
        <v>23</v>
      </c>
      <c r="C178" s="1" t="s">
        <v>16</v>
      </c>
      <c r="D178" s="4">
        <v>45768</v>
      </c>
      <c r="E178" s="4"/>
      <c r="F178" s="2">
        <f t="shared" ref="F178:F224" si="196">F175+1</f>
        <v>59</v>
      </c>
      <c r="G178" s="2">
        <f>G173</f>
        <v>1</v>
      </c>
      <c r="H178" s="1" t="s">
        <v>11</v>
      </c>
      <c r="I178" s="1">
        <v>4</v>
      </c>
      <c r="J178" s="1">
        <v>1</v>
      </c>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1" t="str">
        <f t="shared" ref="X178" si="197">IF(SUM(I178:I180)&gt;SUM(J178:J180), "Caleb", "Joshua")</f>
        <v>Caleb</v>
      </c>
      <c r="Y178" s="11">
        <f t="shared" ref="Y178" si="198">ABS(SUM(I178:I180)-SUM(J178:J180))</f>
        <v>11</v>
      </c>
      <c r="Z178" s="11">
        <f t="shared" ref="Z178" si="199">SUM(I178:I180, J178:J180)</f>
        <v>13</v>
      </c>
    </row>
    <row r="179" spans="1:26">
      <c r="A179" s="1" t="s">
        <v>30</v>
      </c>
      <c r="B179" s="1" t="s">
        <v>23</v>
      </c>
      <c r="C179" s="1" t="s">
        <v>16</v>
      </c>
      <c r="D179" s="4">
        <v>45768</v>
      </c>
      <c r="E179" s="4"/>
      <c r="F179" s="2">
        <f t="shared" si="196"/>
        <v>59</v>
      </c>
      <c r="G179" s="2">
        <f>G174</f>
        <v>2</v>
      </c>
      <c r="H179" s="1" t="s">
        <v>11</v>
      </c>
      <c r="I179" s="1">
        <v>3</v>
      </c>
      <c r="J179" s="1">
        <v>0</v>
      </c>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1"/>
      <c r="Y179" s="11"/>
      <c r="Z179" s="11"/>
    </row>
    <row r="180" spans="1:26">
      <c r="A180" s="1" t="s">
        <v>30</v>
      </c>
      <c r="B180" s="1" t="s">
        <v>23</v>
      </c>
      <c r="C180" s="1" t="s">
        <v>16</v>
      </c>
      <c r="D180" s="4">
        <v>45768</v>
      </c>
      <c r="E180" s="4"/>
      <c r="F180" s="2">
        <f t="shared" si="196"/>
        <v>59</v>
      </c>
      <c r="G180" s="2">
        <f>G175</f>
        <v>3</v>
      </c>
      <c r="H180" s="1" t="s">
        <v>11</v>
      </c>
      <c r="I180" s="1">
        <v>5</v>
      </c>
      <c r="J180" s="1">
        <v>0</v>
      </c>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1"/>
      <c r="Y180" s="11"/>
      <c r="Z180" s="11"/>
    </row>
    <row r="181" spans="1:26">
      <c r="A181" s="1" t="s">
        <v>30</v>
      </c>
      <c r="B181" s="1" t="s">
        <v>22</v>
      </c>
      <c r="C181" s="1" t="s">
        <v>16</v>
      </c>
      <c r="D181" s="4">
        <v>45769</v>
      </c>
      <c r="E181" s="4"/>
      <c r="F181" s="2">
        <f t="shared" si="196"/>
        <v>60</v>
      </c>
      <c r="G181" s="2">
        <f t="shared" ref="G181:G195" si="200">G178</f>
        <v>1</v>
      </c>
      <c r="H181" s="1" t="s">
        <v>9</v>
      </c>
      <c r="I181" s="1">
        <v>2</v>
      </c>
      <c r="J181" s="1">
        <v>4</v>
      </c>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1" t="str">
        <f t="shared" ref="X181" si="201">IF(SUM(I181:I183)&gt;SUM(J181:J183), "Caleb", "Joshua")</f>
        <v>Joshua</v>
      </c>
      <c r="Y181" s="11">
        <f t="shared" ref="Y181" si="202">ABS(SUM(I181:I183)-SUM(J181:J183))</f>
        <v>7</v>
      </c>
      <c r="Z181" s="11">
        <f t="shared" ref="Z181" si="203">SUM(I181:I183, J181:J183)</f>
        <v>17</v>
      </c>
    </row>
    <row r="182" spans="1:26">
      <c r="A182" s="1" t="s">
        <v>30</v>
      </c>
      <c r="B182" s="1" t="s">
        <v>22</v>
      </c>
      <c r="C182" s="1" t="s">
        <v>16</v>
      </c>
      <c r="D182" s="4">
        <v>45769</v>
      </c>
      <c r="E182" s="4"/>
      <c r="F182" s="2">
        <f t="shared" si="196"/>
        <v>60</v>
      </c>
      <c r="G182" s="2">
        <f t="shared" si="200"/>
        <v>2</v>
      </c>
      <c r="H182" s="1" t="s">
        <v>9</v>
      </c>
      <c r="I182" s="1">
        <v>3</v>
      </c>
      <c r="J182" s="1">
        <v>5</v>
      </c>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1"/>
      <c r="Y182" s="11"/>
      <c r="Z182" s="11"/>
    </row>
    <row r="183" spans="1:26">
      <c r="A183" s="1" t="s">
        <v>30</v>
      </c>
      <c r="B183" s="1" t="s">
        <v>22</v>
      </c>
      <c r="C183" s="1" t="s">
        <v>16</v>
      </c>
      <c r="D183" s="4">
        <v>45769</v>
      </c>
      <c r="E183" s="4"/>
      <c r="F183" s="2">
        <f t="shared" si="196"/>
        <v>60</v>
      </c>
      <c r="G183" s="2">
        <f t="shared" si="200"/>
        <v>3</v>
      </c>
      <c r="H183" s="1" t="s">
        <v>9</v>
      </c>
      <c r="I183" s="1">
        <v>0</v>
      </c>
      <c r="J183" s="1">
        <v>3</v>
      </c>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1"/>
      <c r="Y183" s="11"/>
      <c r="Z183" s="11"/>
    </row>
    <row r="184" spans="1:26">
      <c r="A184" s="1" t="s">
        <v>30</v>
      </c>
      <c r="B184" s="1" t="s">
        <v>21</v>
      </c>
      <c r="C184" s="1" t="s">
        <v>16</v>
      </c>
      <c r="D184" s="4">
        <v>45769</v>
      </c>
      <c r="E184" s="4"/>
      <c r="F184" s="2">
        <f t="shared" si="196"/>
        <v>61</v>
      </c>
      <c r="G184" s="2">
        <f t="shared" si="200"/>
        <v>1</v>
      </c>
      <c r="H184" s="1" t="s">
        <v>11</v>
      </c>
      <c r="I184" s="1">
        <v>5</v>
      </c>
      <c r="J184" s="1">
        <v>1</v>
      </c>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1" t="str">
        <f t="shared" ref="X184" si="204">IF(SUM(I184:I186)&gt;SUM(J184:J186), "Caleb", "Joshua")</f>
        <v>Caleb</v>
      </c>
      <c r="Y184" s="11">
        <f t="shared" ref="Y184" si="205">ABS(SUM(I184:I186)-SUM(J184:J186))</f>
        <v>11</v>
      </c>
      <c r="Z184" s="11">
        <f t="shared" ref="Z184" si="206">SUM(I184:I186, J184:J186)</f>
        <v>15</v>
      </c>
    </row>
    <row r="185" spans="1:26">
      <c r="A185" s="1" t="s">
        <v>30</v>
      </c>
      <c r="B185" s="1" t="s">
        <v>21</v>
      </c>
      <c r="C185" s="1" t="s">
        <v>16</v>
      </c>
      <c r="D185" s="4">
        <v>45769</v>
      </c>
      <c r="E185" s="4"/>
      <c r="F185" s="2">
        <f t="shared" si="196"/>
        <v>61</v>
      </c>
      <c r="G185" s="2">
        <f t="shared" si="200"/>
        <v>2</v>
      </c>
      <c r="H185" s="1" t="s">
        <v>11</v>
      </c>
      <c r="I185" s="1">
        <v>7</v>
      </c>
      <c r="J185" s="1">
        <v>1</v>
      </c>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1"/>
      <c r="Y185" s="11"/>
      <c r="Z185" s="11"/>
    </row>
    <row r="186" spans="1:26">
      <c r="A186" s="1" t="s">
        <v>30</v>
      </c>
      <c r="B186" s="1" t="s">
        <v>21</v>
      </c>
      <c r="C186" s="1" t="s">
        <v>16</v>
      </c>
      <c r="D186" s="4">
        <v>45769</v>
      </c>
      <c r="E186" s="4"/>
      <c r="F186" s="2">
        <f t="shared" si="196"/>
        <v>61</v>
      </c>
      <c r="G186" s="2">
        <f t="shared" si="200"/>
        <v>3</v>
      </c>
      <c r="H186" s="1" t="s">
        <v>11</v>
      </c>
      <c r="I186" s="1">
        <v>1</v>
      </c>
      <c r="J186" s="1">
        <v>0</v>
      </c>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1"/>
      <c r="Y186" s="11"/>
      <c r="Z186" s="11"/>
    </row>
    <row r="187" spans="1:26">
      <c r="A187" s="1" t="s">
        <v>30</v>
      </c>
      <c r="B187" s="1" t="s">
        <v>23</v>
      </c>
      <c r="C187" s="1" t="s">
        <v>16</v>
      </c>
      <c r="D187" s="4">
        <v>45769</v>
      </c>
      <c r="E187" s="4"/>
      <c r="F187" s="2">
        <f t="shared" si="196"/>
        <v>62</v>
      </c>
      <c r="G187" s="2">
        <f t="shared" si="200"/>
        <v>1</v>
      </c>
      <c r="H187" s="1" t="s">
        <v>39</v>
      </c>
      <c r="I187" s="1">
        <v>0</v>
      </c>
      <c r="J187" s="1">
        <v>1</v>
      </c>
      <c r="L187" s="2">
        <v>0</v>
      </c>
      <c r="M187" s="2"/>
      <c r="N187" s="2"/>
      <c r="O187" s="2"/>
      <c r="Q187" s="2">
        <f t="shared" si="144"/>
        <v>1</v>
      </c>
      <c r="R187" s="2">
        <f t="shared" si="145"/>
        <v>1</v>
      </c>
      <c r="S187" s="2">
        <f t="shared" si="146"/>
        <v>0</v>
      </c>
      <c r="T187" s="2">
        <f t="shared" si="147"/>
        <v>1</v>
      </c>
      <c r="U187" s="2">
        <f t="shared" si="148"/>
        <v>0</v>
      </c>
      <c r="V187" s="2">
        <f t="shared" si="149"/>
        <v>0</v>
      </c>
      <c r="W187" s="2">
        <f t="shared" si="150"/>
        <v>0</v>
      </c>
      <c r="X187" s="11" t="str">
        <f t="shared" ref="X187" si="207">IF(SUM(I187:I189)&gt;SUM(J187:J189), "Caleb", "Joshua")</f>
        <v>Caleb</v>
      </c>
      <c r="Y187" s="11">
        <f t="shared" ref="Y187" si="208">ABS(SUM(I187:I189)-SUM(J187:J189))</f>
        <v>6</v>
      </c>
      <c r="Z187" s="11">
        <f t="shared" ref="Z187" si="209">SUM(I187:I189, J187:J189)</f>
        <v>10</v>
      </c>
    </row>
    <row r="188" spans="1:26">
      <c r="A188" s="1" t="s">
        <v>30</v>
      </c>
      <c r="B188" s="1" t="s">
        <v>23</v>
      </c>
      <c r="C188" s="1" t="s">
        <v>16</v>
      </c>
      <c r="D188" s="4">
        <v>45769</v>
      </c>
      <c r="E188" s="4"/>
      <c r="F188" s="2">
        <f t="shared" si="196"/>
        <v>62</v>
      </c>
      <c r="G188" s="2">
        <f t="shared" si="200"/>
        <v>2</v>
      </c>
      <c r="H188" s="1" t="s">
        <v>39</v>
      </c>
      <c r="I188" s="1">
        <v>6</v>
      </c>
      <c r="J188" s="1">
        <v>0</v>
      </c>
      <c r="L188" s="2">
        <v>0</v>
      </c>
      <c r="M188" s="2"/>
      <c r="N188" s="2"/>
      <c r="O188" s="2"/>
      <c r="Q188" s="2">
        <f t="shared" si="144"/>
        <v>1</v>
      </c>
      <c r="R188" s="2">
        <f t="shared" si="145"/>
        <v>1</v>
      </c>
      <c r="S188" s="2">
        <f t="shared" si="146"/>
        <v>0</v>
      </c>
      <c r="T188" s="2">
        <f t="shared" si="147"/>
        <v>1</v>
      </c>
      <c r="U188" s="2">
        <f t="shared" si="148"/>
        <v>0</v>
      </c>
      <c r="V188" s="2">
        <f t="shared" si="149"/>
        <v>0</v>
      </c>
      <c r="W188" s="2">
        <f t="shared" si="150"/>
        <v>0</v>
      </c>
      <c r="X188" s="11"/>
      <c r="Y188" s="11"/>
      <c r="Z188" s="11"/>
    </row>
    <row r="189" spans="1:26">
      <c r="A189" s="1" t="s">
        <v>30</v>
      </c>
      <c r="B189" s="1" t="s">
        <v>23</v>
      </c>
      <c r="C189" s="1" t="s">
        <v>16</v>
      </c>
      <c r="D189" s="4">
        <v>45769</v>
      </c>
      <c r="E189" s="4"/>
      <c r="F189" s="2">
        <f t="shared" si="196"/>
        <v>62</v>
      </c>
      <c r="G189" s="2">
        <f t="shared" si="200"/>
        <v>3</v>
      </c>
      <c r="H189" s="1" t="s">
        <v>39</v>
      </c>
      <c r="I189" s="1">
        <v>2</v>
      </c>
      <c r="J189" s="1">
        <v>1</v>
      </c>
      <c r="L189" s="2">
        <v>1</v>
      </c>
      <c r="M189" s="2"/>
      <c r="N189" s="2"/>
      <c r="O189" s="2"/>
      <c r="Q189" s="2">
        <f t="shared" si="144"/>
        <v>1</v>
      </c>
      <c r="R189" s="2">
        <f t="shared" si="145"/>
        <v>1</v>
      </c>
      <c r="S189" s="2">
        <f t="shared" si="146"/>
        <v>0</v>
      </c>
      <c r="T189" s="2">
        <f t="shared" si="147"/>
        <v>1</v>
      </c>
      <c r="U189" s="2">
        <f t="shared" si="148"/>
        <v>0</v>
      </c>
      <c r="V189" s="2">
        <f t="shared" si="149"/>
        <v>0</v>
      </c>
      <c r="W189" s="2">
        <f t="shared" si="150"/>
        <v>0</v>
      </c>
      <c r="X189" s="11"/>
      <c r="Y189" s="11"/>
      <c r="Z189" s="11"/>
    </row>
    <row r="190" spans="1:26">
      <c r="A190" s="1" t="s">
        <v>30</v>
      </c>
      <c r="B190" s="1" t="s">
        <v>22</v>
      </c>
      <c r="C190" s="1" t="s">
        <v>16</v>
      </c>
      <c r="D190" s="4">
        <v>45770</v>
      </c>
      <c r="E190" s="4"/>
      <c r="F190" s="2">
        <f t="shared" si="196"/>
        <v>63</v>
      </c>
      <c r="G190" s="2">
        <f t="shared" si="200"/>
        <v>1</v>
      </c>
      <c r="H190" s="1" t="s">
        <v>11</v>
      </c>
      <c r="I190" s="1">
        <v>3</v>
      </c>
      <c r="J190" s="1">
        <v>0</v>
      </c>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1" t="str">
        <f t="shared" ref="X190" si="210">IF(SUM(I190:I192)&gt;SUM(J190:J192), "Caleb", "Joshua")</f>
        <v>Caleb</v>
      </c>
      <c r="Y190" s="11">
        <f t="shared" ref="Y190" si="211">ABS(SUM(I190:I192)-SUM(J190:J192))</f>
        <v>5</v>
      </c>
      <c r="Z190" s="11">
        <f t="shared" ref="Z190" si="212">SUM(I190:I192, J190:J192)</f>
        <v>13</v>
      </c>
    </row>
    <row r="191" spans="1:26">
      <c r="A191" s="1" t="s">
        <v>30</v>
      </c>
      <c r="B191" s="1" t="s">
        <v>22</v>
      </c>
      <c r="C191" s="1" t="s">
        <v>16</v>
      </c>
      <c r="D191" s="4">
        <v>45770</v>
      </c>
      <c r="E191" s="4"/>
      <c r="F191" s="2">
        <f t="shared" si="196"/>
        <v>63</v>
      </c>
      <c r="G191" s="2">
        <f t="shared" si="200"/>
        <v>2</v>
      </c>
      <c r="H191" s="1" t="s">
        <v>11</v>
      </c>
      <c r="I191" s="1">
        <v>3</v>
      </c>
      <c r="J191" s="1">
        <v>4</v>
      </c>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1"/>
      <c r="Y191" s="11"/>
      <c r="Z191" s="11"/>
    </row>
    <row r="192" spans="1:26">
      <c r="A192" s="1" t="s">
        <v>30</v>
      </c>
      <c r="B192" s="1" t="s">
        <v>22</v>
      </c>
      <c r="C192" s="1" t="s">
        <v>16</v>
      </c>
      <c r="D192" s="4">
        <v>45770</v>
      </c>
      <c r="E192" s="4"/>
      <c r="F192" s="2">
        <f t="shared" si="196"/>
        <v>63</v>
      </c>
      <c r="G192" s="2">
        <f t="shared" si="200"/>
        <v>3</v>
      </c>
      <c r="H192" s="1" t="s">
        <v>11</v>
      </c>
      <c r="I192" s="1">
        <v>3</v>
      </c>
      <c r="J192" s="1">
        <v>0</v>
      </c>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1"/>
      <c r="Y192" s="11"/>
      <c r="Z192" s="11"/>
    </row>
    <row r="193" spans="1:26">
      <c r="A193" s="1" t="s">
        <v>30</v>
      </c>
      <c r="B193" s="1" t="s">
        <v>22</v>
      </c>
      <c r="C193" s="1" t="s">
        <v>16</v>
      </c>
      <c r="D193" s="4">
        <v>45770</v>
      </c>
      <c r="E193" s="4"/>
      <c r="F193" s="2">
        <f t="shared" si="196"/>
        <v>64</v>
      </c>
      <c r="G193" s="2">
        <f t="shared" si="200"/>
        <v>1</v>
      </c>
      <c r="H193" s="1" t="s">
        <v>40</v>
      </c>
      <c r="J193" s="1">
        <v>0</v>
      </c>
      <c r="K193" s="1">
        <v>1</v>
      </c>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1"/>
      <c r="Y193" s="11"/>
      <c r="Z193" s="11"/>
    </row>
    <row r="194" spans="1:26">
      <c r="A194" s="1" t="s">
        <v>30</v>
      </c>
      <c r="B194" s="1" t="s">
        <v>22</v>
      </c>
      <c r="C194" s="1" t="s">
        <v>16</v>
      </c>
      <c r="D194" s="4">
        <v>45770</v>
      </c>
      <c r="E194" s="4"/>
      <c r="F194" s="2">
        <f t="shared" si="196"/>
        <v>64</v>
      </c>
      <c r="G194" s="2">
        <f t="shared" si="200"/>
        <v>2</v>
      </c>
      <c r="H194" s="1" t="s">
        <v>40</v>
      </c>
      <c r="J194" s="1">
        <v>0</v>
      </c>
      <c r="K194" s="1">
        <v>0</v>
      </c>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1"/>
      <c r="Y194" s="11"/>
      <c r="Z194" s="11"/>
    </row>
    <row r="195" spans="1:26">
      <c r="A195" s="1" t="s">
        <v>30</v>
      </c>
      <c r="B195" s="1" t="s">
        <v>22</v>
      </c>
      <c r="C195" s="1" t="s">
        <v>16</v>
      </c>
      <c r="D195" s="4">
        <v>45770</v>
      </c>
      <c r="E195" s="4"/>
      <c r="F195" s="2">
        <f t="shared" si="196"/>
        <v>64</v>
      </c>
      <c r="G195" s="2">
        <f t="shared" si="200"/>
        <v>3</v>
      </c>
      <c r="H195" s="1" t="s">
        <v>40</v>
      </c>
      <c r="J195" s="1">
        <v>3</v>
      </c>
      <c r="K195" s="1">
        <v>2</v>
      </c>
      <c r="L195" s="2"/>
      <c r="M195" s="2"/>
      <c r="N195" s="2"/>
      <c r="O195" s="2"/>
      <c r="Q195" s="2">
        <f t="shared" ref="Q195:Q199" si="213">COUNTA(I195)</f>
        <v>0</v>
      </c>
      <c r="R195" s="2">
        <f t="shared" ref="R195:R199" si="214">COUNTA(J195)</f>
        <v>1</v>
      </c>
      <c r="S195" s="2">
        <f t="shared" ref="S195:S199" si="215">COUNTA(K195)</f>
        <v>1</v>
      </c>
      <c r="T195" s="2">
        <f t="shared" ref="T195:T199" si="216">COUNTA(L195)</f>
        <v>0</v>
      </c>
      <c r="U195" s="2">
        <f t="shared" ref="U195:U199" si="217">COUNTA(M195)</f>
        <v>0</v>
      </c>
      <c r="V195" s="2">
        <f t="shared" ref="V195:V199" si="218">COUNTA(N195)</f>
        <v>0</v>
      </c>
      <c r="W195" s="2">
        <f t="shared" ref="W195:W199" si="219">COUNTA(O195)</f>
        <v>0</v>
      </c>
      <c r="X195" s="11"/>
      <c r="Y195" s="11"/>
      <c r="Z195" s="11"/>
    </row>
    <row r="196" spans="1:26">
      <c r="A196" s="1" t="s">
        <v>30</v>
      </c>
      <c r="B196" s="1" t="s">
        <v>22</v>
      </c>
      <c r="C196" s="1" t="s">
        <v>16</v>
      </c>
      <c r="D196" s="4">
        <v>45770</v>
      </c>
      <c r="E196" s="4"/>
      <c r="F196" s="2">
        <v>64</v>
      </c>
      <c r="G196" s="2" t="s">
        <v>41</v>
      </c>
      <c r="H196" s="1" t="s">
        <v>40</v>
      </c>
      <c r="J196" s="1">
        <v>3</v>
      </c>
      <c r="K196" s="1">
        <v>3</v>
      </c>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1"/>
      <c r="Y196" s="11"/>
      <c r="Z196" s="11"/>
    </row>
    <row r="197" spans="1:26">
      <c r="A197" s="1" t="s">
        <v>30</v>
      </c>
      <c r="B197" s="1" t="s">
        <v>22</v>
      </c>
      <c r="C197" s="1" t="s">
        <v>16</v>
      </c>
      <c r="D197" s="4">
        <v>45770</v>
      </c>
      <c r="E197" s="4"/>
      <c r="F197" s="2">
        <v>64</v>
      </c>
      <c r="G197" s="2" t="s">
        <v>41</v>
      </c>
      <c r="H197" s="1" t="s">
        <v>40</v>
      </c>
      <c r="J197" s="1">
        <v>3</v>
      </c>
      <c r="K197" s="1">
        <v>1</v>
      </c>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1"/>
      <c r="Y197" s="11"/>
      <c r="Z197" s="11"/>
    </row>
    <row r="198" spans="1:26">
      <c r="A198" s="1" t="s">
        <v>30</v>
      </c>
      <c r="B198" s="1" t="s">
        <v>22</v>
      </c>
      <c r="C198" s="1" t="s">
        <v>16</v>
      </c>
      <c r="D198" s="4">
        <v>45770</v>
      </c>
      <c r="E198" s="4"/>
      <c r="F198" s="2">
        <f t="shared" si="196"/>
        <v>65</v>
      </c>
      <c r="G198" s="2">
        <v>1</v>
      </c>
      <c r="H198" s="1" t="s">
        <v>12</v>
      </c>
      <c r="I198" s="1">
        <v>2</v>
      </c>
      <c r="J198" s="1">
        <v>1</v>
      </c>
      <c r="L198" s="2">
        <v>2</v>
      </c>
      <c r="M198" s="2"/>
      <c r="N198" s="2"/>
      <c r="O198" s="2"/>
      <c r="Q198" s="2">
        <f t="shared" si="213"/>
        <v>1</v>
      </c>
      <c r="R198" s="2">
        <f t="shared" si="214"/>
        <v>1</v>
      </c>
      <c r="S198" s="2">
        <f t="shared" si="215"/>
        <v>0</v>
      </c>
      <c r="T198" s="2">
        <f t="shared" si="216"/>
        <v>1</v>
      </c>
      <c r="U198" s="2">
        <f t="shared" si="217"/>
        <v>0</v>
      </c>
      <c r="V198" s="2">
        <f t="shared" si="218"/>
        <v>0</v>
      </c>
      <c r="W198" s="2">
        <f t="shared" si="219"/>
        <v>0</v>
      </c>
      <c r="X198" s="11" t="str">
        <f t="shared" ref="X198" si="220">IF(SUM(I198:I200)&gt;SUM(J198:J200), "Caleb", "Joshua")</f>
        <v>Caleb</v>
      </c>
      <c r="Y198" s="11">
        <f t="shared" ref="Y198" si="221">ABS(SUM(I198:I200)-SUM(J198:J200))</f>
        <v>4</v>
      </c>
      <c r="Z198" s="11">
        <f t="shared" ref="Z198" si="222">SUM(I198:I200, J198:J200)</f>
        <v>10</v>
      </c>
    </row>
    <row r="199" spans="1:26">
      <c r="A199" s="1" t="s">
        <v>30</v>
      </c>
      <c r="B199" s="1" t="s">
        <v>22</v>
      </c>
      <c r="C199" s="1" t="s">
        <v>16</v>
      </c>
      <c r="D199" s="4">
        <v>45770</v>
      </c>
      <c r="E199" s="4"/>
      <c r="F199" s="2">
        <f t="shared" si="196"/>
        <v>65</v>
      </c>
      <c r="G199" s="2">
        <v>2</v>
      </c>
      <c r="H199" s="1" t="s">
        <v>12</v>
      </c>
      <c r="I199" s="1">
        <v>3</v>
      </c>
      <c r="J199" s="1">
        <v>2</v>
      </c>
      <c r="L199" s="2">
        <v>1</v>
      </c>
      <c r="M199" s="2"/>
      <c r="N199" s="2"/>
      <c r="O199" s="2"/>
      <c r="Q199" s="2">
        <f t="shared" si="213"/>
        <v>1</v>
      </c>
      <c r="R199" s="2">
        <f t="shared" si="214"/>
        <v>1</v>
      </c>
      <c r="S199" s="2">
        <f t="shared" si="215"/>
        <v>0</v>
      </c>
      <c r="T199" s="2">
        <f t="shared" si="216"/>
        <v>1</v>
      </c>
      <c r="U199" s="2">
        <f t="shared" si="217"/>
        <v>0</v>
      </c>
      <c r="V199" s="2">
        <f t="shared" si="218"/>
        <v>0</v>
      </c>
      <c r="W199" s="2">
        <f t="shared" si="219"/>
        <v>0</v>
      </c>
      <c r="X199" s="11"/>
      <c r="Y199" s="11"/>
      <c r="Z199" s="11"/>
    </row>
    <row r="200" spans="1:26">
      <c r="A200" s="1" t="s">
        <v>30</v>
      </c>
      <c r="B200" s="1" t="s">
        <v>22</v>
      </c>
      <c r="C200" s="1" t="s">
        <v>16</v>
      </c>
      <c r="D200" s="4">
        <v>45770</v>
      </c>
      <c r="E200" s="4"/>
      <c r="F200" s="2">
        <f t="shared" si="196"/>
        <v>65</v>
      </c>
      <c r="G200" s="2">
        <v>3</v>
      </c>
      <c r="H200" s="1" t="s">
        <v>12</v>
      </c>
      <c r="I200" s="1">
        <v>2</v>
      </c>
      <c r="J200" s="1">
        <v>0</v>
      </c>
      <c r="L200" s="2">
        <v>1</v>
      </c>
      <c r="M200" s="2"/>
      <c r="N200" s="2"/>
      <c r="O200" s="2"/>
      <c r="Q200" s="2">
        <f t="shared" ref="Q200:Q202" si="223">COUNTA(I200)</f>
        <v>1</v>
      </c>
      <c r="R200" s="2">
        <f t="shared" ref="R200:R202" si="224">COUNTA(J200)</f>
        <v>1</v>
      </c>
      <c r="S200" s="2">
        <f t="shared" ref="S200:S202" si="225">COUNTA(K200)</f>
        <v>0</v>
      </c>
      <c r="T200" s="2">
        <f t="shared" ref="T200:T202" si="226">COUNTA(L200)</f>
        <v>1</v>
      </c>
      <c r="U200" s="2">
        <f t="shared" ref="U200:U202" si="227">COUNTA(M200)</f>
        <v>0</v>
      </c>
      <c r="V200" s="2">
        <f t="shared" ref="V200:V202" si="228">COUNTA(N200)</f>
        <v>0</v>
      </c>
      <c r="W200" s="2">
        <f t="shared" ref="W200:W202" si="229">COUNTA(O200)</f>
        <v>0</v>
      </c>
      <c r="X200" s="11"/>
      <c r="Y200" s="11"/>
      <c r="Z200" s="11"/>
    </row>
    <row r="201" spans="1:26">
      <c r="A201" s="1" t="s">
        <v>30</v>
      </c>
      <c r="B201" s="1" t="s">
        <v>23</v>
      </c>
      <c r="C201" s="1" t="s">
        <v>16</v>
      </c>
      <c r="D201" s="4">
        <v>45771</v>
      </c>
      <c r="E201" s="4"/>
      <c r="F201" s="2">
        <f t="shared" si="196"/>
        <v>66</v>
      </c>
      <c r="G201" s="2">
        <v>1</v>
      </c>
      <c r="H201" s="1" t="s">
        <v>9</v>
      </c>
      <c r="I201" s="1">
        <v>5</v>
      </c>
      <c r="J201" s="1">
        <v>1</v>
      </c>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1" t="str">
        <f t="shared" ref="X201" si="230">IF(SUM(I201:I203)&gt;SUM(J201:J203), "Caleb", "Joshua")</f>
        <v>Caleb</v>
      </c>
      <c r="Y201" s="11">
        <f t="shared" ref="Y201" si="231">ABS(SUM(I201:I203)-SUM(J201:J203))</f>
        <v>3</v>
      </c>
      <c r="Z201" s="11">
        <f t="shared" ref="Z201" si="232">SUM(I201:I203, J201:J203)</f>
        <v>9</v>
      </c>
    </row>
    <row r="202" spans="1:26">
      <c r="A202" s="1" t="s">
        <v>30</v>
      </c>
      <c r="B202" s="1" t="s">
        <v>23</v>
      </c>
      <c r="C202" s="1" t="s">
        <v>16</v>
      </c>
      <c r="D202" s="4">
        <v>45771</v>
      </c>
      <c r="E202" s="4"/>
      <c r="F202" s="2">
        <f t="shared" si="196"/>
        <v>66</v>
      </c>
      <c r="G202" s="2">
        <v>2</v>
      </c>
      <c r="H202" s="1" t="s">
        <v>9</v>
      </c>
      <c r="I202" s="1">
        <v>0</v>
      </c>
      <c r="J202" s="1">
        <v>2</v>
      </c>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1"/>
      <c r="Y202" s="11"/>
      <c r="Z202" s="11"/>
    </row>
    <row r="203" spans="1:26">
      <c r="A203" s="1" t="s">
        <v>30</v>
      </c>
      <c r="B203" s="1" t="s">
        <v>23</v>
      </c>
      <c r="C203" s="1" t="s">
        <v>16</v>
      </c>
      <c r="D203" s="4">
        <v>45771</v>
      </c>
      <c r="E203" s="4"/>
      <c r="F203" s="2">
        <f t="shared" si="196"/>
        <v>66</v>
      </c>
      <c r="G203" s="2">
        <v>3</v>
      </c>
      <c r="H203" s="1" t="s">
        <v>9</v>
      </c>
      <c r="I203" s="1">
        <v>1</v>
      </c>
      <c r="J203" s="1">
        <v>0</v>
      </c>
      <c r="L203" s="2"/>
      <c r="M203" s="2"/>
      <c r="N203" s="2"/>
      <c r="O203" s="2"/>
      <c r="Q203" s="2">
        <f t="shared" ref="Q203:Q205" si="233">COUNTA(I203)</f>
        <v>1</v>
      </c>
      <c r="R203" s="2">
        <f t="shared" ref="R203:R205" si="234">COUNTA(J203)</f>
        <v>1</v>
      </c>
      <c r="S203" s="2">
        <f t="shared" ref="S203:S205" si="235">COUNTA(K203)</f>
        <v>0</v>
      </c>
      <c r="T203" s="2">
        <f t="shared" ref="T203:T205" si="236">COUNTA(L203)</f>
        <v>0</v>
      </c>
      <c r="U203" s="2">
        <f t="shared" ref="U203:U205" si="237">COUNTA(M203)</f>
        <v>0</v>
      </c>
      <c r="V203" s="2">
        <f t="shared" ref="V203:V205" si="238">COUNTA(N203)</f>
        <v>0</v>
      </c>
      <c r="W203" s="2">
        <f t="shared" ref="W203:W205" si="239">COUNTA(O203)</f>
        <v>0</v>
      </c>
      <c r="X203" s="11"/>
      <c r="Y203" s="11"/>
      <c r="Z203" s="11"/>
    </row>
    <row r="204" spans="1:26">
      <c r="A204" s="1" t="s">
        <v>30</v>
      </c>
      <c r="B204" s="1" t="s">
        <v>21</v>
      </c>
      <c r="C204" s="1" t="s">
        <v>16</v>
      </c>
      <c r="D204" s="4">
        <v>45771</v>
      </c>
      <c r="E204" s="4"/>
      <c r="F204" s="2">
        <f t="shared" si="196"/>
        <v>67</v>
      </c>
      <c r="G204" s="2">
        <v>1</v>
      </c>
      <c r="H204" s="1" t="s">
        <v>11</v>
      </c>
      <c r="I204" s="1">
        <v>5</v>
      </c>
      <c r="J204" s="1">
        <v>1</v>
      </c>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1" t="str">
        <f t="shared" ref="X204" si="240">IF(SUM(I204:I206)&gt;SUM(J204:J206), "Caleb", "Joshua")</f>
        <v>Caleb</v>
      </c>
      <c r="Y204" s="11">
        <f t="shared" ref="Y204" si="241">ABS(SUM(I204:I206)-SUM(J204:J206))</f>
        <v>8</v>
      </c>
      <c r="Z204" s="11">
        <f t="shared" ref="Z204" si="242">SUM(I204:I206, J204:J206)</f>
        <v>14</v>
      </c>
    </row>
    <row r="205" spans="1:26">
      <c r="A205" s="1" t="s">
        <v>30</v>
      </c>
      <c r="B205" s="1" t="s">
        <v>21</v>
      </c>
      <c r="C205" s="1" t="s">
        <v>16</v>
      </c>
      <c r="D205" s="4">
        <v>45771</v>
      </c>
      <c r="E205" s="4"/>
      <c r="F205" s="2">
        <f t="shared" si="196"/>
        <v>67</v>
      </c>
      <c r="G205" s="2">
        <v>2</v>
      </c>
      <c r="H205" s="1" t="s">
        <v>11</v>
      </c>
      <c r="I205" s="1">
        <v>0</v>
      </c>
      <c r="J205" s="1">
        <v>1</v>
      </c>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1"/>
      <c r="Y205" s="11"/>
      <c r="Z205" s="11"/>
    </row>
    <row r="206" spans="1:26">
      <c r="A206" s="1" t="s">
        <v>30</v>
      </c>
      <c r="B206" s="1" t="s">
        <v>21</v>
      </c>
      <c r="C206" s="1" t="s">
        <v>16</v>
      </c>
      <c r="D206" s="4">
        <v>45771</v>
      </c>
      <c r="E206" s="4"/>
      <c r="F206" s="2">
        <f t="shared" si="196"/>
        <v>67</v>
      </c>
      <c r="G206" s="2">
        <v>3</v>
      </c>
      <c r="H206" s="1" t="s">
        <v>11</v>
      </c>
      <c r="I206" s="1">
        <v>6</v>
      </c>
      <c r="J206" s="1">
        <v>1</v>
      </c>
      <c r="L206" s="2"/>
      <c r="M206" s="2"/>
      <c r="N206" s="2"/>
      <c r="O206" s="2"/>
      <c r="Q206" s="2">
        <f t="shared" ref="Q206:Q208" si="243">COUNTA(I206)</f>
        <v>1</v>
      </c>
      <c r="R206" s="2">
        <f t="shared" ref="R206:R208" si="244">COUNTA(J206)</f>
        <v>1</v>
      </c>
      <c r="S206" s="2">
        <f t="shared" ref="S206:S208" si="245">COUNTA(K206)</f>
        <v>0</v>
      </c>
      <c r="T206" s="2">
        <f t="shared" ref="T206:T208" si="246">COUNTA(L206)</f>
        <v>0</v>
      </c>
      <c r="U206" s="2">
        <f t="shared" ref="U206:U208" si="247">COUNTA(M206)</f>
        <v>0</v>
      </c>
      <c r="V206" s="2">
        <f t="shared" ref="V206:V208" si="248">COUNTA(N206)</f>
        <v>0</v>
      </c>
      <c r="W206" s="2">
        <f t="shared" ref="W206:W208" si="249">COUNTA(O206)</f>
        <v>0</v>
      </c>
      <c r="X206" s="11"/>
      <c r="Y206" s="11"/>
      <c r="Z206" s="11"/>
    </row>
    <row r="207" spans="1:26">
      <c r="A207" s="1" t="s">
        <v>30</v>
      </c>
      <c r="B207" s="1" t="s">
        <v>22</v>
      </c>
      <c r="C207" s="1" t="s">
        <v>16</v>
      </c>
      <c r="D207" s="4">
        <v>45771</v>
      </c>
      <c r="E207" s="4"/>
      <c r="F207" s="2">
        <f t="shared" si="196"/>
        <v>68</v>
      </c>
      <c r="G207" s="2">
        <v>1</v>
      </c>
      <c r="H207" s="1" t="s">
        <v>15</v>
      </c>
      <c r="I207" s="1">
        <v>3</v>
      </c>
      <c r="J207" s="1">
        <v>1</v>
      </c>
      <c r="K207" s="1">
        <v>1</v>
      </c>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1" t="str">
        <f t="shared" ref="X207" si="250">IF(SUM(I207:I209)&gt;SUM(J207:J209), "Caleb", "Joshua")</f>
        <v>Caleb</v>
      </c>
      <c r="Y207" s="11">
        <f t="shared" ref="Y207" si="251">ABS(SUM(I207:I209)-SUM(J207:J209))</f>
        <v>9</v>
      </c>
      <c r="Z207" s="11">
        <f t="shared" ref="Z207" si="252">SUM(I207:I209, J207:J209)</f>
        <v>11</v>
      </c>
    </row>
    <row r="208" spans="1:26">
      <c r="A208" s="1" t="s">
        <v>30</v>
      </c>
      <c r="B208" s="1" t="s">
        <v>22</v>
      </c>
      <c r="C208" s="1" t="s">
        <v>16</v>
      </c>
      <c r="D208" s="4">
        <v>45771</v>
      </c>
      <c r="E208" s="4"/>
      <c r="F208" s="2">
        <f t="shared" si="196"/>
        <v>68</v>
      </c>
      <c r="G208" s="2">
        <v>2</v>
      </c>
      <c r="H208" s="1" t="s">
        <v>15</v>
      </c>
      <c r="I208" s="1">
        <v>3</v>
      </c>
      <c r="J208" s="1">
        <v>0</v>
      </c>
      <c r="K208" s="1">
        <v>1</v>
      </c>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1"/>
      <c r="Y208" s="11"/>
      <c r="Z208" s="11"/>
    </row>
    <row r="209" spans="1:26">
      <c r="A209" s="1" t="s">
        <v>30</v>
      </c>
      <c r="B209" s="1" t="s">
        <v>22</v>
      </c>
      <c r="C209" s="1" t="s">
        <v>16</v>
      </c>
      <c r="D209" s="4">
        <v>45771</v>
      </c>
      <c r="E209" s="4"/>
      <c r="F209" s="2">
        <f t="shared" si="196"/>
        <v>68</v>
      </c>
      <c r="G209" s="2">
        <v>3</v>
      </c>
      <c r="H209" s="1" t="s">
        <v>15</v>
      </c>
      <c r="I209" s="1">
        <v>4</v>
      </c>
      <c r="J209" s="1">
        <v>0</v>
      </c>
      <c r="K209" s="1">
        <v>2</v>
      </c>
      <c r="L209" s="2"/>
      <c r="M209" s="2"/>
      <c r="N209" s="2"/>
      <c r="O209" s="2"/>
      <c r="Q209" s="2">
        <f t="shared" ref="Q209:Q211" si="253">COUNTA(I209)</f>
        <v>1</v>
      </c>
      <c r="R209" s="2">
        <f t="shared" ref="R209:R211" si="254">COUNTA(J209)</f>
        <v>1</v>
      </c>
      <c r="S209" s="2">
        <f t="shared" ref="S209:S211" si="255">COUNTA(K209)</f>
        <v>1</v>
      </c>
      <c r="T209" s="2">
        <f t="shared" ref="T209:T211" si="256">COUNTA(L209)</f>
        <v>0</v>
      </c>
      <c r="U209" s="2">
        <f t="shared" ref="U209:U211" si="257">COUNTA(M209)</f>
        <v>0</v>
      </c>
      <c r="V209" s="2">
        <f t="shared" ref="V209:V211" si="258">COUNTA(N209)</f>
        <v>0</v>
      </c>
      <c r="W209" s="2">
        <f t="shared" ref="W209:W211" si="259">COUNTA(O209)</f>
        <v>0</v>
      </c>
      <c r="X209" s="11"/>
      <c r="Y209" s="11"/>
      <c r="Z209" s="11"/>
    </row>
    <row r="210" spans="1:26">
      <c r="A210" s="1" t="s">
        <v>30</v>
      </c>
      <c r="B210" s="1" t="s">
        <v>22</v>
      </c>
      <c r="C210" s="1" t="s">
        <v>16</v>
      </c>
      <c r="D210" s="4">
        <v>45771</v>
      </c>
      <c r="E210" s="4"/>
      <c r="F210" s="2">
        <f t="shared" si="196"/>
        <v>69</v>
      </c>
      <c r="G210" s="2">
        <v>1</v>
      </c>
      <c r="H210" s="1" t="s">
        <v>8</v>
      </c>
      <c r="I210" s="1">
        <v>2</v>
      </c>
      <c r="J210" s="1">
        <v>0</v>
      </c>
      <c r="K210" s="1">
        <v>2</v>
      </c>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1" t="str">
        <f t="shared" ref="X210" si="260">IF(SUM(I210:I212)&gt;SUM(J210:J212), "Caleb", "Joshua")</f>
        <v>Caleb</v>
      </c>
      <c r="Y210" s="11">
        <f t="shared" ref="Y210" si="261">ABS(SUM(I210:I212)-SUM(J210:J212))</f>
        <v>6</v>
      </c>
      <c r="Z210" s="11">
        <f t="shared" ref="Z210" si="262">SUM(I210:I212, J210:J212)</f>
        <v>16</v>
      </c>
    </row>
    <row r="211" spans="1:26">
      <c r="A211" s="1" t="s">
        <v>30</v>
      </c>
      <c r="B211" s="1" t="s">
        <v>22</v>
      </c>
      <c r="C211" s="1" t="s">
        <v>16</v>
      </c>
      <c r="D211" s="4">
        <v>45771</v>
      </c>
      <c r="E211" s="4"/>
      <c r="F211" s="2">
        <f t="shared" si="196"/>
        <v>69</v>
      </c>
      <c r="G211" s="2">
        <v>2</v>
      </c>
      <c r="H211" s="1" t="s">
        <v>8</v>
      </c>
      <c r="I211" s="1">
        <v>3</v>
      </c>
      <c r="J211" s="1">
        <v>2</v>
      </c>
      <c r="K211" s="1">
        <v>1</v>
      </c>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1"/>
      <c r="Y211" s="11"/>
      <c r="Z211" s="11"/>
    </row>
    <row r="212" spans="1:26">
      <c r="A212" s="1" t="s">
        <v>30</v>
      </c>
      <c r="B212" s="1" t="s">
        <v>22</v>
      </c>
      <c r="C212" s="1" t="s">
        <v>16</v>
      </c>
      <c r="D212" s="4">
        <v>45771</v>
      </c>
      <c r="E212" s="4"/>
      <c r="F212" s="2">
        <f t="shared" si="196"/>
        <v>69</v>
      </c>
      <c r="G212" s="2">
        <v>3</v>
      </c>
      <c r="H212" s="1" t="s">
        <v>8</v>
      </c>
      <c r="I212" s="1">
        <v>6</v>
      </c>
      <c r="J212" s="1">
        <v>3</v>
      </c>
      <c r="K212" s="1">
        <v>1</v>
      </c>
      <c r="L212" s="2"/>
      <c r="M212" s="2"/>
      <c r="N212" s="2"/>
      <c r="O212" s="2"/>
      <c r="Q212" s="2">
        <f t="shared" ref="Q212:Q214" si="263">COUNTA(I212)</f>
        <v>1</v>
      </c>
      <c r="R212" s="2">
        <f t="shared" ref="R212:R214" si="264">COUNTA(J212)</f>
        <v>1</v>
      </c>
      <c r="S212" s="2">
        <f t="shared" ref="S212:S214" si="265">COUNTA(K212)</f>
        <v>1</v>
      </c>
      <c r="T212" s="2">
        <f t="shared" ref="T212:T214" si="266">COUNTA(L212)</f>
        <v>0</v>
      </c>
      <c r="U212" s="2">
        <f t="shared" ref="U212:U214" si="267">COUNTA(M212)</f>
        <v>0</v>
      </c>
      <c r="V212" s="2">
        <f t="shared" ref="V212:V214" si="268">COUNTA(N212)</f>
        <v>0</v>
      </c>
      <c r="W212" s="2">
        <f t="shared" ref="W212:W214" si="269">COUNTA(O212)</f>
        <v>0</v>
      </c>
      <c r="X212" s="11"/>
      <c r="Y212" s="11"/>
      <c r="Z212" s="11"/>
    </row>
    <row r="213" spans="1:26">
      <c r="A213" s="1" t="s">
        <v>30</v>
      </c>
      <c r="B213" s="1" t="s">
        <v>22</v>
      </c>
      <c r="C213" s="1" t="s">
        <v>16</v>
      </c>
      <c r="D213" s="4">
        <v>45772</v>
      </c>
      <c r="E213" s="4"/>
      <c r="F213" s="2">
        <f t="shared" si="196"/>
        <v>70</v>
      </c>
      <c r="G213" s="2">
        <v>1</v>
      </c>
      <c r="H213" s="1" t="s">
        <v>9</v>
      </c>
      <c r="I213" s="1">
        <v>0</v>
      </c>
      <c r="J213" s="1">
        <v>4</v>
      </c>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1" t="str">
        <f t="shared" ref="X213" si="270">IF(SUM(I213:I215)&gt;SUM(J213:J215), "Caleb", "Joshua")</f>
        <v>Caleb</v>
      </c>
      <c r="Y213" s="11">
        <f t="shared" ref="Y213" si="271">ABS(SUM(I213:I215)-SUM(J213:J215))</f>
        <v>2</v>
      </c>
      <c r="Z213" s="11">
        <f t="shared" ref="Z213" si="272">SUM(I213:I215, J213:J215)</f>
        <v>16</v>
      </c>
    </row>
    <row r="214" spans="1:26">
      <c r="A214" s="1" t="s">
        <v>30</v>
      </c>
      <c r="B214" s="1" t="s">
        <v>22</v>
      </c>
      <c r="C214" s="1" t="s">
        <v>16</v>
      </c>
      <c r="D214" s="4">
        <v>45772</v>
      </c>
      <c r="E214" s="4"/>
      <c r="F214" s="2">
        <f t="shared" si="196"/>
        <v>70</v>
      </c>
      <c r="G214" s="2">
        <v>2</v>
      </c>
      <c r="H214" s="1" t="s">
        <v>9</v>
      </c>
      <c r="I214" s="1">
        <v>5</v>
      </c>
      <c r="J214" s="1">
        <v>2</v>
      </c>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1"/>
      <c r="Y214" s="11"/>
      <c r="Z214" s="11"/>
    </row>
    <row r="215" spans="1:26">
      <c r="A215" s="1" t="s">
        <v>30</v>
      </c>
      <c r="B215" s="1" t="s">
        <v>22</v>
      </c>
      <c r="C215" s="1" t="s">
        <v>16</v>
      </c>
      <c r="D215" s="4">
        <v>45772</v>
      </c>
      <c r="E215" s="4"/>
      <c r="F215" s="2">
        <f t="shared" si="196"/>
        <v>70</v>
      </c>
      <c r="G215" s="2">
        <v>3</v>
      </c>
      <c r="H215" s="1" t="s">
        <v>9</v>
      </c>
      <c r="I215" s="1">
        <v>4</v>
      </c>
      <c r="J215" s="1">
        <v>1</v>
      </c>
      <c r="L215" s="2"/>
      <c r="M215" s="2"/>
      <c r="N215" s="2"/>
      <c r="O215" s="2"/>
      <c r="Q215" s="2">
        <f t="shared" ref="Q215:Q217" si="273">COUNTA(I215)</f>
        <v>1</v>
      </c>
      <c r="R215" s="2">
        <f t="shared" ref="R215:R217" si="274">COUNTA(J215)</f>
        <v>1</v>
      </c>
      <c r="S215" s="2">
        <f t="shared" ref="S215:S217" si="275">COUNTA(K215)</f>
        <v>0</v>
      </c>
      <c r="T215" s="2">
        <f t="shared" ref="T215:T217" si="276">COUNTA(L215)</f>
        <v>0</v>
      </c>
      <c r="U215" s="2">
        <f t="shared" ref="U215:U217" si="277">COUNTA(M215)</f>
        <v>0</v>
      </c>
      <c r="V215" s="2">
        <f t="shared" ref="V215:V217" si="278">COUNTA(N215)</f>
        <v>0</v>
      </c>
      <c r="W215" s="2">
        <f t="shared" ref="W215:W217" si="279">COUNTA(O215)</f>
        <v>0</v>
      </c>
      <c r="X215" s="11"/>
      <c r="Y215" s="11"/>
      <c r="Z215" s="11"/>
    </row>
    <row r="216" spans="1:26">
      <c r="A216" s="1" t="s">
        <v>30</v>
      </c>
      <c r="B216" s="1" t="s">
        <v>21</v>
      </c>
      <c r="C216" s="1" t="s">
        <v>16</v>
      </c>
      <c r="D216" s="4">
        <v>45772</v>
      </c>
      <c r="E216" s="4"/>
      <c r="F216" s="2">
        <f t="shared" si="196"/>
        <v>71</v>
      </c>
      <c r="G216" s="2">
        <v>1</v>
      </c>
      <c r="H216" s="1" t="s">
        <v>11</v>
      </c>
      <c r="I216" s="1">
        <v>8</v>
      </c>
      <c r="J216" s="1">
        <v>3</v>
      </c>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1" t="str">
        <f t="shared" ref="X216" si="280">IF(SUM(I216:I218)&gt;SUM(J216:J218), "Caleb", "Joshua")</f>
        <v>Caleb</v>
      </c>
      <c r="Y216" s="11">
        <f t="shared" ref="Y216" si="281">ABS(SUM(I216:I218)-SUM(J216:J218))</f>
        <v>5</v>
      </c>
      <c r="Z216" s="11">
        <f t="shared" ref="Z216" si="282">SUM(I216:I218, J216:J218)</f>
        <v>21</v>
      </c>
    </row>
    <row r="217" spans="1:26">
      <c r="A217" s="1" t="s">
        <v>30</v>
      </c>
      <c r="B217" s="1" t="s">
        <v>21</v>
      </c>
      <c r="C217" s="1" t="s">
        <v>16</v>
      </c>
      <c r="D217" s="4">
        <v>45772</v>
      </c>
      <c r="E217" s="4"/>
      <c r="F217" s="2">
        <f t="shared" si="196"/>
        <v>71</v>
      </c>
      <c r="G217" s="2">
        <v>2</v>
      </c>
      <c r="H217" s="1" t="s">
        <v>11</v>
      </c>
      <c r="I217" s="1">
        <v>2</v>
      </c>
      <c r="J217" s="1">
        <v>2</v>
      </c>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1"/>
      <c r="Y217" s="11"/>
      <c r="Z217" s="11"/>
    </row>
    <row r="218" spans="1:26">
      <c r="A218" s="1" t="s">
        <v>30</v>
      </c>
      <c r="B218" s="1" t="s">
        <v>21</v>
      </c>
      <c r="C218" s="1" t="s">
        <v>16</v>
      </c>
      <c r="D218" s="4">
        <v>45772</v>
      </c>
      <c r="E218" s="4"/>
      <c r="F218" s="2">
        <f t="shared" si="196"/>
        <v>71</v>
      </c>
      <c r="G218" s="2">
        <v>3</v>
      </c>
      <c r="H218" s="1" t="s">
        <v>11</v>
      </c>
      <c r="I218" s="1">
        <v>3</v>
      </c>
      <c r="J218" s="1">
        <v>3</v>
      </c>
      <c r="L218" s="2"/>
      <c r="M218" s="2"/>
      <c r="N218" s="2"/>
      <c r="O218" s="2"/>
      <c r="Q218" s="2">
        <f t="shared" ref="Q218:Q220" si="283">COUNTA(I218)</f>
        <v>1</v>
      </c>
      <c r="R218" s="2">
        <f t="shared" ref="R218:R220" si="284">COUNTA(J218)</f>
        <v>1</v>
      </c>
      <c r="S218" s="2">
        <f t="shared" ref="S218:S220" si="285">COUNTA(K218)</f>
        <v>0</v>
      </c>
      <c r="T218" s="2">
        <f t="shared" ref="T218:T220" si="286">COUNTA(L218)</f>
        <v>0</v>
      </c>
      <c r="U218" s="2">
        <f t="shared" ref="U218:U220" si="287">COUNTA(M218)</f>
        <v>0</v>
      </c>
      <c r="V218" s="2">
        <f t="shared" ref="V218:V220" si="288">COUNTA(N218)</f>
        <v>0</v>
      </c>
      <c r="W218" s="2">
        <f t="shared" ref="W218:W220" si="289">COUNTA(O218)</f>
        <v>0</v>
      </c>
      <c r="X218" s="11"/>
      <c r="Y218" s="11"/>
      <c r="Z218" s="11"/>
    </row>
    <row r="219" spans="1:26">
      <c r="A219" s="1" t="s">
        <v>30</v>
      </c>
      <c r="B219" s="1" t="s">
        <v>22</v>
      </c>
      <c r="C219" s="1" t="s">
        <v>16</v>
      </c>
      <c r="D219" s="4">
        <v>45775</v>
      </c>
      <c r="E219" s="4"/>
      <c r="F219" s="2">
        <f t="shared" si="196"/>
        <v>72</v>
      </c>
      <c r="G219" s="2">
        <v>1</v>
      </c>
      <c r="H219" s="1" t="s">
        <v>12</v>
      </c>
      <c r="I219" s="1">
        <v>3</v>
      </c>
      <c r="J219" s="1">
        <v>0</v>
      </c>
      <c r="L219" s="2">
        <v>0</v>
      </c>
      <c r="M219" s="2"/>
      <c r="N219" s="2"/>
      <c r="O219" s="2"/>
      <c r="Q219" s="2">
        <f t="shared" si="283"/>
        <v>1</v>
      </c>
      <c r="R219" s="2">
        <f t="shared" si="284"/>
        <v>1</v>
      </c>
      <c r="S219" s="2">
        <f t="shared" si="285"/>
        <v>0</v>
      </c>
      <c r="T219" s="2">
        <f t="shared" si="286"/>
        <v>1</v>
      </c>
      <c r="U219" s="2">
        <f t="shared" si="287"/>
        <v>0</v>
      </c>
      <c r="V219" s="2">
        <f t="shared" si="288"/>
        <v>0</v>
      </c>
      <c r="W219" s="2">
        <f t="shared" si="289"/>
        <v>0</v>
      </c>
      <c r="X219" s="11" t="str">
        <f t="shared" ref="X219" si="290">IF(SUM(I219:I221)&gt;SUM(J219:J221), "Caleb", "Joshua")</f>
        <v>Caleb</v>
      </c>
      <c r="Y219" s="11">
        <f t="shared" ref="Y219" si="291">ABS(SUM(I219:I221)-SUM(J219:J221))</f>
        <v>3</v>
      </c>
      <c r="Z219" s="11">
        <f t="shared" ref="Z219" si="292">SUM(I219:I221, J219:J221)</f>
        <v>5</v>
      </c>
    </row>
    <row r="220" spans="1:26">
      <c r="A220" s="1" t="s">
        <v>30</v>
      </c>
      <c r="B220" s="1" t="s">
        <v>22</v>
      </c>
      <c r="C220" s="1" t="s">
        <v>16</v>
      </c>
      <c r="D220" s="4">
        <v>45775</v>
      </c>
      <c r="E220" s="4"/>
      <c r="F220" s="2">
        <f t="shared" si="196"/>
        <v>72</v>
      </c>
      <c r="G220" s="2">
        <v>2</v>
      </c>
      <c r="H220" s="1" t="s">
        <v>12</v>
      </c>
      <c r="I220" s="1">
        <v>0</v>
      </c>
      <c r="J220" s="1">
        <v>1</v>
      </c>
      <c r="L220" s="2">
        <v>0</v>
      </c>
      <c r="M220" s="2"/>
      <c r="N220" s="2"/>
      <c r="O220" s="2"/>
      <c r="Q220" s="2">
        <f t="shared" si="283"/>
        <v>1</v>
      </c>
      <c r="R220" s="2">
        <f t="shared" si="284"/>
        <v>1</v>
      </c>
      <c r="S220" s="2">
        <f t="shared" si="285"/>
        <v>0</v>
      </c>
      <c r="T220" s="2">
        <f t="shared" si="286"/>
        <v>1</v>
      </c>
      <c r="U220" s="2">
        <f t="shared" si="287"/>
        <v>0</v>
      </c>
      <c r="V220" s="2">
        <f t="shared" si="288"/>
        <v>0</v>
      </c>
      <c r="W220" s="2">
        <f t="shared" si="289"/>
        <v>0</v>
      </c>
      <c r="X220" s="11"/>
      <c r="Y220" s="11"/>
      <c r="Z220" s="11"/>
    </row>
    <row r="221" spans="1:26">
      <c r="A221" s="1" t="s">
        <v>30</v>
      </c>
      <c r="B221" s="1" t="s">
        <v>22</v>
      </c>
      <c r="C221" s="1" t="s">
        <v>16</v>
      </c>
      <c r="D221" s="4">
        <v>45775</v>
      </c>
      <c r="E221" s="4"/>
      <c r="F221" s="2">
        <f t="shared" si="196"/>
        <v>72</v>
      </c>
      <c r="G221" s="2">
        <v>3</v>
      </c>
      <c r="H221" s="1" t="s">
        <v>12</v>
      </c>
      <c r="I221" s="1">
        <v>1</v>
      </c>
      <c r="J221" s="1">
        <v>0</v>
      </c>
      <c r="L221" s="2">
        <v>0</v>
      </c>
      <c r="M221" s="2"/>
      <c r="N221" s="2"/>
      <c r="O221" s="2"/>
      <c r="Q221" s="2">
        <f t="shared" ref="Q221:Q223" si="293">COUNTA(I221)</f>
        <v>1</v>
      </c>
      <c r="R221" s="2">
        <f t="shared" ref="R221:R223" si="294">COUNTA(J221)</f>
        <v>1</v>
      </c>
      <c r="S221" s="2">
        <f t="shared" ref="S221:S223" si="295">COUNTA(K221)</f>
        <v>0</v>
      </c>
      <c r="T221" s="2">
        <f t="shared" ref="T221:T223" si="296">COUNTA(L221)</f>
        <v>1</v>
      </c>
      <c r="U221" s="2">
        <f t="shared" ref="U221:U223" si="297">COUNTA(M221)</f>
        <v>0</v>
      </c>
      <c r="V221" s="2">
        <f t="shared" ref="V221:V223" si="298">COUNTA(N221)</f>
        <v>0</v>
      </c>
      <c r="W221" s="2">
        <f t="shared" ref="W221:W223" si="299">COUNTA(O221)</f>
        <v>0</v>
      </c>
      <c r="X221" s="11"/>
      <c r="Y221" s="11"/>
      <c r="Z221" s="11"/>
    </row>
    <row r="222" spans="1:26">
      <c r="A222" s="1" t="s">
        <v>30</v>
      </c>
      <c r="B222" s="1" t="s">
        <v>21</v>
      </c>
      <c r="C222" s="1" t="s">
        <v>16</v>
      </c>
      <c r="D222" s="4">
        <v>45775</v>
      </c>
      <c r="E222" s="4"/>
      <c r="F222" s="2">
        <f t="shared" si="196"/>
        <v>73</v>
      </c>
      <c r="G222" s="2">
        <v>1</v>
      </c>
      <c r="H222" s="1" t="s">
        <v>9</v>
      </c>
      <c r="I222" s="1">
        <v>1</v>
      </c>
      <c r="J222" s="1">
        <v>6</v>
      </c>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1" t="str">
        <f t="shared" ref="X222" si="300">IF(SUM(I222:I224)&gt;SUM(J222:J224), "Caleb", "Joshua")</f>
        <v>Joshua</v>
      </c>
      <c r="Y222" s="11">
        <f t="shared" ref="Y222" si="301">ABS(SUM(I222:I224)-SUM(J222:J224))</f>
        <v>8</v>
      </c>
      <c r="Z222" s="11">
        <f t="shared" ref="Z222" si="302">SUM(I222:I224, J222:J224)</f>
        <v>12</v>
      </c>
    </row>
    <row r="223" spans="1:26">
      <c r="A223" s="1" t="s">
        <v>30</v>
      </c>
      <c r="B223" s="1" t="s">
        <v>21</v>
      </c>
      <c r="C223" s="1" t="s">
        <v>16</v>
      </c>
      <c r="D223" s="4">
        <v>45775</v>
      </c>
      <c r="E223" s="4"/>
      <c r="F223" s="2">
        <f t="shared" si="196"/>
        <v>73</v>
      </c>
      <c r="G223" s="2">
        <v>2</v>
      </c>
      <c r="H223" s="1" t="s">
        <v>9</v>
      </c>
      <c r="I223" s="1">
        <v>0</v>
      </c>
      <c r="J223" s="1">
        <v>4</v>
      </c>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1"/>
      <c r="Y223" s="11"/>
      <c r="Z223" s="11"/>
    </row>
    <row r="224" spans="1:26">
      <c r="A224" s="1" t="s">
        <v>30</v>
      </c>
      <c r="B224" s="1" t="s">
        <v>21</v>
      </c>
      <c r="C224" s="1" t="s">
        <v>16</v>
      </c>
      <c r="D224" s="4">
        <v>45775</v>
      </c>
      <c r="E224" s="4"/>
      <c r="F224" s="2">
        <f t="shared" si="196"/>
        <v>73</v>
      </c>
      <c r="G224" s="2">
        <v>3</v>
      </c>
      <c r="H224" s="1" t="s">
        <v>9</v>
      </c>
      <c r="I224" s="1">
        <v>1</v>
      </c>
      <c r="J224" s="1">
        <v>0</v>
      </c>
      <c r="L224" s="2"/>
      <c r="M224" s="2"/>
      <c r="N224" s="2"/>
      <c r="O224" s="2"/>
      <c r="Q224" s="2">
        <f t="shared" ref="Q224:Q226" si="303">COUNTA(I224)</f>
        <v>1</v>
      </c>
      <c r="R224" s="2">
        <f t="shared" ref="R224:R226" si="304">COUNTA(J224)</f>
        <v>1</v>
      </c>
      <c r="S224" s="2">
        <f t="shared" ref="S224:S226" si="305">COUNTA(K224)</f>
        <v>0</v>
      </c>
      <c r="T224" s="2">
        <f t="shared" ref="T224:T226" si="306">COUNTA(L224)</f>
        <v>0</v>
      </c>
      <c r="U224" s="2">
        <f t="shared" ref="U224:U226" si="307">COUNTA(M224)</f>
        <v>0</v>
      </c>
      <c r="V224" s="2">
        <f t="shared" ref="V224:V226" si="308">COUNTA(N224)</f>
        <v>0</v>
      </c>
      <c r="W224" s="2">
        <f t="shared" ref="W224:W226" si="309">COUNTA(O224)</f>
        <v>0</v>
      </c>
      <c r="X224" s="11"/>
      <c r="Y224" s="11"/>
      <c r="Z224" s="11"/>
    </row>
    <row r="225" spans="1:26">
      <c r="A225" s="1" t="s">
        <v>30</v>
      </c>
      <c r="B225" s="1" t="s">
        <v>23</v>
      </c>
      <c r="C225" s="1" t="s">
        <v>16</v>
      </c>
      <c r="D225" s="4">
        <v>45775</v>
      </c>
      <c r="E225" s="4"/>
      <c r="F225" s="2">
        <f>F222+1</f>
        <v>74</v>
      </c>
      <c r="G225" s="2">
        <v>1</v>
      </c>
      <c r="H225" s="1" t="s">
        <v>39</v>
      </c>
      <c r="I225" s="1">
        <v>4</v>
      </c>
      <c r="J225" s="1">
        <v>0</v>
      </c>
      <c r="L225" s="2">
        <v>0</v>
      </c>
      <c r="M225" s="2"/>
      <c r="N225" s="2"/>
      <c r="O225" s="2"/>
      <c r="Q225" s="2">
        <f t="shared" si="303"/>
        <v>1</v>
      </c>
      <c r="R225" s="2">
        <f t="shared" si="304"/>
        <v>1</v>
      </c>
      <c r="S225" s="2">
        <f t="shared" si="305"/>
        <v>0</v>
      </c>
      <c r="T225" s="2">
        <f t="shared" si="306"/>
        <v>1</v>
      </c>
      <c r="U225" s="2">
        <f t="shared" si="307"/>
        <v>0</v>
      </c>
      <c r="V225" s="2">
        <f t="shared" si="308"/>
        <v>0</v>
      </c>
      <c r="W225" s="2">
        <f t="shared" si="309"/>
        <v>0</v>
      </c>
      <c r="X225" s="11" t="str">
        <f t="shared" ref="X225" si="310">IF(SUM(I225:I227)&gt;SUM(J225:J227), "Caleb", "Joshua")</f>
        <v>Caleb</v>
      </c>
      <c r="Y225" s="11">
        <f t="shared" ref="Y225" si="311">ABS(SUM(I225:I227)-SUM(J225:J227))</f>
        <v>6</v>
      </c>
      <c r="Z225" s="11">
        <f t="shared" ref="Z225" si="312">SUM(I225:I227, J225:J227)</f>
        <v>8</v>
      </c>
    </row>
    <row r="226" spans="1:26">
      <c r="A226" s="1" t="s">
        <v>30</v>
      </c>
      <c r="B226" s="1" t="s">
        <v>23</v>
      </c>
      <c r="C226" s="1" t="s">
        <v>16</v>
      </c>
      <c r="D226" s="4">
        <v>45775</v>
      </c>
      <c r="E226" s="4"/>
      <c r="F226" s="2">
        <f>F223+1</f>
        <v>74</v>
      </c>
      <c r="G226" s="2">
        <v>2</v>
      </c>
      <c r="H226" s="1" t="s">
        <v>39</v>
      </c>
      <c r="I226" s="1">
        <v>1</v>
      </c>
      <c r="J226" s="1">
        <v>1</v>
      </c>
      <c r="L226" s="2">
        <v>2</v>
      </c>
      <c r="M226" s="2"/>
      <c r="N226" s="2"/>
      <c r="O226" s="2"/>
      <c r="Q226" s="2">
        <f t="shared" si="303"/>
        <v>1</v>
      </c>
      <c r="R226" s="2">
        <f t="shared" si="304"/>
        <v>1</v>
      </c>
      <c r="S226" s="2">
        <f t="shared" si="305"/>
        <v>0</v>
      </c>
      <c r="T226" s="2">
        <f t="shared" si="306"/>
        <v>1</v>
      </c>
      <c r="U226" s="2">
        <f t="shared" si="307"/>
        <v>0</v>
      </c>
      <c r="V226" s="2">
        <f t="shared" si="308"/>
        <v>0</v>
      </c>
      <c r="W226" s="2">
        <f t="shared" si="309"/>
        <v>0</v>
      </c>
      <c r="X226" s="11"/>
      <c r="Y226" s="11"/>
      <c r="Z226" s="11"/>
    </row>
    <row r="227" spans="1:26">
      <c r="A227" s="1" t="s">
        <v>30</v>
      </c>
      <c r="B227" s="1" t="s">
        <v>23</v>
      </c>
      <c r="C227" s="1" t="s">
        <v>16</v>
      </c>
      <c r="D227" s="4">
        <v>45775</v>
      </c>
      <c r="E227" s="4"/>
      <c r="F227" s="2">
        <f>F224+1</f>
        <v>74</v>
      </c>
      <c r="G227" s="2">
        <v>3</v>
      </c>
      <c r="H227" s="1" t="s">
        <v>39</v>
      </c>
      <c r="I227" s="1">
        <v>2</v>
      </c>
      <c r="J227" s="1">
        <v>0</v>
      </c>
      <c r="L227" s="2">
        <v>1</v>
      </c>
      <c r="M227" s="2"/>
      <c r="N227" s="2"/>
      <c r="O227" s="2"/>
      <c r="Q227" s="2">
        <f t="shared" ref="Q227:Q231" si="313">COUNTA(I227)</f>
        <v>1</v>
      </c>
      <c r="R227" s="2">
        <f t="shared" ref="R227:R231" si="314">COUNTA(J227)</f>
        <v>1</v>
      </c>
      <c r="S227" s="2">
        <f t="shared" ref="S227:S230" si="315">COUNTA(K227)</f>
        <v>0</v>
      </c>
      <c r="T227" s="2">
        <f t="shared" ref="T227:T230" si="316">COUNTA(L227)</f>
        <v>1</v>
      </c>
      <c r="U227" s="2">
        <f t="shared" ref="U227:U230" si="317">COUNTA(M227)</f>
        <v>0</v>
      </c>
      <c r="V227" s="2">
        <f t="shared" ref="V227:V230" si="318">COUNTA(N227)</f>
        <v>0</v>
      </c>
      <c r="W227" s="2">
        <f t="shared" ref="W227:W230" si="319">COUNTA(O227)</f>
        <v>0</v>
      </c>
      <c r="X227" s="11"/>
      <c r="Y227" s="11"/>
      <c r="Z227" s="11"/>
    </row>
    <row r="228" spans="1:26">
      <c r="A228" s="1" t="s">
        <v>30</v>
      </c>
      <c r="B228" s="1" t="s">
        <v>22</v>
      </c>
      <c r="C228" s="1" t="s">
        <v>16</v>
      </c>
      <c r="D228" s="4">
        <v>45775</v>
      </c>
      <c r="E228" s="4"/>
      <c r="F228" s="2">
        <f t="shared" ref="F228:F230" si="320">F225+1</f>
        <v>75</v>
      </c>
      <c r="G228" s="2">
        <v>1</v>
      </c>
      <c r="H228" s="1" t="s">
        <v>11</v>
      </c>
      <c r="I228" s="1">
        <v>5</v>
      </c>
      <c r="J228" s="1">
        <v>4</v>
      </c>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1" t="str">
        <f>IF(SUM(I228:I231)&gt;SUM(J228:J231), "Caleb", "Joshua")</f>
        <v>Caleb</v>
      </c>
      <c r="Y228" s="11">
        <f>ABS(SUM(I228:I231)-SUM(J228:J231))</f>
        <v>2</v>
      </c>
      <c r="Z228" s="11">
        <f>SUM(I228:I231, J228:J231)</f>
        <v>18</v>
      </c>
    </row>
    <row r="229" spans="1:26">
      <c r="A229" s="1" t="s">
        <v>30</v>
      </c>
      <c r="B229" s="1" t="s">
        <v>22</v>
      </c>
      <c r="C229" s="1" t="s">
        <v>16</v>
      </c>
      <c r="D229" s="4">
        <v>45775</v>
      </c>
      <c r="E229" s="4"/>
      <c r="F229" s="2">
        <f t="shared" si="320"/>
        <v>75</v>
      </c>
      <c r="G229" s="2">
        <v>2</v>
      </c>
      <c r="H229" s="1" t="s">
        <v>11</v>
      </c>
      <c r="I229" s="1">
        <v>2</v>
      </c>
      <c r="J229" s="1">
        <v>3</v>
      </c>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1"/>
      <c r="Y229" s="11"/>
      <c r="Z229" s="11"/>
    </row>
    <row r="230" spans="1:26">
      <c r="A230" s="1" t="s">
        <v>30</v>
      </c>
      <c r="B230" s="1" t="s">
        <v>22</v>
      </c>
      <c r="C230" s="1" t="s">
        <v>16</v>
      </c>
      <c r="D230" s="4">
        <v>45775</v>
      </c>
      <c r="E230" s="4"/>
      <c r="F230" s="2">
        <f t="shared" si="320"/>
        <v>75</v>
      </c>
      <c r="G230" s="2">
        <v>3</v>
      </c>
      <c r="H230" s="1" t="s">
        <v>11</v>
      </c>
      <c r="I230" s="1">
        <v>0</v>
      </c>
      <c r="J230" s="1">
        <v>0</v>
      </c>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1"/>
      <c r="Y230" s="11"/>
      <c r="Z230" s="11"/>
    </row>
    <row r="231" spans="1:26">
      <c r="A231" s="1" t="s">
        <v>30</v>
      </c>
      <c r="B231" s="1" t="s">
        <v>22</v>
      </c>
      <c r="C231" s="1" t="s">
        <v>16</v>
      </c>
      <c r="D231" s="4">
        <v>45775</v>
      </c>
      <c r="E231" s="4"/>
      <c r="F231" s="2">
        <v>75</v>
      </c>
      <c r="G231" s="2" t="s">
        <v>41</v>
      </c>
      <c r="H231" s="1" t="s">
        <v>11</v>
      </c>
      <c r="I231" s="1">
        <v>3</v>
      </c>
      <c r="J231" s="1">
        <v>1</v>
      </c>
      <c r="L231" s="2"/>
      <c r="M231" s="2"/>
      <c r="N231" s="2"/>
      <c r="O231" s="2"/>
      <c r="Q231" s="2">
        <f t="shared" si="313"/>
        <v>1</v>
      </c>
      <c r="R231" s="2">
        <f t="shared" si="314"/>
        <v>1</v>
      </c>
      <c r="S231" s="2"/>
      <c r="T231" s="2"/>
      <c r="U231" s="2"/>
      <c r="V231" s="2"/>
      <c r="W231" s="2"/>
      <c r="X231" s="11"/>
      <c r="Y231" s="11"/>
      <c r="Z231" s="11"/>
    </row>
    <row r="232" spans="1:26">
      <c r="A232" s="1" t="s">
        <v>30</v>
      </c>
      <c r="B232" s="1" t="s">
        <v>22</v>
      </c>
      <c r="C232" s="1" t="s">
        <v>16</v>
      </c>
      <c r="D232" s="4">
        <v>45776</v>
      </c>
      <c r="E232" s="4"/>
      <c r="F232" s="2">
        <f t="shared" ref="F232:F296" si="321">F229+1</f>
        <v>76</v>
      </c>
      <c r="G232" s="2">
        <v>1</v>
      </c>
      <c r="H232" s="1" t="s">
        <v>9</v>
      </c>
      <c r="I232" s="1">
        <v>1</v>
      </c>
      <c r="J232" s="1">
        <v>0</v>
      </c>
      <c r="L232" s="2"/>
      <c r="M232" s="2"/>
      <c r="N232" s="2"/>
      <c r="O232" s="2"/>
      <c r="Q232" s="2">
        <f t="shared" ref="Q232:Q234" si="322">COUNTA(I232)</f>
        <v>1</v>
      </c>
      <c r="R232" s="2">
        <f t="shared" ref="R232:R234" si="323">COUNTA(J232)</f>
        <v>1</v>
      </c>
      <c r="S232" s="2">
        <f t="shared" ref="S232:S233" si="324">COUNTA(K232)</f>
        <v>0</v>
      </c>
      <c r="T232" s="2">
        <f t="shared" ref="T232:T233" si="325">COUNTA(L232)</f>
        <v>0</v>
      </c>
      <c r="U232" s="2">
        <f t="shared" ref="U232:U233" si="326">COUNTA(M232)</f>
        <v>0</v>
      </c>
      <c r="V232" s="2">
        <f t="shared" ref="V232:V233" si="327">COUNTA(N232)</f>
        <v>0</v>
      </c>
      <c r="W232" s="2">
        <f t="shared" ref="W232:W233" si="328">COUNTA(O232)</f>
        <v>0</v>
      </c>
      <c r="X232" s="11" t="str">
        <f t="shared" ref="X232" si="329">IF(SUM(I232:I234)&gt;SUM(J232:J234), "Caleb", "Joshua")</f>
        <v>Caleb</v>
      </c>
      <c r="Y232" s="11">
        <f t="shared" ref="Y232" si="330">ABS(SUM(I232:I234)-SUM(J232:J234))</f>
        <v>5</v>
      </c>
      <c r="Z232" s="11">
        <f t="shared" ref="Z232" si="331">SUM(I232:I234, J232:J234)</f>
        <v>5</v>
      </c>
    </row>
    <row r="233" spans="1:26">
      <c r="A233" s="1" t="s">
        <v>30</v>
      </c>
      <c r="B233" s="1" t="s">
        <v>22</v>
      </c>
      <c r="C233" s="1" t="s">
        <v>16</v>
      </c>
      <c r="D233" s="4">
        <v>45776</v>
      </c>
      <c r="E233" s="4"/>
      <c r="F233" s="2">
        <f t="shared" si="321"/>
        <v>76</v>
      </c>
      <c r="G233" s="2">
        <v>2</v>
      </c>
      <c r="H233" s="1" t="s">
        <v>9</v>
      </c>
      <c r="I233" s="1">
        <v>0</v>
      </c>
      <c r="J233" s="1">
        <v>0</v>
      </c>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1"/>
      <c r="Y233" s="11"/>
      <c r="Z233" s="11"/>
    </row>
    <row r="234" spans="1:26">
      <c r="A234" s="1" t="s">
        <v>30</v>
      </c>
      <c r="B234" s="1" t="s">
        <v>22</v>
      </c>
      <c r="C234" s="1" t="s">
        <v>16</v>
      </c>
      <c r="D234" s="4">
        <v>45776</v>
      </c>
      <c r="E234" s="4"/>
      <c r="F234" s="2">
        <f t="shared" si="321"/>
        <v>76</v>
      </c>
      <c r="G234" s="2">
        <v>3</v>
      </c>
      <c r="H234" s="1" t="s">
        <v>9</v>
      </c>
      <c r="I234" s="1">
        <v>4</v>
      </c>
      <c r="J234" s="1">
        <v>0</v>
      </c>
      <c r="L234" s="2"/>
      <c r="M234" s="2"/>
      <c r="N234" s="2"/>
      <c r="O234" s="2"/>
      <c r="Q234" s="2">
        <f t="shared" si="322"/>
        <v>1</v>
      </c>
      <c r="R234" s="2">
        <f t="shared" si="323"/>
        <v>1</v>
      </c>
      <c r="S234" s="2"/>
      <c r="T234" s="2"/>
      <c r="U234" s="2"/>
      <c r="V234" s="2"/>
      <c r="W234" s="2"/>
      <c r="X234" s="11"/>
      <c r="Y234" s="11"/>
      <c r="Z234" s="11"/>
    </row>
    <row r="235" spans="1:26">
      <c r="A235" s="1" t="s">
        <v>30</v>
      </c>
      <c r="B235" s="1" t="s">
        <v>22</v>
      </c>
      <c r="C235" s="1" t="s">
        <v>16</v>
      </c>
      <c r="D235" s="4">
        <v>45776</v>
      </c>
      <c r="E235" s="4"/>
      <c r="F235" s="2">
        <f t="shared" si="321"/>
        <v>77</v>
      </c>
      <c r="G235" s="2">
        <v>1</v>
      </c>
      <c r="H235" s="1" t="s">
        <v>74</v>
      </c>
      <c r="I235" s="1">
        <v>0</v>
      </c>
      <c r="J235" s="1">
        <v>0</v>
      </c>
      <c r="K235" s="1">
        <v>5</v>
      </c>
      <c r="L235" s="2"/>
      <c r="M235" s="2"/>
      <c r="N235" s="2"/>
      <c r="O235" s="2"/>
      <c r="Q235" s="2">
        <f t="shared" ref="Q235:Q237" si="332">COUNTA(I235)</f>
        <v>1</v>
      </c>
      <c r="R235" s="2">
        <f t="shared" ref="R235:R237" si="333">COUNTA(J235)</f>
        <v>1</v>
      </c>
      <c r="S235" s="2">
        <f t="shared" ref="S235:S236" si="334">COUNTA(K235)</f>
        <v>1</v>
      </c>
      <c r="T235" s="2">
        <f t="shared" ref="T235:T236" si="335">COUNTA(L235)</f>
        <v>0</v>
      </c>
      <c r="U235" s="2">
        <f t="shared" ref="U235:U236" si="336">COUNTA(M235)</f>
        <v>0</v>
      </c>
      <c r="V235" s="2">
        <f t="shared" ref="V235:V236" si="337">COUNTA(N235)</f>
        <v>0</v>
      </c>
      <c r="W235" s="2">
        <f t="shared" ref="W235:W236" si="338">COUNTA(O235)</f>
        <v>0</v>
      </c>
      <c r="X235" s="11" t="str">
        <f t="shared" ref="X235" si="339">IF(SUM(I235:I237)&gt;SUM(J235:J237), "Caleb", "Joshua")</f>
        <v>Joshua</v>
      </c>
      <c r="Y235" s="11">
        <f t="shared" ref="Y235" si="340">ABS(SUM(I235:I237)-SUM(J235:J237))</f>
        <v>4</v>
      </c>
      <c r="Z235" s="11">
        <f t="shared" ref="Z235" si="341">SUM(I235:I237, J235:J237)</f>
        <v>6</v>
      </c>
    </row>
    <row r="236" spans="1:26">
      <c r="A236" s="1" t="s">
        <v>30</v>
      </c>
      <c r="B236" s="1" t="s">
        <v>22</v>
      </c>
      <c r="C236" s="1" t="s">
        <v>16</v>
      </c>
      <c r="D236" s="4">
        <v>45776</v>
      </c>
      <c r="E236" s="4"/>
      <c r="F236" s="2">
        <f t="shared" si="321"/>
        <v>77</v>
      </c>
      <c r="G236" s="2">
        <v>2</v>
      </c>
      <c r="H236" s="1" t="s">
        <v>74</v>
      </c>
      <c r="I236" s="1">
        <v>1</v>
      </c>
      <c r="J236" s="1">
        <v>5</v>
      </c>
      <c r="K236" s="1">
        <v>3</v>
      </c>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1"/>
      <c r="Y236" s="11"/>
      <c r="Z236" s="11"/>
    </row>
    <row r="237" spans="1:26">
      <c r="A237" s="1" t="s">
        <v>30</v>
      </c>
      <c r="B237" s="1" t="s">
        <v>22</v>
      </c>
      <c r="C237" s="1" t="s">
        <v>16</v>
      </c>
      <c r="D237" s="4">
        <v>45776</v>
      </c>
      <c r="E237" s="4"/>
      <c r="F237" s="2">
        <f t="shared" si="321"/>
        <v>77</v>
      </c>
      <c r="G237" s="2">
        <v>3</v>
      </c>
      <c r="H237" s="1" t="s">
        <v>74</v>
      </c>
      <c r="I237" s="1">
        <v>0</v>
      </c>
      <c r="J237" s="1">
        <v>0</v>
      </c>
      <c r="K237" s="1">
        <v>0</v>
      </c>
      <c r="L237" s="2"/>
      <c r="M237" s="2"/>
      <c r="N237" s="2"/>
      <c r="O237" s="2"/>
      <c r="Q237" s="2">
        <f t="shared" si="332"/>
        <v>1</v>
      </c>
      <c r="R237" s="2">
        <f t="shared" si="333"/>
        <v>1</v>
      </c>
      <c r="S237" s="2"/>
      <c r="T237" s="2"/>
      <c r="U237" s="2"/>
      <c r="V237" s="2"/>
      <c r="W237" s="2"/>
      <c r="X237" s="11"/>
      <c r="Y237" s="11"/>
      <c r="Z237" s="11"/>
    </row>
    <row r="238" spans="1:26">
      <c r="A238" s="1" t="s">
        <v>30</v>
      </c>
      <c r="B238" s="1" t="s">
        <v>22</v>
      </c>
      <c r="C238" s="1" t="s">
        <v>16</v>
      </c>
      <c r="D238" s="4">
        <v>45776</v>
      </c>
      <c r="E238" s="4"/>
      <c r="F238" s="2">
        <f t="shared" si="321"/>
        <v>78</v>
      </c>
      <c r="G238" s="2">
        <v>1</v>
      </c>
      <c r="H238" s="1" t="s">
        <v>75</v>
      </c>
      <c r="I238" s="1">
        <v>3</v>
      </c>
      <c r="L238" s="2">
        <v>0</v>
      </c>
      <c r="M238" s="2"/>
      <c r="N238" s="2"/>
      <c r="O238" s="2"/>
      <c r="Q238" s="2">
        <f t="shared" ref="Q238:Q240" si="342">COUNTA(I238)</f>
        <v>1</v>
      </c>
      <c r="R238" s="2">
        <f t="shared" ref="R238:R240" si="343">COUNTA(J238)</f>
        <v>0</v>
      </c>
      <c r="S238" s="2">
        <f t="shared" ref="S238:S239" si="344">COUNTA(K238)</f>
        <v>0</v>
      </c>
      <c r="T238" s="2">
        <f t="shared" ref="T238:T239" si="345">COUNTA(L238)</f>
        <v>1</v>
      </c>
      <c r="U238" s="2">
        <f t="shared" ref="U238:U239" si="346">COUNTA(M238)</f>
        <v>0</v>
      </c>
      <c r="V238" s="2">
        <f t="shared" ref="V238:V239" si="347">COUNTA(N238)</f>
        <v>0</v>
      </c>
      <c r="W238" s="2">
        <f t="shared" ref="W238:W239" si="348">COUNTA(O238)</f>
        <v>0</v>
      </c>
      <c r="X238" s="11"/>
      <c r="Y238" s="11"/>
      <c r="Z238" s="11"/>
    </row>
    <row r="239" spans="1:26">
      <c r="A239" s="1" t="s">
        <v>30</v>
      </c>
      <c r="B239" s="1" t="s">
        <v>22</v>
      </c>
      <c r="C239" s="1" t="s">
        <v>16</v>
      </c>
      <c r="D239" s="4">
        <v>45776</v>
      </c>
      <c r="E239" s="4"/>
      <c r="F239" s="2">
        <f t="shared" si="321"/>
        <v>78</v>
      </c>
      <c r="G239" s="2">
        <v>2</v>
      </c>
      <c r="H239" s="1" t="s">
        <v>75</v>
      </c>
      <c r="I239" s="1">
        <v>3</v>
      </c>
      <c r="L239" s="2">
        <v>3</v>
      </c>
      <c r="M239" s="2"/>
      <c r="N239" s="2"/>
      <c r="O239" s="2"/>
      <c r="Q239" s="2">
        <f t="shared" si="342"/>
        <v>1</v>
      </c>
      <c r="R239" s="2">
        <f t="shared" si="343"/>
        <v>0</v>
      </c>
      <c r="S239" s="2">
        <f t="shared" si="344"/>
        <v>0</v>
      </c>
      <c r="T239" s="2">
        <f t="shared" si="345"/>
        <v>1</v>
      </c>
      <c r="U239" s="2">
        <f t="shared" si="346"/>
        <v>0</v>
      </c>
      <c r="V239" s="2">
        <f t="shared" si="347"/>
        <v>0</v>
      </c>
      <c r="W239" s="2">
        <f t="shared" si="348"/>
        <v>0</v>
      </c>
      <c r="X239" s="11"/>
      <c r="Y239" s="11"/>
      <c r="Z239" s="11"/>
    </row>
    <row r="240" spans="1:26">
      <c r="A240" s="1" t="s">
        <v>30</v>
      </c>
      <c r="B240" s="1" t="s">
        <v>22</v>
      </c>
      <c r="C240" s="1" t="s">
        <v>16</v>
      </c>
      <c r="D240" s="4">
        <v>45776</v>
      </c>
      <c r="E240" s="4"/>
      <c r="F240" s="2">
        <f t="shared" si="321"/>
        <v>78</v>
      </c>
      <c r="G240" s="2">
        <v>3</v>
      </c>
      <c r="H240" s="1" t="s">
        <v>75</v>
      </c>
      <c r="I240" s="1">
        <v>3</v>
      </c>
      <c r="L240" s="2">
        <v>1</v>
      </c>
      <c r="M240" s="2"/>
      <c r="N240" s="2"/>
      <c r="O240" s="2"/>
      <c r="Q240" s="2">
        <f t="shared" si="342"/>
        <v>1</v>
      </c>
      <c r="R240" s="2">
        <f t="shared" si="343"/>
        <v>0</v>
      </c>
      <c r="S240" s="2"/>
      <c r="T240" s="2"/>
      <c r="U240" s="2"/>
      <c r="V240" s="2"/>
      <c r="W240" s="2"/>
      <c r="X240" s="11"/>
      <c r="Y240" s="11"/>
      <c r="Z240" s="11"/>
    </row>
    <row r="241" spans="1:26">
      <c r="A241" s="1" t="s">
        <v>30</v>
      </c>
      <c r="B241" s="1" t="s">
        <v>22</v>
      </c>
      <c r="C241" s="1" t="s">
        <v>16</v>
      </c>
      <c r="D241" s="4">
        <v>45776</v>
      </c>
      <c r="E241" s="4"/>
      <c r="F241" s="2">
        <f t="shared" si="321"/>
        <v>79</v>
      </c>
      <c r="G241" s="2">
        <v>1</v>
      </c>
      <c r="H241" s="1" t="s">
        <v>76</v>
      </c>
      <c r="I241" s="1">
        <v>4</v>
      </c>
      <c r="J241" s="1">
        <v>0</v>
      </c>
      <c r="K241" s="1">
        <v>0</v>
      </c>
      <c r="L241" s="2">
        <v>0</v>
      </c>
      <c r="M241" s="2"/>
      <c r="N241" s="2"/>
      <c r="O241" s="2"/>
      <c r="Q241" s="2">
        <f t="shared" ref="Q241:Q243" si="349">COUNTA(I241)</f>
        <v>1</v>
      </c>
      <c r="R241" s="2">
        <f t="shared" ref="R241:R243" si="350">COUNTA(J241)</f>
        <v>1</v>
      </c>
      <c r="S241" s="2">
        <f t="shared" ref="S241:S242" si="351">COUNTA(K241)</f>
        <v>1</v>
      </c>
      <c r="T241" s="2">
        <f t="shared" ref="T241:T243" si="352">COUNTA(L241)</f>
        <v>1</v>
      </c>
      <c r="U241" s="2">
        <f t="shared" ref="U241:U242" si="353">COUNTA(M241)</f>
        <v>0</v>
      </c>
      <c r="V241" s="2">
        <f t="shared" ref="V241:V242" si="354">COUNTA(N241)</f>
        <v>0</v>
      </c>
      <c r="W241" s="2">
        <f t="shared" ref="W241:W242" si="355">COUNTA(O241)</f>
        <v>0</v>
      </c>
      <c r="X241" s="11" t="str">
        <f t="shared" ref="X241" si="356">IF(SUM(I241:I243)&gt;SUM(J241:J243), "Caleb", "Joshua")</f>
        <v>Caleb</v>
      </c>
      <c r="Y241" s="11">
        <f t="shared" ref="Y241" si="357">ABS(SUM(I241:I243)-SUM(J241:J243))</f>
        <v>6</v>
      </c>
      <c r="Z241" s="11">
        <f t="shared" ref="Z241" si="358">SUM(I241:I243, J241:J243)</f>
        <v>8</v>
      </c>
    </row>
    <row r="242" spans="1:26">
      <c r="A242" s="1" t="s">
        <v>30</v>
      </c>
      <c r="B242" s="1" t="s">
        <v>22</v>
      </c>
      <c r="C242" s="1" t="s">
        <v>16</v>
      </c>
      <c r="D242" s="4">
        <v>45776</v>
      </c>
      <c r="E242" s="4"/>
      <c r="F242" s="2">
        <f t="shared" si="321"/>
        <v>79</v>
      </c>
      <c r="G242" s="2">
        <v>2</v>
      </c>
      <c r="H242" s="1" t="s">
        <v>76</v>
      </c>
      <c r="I242" s="1">
        <v>0</v>
      </c>
      <c r="J242" s="1">
        <v>1</v>
      </c>
      <c r="K242" s="1">
        <v>0</v>
      </c>
      <c r="L242" s="2">
        <v>2</v>
      </c>
      <c r="M242" s="2"/>
      <c r="N242" s="2"/>
      <c r="O242" s="2"/>
      <c r="Q242" s="2">
        <f t="shared" si="349"/>
        <v>1</v>
      </c>
      <c r="R242" s="2">
        <f t="shared" si="350"/>
        <v>1</v>
      </c>
      <c r="S242" s="2">
        <f t="shared" si="351"/>
        <v>1</v>
      </c>
      <c r="T242" s="2">
        <f t="shared" si="352"/>
        <v>1</v>
      </c>
      <c r="U242" s="2">
        <f t="shared" si="353"/>
        <v>0</v>
      </c>
      <c r="V242" s="2">
        <f t="shared" si="354"/>
        <v>0</v>
      </c>
      <c r="W242" s="2">
        <f t="shared" si="355"/>
        <v>0</v>
      </c>
      <c r="X242" s="11"/>
      <c r="Y242" s="11"/>
      <c r="Z242" s="11"/>
    </row>
    <row r="243" spans="1:26">
      <c r="A243" s="1" t="s">
        <v>30</v>
      </c>
      <c r="B243" s="1" t="s">
        <v>22</v>
      </c>
      <c r="C243" s="1" t="s">
        <v>16</v>
      </c>
      <c r="D243" s="4">
        <v>45776</v>
      </c>
      <c r="E243" s="4"/>
      <c r="F243" s="2">
        <f t="shared" si="321"/>
        <v>79</v>
      </c>
      <c r="G243" s="2">
        <v>3</v>
      </c>
      <c r="H243" s="1" t="s">
        <v>76</v>
      </c>
      <c r="I243" s="1">
        <v>3</v>
      </c>
      <c r="J243" s="1">
        <v>0</v>
      </c>
      <c r="K243" s="1">
        <v>1</v>
      </c>
      <c r="L243" s="2">
        <v>3</v>
      </c>
      <c r="M243" s="2"/>
      <c r="N243" s="2"/>
      <c r="O243" s="2"/>
      <c r="Q243" s="2">
        <f t="shared" si="349"/>
        <v>1</v>
      </c>
      <c r="R243" s="2">
        <f t="shared" si="350"/>
        <v>1</v>
      </c>
      <c r="S243" s="2"/>
      <c r="T243" s="2">
        <f t="shared" si="352"/>
        <v>1</v>
      </c>
      <c r="U243" s="2"/>
      <c r="V243" s="2"/>
      <c r="W243" s="2"/>
      <c r="X243" s="11"/>
      <c r="Y243" s="11"/>
      <c r="Z243" s="11"/>
    </row>
    <row r="244" spans="1:26">
      <c r="A244" s="1" t="s">
        <v>30</v>
      </c>
      <c r="B244" s="1" t="s">
        <v>22</v>
      </c>
      <c r="C244" s="1" t="s">
        <v>16</v>
      </c>
      <c r="D244" s="4">
        <v>45777</v>
      </c>
      <c r="E244" s="4"/>
      <c r="F244" s="2">
        <f t="shared" si="321"/>
        <v>80</v>
      </c>
      <c r="G244" s="2">
        <v>1</v>
      </c>
      <c r="H244" s="1" t="s">
        <v>8</v>
      </c>
      <c r="I244" s="1">
        <v>3</v>
      </c>
      <c r="J244" s="1">
        <v>2</v>
      </c>
      <c r="K244" s="1">
        <v>3</v>
      </c>
      <c r="L244" s="2"/>
      <c r="M244" s="2"/>
      <c r="N244" s="2"/>
      <c r="O244" s="2"/>
      <c r="Q244" s="2">
        <f t="shared" ref="Q244:Q246" si="359">COUNTA(I244)</f>
        <v>1</v>
      </c>
      <c r="R244" s="2">
        <f t="shared" ref="R244:R246" si="360">COUNTA(J244)</f>
        <v>1</v>
      </c>
      <c r="S244" s="2">
        <f t="shared" ref="S244:S246" si="361">COUNTA(K244)</f>
        <v>1</v>
      </c>
      <c r="T244" s="2">
        <f t="shared" ref="T244:T246" si="362">COUNTA(L244)</f>
        <v>0</v>
      </c>
      <c r="U244" s="2">
        <f t="shared" ref="U244:U245" si="363">COUNTA(M244)</f>
        <v>0</v>
      </c>
      <c r="V244" s="2">
        <f t="shared" ref="V244:V245" si="364">COUNTA(N244)</f>
        <v>0</v>
      </c>
      <c r="W244" s="2">
        <f t="shared" ref="W244:W245" si="365">COUNTA(O244)</f>
        <v>0</v>
      </c>
      <c r="X244" s="11" t="str">
        <f t="shared" ref="X244" si="366">IF(SUM(I244:I246)&gt;SUM(J244:J246), "Caleb", "Joshua")</f>
        <v>Caleb</v>
      </c>
      <c r="Y244" s="11">
        <f t="shared" ref="Y244" si="367">ABS(SUM(I244:I246)-SUM(J244:J246))</f>
        <v>9</v>
      </c>
      <c r="Z244" s="11">
        <f t="shared" ref="Z244" si="368">SUM(I244:I246, J244:J246)</f>
        <v>15</v>
      </c>
    </row>
    <row r="245" spans="1:26">
      <c r="A245" s="1" t="s">
        <v>30</v>
      </c>
      <c r="B245" s="1" t="s">
        <v>22</v>
      </c>
      <c r="C245" s="1" t="s">
        <v>16</v>
      </c>
      <c r="D245" s="4">
        <v>45777</v>
      </c>
      <c r="E245" s="4"/>
      <c r="F245" s="2">
        <f t="shared" si="321"/>
        <v>80</v>
      </c>
      <c r="G245" s="2">
        <v>2</v>
      </c>
      <c r="H245" s="1" t="s">
        <v>8</v>
      </c>
      <c r="I245" s="1">
        <v>4</v>
      </c>
      <c r="J245" s="1">
        <v>1</v>
      </c>
      <c r="K245" s="1">
        <v>0</v>
      </c>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1"/>
      <c r="Y245" s="11"/>
      <c r="Z245" s="11"/>
    </row>
    <row r="246" spans="1:26">
      <c r="A246" s="1" t="s">
        <v>30</v>
      </c>
      <c r="B246" s="1" t="s">
        <v>22</v>
      </c>
      <c r="C246" s="1" t="s">
        <v>16</v>
      </c>
      <c r="D246" s="4">
        <v>45777</v>
      </c>
      <c r="E246" s="4"/>
      <c r="F246" s="2">
        <f t="shared" si="321"/>
        <v>80</v>
      </c>
      <c r="G246" s="2">
        <v>3</v>
      </c>
      <c r="H246" s="1" t="s">
        <v>8</v>
      </c>
      <c r="I246" s="1">
        <v>5</v>
      </c>
      <c r="J246" s="1">
        <v>0</v>
      </c>
      <c r="K246" s="1">
        <v>1</v>
      </c>
      <c r="L246" s="2"/>
      <c r="M246" s="2"/>
      <c r="N246" s="2"/>
      <c r="O246" s="2"/>
      <c r="Q246" s="2">
        <f t="shared" si="359"/>
        <v>1</v>
      </c>
      <c r="R246" s="2">
        <f t="shared" si="360"/>
        <v>1</v>
      </c>
      <c r="S246" s="2">
        <f t="shared" si="361"/>
        <v>1</v>
      </c>
      <c r="T246" s="2">
        <f t="shared" si="362"/>
        <v>0</v>
      </c>
      <c r="U246" s="2"/>
      <c r="V246" s="2"/>
      <c r="W246" s="2"/>
      <c r="X246" s="11"/>
      <c r="Y246" s="11"/>
      <c r="Z246" s="11"/>
    </row>
    <row r="247" spans="1:26">
      <c r="A247" s="1" t="s">
        <v>30</v>
      </c>
      <c r="B247" s="1" t="s">
        <v>21</v>
      </c>
      <c r="C247" s="1" t="s">
        <v>16</v>
      </c>
      <c r="D247" s="4">
        <v>45777</v>
      </c>
      <c r="E247" s="4"/>
      <c r="F247" s="2">
        <f t="shared" si="321"/>
        <v>81</v>
      </c>
      <c r="G247" s="2">
        <v>1</v>
      </c>
      <c r="H247" s="1" t="s">
        <v>11</v>
      </c>
      <c r="I247" s="1">
        <v>3</v>
      </c>
      <c r="J247" s="1">
        <v>0</v>
      </c>
      <c r="L247" s="2"/>
      <c r="M247" s="2"/>
      <c r="N247" s="2"/>
      <c r="O247" s="2"/>
      <c r="Q247" s="2">
        <f t="shared" ref="Q247:Q249" si="369">COUNTA(I247)</f>
        <v>1</v>
      </c>
      <c r="R247" s="2">
        <f t="shared" ref="R247:R249" si="370">COUNTA(J247)</f>
        <v>1</v>
      </c>
      <c r="S247" s="2">
        <f t="shared" ref="S247:S249" si="371">COUNTA(K247)</f>
        <v>0</v>
      </c>
      <c r="T247" s="2">
        <f t="shared" ref="T247:T249" si="372">COUNTA(L247)</f>
        <v>0</v>
      </c>
      <c r="U247" s="2">
        <f t="shared" ref="U247:U248" si="373">COUNTA(M247)</f>
        <v>0</v>
      </c>
      <c r="V247" s="2">
        <f t="shared" ref="V247:V248" si="374">COUNTA(N247)</f>
        <v>0</v>
      </c>
      <c r="W247" s="2">
        <f t="shared" ref="W247:W248" si="375">COUNTA(O247)</f>
        <v>0</v>
      </c>
      <c r="X247" s="11" t="str">
        <f t="shared" ref="X247" si="376">IF(SUM(I247:I249)&gt;SUM(J247:J249), "Caleb", "Joshua")</f>
        <v>Caleb</v>
      </c>
      <c r="Y247" s="11">
        <f t="shared" ref="Y247" si="377">ABS(SUM(I247:I249)-SUM(J247:J249))</f>
        <v>6</v>
      </c>
      <c r="Z247" s="11">
        <f t="shared" ref="Z247" si="378">SUM(I247:I249, J247:J249)</f>
        <v>6</v>
      </c>
    </row>
    <row r="248" spans="1:26">
      <c r="A248" s="1" t="s">
        <v>30</v>
      </c>
      <c r="B248" s="1" t="s">
        <v>21</v>
      </c>
      <c r="C248" s="1" t="s">
        <v>16</v>
      </c>
      <c r="D248" s="4">
        <v>45777</v>
      </c>
      <c r="E248" s="4"/>
      <c r="F248" s="2">
        <f t="shared" si="321"/>
        <v>81</v>
      </c>
      <c r="G248" s="2">
        <v>2</v>
      </c>
      <c r="H248" s="1" t="s">
        <v>11</v>
      </c>
      <c r="I248" s="1">
        <v>1</v>
      </c>
      <c r="J248" s="1">
        <v>0</v>
      </c>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1"/>
      <c r="Y248" s="11"/>
      <c r="Z248" s="11"/>
    </row>
    <row r="249" spans="1:26">
      <c r="A249" s="1" t="s">
        <v>30</v>
      </c>
      <c r="B249" s="1" t="s">
        <v>21</v>
      </c>
      <c r="C249" s="1" t="s">
        <v>16</v>
      </c>
      <c r="D249" s="4">
        <v>45777</v>
      </c>
      <c r="E249" s="4"/>
      <c r="F249" s="2">
        <f t="shared" si="321"/>
        <v>81</v>
      </c>
      <c r="G249" s="2">
        <v>3</v>
      </c>
      <c r="H249" s="1" t="s">
        <v>11</v>
      </c>
      <c r="I249" s="1">
        <v>2</v>
      </c>
      <c r="J249" s="1">
        <v>0</v>
      </c>
      <c r="L249" s="2"/>
      <c r="M249" s="2"/>
      <c r="N249" s="2"/>
      <c r="O249" s="2"/>
      <c r="Q249" s="2">
        <f t="shared" si="369"/>
        <v>1</v>
      </c>
      <c r="R249" s="2">
        <f t="shared" si="370"/>
        <v>1</v>
      </c>
      <c r="S249" s="2">
        <f t="shared" si="371"/>
        <v>0</v>
      </c>
      <c r="T249" s="2">
        <f t="shared" si="372"/>
        <v>0</v>
      </c>
      <c r="U249" s="2"/>
      <c r="V249" s="2"/>
      <c r="W249" s="2"/>
      <c r="X249" s="11"/>
      <c r="Y249" s="11"/>
      <c r="Z249" s="11"/>
    </row>
    <row r="250" spans="1:26">
      <c r="A250" s="1" t="s">
        <v>30</v>
      </c>
      <c r="B250" s="1" t="s">
        <v>23</v>
      </c>
      <c r="C250" s="1" t="s">
        <v>16</v>
      </c>
      <c r="D250" s="4">
        <v>45777</v>
      </c>
      <c r="E250" s="4"/>
      <c r="F250" s="2">
        <f t="shared" si="321"/>
        <v>82</v>
      </c>
      <c r="G250" s="2">
        <v>1</v>
      </c>
      <c r="H250" s="1" t="s">
        <v>79</v>
      </c>
      <c r="I250" s="1">
        <v>3</v>
      </c>
      <c r="J250" s="1">
        <v>0</v>
      </c>
      <c r="L250" s="2">
        <v>0</v>
      </c>
      <c r="M250" s="2"/>
      <c r="N250" s="2"/>
      <c r="O250" s="2"/>
      <c r="Q250" s="2">
        <f t="shared" ref="Q250:Q255" si="379">COUNTA(I250)</f>
        <v>1</v>
      </c>
      <c r="R250" s="2">
        <f t="shared" ref="R250:R255" si="380">COUNTA(J250)</f>
        <v>1</v>
      </c>
      <c r="S250" s="2">
        <f t="shared" ref="S250:S255" si="381">COUNTA(K250)</f>
        <v>0</v>
      </c>
      <c r="T250" s="2">
        <f t="shared" ref="T250:T255" si="382">COUNTA(L250)</f>
        <v>1</v>
      </c>
      <c r="U250" s="2">
        <f t="shared" ref="U250:U251" si="383">COUNTA(M250)</f>
        <v>0</v>
      </c>
      <c r="V250" s="2">
        <f t="shared" ref="V250:V251" si="384">COUNTA(N250)</f>
        <v>0</v>
      </c>
      <c r="W250" s="2">
        <f t="shared" ref="W250:W251" si="385">COUNTA(O250)</f>
        <v>0</v>
      </c>
      <c r="X250" s="11" t="str">
        <f t="shared" ref="X250" si="386">IF(SUM(I250:I252)&gt;SUM(J250:J252), "Caleb", "Joshua")</f>
        <v>Caleb</v>
      </c>
      <c r="Y250" s="11">
        <f t="shared" ref="Y250" si="387">ABS(SUM(I250:I252)-SUM(J250:J252))</f>
        <v>7</v>
      </c>
      <c r="Z250" s="11">
        <f t="shared" ref="Z250" si="388">SUM(I250:I252, J250:J252)</f>
        <v>17</v>
      </c>
    </row>
    <row r="251" spans="1:26">
      <c r="A251" s="1" t="s">
        <v>30</v>
      </c>
      <c r="B251" s="1" t="s">
        <v>23</v>
      </c>
      <c r="C251" s="1" t="s">
        <v>16</v>
      </c>
      <c r="D251" s="4">
        <v>45777</v>
      </c>
      <c r="E251" s="4"/>
      <c r="F251" s="2">
        <f t="shared" si="321"/>
        <v>82</v>
      </c>
      <c r="G251" s="2">
        <v>2</v>
      </c>
      <c r="H251" s="1" t="s">
        <v>79</v>
      </c>
      <c r="I251" s="1">
        <v>6</v>
      </c>
      <c r="J251" s="1">
        <v>2</v>
      </c>
      <c r="L251" s="2">
        <v>1</v>
      </c>
      <c r="M251" s="2"/>
      <c r="N251" s="2"/>
      <c r="O251" s="2"/>
      <c r="Q251" s="2">
        <f t="shared" si="379"/>
        <v>1</v>
      </c>
      <c r="R251" s="2">
        <f t="shared" si="380"/>
        <v>1</v>
      </c>
      <c r="S251" s="2">
        <f t="shared" si="381"/>
        <v>0</v>
      </c>
      <c r="T251" s="2">
        <f t="shared" si="382"/>
        <v>1</v>
      </c>
      <c r="U251" s="2">
        <f t="shared" si="383"/>
        <v>0</v>
      </c>
      <c r="V251" s="2">
        <f t="shared" si="384"/>
        <v>0</v>
      </c>
      <c r="W251" s="2">
        <f t="shared" si="385"/>
        <v>0</v>
      </c>
      <c r="X251" s="11"/>
      <c r="Y251" s="11"/>
      <c r="Z251" s="11"/>
    </row>
    <row r="252" spans="1:26">
      <c r="A252" s="1" t="s">
        <v>30</v>
      </c>
      <c r="B252" s="1" t="s">
        <v>23</v>
      </c>
      <c r="C252" s="1" t="s">
        <v>16</v>
      </c>
      <c r="D252" s="4">
        <v>45777</v>
      </c>
      <c r="E252" s="4"/>
      <c r="F252" s="2">
        <f t="shared" si="321"/>
        <v>82</v>
      </c>
      <c r="G252" s="2">
        <v>3</v>
      </c>
      <c r="H252" s="1" t="s">
        <v>79</v>
      </c>
      <c r="I252" s="1">
        <v>3</v>
      </c>
      <c r="J252" s="1">
        <v>3</v>
      </c>
      <c r="L252" s="2">
        <v>1</v>
      </c>
      <c r="M252" s="2"/>
      <c r="N252" s="2"/>
      <c r="O252" s="2"/>
      <c r="Q252" s="2">
        <f t="shared" si="379"/>
        <v>1</v>
      </c>
      <c r="R252" s="2">
        <f t="shared" si="380"/>
        <v>1</v>
      </c>
      <c r="S252" s="2">
        <f t="shared" si="381"/>
        <v>0</v>
      </c>
      <c r="T252" s="2">
        <f t="shared" si="382"/>
        <v>1</v>
      </c>
      <c r="U252" s="2"/>
      <c r="V252" s="2"/>
      <c r="W252" s="2"/>
      <c r="X252" s="11"/>
      <c r="Y252" s="11"/>
      <c r="Z252" s="11"/>
    </row>
    <row r="253" spans="1:26">
      <c r="A253" s="1" t="s">
        <v>30</v>
      </c>
      <c r="B253" s="1" t="s">
        <v>22</v>
      </c>
      <c r="C253" s="1" t="s">
        <v>16</v>
      </c>
      <c r="D253" s="4">
        <v>45777</v>
      </c>
      <c r="E253" s="4"/>
      <c r="F253" s="2">
        <f t="shared" si="321"/>
        <v>83</v>
      </c>
      <c r="G253" s="2">
        <v>1</v>
      </c>
      <c r="H253" s="1" t="s">
        <v>11</v>
      </c>
      <c r="I253" s="1">
        <v>6</v>
      </c>
      <c r="J253" s="1">
        <v>4</v>
      </c>
      <c r="L253" s="2"/>
      <c r="M253" s="2"/>
      <c r="N253" s="2"/>
      <c r="O253" s="2"/>
      <c r="Q253" s="2">
        <f t="shared" si="379"/>
        <v>1</v>
      </c>
      <c r="R253" s="2">
        <f t="shared" si="380"/>
        <v>1</v>
      </c>
      <c r="S253" s="2">
        <f t="shared" si="381"/>
        <v>0</v>
      </c>
      <c r="T253" s="2">
        <f t="shared" si="382"/>
        <v>0</v>
      </c>
      <c r="U253" s="2">
        <f t="shared" ref="U253:U254" si="389">COUNTA(M253)</f>
        <v>0</v>
      </c>
      <c r="V253" s="2">
        <f t="shared" ref="V253:V254" si="390">COUNTA(N253)</f>
        <v>0</v>
      </c>
      <c r="W253" s="2">
        <f t="shared" ref="W253:W254" si="391">COUNTA(O253)</f>
        <v>0</v>
      </c>
      <c r="X253" s="11" t="str">
        <f t="shared" ref="X253" si="392">IF(SUM(I253:I255)&gt;SUM(J253:J255), "Caleb", "Joshua")</f>
        <v>Caleb</v>
      </c>
      <c r="Y253" s="11">
        <f t="shared" ref="Y253" si="393">ABS(SUM(I253:I255)-SUM(J253:J255))</f>
        <v>7</v>
      </c>
      <c r="Z253" s="11">
        <f t="shared" ref="Z253" si="394">SUM(I253:I255, J253:J255)</f>
        <v>17</v>
      </c>
    </row>
    <row r="254" spans="1:26">
      <c r="A254" s="1" t="s">
        <v>30</v>
      </c>
      <c r="B254" s="1" t="s">
        <v>22</v>
      </c>
      <c r="C254" s="1" t="s">
        <v>16</v>
      </c>
      <c r="D254" s="4">
        <v>45777</v>
      </c>
      <c r="E254" s="4"/>
      <c r="F254" s="2">
        <f t="shared" si="321"/>
        <v>83</v>
      </c>
      <c r="G254" s="2">
        <v>2</v>
      </c>
      <c r="H254" s="1" t="s">
        <v>11</v>
      </c>
      <c r="I254" s="1">
        <v>3</v>
      </c>
      <c r="J254" s="1">
        <v>0</v>
      </c>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1"/>
      <c r="Y254" s="11"/>
      <c r="Z254" s="11"/>
    </row>
    <row r="255" spans="1:26">
      <c r="A255" s="1" t="s">
        <v>30</v>
      </c>
      <c r="B255" s="1" t="s">
        <v>22</v>
      </c>
      <c r="C255" s="1" t="s">
        <v>16</v>
      </c>
      <c r="D255" s="4">
        <v>45777</v>
      </c>
      <c r="E255" s="4"/>
      <c r="F255" s="2">
        <f t="shared" si="321"/>
        <v>83</v>
      </c>
      <c r="G255" s="2">
        <v>3</v>
      </c>
      <c r="H255" s="1" t="s">
        <v>11</v>
      </c>
      <c r="I255" s="1">
        <v>3</v>
      </c>
      <c r="J255" s="1">
        <v>1</v>
      </c>
      <c r="L255" s="2"/>
      <c r="M255" s="2"/>
      <c r="N255" s="2"/>
      <c r="O255" s="2"/>
      <c r="Q255" s="2">
        <f t="shared" si="379"/>
        <v>1</v>
      </c>
      <c r="R255" s="2">
        <f t="shared" si="380"/>
        <v>1</v>
      </c>
      <c r="S255" s="2">
        <f t="shared" si="381"/>
        <v>0</v>
      </c>
      <c r="T255" s="2">
        <f t="shared" si="382"/>
        <v>0</v>
      </c>
      <c r="U255" s="2"/>
      <c r="V255" s="2"/>
      <c r="W255" s="2"/>
      <c r="X255" s="11"/>
      <c r="Y255" s="11"/>
      <c r="Z255" s="11"/>
    </row>
    <row r="256" spans="1:26">
      <c r="A256" s="1" t="s">
        <v>30</v>
      </c>
      <c r="B256" s="1" t="s">
        <v>22</v>
      </c>
      <c r="C256" s="1" t="s">
        <v>16</v>
      </c>
      <c r="D256" s="4">
        <v>45778</v>
      </c>
      <c r="E256" s="4"/>
      <c r="F256" s="2">
        <f t="shared" si="321"/>
        <v>84</v>
      </c>
      <c r="G256" s="2">
        <v>1</v>
      </c>
      <c r="H256" s="1" t="s">
        <v>9</v>
      </c>
      <c r="I256" s="1">
        <v>2</v>
      </c>
      <c r="J256" s="1">
        <v>3</v>
      </c>
      <c r="L256" s="2"/>
      <c r="M256" s="2"/>
      <c r="N256" s="2"/>
      <c r="O256" s="2"/>
      <c r="Q256" s="2">
        <f t="shared" ref="Q256:Q258" si="395">COUNTA(I256)</f>
        <v>1</v>
      </c>
      <c r="R256" s="2">
        <f t="shared" ref="R256:R258" si="396">COUNTA(J256)</f>
        <v>1</v>
      </c>
      <c r="S256" s="2">
        <f t="shared" ref="S256:S258" si="397">COUNTA(K256)</f>
        <v>0</v>
      </c>
      <c r="T256" s="2">
        <f t="shared" ref="T256:T258" si="398">COUNTA(L256)</f>
        <v>0</v>
      </c>
      <c r="U256" s="2">
        <f t="shared" ref="U256:U257" si="399">COUNTA(M256)</f>
        <v>0</v>
      </c>
      <c r="V256" s="2">
        <f t="shared" ref="V256:V257" si="400">COUNTA(N256)</f>
        <v>0</v>
      </c>
      <c r="W256" s="2">
        <f t="shared" ref="W256:W257" si="401">COUNTA(O256)</f>
        <v>0</v>
      </c>
      <c r="X256" s="11" t="str">
        <f t="shared" ref="X256" si="402">IF(SUM(I256:I258)&gt;SUM(J256:J258), "Caleb", "Joshua")</f>
        <v>Caleb</v>
      </c>
      <c r="Y256" s="11">
        <f t="shared" ref="Y256" si="403">ABS(SUM(I256:I258)-SUM(J256:J258))</f>
        <v>5</v>
      </c>
      <c r="Z256" s="11">
        <f t="shared" ref="Z256" si="404">SUM(I256:I258, J256:J258)</f>
        <v>15</v>
      </c>
    </row>
    <row r="257" spans="1:26">
      <c r="A257" s="1" t="s">
        <v>30</v>
      </c>
      <c r="B257" s="1" t="s">
        <v>22</v>
      </c>
      <c r="C257" s="1" t="s">
        <v>16</v>
      </c>
      <c r="D257" s="4">
        <v>45778</v>
      </c>
      <c r="E257" s="4"/>
      <c r="F257" s="2">
        <f t="shared" si="321"/>
        <v>84</v>
      </c>
      <c r="G257" s="2">
        <v>2</v>
      </c>
      <c r="H257" s="1" t="s">
        <v>9</v>
      </c>
      <c r="I257" s="1">
        <v>1</v>
      </c>
      <c r="J257" s="1">
        <v>0</v>
      </c>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1"/>
      <c r="Y257" s="11"/>
      <c r="Z257" s="11"/>
    </row>
    <row r="258" spans="1:26">
      <c r="A258" s="1" t="s">
        <v>30</v>
      </c>
      <c r="B258" s="1" t="s">
        <v>22</v>
      </c>
      <c r="C258" s="1" t="s">
        <v>16</v>
      </c>
      <c r="D258" s="4">
        <v>45778</v>
      </c>
      <c r="E258" s="4"/>
      <c r="F258" s="2">
        <f t="shared" si="321"/>
        <v>84</v>
      </c>
      <c r="G258" s="2">
        <v>3</v>
      </c>
      <c r="H258" s="1" t="s">
        <v>9</v>
      </c>
      <c r="I258" s="1">
        <v>7</v>
      </c>
      <c r="J258" s="1">
        <v>2</v>
      </c>
      <c r="L258" s="2"/>
      <c r="M258" s="2"/>
      <c r="N258" s="2"/>
      <c r="O258" s="2"/>
      <c r="Q258" s="2">
        <f t="shared" si="395"/>
        <v>1</v>
      </c>
      <c r="R258" s="2">
        <f t="shared" si="396"/>
        <v>1</v>
      </c>
      <c r="S258" s="2">
        <f t="shared" si="397"/>
        <v>0</v>
      </c>
      <c r="T258" s="2">
        <f t="shared" si="398"/>
        <v>0</v>
      </c>
      <c r="U258" s="2"/>
      <c r="V258" s="2"/>
      <c r="W258" s="2"/>
      <c r="X258" s="11"/>
      <c r="Y258" s="11"/>
      <c r="Z258" s="11"/>
    </row>
    <row r="259" spans="1:26">
      <c r="A259" s="1" t="s">
        <v>30</v>
      </c>
      <c r="B259" s="1" t="s">
        <v>21</v>
      </c>
      <c r="C259" s="1" t="s">
        <v>16</v>
      </c>
      <c r="D259" s="4">
        <v>45778</v>
      </c>
      <c r="E259" s="4"/>
      <c r="F259" s="2">
        <f t="shared" si="321"/>
        <v>85</v>
      </c>
      <c r="G259" s="2">
        <v>1</v>
      </c>
      <c r="H259" s="1" t="s">
        <v>9</v>
      </c>
      <c r="I259" s="1">
        <v>1</v>
      </c>
      <c r="J259" s="1">
        <v>0</v>
      </c>
      <c r="L259" s="2"/>
      <c r="M259" s="2"/>
      <c r="N259" s="2"/>
      <c r="O259" s="2"/>
      <c r="Q259" s="2">
        <f t="shared" ref="Q259:Q262" si="405">COUNTA(I259)</f>
        <v>1</v>
      </c>
      <c r="R259" s="2">
        <f t="shared" ref="R259:R262" si="406">COUNTA(J259)</f>
        <v>1</v>
      </c>
      <c r="S259" s="2">
        <f t="shared" ref="S259:S261" si="407">COUNTA(K259)</f>
        <v>0</v>
      </c>
      <c r="T259" s="2">
        <f t="shared" ref="T259:T261" si="408">COUNTA(L259)</f>
        <v>0</v>
      </c>
      <c r="U259" s="2">
        <f t="shared" ref="U259:U260" si="409">COUNTA(M259)</f>
        <v>0</v>
      </c>
      <c r="V259" s="2">
        <f t="shared" ref="V259:V260" si="410">COUNTA(N259)</f>
        <v>0</v>
      </c>
      <c r="W259" s="2">
        <f t="shared" ref="W259:W260" si="411">COUNTA(O259)</f>
        <v>0</v>
      </c>
      <c r="X259" s="11" t="str">
        <f>IF(SUM(I259:I262)&gt;SUM(J259:J262), "Caleb", "Joshua")</f>
        <v>Caleb</v>
      </c>
      <c r="Y259" s="11">
        <f>ABS(SUM(I259:I262)-SUM(J259:J262))</f>
        <v>4</v>
      </c>
      <c r="Z259" s="11">
        <f t="shared" ref="Z259" si="412">SUM(I259:I261, J259:J261)</f>
        <v>10</v>
      </c>
    </row>
    <row r="260" spans="1:26">
      <c r="A260" s="1" t="s">
        <v>30</v>
      </c>
      <c r="B260" s="1" t="s">
        <v>21</v>
      </c>
      <c r="C260" s="1" t="s">
        <v>16</v>
      </c>
      <c r="D260" s="4">
        <v>45778</v>
      </c>
      <c r="E260" s="4"/>
      <c r="F260" s="2">
        <f t="shared" si="321"/>
        <v>85</v>
      </c>
      <c r="G260" s="2">
        <v>2</v>
      </c>
      <c r="H260" s="1" t="s">
        <v>9</v>
      </c>
      <c r="I260" s="1">
        <v>0</v>
      </c>
      <c r="J260" s="1">
        <v>2</v>
      </c>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1"/>
      <c r="Y260" s="11"/>
      <c r="Z260" s="11"/>
    </row>
    <row r="261" spans="1:26">
      <c r="A261" s="1" t="s">
        <v>30</v>
      </c>
      <c r="B261" s="1" t="s">
        <v>21</v>
      </c>
      <c r="C261" s="1" t="s">
        <v>16</v>
      </c>
      <c r="D261" s="4">
        <v>45778</v>
      </c>
      <c r="E261" s="4"/>
      <c r="F261" s="2">
        <f t="shared" si="321"/>
        <v>85</v>
      </c>
      <c r="G261" s="2">
        <v>3</v>
      </c>
      <c r="H261" s="1" t="s">
        <v>9</v>
      </c>
      <c r="I261" s="1">
        <v>4</v>
      </c>
      <c r="J261" s="1">
        <v>3</v>
      </c>
      <c r="L261" s="2"/>
      <c r="M261" s="2"/>
      <c r="N261" s="2"/>
      <c r="O261" s="2"/>
      <c r="Q261" s="2">
        <f t="shared" si="405"/>
        <v>1</v>
      </c>
      <c r="R261" s="2">
        <f t="shared" si="406"/>
        <v>1</v>
      </c>
      <c r="S261" s="2">
        <f t="shared" si="407"/>
        <v>0</v>
      </c>
      <c r="T261" s="2">
        <f t="shared" si="408"/>
        <v>0</v>
      </c>
      <c r="U261" s="2"/>
      <c r="V261" s="2"/>
      <c r="W261" s="2"/>
      <c r="X261" s="11"/>
      <c r="Y261" s="11"/>
      <c r="Z261" s="11"/>
    </row>
    <row r="262" spans="1:26">
      <c r="A262" s="1" t="s">
        <v>30</v>
      </c>
      <c r="B262" s="1" t="s">
        <v>21</v>
      </c>
      <c r="C262" s="1" t="s">
        <v>16</v>
      </c>
      <c r="D262" s="4">
        <v>45778</v>
      </c>
      <c r="E262" s="4"/>
      <c r="F262" s="2">
        <v>85</v>
      </c>
      <c r="G262" s="2" t="s">
        <v>41</v>
      </c>
      <c r="H262" s="1" t="s">
        <v>9</v>
      </c>
      <c r="I262" s="1">
        <v>5</v>
      </c>
      <c r="J262" s="1">
        <v>1</v>
      </c>
      <c r="L262" s="2"/>
      <c r="M262" s="2"/>
      <c r="N262" s="2"/>
      <c r="O262" s="2"/>
      <c r="Q262" s="2">
        <f t="shared" si="405"/>
        <v>1</v>
      </c>
      <c r="R262" s="2">
        <f t="shared" si="406"/>
        <v>1</v>
      </c>
      <c r="S262" s="2"/>
      <c r="T262" s="2"/>
      <c r="U262" s="2"/>
      <c r="V262" s="2"/>
      <c r="W262" s="2"/>
      <c r="X262" s="11"/>
      <c r="Y262" s="11"/>
      <c r="Z262" s="11"/>
    </row>
    <row r="263" spans="1:26">
      <c r="A263" s="1" t="s">
        <v>30</v>
      </c>
      <c r="B263" s="1" t="s">
        <v>23</v>
      </c>
      <c r="C263" s="1" t="s">
        <v>16</v>
      </c>
      <c r="D263" s="4">
        <v>45778</v>
      </c>
      <c r="E263" s="4"/>
      <c r="F263" s="2">
        <f t="shared" si="321"/>
        <v>86</v>
      </c>
      <c r="G263" s="2">
        <v>1</v>
      </c>
      <c r="H263" s="1" t="s">
        <v>11</v>
      </c>
      <c r="I263" s="1">
        <v>3</v>
      </c>
      <c r="J263" s="1">
        <v>0</v>
      </c>
      <c r="L263" s="2"/>
      <c r="M263" s="2"/>
      <c r="N263" s="2"/>
      <c r="O263" s="2"/>
      <c r="Q263" s="2">
        <f t="shared" ref="Q263:Q265" si="413">COUNTA(I263)</f>
        <v>1</v>
      </c>
      <c r="R263" s="2">
        <f t="shared" ref="R263:R265" si="414">COUNTA(J263)</f>
        <v>1</v>
      </c>
      <c r="S263" s="2">
        <f t="shared" ref="S263:S265" si="415">COUNTA(K263)</f>
        <v>0</v>
      </c>
      <c r="T263" s="2">
        <f t="shared" ref="T263:T265" si="416">COUNTA(L263)</f>
        <v>0</v>
      </c>
      <c r="U263" s="2">
        <f t="shared" ref="U263:U264" si="417">COUNTA(M263)</f>
        <v>0</v>
      </c>
      <c r="V263" s="2">
        <f t="shared" ref="V263:V264" si="418">COUNTA(N263)</f>
        <v>0</v>
      </c>
      <c r="W263" s="2">
        <f t="shared" ref="W263:W264" si="419">COUNTA(O263)</f>
        <v>0</v>
      </c>
      <c r="X263" s="11" t="str">
        <f t="shared" ref="X263" si="420">IF(SUM(I263:I265)&gt;SUM(J263:J265), "Caleb", "Joshua")</f>
        <v>Caleb</v>
      </c>
      <c r="Y263" s="11">
        <f t="shared" ref="Y263" si="421">ABS(SUM(I263:I265)-SUM(J263:J265))</f>
        <v>4</v>
      </c>
      <c r="Z263" s="11">
        <f t="shared" ref="Z263" si="422">SUM(I263:I265, J263:J265)</f>
        <v>12</v>
      </c>
    </row>
    <row r="264" spans="1:26">
      <c r="A264" s="1" t="s">
        <v>30</v>
      </c>
      <c r="B264" s="1" t="s">
        <v>23</v>
      </c>
      <c r="C264" s="1" t="s">
        <v>16</v>
      </c>
      <c r="D264" s="4">
        <v>45778</v>
      </c>
      <c r="E264" s="4"/>
      <c r="F264" s="2">
        <f t="shared" si="321"/>
        <v>86</v>
      </c>
      <c r="G264" s="2">
        <v>2</v>
      </c>
      <c r="H264" s="1" t="s">
        <v>11</v>
      </c>
      <c r="I264" s="1">
        <v>3</v>
      </c>
      <c r="J264" s="1">
        <v>0</v>
      </c>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1"/>
      <c r="Y264" s="11"/>
      <c r="Z264" s="11"/>
    </row>
    <row r="265" spans="1:26">
      <c r="A265" s="1" t="s">
        <v>30</v>
      </c>
      <c r="B265" s="1" t="s">
        <v>23</v>
      </c>
      <c r="C265" s="1" t="s">
        <v>16</v>
      </c>
      <c r="D265" s="4">
        <v>45778</v>
      </c>
      <c r="E265" s="4"/>
      <c r="F265" s="2">
        <f t="shared" si="321"/>
        <v>86</v>
      </c>
      <c r="G265" s="2">
        <v>3</v>
      </c>
      <c r="H265" s="1" t="s">
        <v>11</v>
      </c>
      <c r="I265" s="1">
        <v>2</v>
      </c>
      <c r="J265" s="1">
        <v>4</v>
      </c>
      <c r="L265" s="2"/>
      <c r="M265" s="2"/>
      <c r="N265" s="2"/>
      <c r="O265" s="2"/>
      <c r="Q265" s="2">
        <f t="shared" si="413"/>
        <v>1</v>
      </c>
      <c r="R265" s="2">
        <f t="shared" si="414"/>
        <v>1</v>
      </c>
      <c r="S265" s="2">
        <f t="shared" si="415"/>
        <v>0</v>
      </c>
      <c r="T265" s="2">
        <f t="shared" si="416"/>
        <v>0</v>
      </c>
      <c r="U265" s="2"/>
      <c r="V265" s="2"/>
      <c r="W265" s="2"/>
      <c r="X265" s="11"/>
      <c r="Y265" s="11"/>
      <c r="Z265" s="11"/>
    </row>
    <row r="266" spans="1:26">
      <c r="A266" s="1" t="s">
        <v>30</v>
      </c>
      <c r="B266" s="1" t="s">
        <v>23</v>
      </c>
      <c r="C266" s="1" t="s">
        <v>16</v>
      </c>
      <c r="D266" s="4">
        <v>45778</v>
      </c>
      <c r="E266" s="4"/>
      <c r="F266" s="2">
        <f t="shared" si="321"/>
        <v>87</v>
      </c>
      <c r="G266" s="2">
        <v>1</v>
      </c>
      <c r="H266" s="1" t="s">
        <v>9</v>
      </c>
      <c r="I266" s="1">
        <v>0</v>
      </c>
      <c r="J266" s="1">
        <v>0</v>
      </c>
      <c r="L266" s="2"/>
      <c r="M266" s="2"/>
      <c r="N266" s="2"/>
      <c r="O266" s="2"/>
      <c r="Q266" s="2">
        <f t="shared" ref="Q266:Q268" si="423">COUNTA(I266)</f>
        <v>1</v>
      </c>
      <c r="R266" s="2">
        <f t="shared" ref="R266:R268" si="424">COUNTA(J266)</f>
        <v>1</v>
      </c>
      <c r="S266" s="2">
        <f t="shared" ref="S266:S268" si="425">COUNTA(K266)</f>
        <v>0</v>
      </c>
      <c r="T266" s="2">
        <f t="shared" ref="T266:T268" si="426">COUNTA(L266)</f>
        <v>0</v>
      </c>
      <c r="U266" s="2">
        <f t="shared" ref="U266:U267" si="427">COUNTA(M266)</f>
        <v>0</v>
      </c>
      <c r="V266" s="2">
        <f t="shared" ref="V266:V267" si="428">COUNTA(N266)</f>
        <v>0</v>
      </c>
      <c r="W266" s="2">
        <f t="shared" ref="W266:W267" si="429">COUNTA(O266)</f>
        <v>0</v>
      </c>
      <c r="X266" s="11" t="str">
        <f t="shared" ref="X266" si="430">IF(SUM(I266:I268)&gt;SUM(J266:J268), "Caleb", "Joshua")</f>
        <v>Caleb</v>
      </c>
      <c r="Y266" s="11">
        <f t="shared" ref="Y266" si="431">ABS(SUM(I266:I268)-SUM(J266:J268))</f>
        <v>1</v>
      </c>
      <c r="Z266" s="11">
        <f t="shared" ref="Z266" si="432">SUM(I266:I268, J266:J268)</f>
        <v>7</v>
      </c>
    </row>
    <row r="267" spans="1:26">
      <c r="A267" s="1" t="s">
        <v>30</v>
      </c>
      <c r="B267" s="1" t="s">
        <v>23</v>
      </c>
      <c r="C267" s="1" t="s">
        <v>16</v>
      </c>
      <c r="D267" s="4">
        <v>45778</v>
      </c>
      <c r="E267" s="4"/>
      <c r="F267" s="2">
        <f t="shared" si="321"/>
        <v>87</v>
      </c>
      <c r="G267" s="2">
        <v>2</v>
      </c>
      <c r="H267" s="1" t="s">
        <v>9</v>
      </c>
      <c r="I267" s="1">
        <v>3</v>
      </c>
      <c r="J267" s="1">
        <v>0</v>
      </c>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1"/>
      <c r="Y267" s="11"/>
      <c r="Z267" s="11"/>
    </row>
    <row r="268" spans="1:26">
      <c r="A268" s="1" t="s">
        <v>30</v>
      </c>
      <c r="B268" s="1" t="s">
        <v>23</v>
      </c>
      <c r="C268" s="1" t="s">
        <v>16</v>
      </c>
      <c r="D268" s="4">
        <v>45778</v>
      </c>
      <c r="E268" s="4"/>
      <c r="F268" s="2">
        <f t="shared" si="321"/>
        <v>87</v>
      </c>
      <c r="G268" s="2">
        <v>3</v>
      </c>
      <c r="H268" s="1" t="s">
        <v>9</v>
      </c>
      <c r="I268" s="1">
        <v>1</v>
      </c>
      <c r="J268" s="1">
        <v>3</v>
      </c>
      <c r="L268" s="2"/>
      <c r="M268" s="2"/>
      <c r="N268" s="2"/>
      <c r="O268" s="2"/>
      <c r="Q268" s="2">
        <f t="shared" si="423"/>
        <v>1</v>
      </c>
      <c r="R268" s="2">
        <f t="shared" si="424"/>
        <v>1</v>
      </c>
      <c r="S268" s="2">
        <f t="shared" si="425"/>
        <v>0</v>
      </c>
      <c r="T268" s="2">
        <f t="shared" si="426"/>
        <v>0</v>
      </c>
      <c r="U268" s="2"/>
      <c r="V268" s="2"/>
      <c r="W268" s="2"/>
      <c r="X268" s="11"/>
      <c r="Y268" s="11"/>
      <c r="Z268" s="11"/>
    </row>
    <row r="269" spans="1:26">
      <c r="A269" s="1" t="s">
        <v>30</v>
      </c>
      <c r="B269" s="1" t="s">
        <v>22</v>
      </c>
      <c r="C269" s="1" t="s">
        <v>16</v>
      </c>
      <c r="D269" s="4">
        <v>45779</v>
      </c>
      <c r="E269" s="4"/>
      <c r="F269" s="2">
        <f t="shared" si="321"/>
        <v>88</v>
      </c>
      <c r="G269" s="2">
        <v>1</v>
      </c>
      <c r="H269" s="1" t="s">
        <v>11</v>
      </c>
      <c r="I269" s="1">
        <v>1</v>
      </c>
      <c r="J269" s="1">
        <v>1</v>
      </c>
      <c r="L269" s="2"/>
      <c r="M269" s="2"/>
      <c r="N269" s="2"/>
      <c r="O269" s="2"/>
      <c r="Q269" s="2">
        <f t="shared" ref="Q269:Q271" si="433">COUNTA(I269)</f>
        <v>1</v>
      </c>
      <c r="R269" s="2">
        <f t="shared" ref="R269:R271" si="434">COUNTA(J269)</f>
        <v>1</v>
      </c>
      <c r="S269" s="2">
        <f t="shared" ref="S269:S271" si="435">COUNTA(K269)</f>
        <v>0</v>
      </c>
      <c r="T269" s="2">
        <f t="shared" ref="T269:T271" si="436">COUNTA(L269)</f>
        <v>0</v>
      </c>
      <c r="U269" s="2">
        <f t="shared" ref="U269:U270" si="437">COUNTA(M269)</f>
        <v>0</v>
      </c>
      <c r="V269" s="2">
        <f t="shared" ref="V269:V270" si="438">COUNTA(N269)</f>
        <v>0</v>
      </c>
      <c r="W269" s="2">
        <f t="shared" ref="W269:W270" si="439">COUNTA(O269)</f>
        <v>0</v>
      </c>
      <c r="X269" s="11" t="str">
        <f t="shared" ref="X269" si="440">IF(SUM(I269:I271)&gt;SUM(J269:J271), "Caleb", "Joshua")</f>
        <v>Caleb</v>
      </c>
      <c r="Y269" s="11">
        <f t="shared" ref="Y269" si="441">ABS(SUM(I269:I271)-SUM(J269:J271))</f>
        <v>1</v>
      </c>
      <c r="Z269" s="11">
        <f t="shared" ref="Z269" si="442">SUM(I269:I271, J269:J271)</f>
        <v>17</v>
      </c>
    </row>
    <row r="270" spans="1:26">
      <c r="A270" s="1" t="s">
        <v>30</v>
      </c>
      <c r="B270" s="1" t="s">
        <v>22</v>
      </c>
      <c r="C270" s="1" t="s">
        <v>16</v>
      </c>
      <c r="D270" s="4">
        <v>45779</v>
      </c>
      <c r="E270" s="4"/>
      <c r="F270" s="2">
        <f t="shared" si="321"/>
        <v>88</v>
      </c>
      <c r="G270" s="2">
        <v>2</v>
      </c>
      <c r="H270" s="1" t="s">
        <v>11</v>
      </c>
      <c r="I270" s="1">
        <v>4</v>
      </c>
      <c r="J270" s="1">
        <v>3</v>
      </c>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1"/>
      <c r="Y270" s="11"/>
      <c r="Z270" s="11"/>
    </row>
    <row r="271" spans="1:26">
      <c r="A271" s="1" t="s">
        <v>30</v>
      </c>
      <c r="B271" s="1" t="s">
        <v>22</v>
      </c>
      <c r="C271" s="1" t="s">
        <v>16</v>
      </c>
      <c r="D271" s="4">
        <v>45779</v>
      </c>
      <c r="E271" s="4"/>
      <c r="F271" s="2">
        <f t="shared" si="321"/>
        <v>88</v>
      </c>
      <c r="G271" s="2">
        <v>3</v>
      </c>
      <c r="H271" s="1" t="s">
        <v>11</v>
      </c>
      <c r="I271" s="1">
        <v>4</v>
      </c>
      <c r="J271" s="1">
        <v>4</v>
      </c>
      <c r="L271" s="2"/>
      <c r="M271" s="2"/>
      <c r="N271" s="2"/>
      <c r="O271" s="2"/>
      <c r="Q271" s="2">
        <f t="shared" si="433"/>
        <v>1</v>
      </c>
      <c r="R271" s="2">
        <f t="shared" si="434"/>
        <v>1</v>
      </c>
      <c r="S271" s="2">
        <f t="shared" si="435"/>
        <v>0</v>
      </c>
      <c r="T271" s="2">
        <f t="shared" si="436"/>
        <v>0</v>
      </c>
      <c r="U271" s="2"/>
      <c r="V271" s="2"/>
      <c r="W271" s="2"/>
      <c r="X271" s="11"/>
      <c r="Y271" s="11"/>
      <c r="Z271" s="11"/>
    </row>
    <row r="272" spans="1:26">
      <c r="A272" s="1" t="s">
        <v>30</v>
      </c>
      <c r="B272" s="1" t="s">
        <v>21</v>
      </c>
      <c r="C272" s="1" t="s">
        <v>16</v>
      </c>
      <c r="D272" s="4">
        <v>45779</v>
      </c>
      <c r="E272" s="4"/>
      <c r="F272" s="2">
        <f t="shared" si="321"/>
        <v>89</v>
      </c>
      <c r="G272" s="2">
        <v>1</v>
      </c>
      <c r="H272" s="1" t="s">
        <v>93</v>
      </c>
      <c r="I272" s="1">
        <v>1</v>
      </c>
      <c r="J272" s="1">
        <v>2</v>
      </c>
      <c r="L272" s="2"/>
      <c r="M272" s="2"/>
      <c r="N272" s="2"/>
      <c r="O272" s="2">
        <v>0</v>
      </c>
      <c r="Q272" s="2">
        <f t="shared" ref="Q272:Q277" si="443">COUNTA(I272)</f>
        <v>1</v>
      </c>
      <c r="R272" s="2">
        <f t="shared" ref="R272:R277" si="444">COUNTA(J272)</f>
        <v>1</v>
      </c>
      <c r="S272" s="2">
        <f t="shared" ref="S272:S277" si="445">COUNTA(K272)</f>
        <v>0</v>
      </c>
      <c r="T272" s="2">
        <f t="shared" ref="T272:T277" si="446">COUNTA(L272)</f>
        <v>0</v>
      </c>
      <c r="U272" s="2">
        <f t="shared" ref="U272:U273" si="447">COUNTA(M272)</f>
        <v>0</v>
      </c>
      <c r="V272" s="2">
        <f t="shared" ref="V272:V273" si="448">COUNTA(N272)</f>
        <v>0</v>
      </c>
      <c r="W272" s="2">
        <f t="shared" ref="W272:W273" si="449">COUNTA(O272)</f>
        <v>1</v>
      </c>
      <c r="X272" s="11" t="str">
        <f t="shared" ref="X272" si="450">IF(SUM(I272:I274)&gt;SUM(J272:J274), "Caleb", "Joshua")</f>
        <v>Joshua</v>
      </c>
      <c r="Y272" s="11">
        <f t="shared" ref="Y272" si="451">ABS(SUM(I272:I274)-SUM(J272:J274))</f>
        <v>2</v>
      </c>
      <c r="Z272" s="11">
        <f t="shared" ref="Z272" si="452">SUM(I272:I274, J272:J274)</f>
        <v>6</v>
      </c>
    </row>
    <row r="273" spans="1:26">
      <c r="A273" s="1" t="s">
        <v>30</v>
      </c>
      <c r="B273" s="1" t="s">
        <v>21</v>
      </c>
      <c r="C273" s="1" t="s">
        <v>16</v>
      </c>
      <c r="D273" s="4">
        <v>45779</v>
      </c>
      <c r="E273" s="4"/>
      <c r="F273" s="2">
        <f t="shared" si="321"/>
        <v>89</v>
      </c>
      <c r="G273" s="2">
        <v>2</v>
      </c>
      <c r="H273" s="1" t="s">
        <v>93</v>
      </c>
      <c r="I273" s="1">
        <v>0</v>
      </c>
      <c r="J273" s="1">
        <v>1</v>
      </c>
      <c r="L273" s="2"/>
      <c r="M273" s="2"/>
      <c r="N273" s="2"/>
      <c r="O273" s="2">
        <v>1</v>
      </c>
      <c r="Q273" s="2">
        <f t="shared" si="443"/>
        <v>1</v>
      </c>
      <c r="R273" s="2">
        <f t="shared" si="444"/>
        <v>1</v>
      </c>
      <c r="S273" s="2">
        <f t="shared" si="445"/>
        <v>0</v>
      </c>
      <c r="T273" s="2">
        <f t="shared" si="446"/>
        <v>0</v>
      </c>
      <c r="U273" s="2">
        <f t="shared" si="447"/>
        <v>0</v>
      </c>
      <c r="V273" s="2">
        <f t="shared" si="448"/>
        <v>0</v>
      </c>
      <c r="W273" s="2">
        <f t="shared" si="449"/>
        <v>1</v>
      </c>
      <c r="X273" s="11"/>
      <c r="Y273" s="11"/>
      <c r="Z273" s="11"/>
    </row>
    <row r="274" spans="1:26">
      <c r="A274" s="1" t="s">
        <v>30</v>
      </c>
      <c r="B274" s="1" t="s">
        <v>21</v>
      </c>
      <c r="C274" s="1" t="s">
        <v>16</v>
      </c>
      <c r="D274" s="4">
        <v>45779</v>
      </c>
      <c r="E274" s="4"/>
      <c r="F274" s="2">
        <f t="shared" si="321"/>
        <v>89</v>
      </c>
      <c r="G274" s="2">
        <v>3</v>
      </c>
      <c r="H274" s="1" t="s">
        <v>93</v>
      </c>
      <c r="I274" s="1">
        <v>1</v>
      </c>
      <c r="J274" s="1">
        <v>1</v>
      </c>
      <c r="L274" s="2"/>
      <c r="M274" s="2"/>
      <c r="N274" s="2"/>
      <c r="O274" s="2">
        <v>1</v>
      </c>
      <c r="Q274" s="2">
        <f t="shared" si="443"/>
        <v>1</v>
      </c>
      <c r="R274" s="2">
        <f t="shared" si="444"/>
        <v>1</v>
      </c>
      <c r="S274" s="2">
        <f t="shared" si="445"/>
        <v>0</v>
      </c>
      <c r="T274" s="2">
        <f t="shared" si="446"/>
        <v>0</v>
      </c>
      <c r="U274" s="2"/>
      <c r="V274" s="2"/>
      <c r="W274" s="2"/>
      <c r="X274" s="11"/>
      <c r="Y274" s="11"/>
      <c r="Z274" s="11"/>
    </row>
    <row r="275" spans="1:26">
      <c r="A275" s="1" t="s">
        <v>30</v>
      </c>
      <c r="B275" s="1" t="s">
        <v>22</v>
      </c>
      <c r="C275" s="1" t="s">
        <v>16</v>
      </c>
      <c r="D275" s="4">
        <v>45782</v>
      </c>
      <c r="E275" s="4"/>
      <c r="F275" s="2">
        <f t="shared" si="321"/>
        <v>90</v>
      </c>
      <c r="G275" s="2">
        <v>1</v>
      </c>
      <c r="H275" s="1" t="s">
        <v>9</v>
      </c>
      <c r="I275" s="1">
        <v>1</v>
      </c>
      <c r="J275" s="1">
        <v>0</v>
      </c>
      <c r="L275" s="2"/>
      <c r="M275" s="2"/>
      <c r="N275" s="2"/>
      <c r="O275" s="2"/>
      <c r="Q275" s="2">
        <f t="shared" si="443"/>
        <v>1</v>
      </c>
      <c r="R275" s="2">
        <f t="shared" si="444"/>
        <v>1</v>
      </c>
      <c r="S275" s="2">
        <f t="shared" si="445"/>
        <v>0</v>
      </c>
      <c r="T275" s="2">
        <f t="shared" si="446"/>
        <v>0</v>
      </c>
      <c r="U275" s="2">
        <f t="shared" ref="U275:U276" si="453">COUNTA(M275)</f>
        <v>0</v>
      </c>
      <c r="V275" s="2">
        <f t="shared" ref="V275:V276" si="454">COUNTA(N275)</f>
        <v>0</v>
      </c>
      <c r="W275" s="2">
        <f t="shared" ref="W275:W276" si="455">COUNTA(O275)</f>
        <v>0</v>
      </c>
      <c r="X275" s="11" t="str">
        <f t="shared" ref="X275" si="456">IF(SUM(I275:I277)&gt;SUM(J275:J277), "Caleb", "Joshua")</f>
        <v>Caleb</v>
      </c>
      <c r="Y275" s="11">
        <f t="shared" ref="Y275" si="457">ABS(SUM(I275:I277)-SUM(J275:J277))</f>
        <v>1</v>
      </c>
      <c r="Z275" s="11">
        <f t="shared" ref="Z275" si="458">SUM(I275:I277, J275:J277)</f>
        <v>3</v>
      </c>
    </row>
    <row r="276" spans="1:26">
      <c r="A276" s="1" t="s">
        <v>30</v>
      </c>
      <c r="B276" s="1" t="s">
        <v>22</v>
      </c>
      <c r="C276" s="1" t="s">
        <v>16</v>
      </c>
      <c r="D276" s="4">
        <v>45782</v>
      </c>
      <c r="E276" s="4"/>
      <c r="F276" s="2">
        <f t="shared" si="321"/>
        <v>90</v>
      </c>
      <c r="G276" s="2">
        <v>2</v>
      </c>
      <c r="H276" s="1" t="s">
        <v>9</v>
      </c>
      <c r="I276" s="1">
        <v>0</v>
      </c>
      <c r="J276" s="1">
        <v>0</v>
      </c>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1"/>
      <c r="Y276" s="11"/>
      <c r="Z276" s="11"/>
    </row>
    <row r="277" spans="1:26">
      <c r="A277" s="1" t="s">
        <v>30</v>
      </c>
      <c r="B277" s="1" t="s">
        <v>22</v>
      </c>
      <c r="C277" s="1" t="s">
        <v>16</v>
      </c>
      <c r="D277" s="4">
        <v>45782</v>
      </c>
      <c r="E277" s="4"/>
      <c r="F277" s="2">
        <f t="shared" si="321"/>
        <v>90</v>
      </c>
      <c r="G277" s="2">
        <v>3</v>
      </c>
      <c r="H277" s="1" t="s">
        <v>9</v>
      </c>
      <c r="I277" s="1">
        <v>1</v>
      </c>
      <c r="J277" s="1">
        <v>1</v>
      </c>
      <c r="L277" s="2"/>
      <c r="M277" s="2"/>
      <c r="N277" s="2"/>
      <c r="O277" s="2"/>
      <c r="Q277" s="2">
        <f t="shared" si="443"/>
        <v>1</v>
      </c>
      <c r="R277" s="2">
        <f t="shared" si="444"/>
        <v>1</v>
      </c>
      <c r="S277" s="2">
        <f t="shared" si="445"/>
        <v>0</v>
      </c>
      <c r="T277" s="2">
        <f t="shared" si="446"/>
        <v>0</v>
      </c>
      <c r="U277" s="2"/>
      <c r="V277" s="2"/>
      <c r="W277" s="2"/>
      <c r="X277" s="11"/>
      <c r="Y277" s="11"/>
      <c r="Z277" s="11"/>
    </row>
    <row r="278" spans="1:26">
      <c r="A278" s="1" t="s">
        <v>30</v>
      </c>
      <c r="B278" s="1" t="s">
        <v>22</v>
      </c>
      <c r="C278" s="1" t="s">
        <v>16</v>
      </c>
      <c r="D278" s="4">
        <v>45782</v>
      </c>
      <c r="E278" s="4"/>
      <c r="F278" s="2">
        <f t="shared" si="321"/>
        <v>91</v>
      </c>
      <c r="G278" s="2">
        <v>1</v>
      </c>
      <c r="H278" s="1" t="s">
        <v>9</v>
      </c>
      <c r="I278" s="1">
        <v>3</v>
      </c>
      <c r="J278" s="1">
        <v>4</v>
      </c>
      <c r="L278" s="2"/>
      <c r="M278" s="2"/>
      <c r="N278" s="2"/>
      <c r="O278" s="2"/>
      <c r="Q278" s="2">
        <f t="shared" ref="Q278:Q280" si="459">COUNTA(I278)</f>
        <v>1</v>
      </c>
      <c r="R278" s="2">
        <f t="shared" ref="R278:R280" si="460">COUNTA(J278)</f>
        <v>1</v>
      </c>
      <c r="S278" s="2">
        <f t="shared" ref="S278:S280" si="461">COUNTA(K278)</f>
        <v>0</v>
      </c>
      <c r="T278" s="2">
        <f t="shared" ref="T278:T280" si="462">COUNTA(L278)</f>
        <v>0</v>
      </c>
      <c r="U278" s="2">
        <f t="shared" ref="U278:U279" si="463">COUNTA(M278)</f>
        <v>0</v>
      </c>
      <c r="V278" s="2">
        <f t="shared" ref="V278:V279" si="464">COUNTA(N278)</f>
        <v>0</v>
      </c>
      <c r="W278" s="2">
        <f t="shared" ref="W278:W279" si="465">COUNTA(O278)</f>
        <v>0</v>
      </c>
      <c r="X278" s="11" t="str">
        <f t="shared" ref="X278" si="466">IF(SUM(I278:I280)&gt;SUM(J278:J280), "Caleb", "Joshua")</f>
        <v>Joshua</v>
      </c>
      <c r="Y278" s="11">
        <f t="shared" ref="Y278" si="467">ABS(SUM(I278:I280)-SUM(J278:J280))</f>
        <v>4</v>
      </c>
      <c r="Z278" s="11">
        <f t="shared" ref="Z278" si="468">SUM(I278:I280, J278:J280)</f>
        <v>18</v>
      </c>
    </row>
    <row r="279" spans="1:26">
      <c r="A279" s="1" t="s">
        <v>30</v>
      </c>
      <c r="B279" s="1" t="s">
        <v>22</v>
      </c>
      <c r="C279" s="1" t="s">
        <v>16</v>
      </c>
      <c r="D279" s="4">
        <v>45782</v>
      </c>
      <c r="E279" s="4"/>
      <c r="F279" s="2">
        <f t="shared" si="321"/>
        <v>91</v>
      </c>
      <c r="G279" s="2">
        <v>2</v>
      </c>
      <c r="H279" s="1" t="s">
        <v>9</v>
      </c>
      <c r="I279" s="1">
        <v>2</v>
      </c>
      <c r="J279" s="1">
        <v>2</v>
      </c>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1"/>
      <c r="Y279" s="11"/>
      <c r="Z279" s="11"/>
    </row>
    <row r="280" spans="1:26">
      <c r="A280" s="1" t="s">
        <v>30</v>
      </c>
      <c r="B280" s="1" t="s">
        <v>22</v>
      </c>
      <c r="C280" s="1" t="s">
        <v>16</v>
      </c>
      <c r="D280" s="4">
        <v>45782</v>
      </c>
      <c r="E280" s="4"/>
      <c r="F280" s="2">
        <f t="shared" si="321"/>
        <v>91</v>
      </c>
      <c r="G280" s="2">
        <v>3</v>
      </c>
      <c r="H280" s="1" t="s">
        <v>9</v>
      </c>
      <c r="I280" s="1">
        <v>2</v>
      </c>
      <c r="J280" s="1">
        <v>5</v>
      </c>
      <c r="L280" s="2"/>
      <c r="M280" s="2"/>
      <c r="N280" s="2"/>
      <c r="O280" s="2"/>
      <c r="Q280" s="2">
        <f t="shared" si="459"/>
        <v>1</v>
      </c>
      <c r="R280" s="2">
        <f t="shared" si="460"/>
        <v>1</v>
      </c>
      <c r="S280" s="2">
        <f t="shared" si="461"/>
        <v>0</v>
      </c>
      <c r="T280" s="2">
        <f t="shared" si="462"/>
        <v>0</v>
      </c>
      <c r="U280" s="2"/>
      <c r="V280" s="2"/>
      <c r="W280" s="2"/>
      <c r="X280" s="11"/>
      <c r="Y280" s="11"/>
      <c r="Z280" s="11"/>
    </row>
    <row r="281" spans="1:26">
      <c r="A281" s="1" t="s">
        <v>30</v>
      </c>
      <c r="B281" s="1" t="s">
        <v>22</v>
      </c>
      <c r="C281" s="1" t="s">
        <v>16</v>
      </c>
      <c r="D281" s="4">
        <v>45783</v>
      </c>
      <c r="E281" s="4"/>
      <c r="F281" s="2">
        <f t="shared" si="321"/>
        <v>92</v>
      </c>
      <c r="G281" s="2">
        <v>1</v>
      </c>
      <c r="H281" s="1" t="s">
        <v>11</v>
      </c>
      <c r="I281" s="1">
        <v>4</v>
      </c>
      <c r="J281" s="1">
        <v>3</v>
      </c>
      <c r="L281" s="2"/>
      <c r="M281" s="2"/>
      <c r="N281" s="2"/>
      <c r="O281" s="2"/>
      <c r="Q281" s="2">
        <f t="shared" ref="Q281:Q283" si="469">COUNTA(I281)</f>
        <v>1</v>
      </c>
      <c r="R281" s="2">
        <f t="shared" ref="R281:R283" si="470">COUNTA(J281)</f>
        <v>1</v>
      </c>
      <c r="S281" s="2">
        <f t="shared" ref="S281:S283" si="471">COUNTA(K281)</f>
        <v>0</v>
      </c>
      <c r="T281" s="2">
        <f t="shared" ref="T281:T283" si="472">COUNTA(L281)</f>
        <v>0</v>
      </c>
      <c r="U281" s="2">
        <f t="shared" ref="U281:U282" si="473">COUNTA(M281)</f>
        <v>0</v>
      </c>
      <c r="V281" s="2">
        <f t="shared" ref="V281:V282" si="474">COUNTA(N281)</f>
        <v>0</v>
      </c>
      <c r="W281" s="2">
        <f t="shared" ref="W281:W282" si="475">COUNTA(O281)</f>
        <v>0</v>
      </c>
      <c r="X281" s="11" t="str">
        <f t="shared" ref="X281" si="476">IF(SUM(I281:I283)&gt;SUM(J281:J283), "Caleb", "Joshua")</f>
        <v>Caleb</v>
      </c>
      <c r="Y281" s="11">
        <f t="shared" ref="Y281" si="477">ABS(SUM(I281:I283)-SUM(J281:J283))</f>
        <v>4</v>
      </c>
      <c r="Z281" s="11">
        <f t="shared" ref="Z281" si="478">SUM(I281:I283, J281:J283)</f>
        <v>10</v>
      </c>
    </row>
    <row r="282" spans="1:26">
      <c r="A282" s="1" t="s">
        <v>30</v>
      </c>
      <c r="B282" s="1" t="s">
        <v>22</v>
      </c>
      <c r="C282" s="1" t="s">
        <v>16</v>
      </c>
      <c r="D282" s="4">
        <v>45783</v>
      </c>
      <c r="E282" s="4"/>
      <c r="F282" s="2">
        <f t="shared" si="321"/>
        <v>92</v>
      </c>
      <c r="G282" s="2">
        <v>2</v>
      </c>
      <c r="H282" s="1" t="s">
        <v>11</v>
      </c>
      <c r="I282" s="1">
        <v>2</v>
      </c>
      <c r="J282" s="1">
        <v>0</v>
      </c>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1"/>
      <c r="Y282" s="11"/>
      <c r="Z282" s="11"/>
    </row>
    <row r="283" spans="1:26">
      <c r="A283" s="1" t="s">
        <v>30</v>
      </c>
      <c r="B283" s="1" t="s">
        <v>22</v>
      </c>
      <c r="C283" s="1" t="s">
        <v>16</v>
      </c>
      <c r="D283" s="4">
        <v>45783</v>
      </c>
      <c r="E283" s="4"/>
      <c r="F283" s="2">
        <f t="shared" si="321"/>
        <v>92</v>
      </c>
      <c r="G283" s="2">
        <v>3</v>
      </c>
      <c r="H283" s="1" t="s">
        <v>11</v>
      </c>
      <c r="I283" s="1">
        <v>1</v>
      </c>
      <c r="J283" s="1">
        <v>0</v>
      </c>
      <c r="L283" s="2"/>
      <c r="M283" s="2"/>
      <c r="N283" s="2"/>
      <c r="O283" s="2"/>
      <c r="Q283" s="2">
        <f t="shared" si="469"/>
        <v>1</v>
      </c>
      <c r="R283" s="2">
        <f t="shared" si="470"/>
        <v>1</v>
      </c>
      <c r="S283" s="2">
        <f t="shared" si="471"/>
        <v>0</v>
      </c>
      <c r="T283" s="2">
        <f t="shared" si="472"/>
        <v>0</v>
      </c>
      <c r="U283" s="2"/>
      <c r="V283" s="2"/>
      <c r="W283" s="2"/>
      <c r="X283" s="11"/>
      <c r="Y283" s="11"/>
      <c r="Z283" s="11"/>
    </row>
    <row r="284" spans="1:26">
      <c r="A284" s="1" t="s">
        <v>30</v>
      </c>
      <c r="B284" s="1" t="s">
        <v>22</v>
      </c>
      <c r="C284" s="1" t="s">
        <v>16</v>
      </c>
      <c r="D284" s="4">
        <v>45784</v>
      </c>
      <c r="E284" s="4"/>
      <c r="F284" s="2">
        <f t="shared" si="321"/>
        <v>93</v>
      </c>
      <c r="G284" s="2">
        <v>1</v>
      </c>
      <c r="H284" s="1" t="s">
        <v>11</v>
      </c>
      <c r="I284" s="1">
        <v>3</v>
      </c>
      <c r="J284" s="1">
        <v>0</v>
      </c>
      <c r="L284" s="2"/>
      <c r="M284" s="2"/>
      <c r="N284" s="2"/>
      <c r="O284" s="2"/>
      <c r="Q284" s="2">
        <f t="shared" ref="Q284:Q286" si="479">COUNTA(I284)</f>
        <v>1</v>
      </c>
      <c r="R284" s="2">
        <f t="shared" ref="R284:R286" si="480">COUNTA(J284)</f>
        <v>1</v>
      </c>
      <c r="S284" s="2">
        <f t="shared" ref="S284:S286" si="481">COUNTA(K284)</f>
        <v>0</v>
      </c>
      <c r="T284" s="2">
        <f t="shared" ref="T284:T286" si="482">COUNTA(L284)</f>
        <v>0</v>
      </c>
      <c r="U284" s="2">
        <f t="shared" ref="U284:U285" si="483">COUNTA(M284)</f>
        <v>0</v>
      </c>
      <c r="V284" s="2">
        <f t="shared" ref="V284:V285" si="484">COUNTA(N284)</f>
        <v>0</v>
      </c>
      <c r="W284" s="2">
        <f t="shared" ref="W284:W285" si="485">COUNTA(O284)</f>
        <v>0</v>
      </c>
      <c r="X284" s="11" t="str">
        <f t="shared" ref="X284" si="486">IF(SUM(I284:I286)&gt;SUM(J284:J286), "Caleb", "Joshua")</f>
        <v>Caleb</v>
      </c>
      <c r="Y284" s="11">
        <f t="shared" ref="Y284" si="487">ABS(SUM(I284:I286)-SUM(J284:J286))</f>
        <v>13</v>
      </c>
      <c r="Z284" s="11">
        <f t="shared" ref="Z284" si="488">SUM(I284:I286, J284:J286)</f>
        <v>15</v>
      </c>
    </row>
    <row r="285" spans="1:26">
      <c r="A285" s="1" t="s">
        <v>30</v>
      </c>
      <c r="B285" s="1" t="s">
        <v>22</v>
      </c>
      <c r="C285" s="1" t="s">
        <v>16</v>
      </c>
      <c r="D285" s="4">
        <v>45784</v>
      </c>
      <c r="E285" s="4"/>
      <c r="F285" s="2">
        <f t="shared" si="321"/>
        <v>93</v>
      </c>
      <c r="G285" s="2">
        <v>2</v>
      </c>
      <c r="H285" s="1" t="s">
        <v>11</v>
      </c>
      <c r="I285" s="1">
        <v>3</v>
      </c>
      <c r="J285" s="1">
        <v>0</v>
      </c>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1"/>
      <c r="Y285" s="11"/>
      <c r="Z285" s="11"/>
    </row>
    <row r="286" spans="1:26">
      <c r="A286" s="1" t="s">
        <v>30</v>
      </c>
      <c r="B286" s="1" t="s">
        <v>22</v>
      </c>
      <c r="C286" s="1" t="s">
        <v>16</v>
      </c>
      <c r="D286" s="4">
        <v>45784</v>
      </c>
      <c r="E286" s="4"/>
      <c r="F286" s="2">
        <f t="shared" si="321"/>
        <v>93</v>
      </c>
      <c r="G286" s="2">
        <v>3</v>
      </c>
      <c r="H286" s="1" t="s">
        <v>11</v>
      </c>
      <c r="I286" s="1">
        <v>8</v>
      </c>
      <c r="J286" s="1">
        <v>1</v>
      </c>
      <c r="L286" s="2"/>
      <c r="M286" s="2"/>
      <c r="N286" s="2"/>
      <c r="O286" s="2"/>
      <c r="Q286" s="2">
        <f t="shared" si="479"/>
        <v>1</v>
      </c>
      <c r="R286" s="2">
        <f t="shared" si="480"/>
        <v>1</v>
      </c>
      <c r="S286" s="2">
        <f t="shared" si="481"/>
        <v>0</v>
      </c>
      <c r="T286" s="2">
        <f t="shared" si="482"/>
        <v>0</v>
      </c>
      <c r="U286" s="2"/>
      <c r="V286" s="2"/>
      <c r="W286" s="2"/>
      <c r="X286" s="11"/>
      <c r="Y286" s="11"/>
      <c r="Z286" s="11"/>
    </row>
    <row r="287" spans="1:26">
      <c r="A287" s="1" t="s">
        <v>30</v>
      </c>
      <c r="B287" s="1" t="s">
        <v>21</v>
      </c>
      <c r="C287" s="1" t="s">
        <v>16</v>
      </c>
      <c r="D287" s="4">
        <v>45784</v>
      </c>
      <c r="E287" s="4"/>
      <c r="F287" s="2">
        <f t="shared" si="321"/>
        <v>94</v>
      </c>
      <c r="G287" s="2">
        <v>1</v>
      </c>
      <c r="H287" s="1" t="s">
        <v>9</v>
      </c>
      <c r="I287" s="1">
        <v>2</v>
      </c>
      <c r="J287" s="1">
        <v>3</v>
      </c>
      <c r="L287" s="2"/>
      <c r="M287" s="2"/>
      <c r="N287" s="2"/>
      <c r="O287" s="2"/>
      <c r="Q287" s="2">
        <f t="shared" ref="Q287:Q289" si="489">COUNTA(I287)</f>
        <v>1</v>
      </c>
      <c r="R287" s="2">
        <f t="shared" ref="R287:R289" si="490">COUNTA(J287)</f>
        <v>1</v>
      </c>
      <c r="S287" s="2">
        <f t="shared" ref="S287:S289" si="491">COUNTA(K287)</f>
        <v>0</v>
      </c>
      <c r="T287" s="2">
        <f t="shared" ref="T287:T289" si="492">COUNTA(L287)</f>
        <v>0</v>
      </c>
      <c r="U287" s="2">
        <f t="shared" ref="U287:U288" si="493">COUNTA(M287)</f>
        <v>0</v>
      </c>
      <c r="V287" s="2">
        <f t="shared" ref="V287:V288" si="494">COUNTA(N287)</f>
        <v>0</v>
      </c>
      <c r="W287" s="2">
        <f t="shared" ref="W287:W288" si="495">COUNTA(O287)</f>
        <v>0</v>
      </c>
      <c r="X287" s="11" t="str">
        <f t="shared" ref="X287" si="496">IF(SUM(I287:I289)&gt;SUM(J287:J289), "Caleb", "Joshua")</f>
        <v>Joshua</v>
      </c>
      <c r="Y287" s="11">
        <f t="shared" ref="Y287" si="497">ABS(SUM(I287:I289)-SUM(J287:J289))</f>
        <v>1</v>
      </c>
      <c r="Z287" s="11">
        <f t="shared" ref="Z287" si="498">SUM(I287:I289, J287:J289)</f>
        <v>15</v>
      </c>
    </row>
    <row r="288" spans="1:26">
      <c r="A288" s="1" t="s">
        <v>30</v>
      </c>
      <c r="B288" s="1" t="s">
        <v>21</v>
      </c>
      <c r="C288" s="1" t="s">
        <v>16</v>
      </c>
      <c r="D288" s="4">
        <v>45784</v>
      </c>
      <c r="E288" s="4"/>
      <c r="F288" s="2">
        <f t="shared" si="321"/>
        <v>94</v>
      </c>
      <c r="G288" s="2">
        <v>2</v>
      </c>
      <c r="H288" s="1" t="s">
        <v>9</v>
      </c>
      <c r="I288" s="1">
        <v>3</v>
      </c>
      <c r="J288" s="1">
        <v>3</v>
      </c>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1"/>
      <c r="Y288" s="11"/>
      <c r="Z288" s="11"/>
    </row>
    <row r="289" spans="1:26">
      <c r="A289" s="1" t="s">
        <v>30</v>
      </c>
      <c r="B289" s="1" t="s">
        <v>21</v>
      </c>
      <c r="C289" s="1" t="s">
        <v>16</v>
      </c>
      <c r="D289" s="4">
        <v>45784</v>
      </c>
      <c r="E289" s="4"/>
      <c r="F289" s="2">
        <f t="shared" si="321"/>
        <v>94</v>
      </c>
      <c r="G289" s="2">
        <v>3</v>
      </c>
      <c r="H289" s="1" t="s">
        <v>9</v>
      </c>
      <c r="I289" s="1">
        <v>2</v>
      </c>
      <c r="J289" s="1">
        <v>2</v>
      </c>
      <c r="L289" s="2"/>
      <c r="M289" s="2"/>
      <c r="N289" s="2"/>
      <c r="O289" s="2"/>
      <c r="Q289" s="2">
        <f t="shared" si="489"/>
        <v>1</v>
      </c>
      <c r="R289" s="2">
        <f t="shared" si="490"/>
        <v>1</v>
      </c>
      <c r="S289" s="2">
        <f t="shared" si="491"/>
        <v>0</v>
      </c>
      <c r="T289" s="2">
        <f t="shared" si="492"/>
        <v>0</v>
      </c>
      <c r="U289" s="2"/>
      <c r="V289" s="2"/>
      <c r="W289" s="2"/>
      <c r="X289" s="11"/>
      <c r="Y289" s="11"/>
      <c r="Z289" s="11"/>
    </row>
    <row r="290" spans="1:26">
      <c r="A290" s="1" t="s">
        <v>30</v>
      </c>
      <c r="B290" s="1" t="s">
        <v>23</v>
      </c>
      <c r="C290" s="1" t="s">
        <v>16</v>
      </c>
      <c r="D290" s="4">
        <v>45784</v>
      </c>
      <c r="E290" s="4"/>
      <c r="F290" s="2">
        <f t="shared" si="321"/>
        <v>95</v>
      </c>
      <c r="G290" s="2">
        <v>1</v>
      </c>
      <c r="H290" s="1" t="s">
        <v>9</v>
      </c>
      <c r="I290" s="1">
        <v>2</v>
      </c>
      <c r="J290" s="1">
        <v>0</v>
      </c>
      <c r="L290" s="2"/>
      <c r="M290" s="2"/>
      <c r="N290" s="2"/>
      <c r="O290" s="2"/>
      <c r="Q290" s="2">
        <f t="shared" ref="Q290:Q295" si="499">COUNTA(I290)</f>
        <v>1</v>
      </c>
      <c r="R290" s="2">
        <f t="shared" ref="R290:R295" si="500">COUNTA(J290)</f>
        <v>1</v>
      </c>
      <c r="S290" s="2">
        <f t="shared" ref="S290:S295" si="501">COUNTA(K290)</f>
        <v>0</v>
      </c>
      <c r="T290" s="2">
        <f t="shared" ref="T290:T295" si="502">COUNTA(L290)</f>
        <v>0</v>
      </c>
      <c r="U290" s="2">
        <f t="shared" ref="U290:U291" si="503">COUNTA(M290)</f>
        <v>0</v>
      </c>
      <c r="V290" s="2">
        <f t="shared" ref="V290:V291" si="504">COUNTA(N290)</f>
        <v>0</v>
      </c>
      <c r="W290" s="2">
        <f t="shared" ref="W290:W291" si="505">COUNTA(O290)</f>
        <v>0</v>
      </c>
      <c r="X290" s="11" t="str">
        <f t="shared" ref="X290" si="506">IF(SUM(I290:I292)&gt;SUM(J290:J292), "Caleb", "Joshua")</f>
        <v>Caleb</v>
      </c>
      <c r="Y290" s="11">
        <f t="shared" ref="Y290" si="507">ABS(SUM(I290:I292)-SUM(J290:J292))</f>
        <v>1</v>
      </c>
      <c r="Z290" s="11">
        <f t="shared" ref="Z290" si="508">SUM(I290:I292, J290:J292)</f>
        <v>3</v>
      </c>
    </row>
    <row r="291" spans="1:26">
      <c r="A291" s="1" t="s">
        <v>30</v>
      </c>
      <c r="B291" s="1" t="s">
        <v>23</v>
      </c>
      <c r="C291" s="1" t="s">
        <v>16</v>
      </c>
      <c r="D291" s="4">
        <v>45784</v>
      </c>
      <c r="E291" s="4"/>
      <c r="F291" s="2">
        <f t="shared" si="321"/>
        <v>95</v>
      </c>
      <c r="G291" s="2">
        <v>2</v>
      </c>
      <c r="H291" s="1" t="s">
        <v>9</v>
      </c>
      <c r="I291" s="1">
        <v>0</v>
      </c>
      <c r="J291" s="1">
        <v>1</v>
      </c>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1"/>
      <c r="Y291" s="11"/>
      <c r="Z291" s="11"/>
    </row>
    <row r="292" spans="1:26">
      <c r="A292" s="1" t="s">
        <v>30</v>
      </c>
      <c r="B292" s="1" t="s">
        <v>23</v>
      </c>
      <c r="C292" s="1" t="s">
        <v>16</v>
      </c>
      <c r="D292" s="4">
        <v>45784</v>
      </c>
      <c r="E292" s="4"/>
      <c r="F292" s="2">
        <f t="shared" si="321"/>
        <v>95</v>
      </c>
      <c r="G292" s="2">
        <v>3</v>
      </c>
      <c r="H292" s="1" t="s">
        <v>9</v>
      </c>
      <c r="I292" s="1">
        <v>0</v>
      </c>
      <c r="J292" s="1">
        <v>0</v>
      </c>
      <c r="L292" s="2"/>
      <c r="M292" s="2"/>
      <c r="N292" s="2"/>
      <c r="O292" s="2"/>
      <c r="Q292" s="2">
        <f t="shared" si="499"/>
        <v>1</v>
      </c>
      <c r="R292" s="2">
        <f t="shared" si="500"/>
        <v>1</v>
      </c>
      <c r="S292" s="2">
        <f t="shared" si="501"/>
        <v>0</v>
      </c>
      <c r="T292" s="2">
        <f t="shared" si="502"/>
        <v>0</v>
      </c>
      <c r="U292" s="2"/>
      <c r="V292" s="2"/>
      <c r="W292" s="2"/>
      <c r="X292" s="11"/>
      <c r="Y292" s="11"/>
      <c r="Z292" s="11"/>
    </row>
    <row r="293" spans="1:26">
      <c r="A293" s="1" t="s">
        <v>30</v>
      </c>
      <c r="B293" s="1" t="s">
        <v>22</v>
      </c>
      <c r="C293" s="1" t="s">
        <v>16</v>
      </c>
      <c r="D293" s="4">
        <v>45790</v>
      </c>
      <c r="E293" s="4"/>
      <c r="F293" s="2">
        <f t="shared" si="321"/>
        <v>96</v>
      </c>
      <c r="G293" s="2">
        <v>1</v>
      </c>
      <c r="H293" s="1" t="s">
        <v>9</v>
      </c>
      <c r="I293" s="1">
        <v>3</v>
      </c>
      <c r="J293" s="1">
        <v>0</v>
      </c>
      <c r="L293" s="2"/>
      <c r="M293" s="2"/>
      <c r="N293" s="2"/>
      <c r="O293" s="2"/>
      <c r="Q293" s="2">
        <f t="shared" si="499"/>
        <v>1</v>
      </c>
      <c r="R293" s="2">
        <f t="shared" si="500"/>
        <v>1</v>
      </c>
      <c r="S293" s="2">
        <f t="shared" si="501"/>
        <v>0</v>
      </c>
      <c r="T293" s="2">
        <f t="shared" si="502"/>
        <v>0</v>
      </c>
      <c r="U293" s="2">
        <f t="shared" ref="U293:U294" si="509">COUNTA(M293)</f>
        <v>0</v>
      </c>
      <c r="V293" s="2">
        <f t="shared" ref="V293:V294" si="510">COUNTA(N293)</f>
        <v>0</v>
      </c>
      <c r="W293" s="2">
        <f t="shared" ref="W293:W294" si="511">COUNTA(O293)</f>
        <v>0</v>
      </c>
      <c r="X293" s="11" t="str">
        <f t="shared" ref="X293" si="512">IF(SUM(I293:I295)&gt;SUM(J293:J295), "Caleb", "Joshua")</f>
        <v>Caleb</v>
      </c>
      <c r="Y293" s="11">
        <f t="shared" ref="Y293" si="513">ABS(SUM(I293:I295)-SUM(J293:J295))</f>
        <v>2</v>
      </c>
      <c r="Z293" s="11">
        <f t="shared" ref="Z293" si="514">SUM(I293:I295, J293:J295)</f>
        <v>8</v>
      </c>
    </row>
    <row r="294" spans="1:26">
      <c r="A294" s="1" t="s">
        <v>30</v>
      </c>
      <c r="B294" s="1" t="s">
        <v>22</v>
      </c>
      <c r="C294" s="1" t="s">
        <v>16</v>
      </c>
      <c r="D294" s="4">
        <v>45790</v>
      </c>
      <c r="E294" s="4"/>
      <c r="F294" s="2">
        <f t="shared" si="321"/>
        <v>96</v>
      </c>
      <c r="G294" s="2">
        <v>2</v>
      </c>
      <c r="H294" s="1" t="s">
        <v>9</v>
      </c>
      <c r="I294" s="1">
        <v>1</v>
      </c>
      <c r="J294" s="1">
        <v>2</v>
      </c>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1"/>
      <c r="Y294" s="11"/>
      <c r="Z294" s="11"/>
    </row>
    <row r="295" spans="1:26">
      <c r="A295" s="1" t="s">
        <v>30</v>
      </c>
      <c r="B295" s="1" t="s">
        <v>22</v>
      </c>
      <c r="C295" s="1" t="s">
        <v>16</v>
      </c>
      <c r="D295" s="4">
        <v>45790</v>
      </c>
      <c r="E295" s="4"/>
      <c r="F295" s="2">
        <f t="shared" si="321"/>
        <v>96</v>
      </c>
      <c r="G295" s="2">
        <v>3</v>
      </c>
      <c r="H295" s="1" t="s">
        <v>9</v>
      </c>
      <c r="I295" s="1">
        <v>1</v>
      </c>
      <c r="J295" s="1">
        <v>1</v>
      </c>
      <c r="L295" s="2"/>
      <c r="M295" s="2"/>
      <c r="N295" s="2"/>
      <c r="O295" s="2"/>
      <c r="Q295" s="2">
        <f t="shared" si="499"/>
        <v>1</v>
      </c>
      <c r="R295" s="2">
        <f t="shared" si="500"/>
        <v>1</v>
      </c>
      <c r="S295" s="2">
        <f t="shared" si="501"/>
        <v>0</v>
      </c>
      <c r="T295" s="2">
        <f t="shared" si="502"/>
        <v>0</v>
      </c>
      <c r="U295" s="2"/>
      <c r="V295" s="2"/>
      <c r="W295" s="2"/>
      <c r="X295" s="11"/>
      <c r="Y295" s="11"/>
      <c r="Z295" s="11"/>
    </row>
    <row r="296" spans="1:26">
      <c r="A296" s="1" t="s">
        <v>30</v>
      </c>
      <c r="B296" s="1" t="s">
        <v>22</v>
      </c>
      <c r="C296" s="1" t="s">
        <v>16</v>
      </c>
      <c r="D296" s="4">
        <v>45790</v>
      </c>
      <c r="E296" s="4"/>
      <c r="F296" s="2">
        <f t="shared" si="321"/>
        <v>97</v>
      </c>
      <c r="G296" s="2">
        <v>1</v>
      </c>
      <c r="H296" s="1" t="s">
        <v>11</v>
      </c>
      <c r="I296" s="1">
        <v>0</v>
      </c>
      <c r="J296" s="1">
        <v>1</v>
      </c>
      <c r="L296" s="2"/>
      <c r="M296" s="2"/>
      <c r="N296" s="2"/>
      <c r="O296" s="2"/>
      <c r="Q296" s="2">
        <f t="shared" ref="Q296:Q298" si="515">COUNTA(I296)</f>
        <v>1</v>
      </c>
      <c r="R296" s="2">
        <f t="shared" ref="R296:R298" si="516">COUNTA(J296)</f>
        <v>1</v>
      </c>
      <c r="S296" s="2">
        <f t="shared" ref="S296:S298" si="517">COUNTA(K296)</f>
        <v>0</v>
      </c>
      <c r="T296" s="2">
        <f t="shared" ref="T296:T298" si="518">COUNTA(L296)</f>
        <v>0</v>
      </c>
      <c r="U296" s="2">
        <f t="shared" ref="U296:U297" si="519">COUNTA(M296)</f>
        <v>0</v>
      </c>
      <c r="V296" s="2">
        <f t="shared" ref="V296:V297" si="520">COUNTA(N296)</f>
        <v>0</v>
      </c>
      <c r="W296" s="2">
        <f t="shared" ref="W296:W297" si="521">COUNTA(O296)</f>
        <v>0</v>
      </c>
      <c r="X296" s="11" t="str">
        <f>IF(SUM(I296:I345)&gt;SUM(J296:J345), "Caleb", "Joshua")</f>
        <v>Joshua</v>
      </c>
      <c r="Y296" s="11">
        <f>ABS(SUM(I296:I345)-SUM(J296:J345))</f>
        <v>24</v>
      </c>
      <c r="Z296" s="11">
        <f>SUM(I296:I345, J296:J345)</f>
        <v>150</v>
      </c>
    </row>
    <row r="297" spans="1:26">
      <c r="A297" s="1" t="s">
        <v>30</v>
      </c>
      <c r="B297" s="1" t="s">
        <v>22</v>
      </c>
      <c r="C297" s="1" t="s">
        <v>16</v>
      </c>
      <c r="D297" s="4">
        <v>45790</v>
      </c>
      <c r="E297" s="4"/>
      <c r="F297" s="2">
        <f t="shared" ref="F297:F298" si="522">F294+1</f>
        <v>97</v>
      </c>
      <c r="G297" s="2">
        <v>2</v>
      </c>
      <c r="H297" s="1" t="s">
        <v>11</v>
      </c>
      <c r="I297" s="1">
        <v>3</v>
      </c>
      <c r="J297" s="1">
        <v>0</v>
      </c>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1"/>
      <c r="Y297" s="11"/>
      <c r="Z297" s="11"/>
    </row>
    <row r="298" spans="1:26">
      <c r="A298" s="1" t="s">
        <v>30</v>
      </c>
      <c r="B298" s="1" t="s">
        <v>22</v>
      </c>
      <c r="C298" s="1" t="s">
        <v>16</v>
      </c>
      <c r="D298" s="4">
        <v>45790</v>
      </c>
      <c r="E298" s="4"/>
      <c r="F298" s="2">
        <f t="shared" si="522"/>
        <v>97</v>
      </c>
      <c r="G298" s="2">
        <v>3</v>
      </c>
      <c r="H298" s="1" t="s">
        <v>11</v>
      </c>
      <c r="I298" s="1">
        <v>0</v>
      </c>
      <c r="J298" s="1">
        <v>2</v>
      </c>
      <c r="L298" s="2"/>
      <c r="M298" s="2"/>
      <c r="N298" s="2"/>
      <c r="O298" s="2"/>
      <c r="Q298" s="2">
        <f t="shared" si="515"/>
        <v>1</v>
      </c>
      <c r="R298" s="2">
        <f t="shared" si="516"/>
        <v>1</v>
      </c>
      <c r="S298" s="2">
        <f t="shared" si="517"/>
        <v>0</v>
      </c>
      <c r="T298" s="2">
        <f t="shared" si="518"/>
        <v>0</v>
      </c>
      <c r="U298" s="2"/>
      <c r="V298" s="2"/>
      <c r="W298" s="2"/>
      <c r="X298" s="11"/>
      <c r="Y298" s="11"/>
      <c r="Z298" s="11"/>
    </row>
    <row r="299" spans="1:26">
      <c r="A299" s="1" t="s">
        <v>30</v>
      </c>
      <c r="B299" s="1" t="s">
        <v>22</v>
      </c>
      <c r="C299" s="1" t="s">
        <v>16</v>
      </c>
      <c r="D299" s="4">
        <v>45790</v>
      </c>
      <c r="E299" s="4"/>
      <c r="F299" s="2">
        <v>97</v>
      </c>
      <c r="G299" s="2" t="s">
        <v>41</v>
      </c>
      <c r="H299" s="1" t="s">
        <v>11</v>
      </c>
      <c r="I299" s="1">
        <v>3</v>
      </c>
      <c r="J299" s="1">
        <v>2</v>
      </c>
      <c r="L299" s="2"/>
      <c r="M299" s="2"/>
      <c r="N299" s="2"/>
      <c r="O299" s="2"/>
      <c r="Q299" s="2">
        <f>COUNTA(I345)</f>
        <v>0</v>
      </c>
      <c r="R299" s="2">
        <f>COUNTA(J345)</f>
        <v>0</v>
      </c>
      <c r="S299" s="2">
        <f>COUNTA(K345)</f>
        <v>0</v>
      </c>
      <c r="T299" s="2">
        <f>COUNTA(L345)</f>
        <v>0</v>
      </c>
      <c r="U299" s="2"/>
      <c r="V299" s="2"/>
      <c r="W299" s="2"/>
      <c r="X299" s="11"/>
      <c r="Y299" s="11"/>
      <c r="Z299" s="11"/>
    </row>
    <row r="300" spans="1:26">
      <c r="A300" s="1" t="s">
        <v>30</v>
      </c>
      <c r="B300" s="1" t="s">
        <v>22</v>
      </c>
      <c r="C300" s="1" t="s">
        <v>16</v>
      </c>
      <c r="D300" s="4">
        <v>45791</v>
      </c>
      <c r="E300" s="4"/>
      <c r="F300" s="2">
        <f t="shared" ref="F300:F344" si="523">F297+1</f>
        <v>98</v>
      </c>
      <c r="G300" s="2">
        <v>1</v>
      </c>
      <c r="H300" s="1" t="s">
        <v>8</v>
      </c>
      <c r="I300" s="1">
        <v>2</v>
      </c>
      <c r="J300" s="1">
        <v>1</v>
      </c>
      <c r="K300" s="1">
        <v>0</v>
      </c>
      <c r="L300" s="2"/>
      <c r="M300" s="2"/>
      <c r="N300" s="2"/>
      <c r="O300" s="2"/>
      <c r="Q300" s="2">
        <f t="shared" ref="Q300:Q302" si="524">COUNTA(I300)</f>
        <v>1</v>
      </c>
      <c r="R300" s="2">
        <f t="shared" ref="R300:R302" si="525">COUNTA(J300)</f>
        <v>1</v>
      </c>
      <c r="S300" s="2">
        <f t="shared" ref="S300:S302" si="526">COUNTA(K300)</f>
        <v>1</v>
      </c>
      <c r="T300" s="2">
        <f t="shared" ref="T300:T302" si="527">COUNTA(L300)</f>
        <v>0</v>
      </c>
      <c r="U300" s="2">
        <f t="shared" ref="U300:U301" si="528">COUNTA(M300)</f>
        <v>0</v>
      </c>
      <c r="V300" s="2">
        <f t="shared" ref="V300:V301" si="529">COUNTA(N300)</f>
        <v>0</v>
      </c>
      <c r="W300" s="2">
        <f t="shared" ref="W300:W301" si="530">COUNTA(O300)</f>
        <v>0</v>
      </c>
      <c r="X300" s="11" t="str">
        <f t="shared" ref="X300" si="531">IF(SUM(I300:I302)&gt;SUM(J300:J302), "Caleb", "Joshua")</f>
        <v>Caleb</v>
      </c>
      <c r="Y300" s="11">
        <f t="shared" ref="Y300" si="532">ABS(SUM(I300:I302)-SUM(J300:J302))</f>
        <v>9</v>
      </c>
      <c r="Z300" s="11">
        <f t="shared" ref="Z300" si="533">SUM(I300:I302, J300:J302)</f>
        <v>13</v>
      </c>
    </row>
    <row r="301" spans="1:26">
      <c r="A301" s="1" t="s">
        <v>30</v>
      </c>
      <c r="B301" s="1" t="s">
        <v>22</v>
      </c>
      <c r="C301" s="1" t="s">
        <v>16</v>
      </c>
      <c r="D301" s="4">
        <v>45791</v>
      </c>
      <c r="E301" s="4"/>
      <c r="F301" s="2">
        <f t="shared" si="523"/>
        <v>98</v>
      </c>
      <c r="G301" s="2">
        <v>2</v>
      </c>
      <c r="H301" s="1" t="s">
        <v>8</v>
      </c>
      <c r="I301" s="1">
        <v>0</v>
      </c>
      <c r="J301" s="1">
        <v>0</v>
      </c>
      <c r="K301" s="1">
        <v>3</v>
      </c>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1"/>
      <c r="Y301" s="11"/>
      <c r="Z301" s="11"/>
    </row>
    <row r="302" spans="1:26">
      <c r="A302" s="1" t="s">
        <v>30</v>
      </c>
      <c r="B302" s="1" t="s">
        <v>22</v>
      </c>
      <c r="C302" s="1" t="s">
        <v>16</v>
      </c>
      <c r="D302" s="4">
        <v>45791</v>
      </c>
      <c r="E302" s="4"/>
      <c r="F302" s="2">
        <f t="shared" si="523"/>
        <v>98</v>
      </c>
      <c r="G302" s="2">
        <v>3</v>
      </c>
      <c r="H302" s="1" t="s">
        <v>8</v>
      </c>
      <c r="I302" s="1">
        <v>9</v>
      </c>
      <c r="J302" s="1">
        <v>1</v>
      </c>
      <c r="K302" s="1">
        <v>0</v>
      </c>
      <c r="L302" s="2"/>
      <c r="M302" s="2"/>
      <c r="N302" s="2"/>
      <c r="O302" s="2"/>
      <c r="Q302" s="2">
        <f t="shared" si="524"/>
        <v>1</v>
      </c>
      <c r="R302" s="2">
        <f t="shared" si="525"/>
        <v>1</v>
      </c>
      <c r="S302" s="2">
        <f t="shared" si="526"/>
        <v>1</v>
      </c>
      <c r="T302" s="2">
        <f t="shared" si="527"/>
        <v>0</v>
      </c>
      <c r="U302" s="2"/>
      <c r="V302" s="2"/>
      <c r="W302" s="2"/>
      <c r="X302" s="11"/>
      <c r="Y302" s="11"/>
      <c r="Z302" s="11"/>
    </row>
    <row r="303" spans="1:26">
      <c r="A303" s="1" t="s">
        <v>30</v>
      </c>
      <c r="B303" s="1" t="s">
        <v>22</v>
      </c>
      <c r="C303" s="1" t="s">
        <v>16</v>
      </c>
      <c r="D303" s="4">
        <v>45791</v>
      </c>
      <c r="E303" s="4"/>
      <c r="F303" s="2">
        <f t="shared" si="523"/>
        <v>99</v>
      </c>
      <c r="G303" s="2">
        <v>1</v>
      </c>
      <c r="H303" s="1" t="s">
        <v>94</v>
      </c>
      <c r="I303" s="1">
        <v>0</v>
      </c>
      <c r="J303" s="1">
        <v>4</v>
      </c>
      <c r="K303" s="1">
        <v>3</v>
      </c>
      <c r="L303" s="2">
        <v>0</v>
      </c>
      <c r="M303" s="2"/>
      <c r="N303" s="2"/>
      <c r="O303" s="2"/>
      <c r="Q303" s="2">
        <f t="shared" ref="Q303:Q305" si="534">COUNTA(I303)</f>
        <v>1</v>
      </c>
      <c r="R303" s="2">
        <f t="shared" ref="R303:R305" si="535">COUNTA(J303)</f>
        <v>1</v>
      </c>
      <c r="S303" s="2">
        <f t="shared" ref="S303:S305" si="536">COUNTA(K303)</f>
        <v>1</v>
      </c>
      <c r="T303" s="2">
        <f t="shared" ref="T303:T305" si="537">COUNTA(L303)</f>
        <v>1</v>
      </c>
      <c r="U303" s="2">
        <f t="shared" ref="U303:U304" si="538">COUNTA(M303)</f>
        <v>0</v>
      </c>
      <c r="V303" s="2">
        <f t="shared" ref="V303:V304" si="539">COUNTA(N303)</f>
        <v>0</v>
      </c>
      <c r="W303" s="2">
        <f t="shared" ref="W303:W304" si="540">COUNTA(O303)</f>
        <v>0</v>
      </c>
      <c r="X303" s="11" t="str">
        <f t="shared" ref="X303" si="541">IF(SUM(I303:I305)&gt;SUM(J303:J305), "Caleb", "Joshua")</f>
        <v>Joshua</v>
      </c>
      <c r="Y303" s="11">
        <f t="shared" ref="Y303" si="542">ABS(SUM(I303:I305)-SUM(J303:J305))</f>
        <v>4</v>
      </c>
      <c r="Z303" s="11">
        <f t="shared" ref="Z303" si="543">SUM(I303:I305, J303:J305)</f>
        <v>10</v>
      </c>
    </row>
    <row r="304" spans="1:26">
      <c r="A304" s="1" t="s">
        <v>30</v>
      </c>
      <c r="B304" s="1" t="s">
        <v>22</v>
      </c>
      <c r="C304" s="1" t="s">
        <v>16</v>
      </c>
      <c r="D304" s="4">
        <v>45791</v>
      </c>
      <c r="E304" s="4"/>
      <c r="F304" s="2">
        <f t="shared" si="523"/>
        <v>99</v>
      </c>
      <c r="G304" s="2">
        <v>2</v>
      </c>
      <c r="H304" s="1" t="s">
        <v>94</v>
      </c>
      <c r="I304" s="1">
        <v>0</v>
      </c>
      <c r="J304" s="1">
        <v>2</v>
      </c>
      <c r="K304" s="1">
        <v>0</v>
      </c>
      <c r="L304" s="2">
        <v>2</v>
      </c>
      <c r="M304" s="2"/>
      <c r="N304" s="2"/>
      <c r="O304" s="2"/>
      <c r="Q304" s="2">
        <f t="shared" si="534"/>
        <v>1</v>
      </c>
      <c r="R304" s="2">
        <f t="shared" si="535"/>
        <v>1</v>
      </c>
      <c r="S304" s="2">
        <f t="shared" si="536"/>
        <v>1</v>
      </c>
      <c r="T304" s="2">
        <f t="shared" si="537"/>
        <v>1</v>
      </c>
      <c r="U304" s="2">
        <f t="shared" si="538"/>
        <v>0</v>
      </c>
      <c r="V304" s="2">
        <f t="shared" si="539"/>
        <v>0</v>
      </c>
      <c r="W304" s="2">
        <f t="shared" si="540"/>
        <v>0</v>
      </c>
      <c r="X304" s="11"/>
      <c r="Y304" s="11"/>
      <c r="Z304" s="11"/>
    </row>
    <row r="305" spans="1:26">
      <c r="A305" s="1" t="s">
        <v>30</v>
      </c>
      <c r="B305" s="1" t="s">
        <v>22</v>
      </c>
      <c r="C305" s="1" t="s">
        <v>16</v>
      </c>
      <c r="D305" s="4">
        <v>45791</v>
      </c>
      <c r="E305" s="4"/>
      <c r="F305" s="2">
        <f t="shared" si="523"/>
        <v>99</v>
      </c>
      <c r="G305" s="2">
        <v>3</v>
      </c>
      <c r="H305" s="1" t="s">
        <v>94</v>
      </c>
      <c r="I305" s="1">
        <v>3</v>
      </c>
      <c r="J305" s="1">
        <v>1</v>
      </c>
      <c r="K305" s="1">
        <v>6</v>
      </c>
      <c r="L305" s="2">
        <v>3</v>
      </c>
      <c r="M305" s="2"/>
      <c r="N305" s="2"/>
      <c r="O305" s="2"/>
      <c r="Q305" s="2">
        <f t="shared" si="534"/>
        <v>1</v>
      </c>
      <c r="R305" s="2">
        <f t="shared" si="535"/>
        <v>1</v>
      </c>
      <c r="S305" s="2">
        <f t="shared" si="536"/>
        <v>1</v>
      </c>
      <c r="T305" s="2">
        <f t="shared" si="537"/>
        <v>1</v>
      </c>
      <c r="U305" s="2"/>
      <c r="V305" s="2"/>
      <c r="W305" s="2"/>
      <c r="X305" s="11"/>
      <c r="Y305" s="11"/>
      <c r="Z305" s="11"/>
    </row>
    <row r="306" spans="1:26">
      <c r="A306" s="1" t="s">
        <v>30</v>
      </c>
      <c r="B306" s="1" t="s">
        <v>21</v>
      </c>
      <c r="C306" s="1" t="s">
        <v>16</v>
      </c>
      <c r="D306" s="4">
        <v>45791</v>
      </c>
      <c r="E306" s="4"/>
      <c r="F306" s="2">
        <f t="shared" si="523"/>
        <v>100</v>
      </c>
      <c r="G306" s="2">
        <v>1</v>
      </c>
      <c r="H306" s="1" t="s">
        <v>11</v>
      </c>
      <c r="I306" s="1">
        <v>2</v>
      </c>
      <c r="J306" s="1">
        <v>5</v>
      </c>
      <c r="L306" s="2"/>
      <c r="M306" s="2"/>
      <c r="N306" s="2"/>
      <c r="O306" s="2"/>
      <c r="Q306" s="2">
        <f t="shared" ref="Q306:Q311" si="544">COUNTA(I306)</f>
        <v>1</v>
      </c>
      <c r="R306" s="2">
        <f t="shared" ref="R306:R311" si="545">COUNTA(J306)</f>
        <v>1</v>
      </c>
      <c r="S306" s="2">
        <f t="shared" ref="S306:S311" si="546">COUNTA(K306)</f>
        <v>0</v>
      </c>
      <c r="T306" s="2">
        <f t="shared" ref="T306:T311" si="547">COUNTA(L306)</f>
        <v>0</v>
      </c>
      <c r="U306" s="2">
        <f t="shared" ref="U306:U307" si="548">COUNTA(M306)</f>
        <v>0</v>
      </c>
      <c r="V306" s="2">
        <f t="shared" ref="V306:V307" si="549">COUNTA(N306)</f>
        <v>0</v>
      </c>
      <c r="W306" s="2">
        <f t="shared" ref="W306:W307" si="550">COUNTA(O306)</f>
        <v>0</v>
      </c>
      <c r="X306" s="11" t="str">
        <f t="shared" ref="X306" si="551">IF(SUM(I306:I308)&gt;SUM(J306:J308), "Caleb", "Joshua")</f>
        <v>Caleb</v>
      </c>
      <c r="Y306" s="11">
        <f t="shared" ref="Y306" si="552">ABS(SUM(I306:I308)-SUM(J306:J308))</f>
        <v>2</v>
      </c>
      <c r="Z306" s="11">
        <f t="shared" ref="Z306" si="553">SUM(I306:I308, J306:J308)</f>
        <v>16</v>
      </c>
    </row>
    <row r="307" spans="1:26">
      <c r="A307" s="1" t="s">
        <v>30</v>
      </c>
      <c r="B307" s="1" t="s">
        <v>21</v>
      </c>
      <c r="C307" s="1" t="s">
        <v>16</v>
      </c>
      <c r="D307" s="4">
        <v>45791</v>
      </c>
      <c r="E307" s="4"/>
      <c r="F307" s="2">
        <f t="shared" si="523"/>
        <v>100</v>
      </c>
      <c r="G307" s="2">
        <v>2</v>
      </c>
      <c r="H307" s="1" t="s">
        <v>11</v>
      </c>
      <c r="I307" s="1">
        <v>4</v>
      </c>
      <c r="J307" s="1">
        <v>2</v>
      </c>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1"/>
      <c r="Y307" s="11"/>
      <c r="Z307" s="11"/>
    </row>
    <row r="308" spans="1:26">
      <c r="A308" s="1" t="s">
        <v>30</v>
      </c>
      <c r="B308" s="1" t="s">
        <v>21</v>
      </c>
      <c r="C308" s="1" t="s">
        <v>16</v>
      </c>
      <c r="D308" s="4">
        <v>45791</v>
      </c>
      <c r="E308" s="4"/>
      <c r="F308" s="2">
        <f t="shared" si="523"/>
        <v>100</v>
      </c>
      <c r="G308" s="2">
        <v>3</v>
      </c>
      <c r="H308" s="1" t="s">
        <v>11</v>
      </c>
      <c r="I308" s="1">
        <v>3</v>
      </c>
      <c r="J308" s="1">
        <v>0</v>
      </c>
      <c r="L308" s="2"/>
      <c r="M308" s="2"/>
      <c r="N308" s="2"/>
      <c r="O308" s="2"/>
      <c r="Q308" s="2">
        <f t="shared" si="544"/>
        <v>1</v>
      </c>
      <c r="R308" s="2">
        <f t="shared" si="545"/>
        <v>1</v>
      </c>
      <c r="S308" s="2">
        <f t="shared" si="546"/>
        <v>0</v>
      </c>
      <c r="T308" s="2">
        <f t="shared" si="547"/>
        <v>0</v>
      </c>
      <c r="U308" s="2"/>
      <c r="V308" s="2"/>
      <c r="W308" s="2"/>
      <c r="X308" s="11"/>
      <c r="Y308" s="11"/>
      <c r="Z308" s="11"/>
    </row>
    <row r="309" spans="1:26">
      <c r="A309" s="1" t="s">
        <v>30</v>
      </c>
      <c r="B309" s="1" t="s">
        <v>22</v>
      </c>
      <c r="C309" s="1" t="s">
        <v>16</v>
      </c>
      <c r="D309" s="4">
        <v>45797</v>
      </c>
      <c r="E309" s="4"/>
      <c r="F309" s="2">
        <f t="shared" si="523"/>
        <v>101</v>
      </c>
      <c r="G309" s="2">
        <v>1</v>
      </c>
      <c r="H309" s="1" t="s">
        <v>95</v>
      </c>
      <c r="J309" s="1">
        <v>3</v>
      </c>
      <c r="K309" s="1">
        <v>3</v>
      </c>
      <c r="L309" s="2"/>
      <c r="M309" s="2"/>
      <c r="N309" s="2"/>
      <c r="O309" s="2"/>
      <c r="Q309" s="2">
        <f t="shared" si="544"/>
        <v>0</v>
      </c>
      <c r="R309" s="2">
        <f t="shared" si="545"/>
        <v>1</v>
      </c>
      <c r="S309" s="2">
        <f t="shared" si="546"/>
        <v>1</v>
      </c>
      <c r="T309" s="2">
        <f t="shared" si="547"/>
        <v>0</v>
      </c>
      <c r="U309" s="2">
        <f t="shared" ref="U309:U310" si="554">COUNTA(M309)</f>
        <v>0</v>
      </c>
      <c r="V309" s="2">
        <f t="shared" ref="V309:V310" si="555">COUNTA(N309)</f>
        <v>0</v>
      </c>
      <c r="W309" s="2">
        <f t="shared" ref="W309:W310" si="556">COUNTA(O309)</f>
        <v>0</v>
      </c>
      <c r="X309" s="11"/>
      <c r="Y309" s="11"/>
      <c r="Z309" s="11"/>
    </row>
    <row r="310" spans="1:26">
      <c r="A310" s="1" t="s">
        <v>30</v>
      </c>
      <c r="B310" s="1" t="s">
        <v>22</v>
      </c>
      <c r="C310" s="1" t="s">
        <v>16</v>
      </c>
      <c r="D310" s="4">
        <v>45797</v>
      </c>
      <c r="E310" s="4"/>
      <c r="F310" s="2">
        <f t="shared" si="523"/>
        <v>101</v>
      </c>
      <c r="G310" s="2">
        <v>2</v>
      </c>
      <c r="H310" s="1" t="s">
        <v>95</v>
      </c>
      <c r="J310" s="1">
        <v>3</v>
      </c>
      <c r="K310" s="1">
        <v>3</v>
      </c>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1"/>
      <c r="Y310" s="11"/>
      <c r="Z310" s="11"/>
    </row>
    <row r="311" spans="1:26">
      <c r="A311" s="1" t="s">
        <v>30</v>
      </c>
      <c r="B311" s="1" t="s">
        <v>22</v>
      </c>
      <c r="C311" s="1" t="s">
        <v>16</v>
      </c>
      <c r="D311" s="4">
        <v>45797</v>
      </c>
      <c r="E311" s="4"/>
      <c r="F311" s="2">
        <f t="shared" si="523"/>
        <v>101</v>
      </c>
      <c r="G311" s="2">
        <v>3</v>
      </c>
      <c r="H311" s="1" t="s">
        <v>95</v>
      </c>
      <c r="J311" s="1">
        <v>3</v>
      </c>
      <c r="K311" s="1">
        <v>0</v>
      </c>
      <c r="L311" s="2"/>
      <c r="M311" s="2"/>
      <c r="N311" s="2"/>
      <c r="O311" s="2"/>
      <c r="Q311" s="2">
        <f t="shared" si="544"/>
        <v>0</v>
      </c>
      <c r="R311" s="2">
        <f t="shared" si="545"/>
        <v>1</v>
      </c>
      <c r="S311" s="2">
        <f t="shared" si="546"/>
        <v>1</v>
      </c>
      <c r="T311" s="2">
        <f t="shared" si="547"/>
        <v>0</v>
      </c>
      <c r="U311" s="2"/>
      <c r="V311" s="2"/>
      <c r="W311" s="2"/>
      <c r="X311" s="11"/>
      <c r="Y311" s="11"/>
      <c r="Z311" s="11"/>
    </row>
    <row r="312" spans="1:26">
      <c r="A312" s="1" t="s">
        <v>30</v>
      </c>
      <c r="B312" s="1" t="s">
        <v>22</v>
      </c>
      <c r="C312" s="1" t="s">
        <v>16</v>
      </c>
      <c r="D312" s="4">
        <v>45797</v>
      </c>
      <c r="E312" s="4"/>
      <c r="F312" s="2">
        <f t="shared" si="523"/>
        <v>102</v>
      </c>
      <c r="G312" s="2">
        <v>1</v>
      </c>
      <c r="H312" s="1" t="s">
        <v>32</v>
      </c>
      <c r="J312" s="1">
        <v>5</v>
      </c>
      <c r="L312" s="1">
        <v>0</v>
      </c>
      <c r="M312" s="2"/>
      <c r="N312" s="2"/>
      <c r="O312" s="2"/>
      <c r="Q312" s="2">
        <f t="shared" ref="Q312:Q314" si="557">COUNTA(I312)</f>
        <v>0</v>
      </c>
      <c r="R312" s="2">
        <f t="shared" ref="R312:R314" si="558">COUNTA(J312)</f>
        <v>1</v>
      </c>
      <c r="S312" s="2">
        <f t="shared" ref="S312:S314" si="559">COUNTA(K312)</f>
        <v>0</v>
      </c>
      <c r="T312" s="2">
        <f t="shared" ref="T312:T314" si="560">COUNTA(L312)</f>
        <v>1</v>
      </c>
      <c r="U312" s="2">
        <f t="shared" ref="U312:U313" si="561">COUNTA(M312)</f>
        <v>0</v>
      </c>
      <c r="V312" s="2">
        <f t="shared" ref="V312:V313" si="562">COUNTA(N312)</f>
        <v>0</v>
      </c>
      <c r="W312" s="2">
        <f t="shared" ref="W312:W313" si="563">COUNTA(O312)</f>
        <v>0</v>
      </c>
      <c r="X312" s="11"/>
      <c r="Y312" s="11"/>
      <c r="Z312" s="11"/>
    </row>
    <row r="313" spans="1:26">
      <c r="A313" s="1" t="s">
        <v>30</v>
      </c>
      <c r="B313" s="1" t="s">
        <v>22</v>
      </c>
      <c r="C313" s="1" t="s">
        <v>16</v>
      </c>
      <c r="D313" s="4">
        <v>45797</v>
      </c>
      <c r="E313" s="4"/>
      <c r="F313" s="2">
        <f t="shared" si="523"/>
        <v>102</v>
      </c>
      <c r="G313" s="2">
        <v>2</v>
      </c>
      <c r="H313" s="1" t="s">
        <v>32</v>
      </c>
      <c r="J313" s="1">
        <v>1</v>
      </c>
      <c r="L313" s="1">
        <v>0</v>
      </c>
      <c r="M313" s="2"/>
      <c r="N313" s="2"/>
      <c r="O313" s="2"/>
      <c r="Q313" s="2">
        <f t="shared" si="557"/>
        <v>0</v>
      </c>
      <c r="R313" s="2">
        <f t="shared" si="558"/>
        <v>1</v>
      </c>
      <c r="S313" s="2">
        <f t="shared" si="559"/>
        <v>0</v>
      </c>
      <c r="T313" s="2">
        <f t="shared" si="560"/>
        <v>1</v>
      </c>
      <c r="U313" s="2">
        <f t="shared" si="561"/>
        <v>0</v>
      </c>
      <c r="V313" s="2">
        <f t="shared" si="562"/>
        <v>0</v>
      </c>
      <c r="W313" s="2">
        <f t="shared" si="563"/>
        <v>0</v>
      </c>
      <c r="X313" s="11"/>
      <c r="Y313" s="11"/>
      <c r="Z313" s="11"/>
    </row>
    <row r="314" spans="1:26">
      <c r="A314" s="1" t="s">
        <v>30</v>
      </c>
      <c r="B314" s="1" t="s">
        <v>22</v>
      </c>
      <c r="C314" s="1" t="s">
        <v>16</v>
      </c>
      <c r="D314" s="4">
        <v>45797</v>
      </c>
      <c r="E314" s="4"/>
      <c r="F314" s="2">
        <f t="shared" si="523"/>
        <v>102</v>
      </c>
      <c r="G314" s="2">
        <v>3</v>
      </c>
      <c r="H314" s="1" t="s">
        <v>32</v>
      </c>
      <c r="J314" s="1">
        <v>2</v>
      </c>
      <c r="L314" s="1">
        <v>1</v>
      </c>
      <c r="M314" s="2"/>
      <c r="N314" s="2"/>
      <c r="O314" s="2"/>
      <c r="Q314" s="2">
        <f t="shared" si="557"/>
        <v>0</v>
      </c>
      <c r="R314" s="2">
        <f t="shared" si="558"/>
        <v>1</v>
      </c>
      <c r="S314" s="2">
        <f t="shared" si="559"/>
        <v>0</v>
      </c>
      <c r="T314" s="2">
        <f t="shared" si="560"/>
        <v>1</v>
      </c>
      <c r="U314" s="2"/>
      <c r="V314" s="2"/>
      <c r="W314" s="2"/>
      <c r="X314" s="11"/>
      <c r="Y314" s="11"/>
      <c r="Z314" s="11"/>
    </row>
    <row r="315" spans="1:26">
      <c r="A315" s="1" t="s">
        <v>30</v>
      </c>
      <c r="B315" s="1" t="s">
        <v>22</v>
      </c>
      <c r="C315" s="1" t="s">
        <v>16</v>
      </c>
      <c r="D315" s="4">
        <v>45798</v>
      </c>
      <c r="E315" s="4"/>
      <c r="F315" s="2">
        <f t="shared" si="523"/>
        <v>103</v>
      </c>
      <c r="G315" s="2">
        <v>1</v>
      </c>
      <c r="H315" s="1" t="s">
        <v>95</v>
      </c>
      <c r="J315" s="1">
        <v>2</v>
      </c>
      <c r="K315" s="1">
        <v>3</v>
      </c>
      <c r="L315" s="2"/>
      <c r="M315" s="2"/>
      <c r="N315" s="2"/>
      <c r="O315" s="2"/>
      <c r="Q315" s="2">
        <f t="shared" ref="Q315:Q317" si="564">COUNTA(I315)</f>
        <v>0</v>
      </c>
      <c r="R315" s="2">
        <f t="shared" ref="R315:R317" si="565">COUNTA(J315)</f>
        <v>1</v>
      </c>
      <c r="S315" s="2">
        <f t="shared" ref="S315:S317" si="566">COUNTA(K315)</f>
        <v>1</v>
      </c>
      <c r="T315" s="2">
        <f t="shared" ref="T315:T317" si="567">COUNTA(L315)</f>
        <v>0</v>
      </c>
      <c r="U315" s="2">
        <f t="shared" ref="U315:U316" si="568">COUNTA(M315)</f>
        <v>0</v>
      </c>
      <c r="V315" s="2">
        <f t="shared" ref="V315:V316" si="569">COUNTA(N315)</f>
        <v>0</v>
      </c>
      <c r="W315" s="2">
        <f t="shared" ref="W315:W316" si="570">COUNTA(O315)</f>
        <v>0</v>
      </c>
      <c r="X315" s="11"/>
      <c r="Y315" s="11"/>
      <c r="Z315" s="11"/>
    </row>
    <row r="316" spans="1:26">
      <c r="A316" s="1" t="s">
        <v>30</v>
      </c>
      <c r="B316" s="1" t="s">
        <v>22</v>
      </c>
      <c r="C316" s="1" t="s">
        <v>16</v>
      </c>
      <c r="D316" s="4">
        <v>45798</v>
      </c>
      <c r="E316" s="4"/>
      <c r="F316" s="2">
        <f t="shared" si="523"/>
        <v>103</v>
      </c>
      <c r="G316" s="2">
        <v>2</v>
      </c>
      <c r="H316" s="1" t="s">
        <v>95</v>
      </c>
      <c r="J316" s="1">
        <v>6</v>
      </c>
      <c r="K316" s="1">
        <v>0</v>
      </c>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1"/>
      <c r="Y316" s="11"/>
      <c r="Z316" s="11"/>
    </row>
    <row r="317" spans="1:26">
      <c r="A317" s="1" t="s">
        <v>30</v>
      </c>
      <c r="B317" s="1" t="s">
        <v>22</v>
      </c>
      <c r="C317" s="1" t="s">
        <v>16</v>
      </c>
      <c r="D317" s="4">
        <v>45798</v>
      </c>
      <c r="E317" s="4"/>
      <c r="F317" s="2">
        <f t="shared" si="523"/>
        <v>103</v>
      </c>
      <c r="G317" s="2">
        <v>3</v>
      </c>
      <c r="H317" s="1" t="s">
        <v>95</v>
      </c>
      <c r="J317" s="1">
        <v>4</v>
      </c>
      <c r="K317" s="1">
        <v>2</v>
      </c>
      <c r="L317" s="2"/>
      <c r="M317" s="2"/>
      <c r="N317" s="2"/>
      <c r="O317" s="2"/>
      <c r="Q317" s="2">
        <f t="shared" si="564"/>
        <v>0</v>
      </c>
      <c r="R317" s="2">
        <f t="shared" si="565"/>
        <v>1</v>
      </c>
      <c r="S317" s="2">
        <f t="shared" si="566"/>
        <v>1</v>
      </c>
      <c r="T317" s="2">
        <f t="shared" si="567"/>
        <v>0</v>
      </c>
      <c r="U317" s="2"/>
      <c r="V317" s="2"/>
      <c r="W317" s="2"/>
      <c r="X317" s="11"/>
      <c r="Y317" s="11"/>
      <c r="Z317" s="11"/>
    </row>
    <row r="318" spans="1:26">
      <c r="A318" s="1" t="s">
        <v>30</v>
      </c>
      <c r="B318" s="1" t="s">
        <v>22</v>
      </c>
      <c r="C318" s="1" t="s">
        <v>16</v>
      </c>
      <c r="D318" s="4">
        <v>45799</v>
      </c>
      <c r="E318" s="4"/>
      <c r="F318" s="2">
        <f t="shared" si="523"/>
        <v>104</v>
      </c>
      <c r="G318" s="2">
        <v>1</v>
      </c>
      <c r="H318" s="1" t="s">
        <v>95</v>
      </c>
      <c r="J318" s="1">
        <v>0</v>
      </c>
      <c r="K318" s="1">
        <v>0</v>
      </c>
      <c r="L318" s="2"/>
      <c r="M318" s="2"/>
      <c r="N318" s="2"/>
      <c r="O318" s="2"/>
      <c r="Q318" s="2">
        <f t="shared" ref="Q318:Q320" si="571">COUNTA(I318)</f>
        <v>0</v>
      </c>
      <c r="R318" s="2">
        <f t="shared" ref="R318:R320" si="572">COUNTA(J318)</f>
        <v>1</v>
      </c>
      <c r="S318" s="2">
        <f t="shared" ref="S318:S320" si="573">COUNTA(K318)</f>
        <v>1</v>
      </c>
      <c r="T318" s="2">
        <f t="shared" ref="T318:T320" si="574">COUNTA(L318)</f>
        <v>0</v>
      </c>
      <c r="U318" s="2">
        <f t="shared" ref="U318:U319" si="575">COUNTA(M318)</f>
        <v>0</v>
      </c>
      <c r="V318" s="2">
        <f t="shared" ref="V318:V319" si="576">COUNTA(N318)</f>
        <v>0</v>
      </c>
      <c r="W318" s="2">
        <f t="shared" ref="W318:W319" si="577">COUNTA(O318)</f>
        <v>0</v>
      </c>
      <c r="X318" s="11"/>
      <c r="Y318" s="11"/>
      <c r="Z318" s="11"/>
    </row>
    <row r="319" spans="1:26">
      <c r="A319" s="1" t="s">
        <v>30</v>
      </c>
      <c r="B319" s="1" t="s">
        <v>22</v>
      </c>
      <c r="C319" s="1" t="s">
        <v>16</v>
      </c>
      <c r="D319" s="4">
        <v>45799</v>
      </c>
      <c r="E319" s="4"/>
      <c r="F319" s="2">
        <f t="shared" si="523"/>
        <v>104</v>
      </c>
      <c r="G319" s="2">
        <v>2</v>
      </c>
      <c r="H319" s="1" t="s">
        <v>95</v>
      </c>
      <c r="J319" s="1">
        <v>1</v>
      </c>
      <c r="K319" s="1">
        <v>1</v>
      </c>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1"/>
      <c r="Y319" s="11"/>
      <c r="Z319" s="11"/>
    </row>
    <row r="320" spans="1:26">
      <c r="A320" s="1" t="s">
        <v>30</v>
      </c>
      <c r="B320" s="1" t="s">
        <v>22</v>
      </c>
      <c r="C320" s="1" t="s">
        <v>16</v>
      </c>
      <c r="D320" s="4">
        <v>45799</v>
      </c>
      <c r="E320" s="4"/>
      <c r="F320" s="2">
        <f t="shared" si="523"/>
        <v>104</v>
      </c>
      <c r="G320" s="2">
        <v>3</v>
      </c>
      <c r="H320" s="1" t="s">
        <v>95</v>
      </c>
      <c r="J320" s="1">
        <v>3</v>
      </c>
      <c r="K320" s="1">
        <v>0</v>
      </c>
      <c r="L320" s="2"/>
      <c r="M320" s="2"/>
      <c r="N320" s="2"/>
      <c r="O320" s="2"/>
      <c r="Q320" s="2">
        <f t="shared" si="571"/>
        <v>0</v>
      </c>
      <c r="R320" s="2">
        <f t="shared" si="572"/>
        <v>1</v>
      </c>
      <c r="S320" s="2">
        <f t="shared" si="573"/>
        <v>1</v>
      </c>
      <c r="T320" s="2">
        <f t="shared" si="574"/>
        <v>0</v>
      </c>
      <c r="U320" s="2"/>
      <c r="V320" s="2"/>
      <c r="W320" s="2"/>
      <c r="X320" s="11"/>
      <c r="Y320" s="11"/>
      <c r="Z320" s="11"/>
    </row>
    <row r="321" spans="1:26">
      <c r="A321" s="1" t="s">
        <v>30</v>
      </c>
      <c r="B321" s="1" t="s">
        <v>22</v>
      </c>
      <c r="C321" s="1" t="s">
        <v>16</v>
      </c>
      <c r="D321" s="4">
        <v>45811</v>
      </c>
      <c r="E321" s="4"/>
      <c r="F321" s="2">
        <f t="shared" si="523"/>
        <v>105</v>
      </c>
      <c r="G321" s="2">
        <v>1</v>
      </c>
      <c r="H321" s="1" t="s">
        <v>95</v>
      </c>
      <c r="J321" s="1">
        <v>2</v>
      </c>
      <c r="K321" s="1">
        <v>0</v>
      </c>
      <c r="L321" s="2"/>
      <c r="M321" s="2"/>
      <c r="N321" s="2"/>
      <c r="O321" s="2"/>
      <c r="Q321" s="2">
        <f t="shared" ref="Q321:Q323" si="578">COUNTA(I321)</f>
        <v>0</v>
      </c>
      <c r="R321" s="2">
        <f t="shared" ref="R321:R323" si="579">COUNTA(J321)</f>
        <v>1</v>
      </c>
      <c r="S321" s="2">
        <f t="shared" ref="S321:S323" si="580">COUNTA(K321)</f>
        <v>1</v>
      </c>
      <c r="T321" s="2">
        <f t="shared" ref="T321:T323" si="581">COUNTA(L321)</f>
        <v>0</v>
      </c>
      <c r="U321" s="2">
        <f t="shared" ref="U321:U322" si="582">COUNTA(M321)</f>
        <v>0</v>
      </c>
      <c r="V321" s="2">
        <f t="shared" ref="V321:V322" si="583">COUNTA(N321)</f>
        <v>0</v>
      </c>
      <c r="W321" s="2">
        <f t="shared" ref="W321:W322" si="584">COUNTA(O321)</f>
        <v>0</v>
      </c>
      <c r="X321" s="11"/>
      <c r="Y321" s="11"/>
      <c r="Z321" s="11"/>
    </row>
    <row r="322" spans="1:26">
      <c r="A322" s="1" t="s">
        <v>30</v>
      </c>
      <c r="B322" s="1" t="s">
        <v>22</v>
      </c>
      <c r="C322" s="1" t="s">
        <v>16</v>
      </c>
      <c r="D322" s="4">
        <v>45811</v>
      </c>
      <c r="E322" s="4"/>
      <c r="F322" s="2">
        <f t="shared" si="523"/>
        <v>105</v>
      </c>
      <c r="G322" s="2">
        <v>2</v>
      </c>
      <c r="H322" s="1" t="s">
        <v>95</v>
      </c>
      <c r="J322" s="1">
        <v>0</v>
      </c>
      <c r="K322" s="1">
        <v>0</v>
      </c>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1"/>
      <c r="Y322" s="11"/>
      <c r="Z322" s="11"/>
    </row>
    <row r="323" spans="1:26">
      <c r="A323" s="1" t="s">
        <v>30</v>
      </c>
      <c r="B323" s="1" t="s">
        <v>22</v>
      </c>
      <c r="C323" s="1" t="s">
        <v>16</v>
      </c>
      <c r="D323" s="4">
        <v>45811</v>
      </c>
      <c r="E323" s="4"/>
      <c r="F323" s="2">
        <f t="shared" si="523"/>
        <v>105</v>
      </c>
      <c r="G323" s="2">
        <v>3</v>
      </c>
      <c r="H323" s="1" t="s">
        <v>95</v>
      </c>
      <c r="J323" s="1">
        <v>1</v>
      </c>
      <c r="K323" s="1">
        <v>1</v>
      </c>
      <c r="L323" s="2"/>
      <c r="M323" s="2"/>
      <c r="N323" s="2"/>
      <c r="O323" s="2"/>
      <c r="Q323" s="2">
        <f t="shared" si="578"/>
        <v>0</v>
      </c>
      <c r="R323" s="2">
        <f t="shared" si="579"/>
        <v>1</v>
      </c>
      <c r="S323" s="2">
        <f t="shared" si="580"/>
        <v>1</v>
      </c>
      <c r="T323" s="2">
        <f t="shared" si="581"/>
        <v>0</v>
      </c>
      <c r="U323" s="2"/>
      <c r="V323" s="2"/>
      <c r="W323" s="2"/>
      <c r="X323" s="11"/>
      <c r="Y323" s="11"/>
      <c r="Z323" s="11"/>
    </row>
    <row r="324" spans="1:26">
      <c r="A324" s="1" t="s">
        <v>30</v>
      </c>
      <c r="B324" s="1" t="s">
        <v>22</v>
      </c>
      <c r="C324" s="1" t="s">
        <v>16</v>
      </c>
      <c r="D324" s="4">
        <v>45811</v>
      </c>
      <c r="E324" s="4"/>
      <c r="F324" s="2">
        <f t="shared" si="523"/>
        <v>106</v>
      </c>
      <c r="G324" s="2">
        <v>1</v>
      </c>
      <c r="H324" s="1" t="s">
        <v>40</v>
      </c>
      <c r="J324" s="1">
        <v>1</v>
      </c>
      <c r="K324" s="1">
        <v>1</v>
      </c>
      <c r="L324" s="2"/>
      <c r="M324" s="2"/>
      <c r="N324" s="2"/>
      <c r="O324" s="2"/>
      <c r="Q324" s="2">
        <f t="shared" ref="Q324:Q326" si="585">COUNTA(I324)</f>
        <v>0</v>
      </c>
      <c r="R324" s="2">
        <f t="shared" ref="R324:R326" si="586">COUNTA(J324)</f>
        <v>1</v>
      </c>
      <c r="S324" s="2">
        <f t="shared" ref="S324:S326" si="587">COUNTA(K324)</f>
        <v>1</v>
      </c>
      <c r="T324" s="2">
        <f t="shared" ref="T324:T326" si="588">COUNTA(L324)</f>
        <v>0</v>
      </c>
      <c r="U324" s="2">
        <f t="shared" ref="U324:U325" si="589">COUNTA(M324)</f>
        <v>0</v>
      </c>
      <c r="V324" s="2">
        <f t="shared" ref="V324:V325" si="590">COUNTA(N324)</f>
        <v>0</v>
      </c>
      <c r="W324" s="2">
        <f t="shared" ref="W324:W325" si="591">COUNTA(O324)</f>
        <v>0</v>
      </c>
      <c r="X324" s="11"/>
      <c r="Y324" s="11"/>
      <c r="Z324" s="11"/>
    </row>
    <row r="325" spans="1:26">
      <c r="A325" s="1" t="s">
        <v>30</v>
      </c>
      <c r="B325" s="1" t="s">
        <v>22</v>
      </c>
      <c r="C325" s="1" t="s">
        <v>16</v>
      </c>
      <c r="D325" s="4">
        <v>45811</v>
      </c>
      <c r="E325" s="4"/>
      <c r="F325" s="2">
        <f t="shared" si="523"/>
        <v>106</v>
      </c>
      <c r="G325" s="2">
        <v>2</v>
      </c>
      <c r="H325" s="1" t="s">
        <v>40</v>
      </c>
      <c r="J325" s="1">
        <v>0</v>
      </c>
      <c r="K325" s="1">
        <v>0</v>
      </c>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1"/>
      <c r="Y325" s="11"/>
      <c r="Z325" s="11"/>
    </row>
    <row r="326" spans="1:26">
      <c r="A326" s="1" t="s">
        <v>30</v>
      </c>
      <c r="B326" s="1" t="s">
        <v>22</v>
      </c>
      <c r="C326" s="1" t="s">
        <v>16</v>
      </c>
      <c r="D326" s="4">
        <v>45811</v>
      </c>
      <c r="E326" s="4"/>
      <c r="F326" s="2">
        <f t="shared" si="523"/>
        <v>106</v>
      </c>
      <c r="G326" s="2">
        <v>3</v>
      </c>
      <c r="H326" s="1" t="s">
        <v>40</v>
      </c>
      <c r="J326" s="1">
        <v>2</v>
      </c>
      <c r="K326" s="1">
        <v>1</v>
      </c>
      <c r="L326" s="2"/>
      <c r="M326" s="2"/>
      <c r="N326" s="2"/>
      <c r="O326" s="2"/>
      <c r="Q326" s="2">
        <f t="shared" si="585"/>
        <v>0</v>
      </c>
      <c r="R326" s="2">
        <f t="shared" si="586"/>
        <v>1</v>
      </c>
      <c r="S326" s="2">
        <f t="shared" si="587"/>
        <v>1</v>
      </c>
      <c r="T326" s="2">
        <f t="shared" si="588"/>
        <v>0</v>
      </c>
      <c r="U326" s="2"/>
      <c r="V326" s="2"/>
      <c r="W326" s="2"/>
      <c r="X326" s="11"/>
      <c r="Y326" s="11"/>
      <c r="Z326" s="11"/>
    </row>
    <row r="327" spans="1:26">
      <c r="A327" s="1" t="s">
        <v>30</v>
      </c>
      <c r="B327" s="1" t="s">
        <v>22</v>
      </c>
      <c r="C327" s="1" t="s">
        <v>16</v>
      </c>
      <c r="D327" s="4">
        <v>45818</v>
      </c>
      <c r="E327" s="4"/>
      <c r="F327" s="2">
        <f t="shared" si="523"/>
        <v>107</v>
      </c>
      <c r="G327" s="2">
        <v>1</v>
      </c>
      <c r="H327" s="1" t="s">
        <v>11</v>
      </c>
      <c r="I327" s="1">
        <v>3</v>
      </c>
      <c r="J327" s="1">
        <v>1</v>
      </c>
      <c r="L327" s="2"/>
      <c r="M327" s="2"/>
      <c r="N327" s="2"/>
      <c r="O327" s="2"/>
      <c r="Q327" s="2">
        <f t="shared" ref="Q327:Q329" si="592">COUNTA(I327)</f>
        <v>1</v>
      </c>
      <c r="R327" s="2">
        <f t="shared" ref="R327:R329" si="593">COUNTA(J327)</f>
        <v>1</v>
      </c>
      <c r="S327" s="2">
        <f t="shared" ref="S327:S329" si="594">COUNTA(K327)</f>
        <v>0</v>
      </c>
      <c r="T327" s="2">
        <f t="shared" ref="T327:T329" si="595">COUNTA(L327)</f>
        <v>0</v>
      </c>
      <c r="U327" s="2">
        <f t="shared" ref="U327:U328" si="596">COUNTA(M327)</f>
        <v>0</v>
      </c>
      <c r="V327" s="2">
        <f t="shared" ref="V327:V328" si="597">COUNTA(N327)</f>
        <v>0</v>
      </c>
      <c r="W327" s="2">
        <f t="shared" ref="W327:W328" si="598">COUNTA(O327)</f>
        <v>0</v>
      </c>
      <c r="X327" s="11" t="str">
        <f t="shared" ref="X327" si="599">IF(SUM(I327:I329)&gt;SUM(J327:J329), "Caleb", "Joshua")</f>
        <v>Caleb</v>
      </c>
      <c r="Y327" s="11">
        <f t="shared" ref="Y327" si="600">ABS(SUM(I327:I329)-SUM(J327:J329))</f>
        <v>1</v>
      </c>
      <c r="Z327" s="11">
        <f t="shared" ref="Z327" si="601">SUM(I327:I329, J327:J329)</f>
        <v>11</v>
      </c>
    </row>
    <row r="328" spans="1:26">
      <c r="A328" s="1" t="s">
        <v>30</v>
      </c>
      <c r="B328" s="1" t="s">
        <v>22</v>
      </c>
      <c r="C328" s="1" t="s">
        <v>16</v>
      </c>
      <c r="D328" s="4">
        <v>45818</v>
      </c>
      <c r="E328" s="4"/>
      <c r="F328" s="2">
        <f t="shared" si="523"/>
        <v>107</v>
      </c>
      <c r="G328" s="2">
        <v>2</v>
      </c>
      <c r="H328" s="1" t="s">
        <v>11</v>
      </c>
      <c r="I328" s="1">
        <v>0</v>
      </c>
      <c r="J328" s="1">
        <v>3</v>
      </c>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1"/>
      <c r="Y328" s="11"/>
      <c r="Z328" s="11"/>
    </row>
    <row r="329" spans="1:26">
      <c r="A329" s="1" t="s">
        <v>30</v>
      </c>
      <c r="B329" s="1" t="s">
        <v>22</v>
      </c>
      <c r="C329" s="1" t="s">
        <v>16</v>
      </c>
      <c r="D329" s="4">
        <v>45818</v>
      </c>
      <c r="E329" s="4"/>
      <c r="F329" s="2">
        <f t="shared" si="523"/>
        <v>107</v>
      </c>
      <c r="G329" s="2">
        <v>3</v>
      </c>
      <c r="H329" s="1" t="s">
        <v>11</v>
      </c>
      <c r="I329" s="1">
        <v>3</v>
      </c>
      <c r="J329" s="1">
        <v>1</v>
      </c>
      <c r="L329" s="2"/>
      <c r="M329" s="2"/>
      <c r="N329" s="2"/>
      <c r="O329" s="2"/>
      <c r="Q329" s="2">
        <f t="shared" si="592"/>
        <v>1</v>
      </c>
      <c r="R329" s="2">
        <f t="shared" si="593"/>
        <v>1</v>
      </c>
      <c r="S329" s="2">
        <f t="shared" si="594"/>
        <v>0</v>
      </c>
      <c r="T329" s="2">
        <f t="shared" si="595"/>
        <v>0</v>
      </c>
      <c r="U329" s="2"/>
      <c r="V329" s="2"/>
      <c r="W329" s="2"/>
      <c r="X329" s="11"/>
      <c r="Y329" s="11"/>
      <c r="Z329" s="11"/>
    </row>
    <row r="330" spans="1:26">
      <c r="A330" s="1" t="s">
        <v>30</v>
      </c>
      <c r="B330" s="1" t="s">
        <v>22</v>
      </c>
      <c r="C330" s="1" t="s">
        <v>16</v>
      </c>
      <c r="D330" s="4">
        <v>45819</v>
      </c>
      <c r="E330" s="4"/>
      <c r="F330" s="2">
        <f t="shared" si="523"/>
        <v>108</v>
      </c>
      <c r="G330" s="2">
        <v>1</v>
      </c>
      <c r="H330" s="1" t="s">
        <v>9</v>
      </c>
      <c r="I330" s="1">
        <v>3</v>
      </c>
      <c r="J330" s="1">
        <v>4</v>
      </c>
      <c r="L330" s="2"/>
      <c r="M330" s="2"/>
      <c r="N330" s="2"/>
      <c r="O330" s="2"/>
      <c r="Q330" s="2">
        <f t="shared" ref="Q330:Q332" si="602">COUNTA(I330)</f>
        <v>1</v>
      </c>
      <c r="R330" s="2">
        <f t="shared" ref="R330:R332" si="603">COUNTA(J330)</f>
        <v>1</v>
      </c>
      <c r="S330" s="2">
        <f t="shared" ref="S330:S332" si="604">COUNTA(K330)</f>
        <v>0</v>
      </c>
      <c r="T330" s="2">
        <f t="shared" ref="T330:T332" si="605">COUNTA(L330)</f>
        <v>0</v>
      </c>
      <c r="U330" s="2">
        <f t="shared" ref="U330:U331" si="606">COUNTA(M330)</f>
        <v>0</v>
      </c>
      <c r="V330" s="2">
        <f t="shared" ref="V330:V331" si="607">COUNTA(N330)</f>
        <v>0</v>
      </c>
      <c r="W330" s="2">
        <f t="shared" ref="W330:W331" si="608">COUNTA(O330)</f>
        <v>0</v>
      </c>
      <c r="X330" s="11" t="str">
        <f t="shared" ref="X330" si="609">IF(SUM(I330:I332)&gt;SUM(J330:J332), "Caleb", "Joshua")</f>
        <v>Caleb</v>
      </c>
      <c r="Y330" s="11">
        <f t="shared" ref="Y330" si="610">ABS(SUM(I330:I332)-SUM(J330:J332))</f>
        <v>2</v>
      </c>
      <c r="Z330" s="11">
        <f t="shared" ref="Z330" si="611">SUM(I330:I332, J330:J332)</f>
        <v>14</v>
      </c>
    </row>
    <row r="331" spans="1:26">
      <c r="A331" s="1" t="s">
        <v>30</v>
      </c>
      <c r="B331" s="1" t="s">
        <v>22</v>
      </c>
      <c r="C331" s="1" t="s">
        <v>16</v>
      </c>
      <c r="D331" s="4">
        <v>45819</v>
      </c>
      <c r="E331" s="4"/>
      <c r="F331" s="2">
        <f t="shared" si="523"/>
        <v>108</v>
      </c>
      <c r="G331" s="2">
        <v>2</v>
      </c>
      <c r="H331" s="1" t="s">
        <v>9</v>
      </c>
      <c r="I331" s="1">
        <v>0</v>
      </c>
      <c r="J331" s="1">
        <v>1</v>
      </c>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1"/>
      <c r="Y331" s="11"/>
      <c r="Z331" s="11"/>
    </row>
    <row r="332" spans="1:26">
      <c r="A332" s="1" t="s">
        <v>30</v>
      </c>
      <c r="B332" s="1" t="s">
        <v>22</v>
      </c>
      <c r="C332" s="1" t="s">
        <v>16</v>
      </c>
      <c r="D332" s="4">
        <v>45819</v>
      </c>
      <c r="E332" s="4"/>
      <c r="F332" s="2">
        <f t="shared" si="523"/>
        <v>108</v>
      </c>
      <c r="G332" s="2">
        <v>3</v>
      </c>
      <c r="H332" s="1" t="s">
        <v>9</v>
      </c>
      <c r="I332" s="1">
        <v>5</v>
      </c>
      <c r="J332" s="1">
        <v>1</v>
      </c>
      <c r="L332" s="2"/>
      <c r="M332" s="2"/>
      <c r="N332" s="2"/>
      <c r="O332" s="2"/>
      <c r="Q332" s="2">
        <f t="shared" si="602"/>
        <v>1</v>
      </c>
      <c r="R332" s="2">
        <f t="shared" si="603"/>
        <v>1</v>
      </c>
      <c r="S332" s="2">
        <f t="shared" si="604"/>
        <v>0</v>
      </c>
      <c r="T332" s="2">
        <f t="shared" si="605"/>
        <v>0</v>
      </c>
      <c r="U332" s="2"/>
      <c r="V332" s="2"/>
      <c r="W332" s="2"/>
      <c r="X332" s="11"/>
      <c r="Y332" s="11"/>
      <c r="Z332" s="11"/>
    </row>
    <row r="333" spans="1:26">
      <c r="A333" s="1" t="s">
        <v>30</v>
      </c>
      <c r="B333" s="1" t="s">
        <v>22</v>
      </c>
      <c r="C333" s="1" t="s">
        <v>16</v>
      </c>
      <c r="D333" s="4">
        <v>45820</v>
      </c>
      <c r="E333" s="4"/>
      <c r="F333" s="2">
        <f t="shared" si="523"/>
        <v>109</v>
      </c>
      <c r="G333" s="2">
        <v>1</v>
      </c>
      <c r="H333" s="1" t="s">
        <v>11</v>
      </c>
      <c r="I333" s="1">
        <v>3</v>
      </c>
      <c r="J333" s="1">
        <v>3</v>
      </c>
      <c r="L333" s="2"/>
      <c r="M333" s="2"/>
      <c r="N333" s="2"/>
      <c r="O333" s="2"/>
      <c r="Q333" s="2">
        <f t="shared" ref="Q333:Q335" si="612">COUNTA(I333)</f>
        <v>1</v>
      </c>
      <c r="R333" s="2">
        <f t="shared" ref="R333:R335" si="613">COUNTA(J333)</f>
        <v>1</v>
      </c>
      <c r="S333" s="2">
        <f t="shared" ref="S333:S335" si="614">COUNTA(K333)</f>
        <v>0</v>
      </c>
      <c r="T333" s="2">
        <f t="shared" ref="T333:T335" si="615">COUNTA(L333)</f>
        <v>0</v>
      </c>
      <c r="U333" s="2">
        <f t="shared" ref="U333:U334" si="616">COUNTA(M333)</f>
        <v>0</v>
      </c>
      <c r="V333" s="2">
        <f t="shared" ref="V333:V334" si="617">COUNTA(N333)</f>
        <v>0</v>
      </c>
      <c r="W333" s="2">
        <f t="shared" ref="W333:W334" si="618">COUNTA(O333)</f>
        <v>0</v>
      </c>
      <c r="X333" s="11" t="str">
        <f t="shared" ref="X333" si="619">IF(SUM(I333:I335)&gt;SUM(J333:J335), "Caleb", "Joshua")</f>
        <v>Joshua</v>
      </c>
      <c r="Y333" s="11">
        <f t="shared" ref="Y333" si="620">ABS(SUM(I333:I335)-SUM(J333:J335))</f>
        <v>3</v>
      </c>
      <c r="Z333" s="11">
        <f t="shared" ref="Z333" si="621">SUM(I333:I335, J333:J335)</f>
        <v>13</v>
      </c>
    </row>
    <row r="334" spans="1:26">
      <c r="A334" s="1" t="s">
        <v>30</v>
      </c>
      <c r="B334" s="1" t="s">
        <v>22</v>
      </c>
      <c r="C334" s="1" t="s">
        <v>16</v>
      </c>
      <c r="D334" s="4">
        <v>45820</v>
      </c>
      <c r="E334" s="4"/>
      <c r="F334" s="2">
        <f t="shared" si="523"/>
        <v>109</v>
      </c>
      <c r="G334" s="2">
        <v>2</v>
      </c>
      <c r="H334" s="1" t="s">
        <v>11</v>
      </c>
      <c r="I334" s="1">
        <v>0</v>
      </c>
      <c r="J334" s="1">
        <v>0</v>
      </c>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1"/>
      <c r="Y334" s="11"/>
      <c r="Z334" s="11"/>
    </row>
    <row r="335" spans="1:26">
      <c r="A335" s="1" t="s">
        <v>30</v>
      </c>
      <c r="B335" s="1" t="s">
        <v>22</v>
      </c>
      <c r="C335" s="1" t="s">
        <v>16</v>
      </c>
      <c r="D335" s="4">
        <v>45820</v>
      </c>
      <c r="E335" s="4"/>
      <c r="F335" s="2">
        <f t="shared" si="523"/>
        <v>109</v>
      </c>
      <c r="G335" s="2">
        <v>3</v>
      </c>
      <c r="H335" s="1" t="s">
        <v>11</v>
      </c>
      <c r="I335" s="1">
        <v>2</v>
      </c>
      <c r="J335" s="1">
        <v>5</v>
      </c>
      <c r="L335" s="2"/>
      <c r="M335" s="2"/>
      <c r="N335" s="2"/>
      <c r="O335" s="2"/>
      <c r="Q335" s="2">
        <f t="shared" si="612"/>
        <v>1</v>
      </c>
      <c r="R335" s="2">
        <f t="shared" si="613"/>
        <v>1</v>
      </c>
      <c r="S335" s="2">
        <f t="shared" si="614"/>
        <v>0</v>
      </c>
      <c r="T335" s="2">
        <f t="shared" si="615"/>
        <v>0</v>
      </c>
      <c r="U335" s="2"/>
      <c r="V335" s="2"/>
      <c r="W335" s="2"/>
      <c r="X335" s="11"/>
      <c r="Y335" s="11"/>
      <c r="Z335" s="11"/>
    </row>
    <row r="336" spans="1:26">
      <c r="A336" s="1" t="s">
        <v>30</v>
      </c>
      <c r="B336" s="1" t="s">
        <v>22</v>
      </c>
      <c r="C336" s="1" t="s">
        <v>16</v>
      </c>
      <c r="D336" s="4">
        <v>45821</v>
      </c>
      <c r="E336" s="4"/>
      <c r="F336" s="2">
        <f t="shared" si="523"/>
        <v>110</v>
      </c>
      <c r="G336" s="2">
        <v>1</v>
      </c>
      <c r="H336" s="1" t="s">
        <v>11</v>
      </c>
      <c r="I336" s="1">
        <v>3</v>
      </c>
      <c r="J336" s="1">
        <v>0</v>
      </c>
      <c r="L336" s="2"/>
      <c r="M336" s="2"/>
      <c r="N336" s="2"/>
      <c r="O336" s="2"/>
      <c r="Q336" s="2">
        <f t="shared" ref="Q336:Q338" si="622">COUNTA(I336)</f>
        <v>1</v>
      </c>
      <c r="R336" s="2">
        <f t="shared" ref="R336:R338" si="623">COUNTA(J336)</f>
        <v>1</v>
      </c>
      <c r="S336" s="2">
        <f t="shared" ref="S336:S338" si="624">COUNTA(K336)</f>
        <v>0</v>
      </c>
      <c r="T336" s="2">
        <f t="shared" ref="T336:T338" si="625">COUNTA(L336)</f>
        <v>0</v>
      </c>
      <c r="U336" s="2">
        <f t="shared" ref="U336:U337" si="626">COUNTA(M336)</f>
        <v>0</v>
      </c>
      <c r="V336" s="2">
        <f t="shared" ref="V336:V337" si="627">COUNTA(N336)</f>
        <v>0</v>
      </c>
      <c r="W336" s="2">
        <f t="shared" ref="W336:W337" si="628">COUNTA(O336)</f>
        <v>0</v>
      </c>
      <c r="X336" s="11" t="str">
        <f t="shared" ref="X336" si="629">IF(SUM(I336:I338)&gt;SUM(J336:J338), "Caleb", "Joshua")</f>
        <v>Caleb</v>
      </c>
      <c r="Y336" s="11">
        <f t="shared" ref="Y336" si="630">ABS(SUM(I336:I338)-SUM(J336:J338))</f>
        <v>2</v>
      </c>
      <c r="Z336" s="11">
        <f t="shared" ref="Z336" si="631">SUM(I336:I338, J336:J338)</f>
        <v>8</v>
      </c>
    </row>
    <row r="337" spans="1:26">
      <c r="A337" s="1" t="s">
        <v>30</v>
      </c>
      <c r="B337" s="1" t="s">
        <v>22</v>
      </c>
      <c r="C337" s="1" t="s">
        <v>16</v>
      </c>
      <c r="D337" s="4">
        <v>45821</v>
      </c>
      <c r="E337" s="4"/>
      <c r="F337" s="2">
        <f t="shared" si="523"/>
        <v>110</v>
      </c>
      <c r="G337" s="2">
        <v>2</v>
      </c>
      <c r="H337" s="1" t="s">
        <v>11</v>
      </c>
      <c r="I337" s="1">
        <v>1</v>
      </c>
      <c r="J337" s="1">
        <v>3</v>
      </c>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1"/>
      <c r="Y337" s="11"/>
      <c r="Z337" s="11"/>
    </row>
    <row r="338" spans="1:26">
      <c r="A338" s="1" t="s">
        <v>30</v>
      </c>
      <c r="B338" s="1" t="s">
        <v>22</v>
      </c>
      <c r="C338" s="1" t="s">
        <v>16</v>
      </c>
      <c r="D338" s="4">
        <v>45821</v>
      </c>
      <c r="E338" s="4"/>
      <c r="F338" s="2">
        <f t="shared" si="523"/>
        <v>110</v>
      </c>
      <c r="G338" s="2">
        <v>3</v>
      </c>
      <c r="H338" s="1" t="s">
        <v>11</v>
      </c>
      <c r="I338" s="1">
        <v>1</v>
      </c>
      <c r="J338" s="1">
        <v>0</v>
      </c>
      <c r="L338" s="2"/>
      <c r="M338" s="2"/>
      <c r="N338" s="2"/>
      <c r="O338" s="2"/>
      <c r="Q338" s="2">
        <f t="shared" si="622"/>
        <v>1</v>
      </c>
      <c r="R338" s="2">
        <f t="shared" si="623"/>
        <v>1</v>
      </c>
      <c r="S338" s="2">
        <f t="shared" si="624"/>
        <v>0</v>
      </c>
      <c r="T338" s="2">
        <f t="shared" si="625"/>
        <v>0</v>
      </c>
      <c r="U338" s="2"/>
      <c r="V338" s="2"/>
      <c r="W338" s="2"/>
      <c r="X338" s="11"/>
      <c r="Y338" s="11"/>
      <c r="Z338" s="11"/>
    </row>
    <row r="339" spans="1:26">
      <c r="A339" s="1" t="s">
        <v>30</v>
      </c>
      <c r="B339" s="1" t="s">
        <v>22</v>
      </c>
      <c r="C339" s="1" t="s">
        <v>16</v>
      </c>
      <c r="D339" s="4">
        <v>45824</v>
      </c>
      <c r="E339" s="4"/>
      <c r="F339" s="2">
        <f t="shared" si="523"/>
        <v>111</v>
      </c>
      <c r="G339" s="2">
        <v>1</v>
      </c>
      <c r="H339" s="1" t="s">
        <v>9</v>
      </c>
      <c r="I339" s="1">
        <v>3</v>
      </c>
      <c r="J339" s="1">
        <v>0</v>
      </c>
      <c r="L339" s="2"/>
      <c r="M339" s="2"/>
      <c r="N339" s="2"/>
      <c r="O339" s="2"/>
      <c r="Q339" s="2">
        <f t="shared" ref="Q339:Q341" si="632">COUNTA(I339)</f>
        <v>1</v>
      </c>
      <c r="R339" s="2">
        <f t="shared" ref="R339:R341" si="633">COUNTA(J339)</f>
        <v>1</v>
      </c>
      <c r="S339" s="2">
        <f t="shared" ref="S339:S341" si="634">COUNTA(K339)</f>
        <v>0</v>
      </c>
      <c r="T339" s="2">
        <f t="shared" ref="T339:T341" si="635">COUNTA(L339)</f>
        <v>0</v>
      </c>
      <c r="U339" s="2">
        <f t="shared" ref="U339:U340" si="636">COUNTA(M339)</f>
        <v>0</v>
      </c>
      <c r="V339" s="2">
        <f t="shared" ref="V339:V340" si="637">COUNTA(N339)</f>
        <v>0</v>
      </c>
      <c r="W339" s="2">
        <f t="shared" ref="W339:W340" si="638">COUNTA(O339)</f>
        <v>0</v>
      </c>
      <c r="X339" s="11" t="str">
        <f t="shared" ref="X339" si="639">IF(SUM(I339:I341)&gt;SUM(J339:J341), "Caleb", "Joshua")</f>
        <v>Caleb</v>
      </c>
      <c r="Y339" s="11">
        <f t="shared" ref="Y339" si="640">ABS(SUM(I339:I341)-SUM(J339:J341))</f>
        <v>3</v>
      </c>
      <c r="Z339" s="11">
        <f t="shared" ref="Z339" si="641">SUM(I339:I341, J339:J341)</f>
        <v>11</v>
      </c>
    </row>
    <row r="340" spans="1:26">
      <c r="A340" s="1" t="s">
        <v>30</v>
      </c>
      <c r="B340" s="1" t="s">
        <v>22</v>
      </c>
      <c r="C340" s="1" t="s">
        <v>16</v>
      </c>
      <c r="D340" s="4">
        <v>45824</v>
      </c>
      <c r="E340" s="4"/>
      <c r="F340" s="2">
        <f t="shared" si="523"/>
        <v>111</v>
      </c>
      <c r="G340" s="2">
        <v>2</v>
      </c>
      <c r="H340" s="1" t="s">
        <v>9</v>
      </c>
      <c r="I340" s="1">
        <v>4</v>
      </c>
      <c r="J340" s="1">
        <v>0</v>
      </c>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1"/>
      <c r="Y340" s="11"/>
      <c r="Z340" s="11"/>
    </row>
    <row r="341" spans="1:26">
      <c r="A341" s="1" t="s">
        <v>30</v>
      </c>
      <c r="B341" s="1" t="s">
        <v>22</v>
      </c>
      <c r="C341" s="1" t="s">
        <v>16</v>
      </c>
      <c r="D341" s="4">
        <v>45824</v>
      </c>
      <c r="E341" s="4"/>
      <c r="F341" s="2">
        <f t="shared" si="523"/>
        <v>111</v>
      </c>
      <c r="G341" s="2">
        <v>3</v>
      </c>
      <c r="H341" s="1" t="s">
        <v>9</v>
      </c>
      <c r="I341" s="1">
        <v>0</v>
      </c>
      <c r="J341" s="1">
        <v>4</v>
      </c>
      <c r="L341" s="2"/>
      <c r="M341" s="2"/>
      <c r="N341" s="2"/>
      <c r="O341" s="2"/>
      <c r="Q341" s="2">
        <f t="shared" si="632"/>
        <v>1</v>
      </c>
      <c r="R341" s="2">
        <f t="shared" si="633"/>
        <v>1</v>
      </c>
      <c r="S341" s="2">
        <f t="shared" si="634"/>
        <v>0</v>
      </c>
      <c r="T341" s="2">
        <f t="shared" si="635"/>
        <v>0</v>
      </c>
      <c r="U341" s="2"/>
      <c r="V341" s="2"/>
      <c r="W341" s="2"/>
      <c r="X341" s="11"/>
      <c r="Y341" s="11"/>
      <c r="Z341" s="11"/>
    </row>
    <row r="342" spans="1:26">
      <c r="A342" s="1" t="s">
        <v>30</v>
      </c>
      <c r="B342" s="1" t="s">
        <v>22</v>
      </c>
      <c r="C342" s="1" t="s">
        <v>16</v>
      </c>
      <c r="D342" s="4">
        <v>45824</v>
      </c>
      <c r="E342" s="4"/>
      <c r="F342" s="2">
        <f t="shared" si="523"/>
        <v>112</v>
      </c>
      <c r="G342" s="2">
        <v>1</v>
      </c>
      <c r="H342" s="1" t="s">
        <v>76</v>
      </c>
      <c r="I342" s="1">
        <v>2</v>
      </c>
      <c r="J342" s="1">
        <v>0</v>
      </c>
      <c r="K342" s="1">
        <v>1</v>
      </c>
      <c r="L342" s="2">
        <v>0</v>
      </c>
      <c r="M342" s="2"/>
      <c r="N342" s="2"/>
      <c r="O342" s="2"/>
      <c r="Q342" s="2">
        <f t="shared" ref="Q342:Q344" si="642">COUNTA(I342)</f>
        <v>1</v>
      </c>
      <c r="R342" s="2">
        <f t="shared" ref="R342:R344" si="643">COUNTA(J342)</f>
        <v>1</v>
      </c>
      <c r="S342" s="2">
        <f t="shared" ref="S342:S344" si="644">COUNTA(K342)</f>
        <v>1</v>
      </c>
      <c r="T342" s="2">
        <f t="shared" ref="T342:T344" si="645">COUNTA(L342)</f>
        <v>1</v>
      </c>
      <c r="U342" s="2">
        <f t="shared" ref="U342:U343" si="646">COUNTA(M342)</f>
        <v>0</v>
      </c>
      <c r="V342" s="2">
        <f t="shared" ref="V342:V343" si="647">COUNTA(N342)</f>
        <v>0</v>
      </c>
      <c r="W342" s="2">
        <f t="shared" ref="W342:W343" si="648">COUNTA(O342)</f>
        <v>0</v>
      </c>
      <c r="X342" s="11" t="str">
        <f t="shared" ref="X342" si="649">IF(SUM(I342:I344)&gt;SUM(J342:J344), "Caleb", "Joshua")</f>
        <v>Caleb</v>
      </c>
      <c r="Y342" s="11">
        <f t="shared" ref="Y342" si="650">ABS(SUM(I342:I344)-SUM(J342:J344))</f>
        <v>2</v>
      </c>
      <c r="Z342" s="11">
        <f t="shared" ref="Z342" si="651">SUM(I342:I344, J342:J344)</f>
        <v>4</v>
      </c>
    </row>
    <row r="343" spans="1:26">
      <c r="A343" s="1" t="s">
        <v>30</v>
      </c>
      <c r="B343" s="1" t="s">
        <v>22</v>
      </c>
      <c r="C343" s="1" t="s">
        <v>16</v>
      </c>
      <c r="D343" s="4">
        <v>45824</v>
      </c>
      <c r="E343" s="4"/>
      <c r="F343" s="2">
        <f t="shared" si="523"/>
        <v>112</v>
      </c>
      <c r="G343" s="2">
        <v>2</v>
      </c>
      <c r="H343" s="1" t="s">
        <v>76</v>
      </c>
      <c r="I343" s="1">
        <v>0</v>
      </c>
      <c r="J343" s="1">
        <v>1</v>
      </c>
      <c r="K343" s="1">
        <v>1</v>
      </c>
      <c r="L343" s="2">
        <v>3</v>
      </c>
      <c r="M343" s="2"/>
      <c r="N343" s="2"/>
      <c r="O343" s="2"/>
      <c r="Q343" s="2">
        <f t="shared" si="642"/>
        <v>1</v>
      </c>
      <c r="R343" s="2">
        <f t="shared" si="643"/>
        <v>1</v>
      </c>
      <c r="S343" s="2">
        <f t="shared" si="644"/>
        <v>1</v>
      </c>
      <c r="T343" s="2">
        <f t="shared" si="645"/>
        <v>1</v>
      </c>
      <c r="U343" s="2">
        <f t="shared" si="646"/>
        <v>0</v>
      </c>
      <c r="V343" s="2">
        <f t="shared" si="647"/>
        <v>0</v>
      </c>
      <c r="W343" s="2">
        <f t="shared" si="648"/>
        <v>0</v>
      </c>
      <c r="X343" s="11"/>
      <c r="Y343" s="11"/>
      <c r="Z343" s="11"/>
    </row>
    <row r="344" spans="1:26">
      <c r="A344" s="1" t="s">
        <v>30</v>
      </c>
      <c r="B344" s="1" t="s">
        <v>22</v>
      </c>
      <c r="C344" s="1" t="s">
        <v>16</v>
      </c>
      <c r="D344" s="4">
        <v>45824</v>
      </c>
      <c r="E344" s="4"/>
      <c r="F344" s="2">
        <f t="shared" si="523"/>
        <v>112</v>
      </c>
      <c r="G344" s="2">
        <v>3</v>
      </c>
      <c r="H344" s="1" t="s">
        <v>76</v>
      </c>
      <c r="I344" s="1">
        <v>1</v>
      </c>
      <c r="J344" s="1">
        <v>0</v>
      </c>
      <c r="K344" s="1">
        <v>2</v>
      </c>
      <c r="L344" s="2">
        <v>3</v>
      </c>
      <c r="M344" s="2"/>
      <c r="N344" s="2"/>
      <c r="O344" s="2"/>
      <c r="Q344" s="2">
        <f t="shared" si="642"/>
        <v>1</v>
      </c>
      <c r="R344" s="2">
        <f t="shared" si="643"/>
        <v>1</v>
      </c>
      <c r="S344" s="2">
        <f t="shared" si="644"/>
        <v>1</v>
      </c>
      <c r="T344" s="2">
        <f t="shared" si="645"/>
        <v>1</v>
      </c>
      <c r="U344" s="2"/>
      <c r="V344" s="2"/>
      <c r="W344" s="2"/>
      <c r="X344" s="11"/>
      <c r="Y344" s="11"/>
      <c r="Z344" s="11"/>
    </row>
    <row r="347" spans="1:26">
      <c r="A347" s="11" t="s">
        <v>25</v>
      </c>
      <c r="B347" s="11"/>
      <c r="C347" s="11"/>
      <c r="D347" s="11"/>
      <c r="E347" s="11"/>
      <c r="F347" s="11"/>
      <c r="G347" s="11"/>
      <c r="H347" s="1">
        <v>1</v>
      </c>
      <c r="I347" s="5">
        <f>SUMIF($G$2:$G345, $H347, I$2:I345)/SUMIF($G$2:$G345, $H347, Q$2:Q345)</f>
        <v>2.5</v>
      </c>
      <c r="J347" s="5">
        <f>SUMIF($G$2:$G345, $H347, J$2:J345)/SUMIF($G$2:$G345, $H347, R$2:R345)</f>
        <v>1.2342342342342343</v>
      </c>
      <c r="K347" s="5">
        <f>SUMIF($G$2:$G345, $H347, K$2:K345)/SUMIF($G$2:$G345, $H347, S$2:S345)</f>
        <v>1.1304347826086956</v>
      </c>
      <c r="L347" s="5">
        <f>SUMIF($G$2:$G345, $H347, L$2:L345)/SUMIF($G$2:$G345, $H347, T$2:T345)</f>
        <v>0.75</v>
      </c>
      <c r="M347" s="5">
        <f>SUMIF($G$2:$G345, $H347, M$2:M345)/SUMIF($G$2:$G345, $H347, U$2:U345)</f>
        <v>0</v>
      </c>
      <c r="N347" s="5">
        <f>SUMIF($G$2:$G345, $H347, N$2:N345)/SUMIF($G$2:$G345, $H347, V$2:V345)</f>
        <v>0</v>
      </c>
      <c r="O347" s="5">
        <f>SUMIF($G$2:$G345, $H347, O$2:O345)/SUMIF($G$2:$G345, $H347, W$2:W345)</f>
        <v>0.5</v>
      </c>
      <c r="Q347" s="5"/>
      <c r="R347" s="5"/>
      <c r="S347" s="5"/>
      <c r="T347" s="5"/>
      <c r="U347" s="5"/>
      <c r="V347" s="5"/>
      <c r="W347" s="5"/>
      <c r="Y347" s="1" t="s">
        <v>49</v>
      </c>
      <c r="Z347" s="1" t="s">
        <v>50</v>
      </c>
    </row>
    <row r="348" spans="1:26">
      <c r="A348" s="11"/>
      <c r="B348" s="11"/>
      <c r="C348" s="11"/>
      <c r="D348" s="11"/>
      <c r="E348" s="11"/>
      <c r="F348" s="11"/>
      <c r="G348" s="11"/>
      <c r="H348" s="1">
        <v>2</v>
      </c>
      <c r="I348" s="5">
        <f>SUMIF($G$2:$G345, $H348, I$2:I345)/SUMIF($G$2:$G345, $H348, Q$2:Q345)</f>
        <v>2.4326923076923075</v>
      </c>
      <c r="J348" s="5">
        <f>SUMIF($G$2:$G345, $H348, J$2:J345)/SUMIF($G$2:$G345, $H348, R$2:R345)</f>
        <v>1.3513513513513513</v>
      </c>
      <c r="K348" s="5">
        <f>SUMIF($G$2:$G345, $H348, K$2:K345)/SUMIF($G$2:$G345, $H348, S$2:S345)</f>
        <v>0.91304347826086951</v>
      </c>
      <c r="L348" s="5">
        <f>SUMIF($G$2:$G345, $H348, L$2:L345)/SUMIF($G$2:$G345, $H348, T$2:T345)</f>
        <v>1.35</v>
      </c>
      <c r="M348" s="5">
        <f>SUMIF($G$2:$G345, $H348, M$2:M345)/SUMIF($G$2:$G345, $H348, U$2:U345)</f>
        <v>0</v>
      </c>
      <c r="N348" s="5">
        <f>SUMIF($G$2:$G345, $H348, N$2:N345)/SUMIF($G$2:$G345, $H348, V$2:V345)</f>
        <v>1.5</v>
      </c>
      <c r="O348" s="5">
        <f>SUMIF($G$2:$G345, $H348, O$2:O345)/SUMIF($G$2:$G345, $H348, W$2:W345)</f>
        <v>1</v>
      </c>
      <c r="Q348" s="5"/>
      <c r="R348" s="5"/>
      <c r="S348" s="5"/>
      <c r="T348" s="5"/>
      <c r="U348" s="5"/>
      <c r="V348" s="5"/>
      <c r="W348" s="5"/>
      <c r="X348" s="1" t="s">
        <v>4</v>
      </c>
      <c r="Y348" s="1">
        <f xml:space="preserve"> COUNTIF(X2:X345,X348)</f>
        <v>81</v>
      </c>
      <c r="Z348" s="6">
        <f>Y348/SUM(Y348:Y349)</f>
        <v>0.78640776699029125</v>
      </c>
    </row>
    <row r="349" spans="1:26">
      <c r="A349" s="11"/>
      <c r="B349" s="11"/>
      <c r="C349" s="11"/>
      <c r="D349" s="11"/>
      <c r="E349" s="11"/>
      <c r="F349" s="11"/>
      <c r="G349" s="11"/>
      <c r="H349" s="1">
        <v>3</v>
      </c>
      <c r="I349" s="5">
        <f>SUMIF($G$2:$G346, $H349, I$2:I346)/SUMIF($G$2:$G346, $H349, Q$2:Q346)</f>
        <v>2.5</v>
      </c>
      <c r="J349" s="5">
        <f>SUMIF($G$2:$G346, $H349, J$2:J346)/SUMIF($G$2:$G346, $H349, R$2:R346)</f>
        <v>1.5225225225225225</v>
      </c>
      <c r="K349" s="5">
        <f>SUMIF($G$2:$G346, $H349, K$2:K346)/SUMIF($G$2:$G346, $H349, S$2:S346)</f>
        <v>1.4285714285714286</v>
      </c>
      <c r="L349" s="5">
        <f>SUMIF($G$2:$G346, $H349, L$2:L346)/SUMIF($G$2:$G346, $H349, T$2:T346)</f>
        <v>1.1052631578947369</v>
      </c>
      <c r="M349" s="5">
        <f>SUMIF($G$2:$G346, $H349, M$2:M346)/SUMIF($G$2:$G346, $H349, U$2:U346)</f>
        <v>1</v>
      </c>
      <c r="N349" s="5">
        <f>SUMIF($G$2:$G346, $H349, N$2:N346)/SUMIF($G$2:$G346, $H349, V$2:V346)</f>
        <v>0.5</v>
      </c>
      <c r="O349" s="5">
        <f>SUMIF($G$2:$G346, $H349, O$2:O346)/SUMIF($G$2:$G346, $H349, W$2:W346)</f>
        <v>1</v>
      </c>
      <c r="Q349" s="5"/>
      <c r="R349" s="5"/>
      <c r="S349" s="5"/>
      <c r="T349" s="5"/>
      <c r="U349" s="5"/>
      <c r="V349" s="5"/>
      <c r="W349" s="5"/>
      <c r="X349" s="1" t="s">
        <v>5</v>
      </c>
      <c r="Y349" s="1">
        <f xml:space="preserve"> COUNTIF(X3:X345,X349)</f>
        <v>22</v>
      </c>
      <c r="Z349" s="6">
        <f>Y349/SUM(Y348:Y349)</f>
        <v>0.21359223300970873</v>
      </c>
    </row>
    <row r="350" spans="1:26">
      <c r="A350" s="11"/>
      <c r="B350" s="11"/>
      <c r="C350" s="11"/>
      <c r="D350" s="11"/>
      <c r="E350" s="11"/>
      <c r="F350" s="11"/>
      <c r="G350" s="11"/>
      <c r="H350" s="1" t="s">
        <v>41</v>
      </c>
      <c r="I350" s="5">
        <f>IF(SUMIF($G$2:$G347, $H350, Q$2:Q347) = 0, "", SUMIF($G$2:$G347, $H350, I$2:I347)/SUMIF($G$2:$G347, $H350, Q$2:Q347))</f>
        <v>4</v>
      </c>
      <c r="J350" s="5">
        <f>IF(SUMIF($G$2:$G347, $H350, R$2:R347) = 0, "", SUMIF($G$2:$G347, $H350, J$2:J347)/SUMIF($G$2:$G347, $H350, R$2:R347))</f>
        <v>2.5</v>
      </c>
      <c r="K350" s="5">
        <f>IF(SUMIF($G$2:$G347, $H350, S$2:S347) = 0, "", SUMIF($G$2:$G347, $H350, K$2:K347)/SUMIF($G$2:$G347, $H350, S$2:S347))</f>
        <v>2</v>
      </c>
      <c r="L350" s="5" t="str">
        <f>IF(SUMIF($G$2:$G347, $H350, T$2:T347) = 0, "", SUMIF($G$2:$G347, $H350, L$2:L347)/SUMIF($G$2:$G347, $H350, T$2:T347))</f>
        <v/>
      </c>
      <c r="M350" s="5" t="str">
        <f>IF(SUMIF($G$2:$G347, $H350, U$2:U347) = 0, "", SUMIF($G$2:$G347, $H350, M$2:M347)/SUMIF($G$2:$G347, $H350, U$2:U347))</f>
        <v/>
      </c>
      <c r="N350" s="5">
        <f>IF(SUMIF($G$2:$G347, $H350, V$2:V347) = 0, "", SUMIF($G$2:$G347, $H350, N$2:N347)/SUMIF($G$2:$G347, $H350, V$2:V347))</f>
        <v>0</v>
      </c>
      <c r="O350" s="5" t="str">
        <f>IF(SUMIF($G$2:$G347, $H350, W$2:W347) = 0, "", SUMIF($G$2:$G347, $H350, O$2:O347)/SUMIF($G$2:$G347, $H350, W$2:W347))</f>
        <v/>
      </c>
      <c r="Q350" s="5"/>
      <c r="R350" s="5"/>
      <c r="S350" s="5"/>
      <c r="T350" s="5"/>
      <c r="U350" s="5"/>
      <c r="V350" s="5"/>
      <c r="W350" s="5"/>
    </row>
    <row r="351" spans="1:26">
      <c r="A351" s="11"/>
      <c r="B351" s="11"/>
      <c r="C351" s="11"/>
      <c r="D351" s="11"/>
      <c r="E351" s="11"/>
      <c r="F351" s="11"/>
      <c r="G351" s="11"/>
      <c r="H351" s="1" t="s">
        <v>51</v>
      </c>
      <c r="I351" s="5">
        <f>AVERAGE(I$2:I345)*3</f>
        <v>7.4668769716088335</v>
      </c>
      <c r="J351" s="5">
        <f>AVERAGE(J$2:J345)*3</f>
        <v>4.1360946745562126</v>
      </c>
      <c r="K351" s="5">
        <f>AVERAGE(K$2:K345)*3</f>
        <v>3.422535211267606</v>
      </c>
      <c r="L351" s="5">
        <f>AVERAGE(L$2:L345)*3</f>
        <v>3.1500000000000004</v>
      </c>
      <c r="M351" s="5">
        <f>AVERAGE(M$2:M345)*3</f>
        <v>1</v>
      </c>
      <c r="N351" s="5">
        <f>AVERAGE(N$2:N345)*3</f>
        <v>1.5</v>
      </c>
      <c r="O351" s="5">
        <f>AVERAGE(O$2:O345)*3</f>
        <v>2</v>
      </c>
      <c r="Q351" s="5"/>
      <c r="R351" s="5"/>
      <c r="S351" s="5"/>
      <c r="T351" s="5"/>
      <c r="U351" s="5"/>
      <c r="V351" s="5"/>
      <c r="W351" s="5"/>
    </row>
    <row r="354" spans="1:36">
      <c r="H354" s="7" t="s">
        <v>29</v>
      </c>
      <c r="I354" t="s">
        <v>30</v>
      </c>
    </row>
    <row r="355" spans="1:36">
      <c r="H355" s="7" t="s">
        <v>20</v>
      </c>
      <c r="I355" t="s">
        <v>22</v>
      </c>
    </row>
    <row r="356" spans="1:36">
      <c r="H356" s="7" t="s">
        <v>24</v>
      </c>
      <c r="I356" t="s">
        <v>16</v>
      </c>
      <c r="P356"/>
      <c r="Q356"/>
      <c r="R356"/>
      <c r="S356"/>
      <c r="T356"/>
      <c r="U356"/>
      <c r="V356"/>
      <c r="W356"/>
      <c r="X356"/>
      <c r="Y356"/>
      <c r="Z356"/>
      <c r="AA356"/>
      <c r="AB356"/>
      <c r="AC356"/>
      <c r="AD356"/>
      <c r="AE356"/>
      <c r="AF356"/>
      <c r="AG356"/>
      <c r="AH356"/>
      <c r="AI356"/>
      <c r="AJ356"/>
    </row>
    <row r="357" spans="1:36">
      <c r="P357"/>
      <c r="Q357"/>
      <c r="R357"/>
      <c r="S357"/>
      <c r="T357"/>
      <c r="U357"/>
      <c r="V357"/>
      <c r="W357"/>
      <c r="X357"/>
      <c r="Y357"/>
      <c r="Z357"/>
      <c r="AA357"/>
      <c r="AB357"/>
      <c r="AC357"/>
      <c r="AD357"/>
      <c r="AE357"/>
      <c r="AF357"/>
      <c r="AG357"/>
      <c r="AH357"/>
      <c r="AI357"/>
      <c r="AJ357"/>
    </row>
    <row r="358" spans="1:36">
      <c r="H358" s="7" t="s">
        <v>2</v>
      </c>
      <c r="I358" t="s">
        <v>63</v>
      </c>
      <c r="J358" t="s">
        <v>64</v>
      </c>
      <c r="K358" t="s">
        <v>65</v>
      </c>
      <c r="L358" t="s">
        <v>66</v>
      </c>
      <c r="M358" t="s">
        <v>67</v>
      </c>
      <c r="N358" t="s">
        <v>68</v>
      </c>
      <c r="O358" t="s">
        <v>69</v>
      </c>
      <c r="P358"/>
      <c r="Q358"/>
      <c r="R358"/>
      <c r="S358"/>
      <c r="T358"/>
      <c r="U358"/>
      <c r="V358"/>
      <c r="W358"/>
      <c r="X358"/>
      <c r="Y358"/>
      <c r="Z358"/>
      <c r="AA358"/>
      <c r="AB358"/>
      <c r="AC358"/>
      <c r="AD358"/>
      <c r="AE358"/>
      <c r="AF358"/>
      <c r="AG358"/>
      <c r="AH358"/>
      <c r="AI358"/>
      <c r="AJ358"/>
    </row>
    <row r="359" spans="1:36">
      <c r="H359" s="8">
        <v>1</v>
      </c>
      <c r="I359" s="9">
        <v>2.5555555555555554</v>
      </c>
      <c r="J359" s="9">
        <v>1.3220338983050848</v>
      </c>
      <c r="K359" s="9">
        <v>1.8333333333333333</v>
      </c>
      <c r="L359" s="9">
        <v>0.75</v>
      </c>
      <c r="M359" s="9"/>
      <c r="N359">
        <v>0</v>
      </c>
      <c r="O359" s="9">
        <v>1</v>
      </c>
      <c r="P359"/>
      <c r="Q359"/>
      <c r="R359"/>
      <c r="S359"/>
      <c r="T359"/>
      <c r="U359"/>
      <c r="V359"/>
      <c r="W359"/>
      <c r="X359"/>
      <c r="Y359"/>
      <c r="Z359"/>
      <c r="AA359"/>
      <c r="AB359"/>
      <c r="AC359"/>
      <c r="AD359"/>
      <c r="AE359"/>
      <c r="AF359"/>
      <c r="AG359"/>
      <c r="AH359"/>
      <c r="AI359"/>
      <c r="AJ359"/>
    </row>
    <row r="360" spans="1:36">
      <c r="H360" s="8">
        <v>2</v>
      </c>
      <c r="I360" s="9">
        <v>2.574074074074074</v>
      </c>
      <c r="J360" s="9">
        <v>1.4576271186440677</v>
      </c>
      <c r="K360" s="9">
        <v>1.1666666666666667</v>
      </c>
      <c r="L360" s="9">
        <v>1.25</v>
      </c>
      <c r="M360" s="9"/>
      <c r="N360">
        <v>0</v>
      </c>
      <c r="O360" s="9">
        <v>1</v>
      </c>
      <c r="P360"/>
      <c r="Q360"/>
      <c r="R360"/>
      <c r="S360"/>
      <c r="T360"/>
      <c r="U360"/>
      <c r="V360"/>
      <c r="W360"/>
      <c r="X360"/>
      <c r="Y360"/>
      <c r="Z360"/>
      <c r="AA360"/>
      <c r="AB360"/>
      <c r="AC360"/>
      <c r="AD360"/>
      <c r="AE360"/>
      <c r="AF360"/>
    </row>
    <row r="361" spans="1:36">
      <c r="H361" s="8">
        <v>3</v>
      </c>
      <c r="I361" s="9">
        <v>2.8518518518518516</v>
      </c>
      <c r="J361" s="9">
        <v>1.6440677966101696</v>
      </c>
      <c r="K361" s="9">
        <v>1.3333333333333333</v>
      </c>
      <c r="L361" s="9">
        <v>1.1666666666666667</v>
      </c>
      <c r="M361" s="9"/>
      <c r="N361">
        <v>0</v>
      </c>
      <c r="O361" s="9">
        <v>0</v>
      </c>
      <c r="P361"/>
      <c r="Q361"/>
      <c r="R361"/>
      <c r="S361"/>
      <c r="T361"/>
      <c r="U361"/>
      <c r="V361"/>
      <c r="W361"/>
      <c r="X361"/>
      <c r="Y361"/>
      <c r="Z361"/>
      <c r="AA361"/>
      <c r="AB361"/>
      <c r="AC361"/>
      <c r="AD361"/>
      <c r="AE361"/>
      <c r="AF361"/>
    </row>
    <row r="362" spans="1:36">
      <c r="A362"/>
      <c r="B362"/>
      <c r="C362"/>
      <c r="D362"/>
      <c r="E362"/>
      <c r="F362"/>
      <c r="G362"/>
      <c r="H362" s="8" t="s">
        <v>41</v>
      </c>
      <c r="I362" s="9">
        <v>3</v>
      </c>
      <c r="J362" s="9">
        <v>2.25</v>
      </c>
      <c r="K362" s="9">
        <v>2</v>
      </c>
      <c r="L362" s="9"/>
      <c r="M362" s="9"/>
      <c r="N362"/>
      <c r="O362" s="9"/>
      <c r="P362"/>
      <c r="Q362"/>
      <c r="R362"/>
      <c r="S362"/>
      <c r="T362"/>
      <c r="U362"/>
      <c r="V362"/>
      <c r="W362"/>
      <c r="X362"/>
      <c r="Y362"/>
      <c r="Z362"/>
      <c r="AA362"/>
      <c r="AB362"/>
      <c r="AC362"/>
      <c r="AD362"/>
      <c r="AE362"/>
      <c r="AF362"/>
    </row>
    <row r="363" spans="1:36">
      <c r="A363"/>
      <c r="B363"/>
      <c r="C363"/>
      <c r="D363"/>
      <c r="E363"/>
      <c r="F363"/>
      <c r="G363"/>
      <c r="H363" s="8" t="s">
        <v>55</v>
      </c>
      <c r="I363" s="9">
        <v>2.6646341463414633</v>
      </c>
      <c r="J363" s="9">
        <v>1.4917127071823204</v>
      </c>
      <c r="K363" s="9">
        <v>1.4736842105263157</v>
      </c>
      <c r="L363" s="9">
        <v>1.0555555555555556</v>
      </c>
      <c r="M363" s="9"/>
      <c r="N363">
        <v>0</v>
      </c>
      <c r="O363" s="9">
        <v>0.66666666666666663</v>
      </c>
      <c r="P363"/>
      <c r="Q363"/>
      <c r="R363"/>
      <c r="S363"/>
      <c r="T363"/>
      <c r="U363"/>
      <c r="V363"/>
      <c r="W363"/>
      <c r="X363"/>
      <c r="Y363"/>
      <c r="Z363"/>
      <c r="AA363"/>
      <c r="AB363"/>
      <c r="AC363"/>
      <c r="AD363"/>
      <c r="AE363"/>
      <c r="AF363"/>
    </row>
    <row r="364" spans="1:36">
      <c r="A364"/>
      <c r="B364"/>
      <c r="C364"/>
      <c r="D364"/>
      <c r="E364"/>
      <c r="F364"/>
      <c r="G364"/>
      <c r="H364"/>
      <c r="I364"/>
      <c r="J364"/>
      <c r="K364"/>
      <c r="L364"/>
      <c r="M364"/>
      <c r="N364"/>
      <c r="O364"/>
      <c r="P364"/>
      <c r="Q364"/>
      <c r="R364"/>
      <c r="S364"/>
      <c r="T364"/>
      <c r="U364"/>
      <c r="V364"/>
      <c r="W364"/>
      <c r="X364"/>
      <c r="Y364"/>
      <c r="Z364"/>
      <c r="AA364"/>
      <c r="AB364"/>
      <c r="AC364"/>
      <c r="AD364"/>
      <c r="AE364"/>
      <c r="AF364"/>
    </row>
    <row r="365" spans="1:36">
      <c r="A365"/>
      <c r="B365"/>
      <c r="C365"/>
      <c r="D365"/>
      <c r="E365"/>
      <c r="F365"/>
      <c r="G365"/>
      <c r="H365"/>
      <c r="I365"/>
      <c r="J365"/>
      <c r="K365"/>
      <c r="L365"/>
      <c r="M365"/>
      <c r="N365"/>
      <c r="O365"/>
      <c r="P365"/>
      <c r="Q365"/>
      <c r="R365"/>
      <c r="S365"/>
      <c r="T365"/>
      <c r="U365"/>
      <c r="V365"/>
      <c r="W365"/>
      <c r="X365"/>
      <c r="Y365"/>
      <c r="Z365"/>
      <c r="AA365"/>
      <c r="AB365"/>
      <c r="AC365"/>
      <c r="AD365"/>
      <c r="AE365"/>
      <c r="AF365"/>
    </row>
    <row r="366" spans="1:36">
      <c r="A366"/>
      <c r="B366"/>
      <c r="C366"/>
      <c r="D366"/>
      <c r="E366"/>
      <c r="F366"/>
      <c r="G366"/>
      <c r="H366"/>
      <c r="I366"/>
      <c r="J366"/>
      <c r="K366"/>
      <c r="L366"/>
      <c r="M366"/>
      <c r="N366"/>
      <c r="O366"/>
      <c r="P366"/>
      <c r="Q366"/>
      <c r="R366"/>
      <c r="S366"/>
      <c r="T366"/>
      <c r="U366"/>
      <c r="V366"/>
      <c r="W366"/>
      <c r="X366"/>
      <c r="Y366"/>
      <c r="Z366"/>
      <c r="AA366"/>
      <c r="AB366"/>
      <c r="AC366"/>
      <c r="AD366"/>
      <c r="AE366"/>
      <c r="AF366"/>
    </row>
    <row r="367" spans="1:36">
      <c r="A367"/>
      <c r="B367"/>
      <c r="C367"/>
      <c r="D367"/>
      <c r="E367"/>
      <c r="F367"/>
      <c r="G367"/>
      <c r="H367"/>
      <c r="I367"/>
      <c r="J367"/>
      <c r="K367"/>
      <c r="L367"/>
      <c r="M367"/>
      <c r="N367"/>
      <c r="O367"/>
      <c r="P367"/>
      <c r="Q367"/>
      <c r="R367"/>
      <c r="S367"/>
      <c r="T367"/>
      <c r="U367"/>
      <c r="V367"/>
      <c r="W367"/>
      <c r="X367"/>
      <c r="Y367"/>
      <c r="Z367"/>
      <c r="AA367"/>
      <c r="AB367"/>
      <c r="AC367"/>
      <c r="AD367"/>
      <c r="AE367"/>
      <c r="AF367"/>
    </row>
    <row r="368" spans="1:36">
      <c r="A368"/>
      <c r="B368"/>
      <c r="C368"/>
      <c r="D368"/>
      <c r="E368"/>
      <c r="F368"/>
      <c r="G368"/>
      <c r="H368"/>
      <c r="I368"/>
      <c r="J368"/>
      <c r="K368"/>
      <c r="L368"/>
      <c r="M368"/>
      <c r="N368"/>
      <c r="O368"/>
      <c r="P368"/>
      <c r="Q368"/>
      <c r="R368"/>
      <c r="S368"/>
      <c r="T368"/>
      <c r="U368"/>
      <c r="V368"/>
      <c r="W368"/>
      <c r="X368"/>
      <c r="Y368"/>
      <c r="Z368"/>
      <c r="AA368"/>
      <c r="AB368"/>
      <c r="AC368"/>
      <c r="AD368"/>
      <c r="AE368"/>
      <c r="AF368"/>
    </row>
    <row r="369" spans="1:32">
      <c r="A369"/>
      <c r="B369"/>
      <c r="C369"/>
      <c r="D369"/>
      <c r="E369"/>
      <c r="F369"/>
      <c r="G369"/>
      <c r="H369"/>
      <c r="I369"/>
      <c r="J369"/>
      <c r="K369"/>
      <c r="L369"/>
      <c r="M369"/>
      <c r="N369"/>
      <c r="O369"/>
      <c r="P369"/>
      <c r="Q369"/>
      <c r="R369"/>
      <c r="S369"/>
      <c r="T369"/>
      <c r="U369"/>
      <c r="V369"/>
      <c r="W369"/>
      <c r="X369"/>
      <c r="Y369"/>
      <c r="Z369"/>
      <c r="AA369"/>
      <c r="AB369"/>
      <c r="AC369"/>
      <c r="AD369"/>
      <c r="AE369"/>
      <c r="AF369"/>
    </row>
    <row r="370" spans="1:32">
      <c r="A370"/>
      <c r="B370"/>
      <c r="C370"/>
      <c r="D370"/>
      <c r="E370"/>
      <c r="F370"/>
      <c r="G370"/>
      <c r="H370"/>
      <c r="I370"/>
      <c r="J370"/>
      <c r="K370"/>
      <c r="L370"/>
      <c r="M370"/>
      <c r="N370"/>
      <c r="O370"/>
      <c r="P370"/>
      <c r="Q370"/>
      <c r="R370"/>
      <c r="S370"/>
      <c r="T370"/>
      <c r="U370"/>
      <c r="V370"/>
      <c r="W370"/>
      <c r="X370"/>
      <c r="Y370"/>
      <c r="Z370"/>
      <c r="AA370"/>
    </row>
    <row r="371" spans="1:32">
      <c r="A371"/>
      <c r="B371"/>
      <c r="C371"/>
      <c r="D371"/>
      <c r="E371"/>
      <c r="F371"/>
      <c r="G371"/>
      <c r="H371"/>
      <c r="I371"/>
      <c r="J371"/>
      <c r="K371"/>
      <c r="L371"/>
      <c r="M371"/>
      <c r="N371"/>
      <c r="O371"/>
      <c r="P371"/>
      <c r="Q371"/>
      <c r="R371"/>
      <c r="S371"/>
      <c r="T371"/>
      <c r="U371"/>
      <c r="V371"/>
      <c r="W371"/>
      <c r="X371"/>
      <c r="Y371"/>
      <c r="Z371"/>
      <c r="AA371"/>
    </row>
    <row r="372" spans="1:32">
      <c r="A372"/>
      <c r="B372"/>
      <c r="C372"/>
      <c r="D372"/>
      <c r="E372"/>
      <c r="F372"/>
      <c r="G372"/>
      <c r="H372"/>
      <c r="I372"/>
      <c r="J372"/>
      <c r="K372"/>
      <c r="L372"/>
      <c r="M372"/>
      <c r="N372"/>
      <c r="O372"/>
      <c r="P372"/>
      <c r="Q372"/>
      <c r="R372"/>
      <c r="S372"/>
      <c r="T372"/>
      <c r="U372"/>
      <c r="V372"/>
      <c r="W372"/>
      <c r="X372"/>
      <c r="Y372"/>
      <c r="Z372"/>
      <c r="AA372"/>
    </row>
    <row r="373" spans="1:32">
      <c r="A373"/>
      <c r="B373"/>
      <c r="C373"/>
      <c r="D373"/>
      <c r="E373"/>
      <c r="F373"/>
      <c r="G373"/>
      <c r="H373"/>
      <c r="I373"/>
      <c r="J373"/>
      <c r="K373"/>
      <c r="L373"/>
      <c r="M373"/>
      <c r="N373"/>
      <c r="O373"/>
      <c r="P373"/>
      <c r="Q373"/>
      <c r="R373"/>
      <c r="S373"/>
      <c r="T373"/>
      <c r="U373"/>
      <c r="V373"/>
      <c r="W373"/>
      <c r="X373"/>
      <c r="Y373"/>
      <c r="Z373"/>
      <c r="AA373"/>
    </row>
    <row r="374" spans="1:32">
      <c r="A374"/>
      <c r="B374"/>
      <c r="C374"/>
      <c r="D374"/>
      <c r="E374"/>
      <c r="F374"/>
      <c r="G374"/>
      <c r="H374"/>
      <c r="I374"/>
      <c r="J374"/>
      <c r="K374"/>
      <c r="L374"/>
      <c r="M374"/>
      <c r="N374"/>
      <c r="O374"/>
      <c r="P374"/>
      <c r="Q374"/>
      <c r="R374"/>
      <c r="S374"/>
      <c r="T374"/>
      <c r="U374"/>
      <c r="V374"/>
      <c r="W374"/>
      <c r="X374"/>
      <c r="Y374"/>
      <c r="Z374"/>
      <c r="AA374"/>
    </row>
    <row r="375" spans="1:32">
      <c r="A375"/>
      <c r="B375"/>
      <c r="C375"/>
      <c r="D375"/>
      <c r="E375"/>
      <c r="F375"/>
      <c r="G375"/>
      <c r="H375"/>
      <c r="I375"/>
      <c r="J375"/>
      <c r="K375"/>
      <c r="L375"/>
      <c r="M375"/>
      <c r="N375"/>
      <c r="O375"/>
      <c r="P375"/>
      <c r="Q375"/>
      <c r="R375"/>
      <c r="S375"/>
      <c r="T375"/>
      <c r="U375"/>
      <c r="V375"/>
      <c r="W375"/>
      <c r="X375"/>
      <c r="Y375"/>
      <c r="Z375"/>
      <c r="AA375"/>
    </row>
    <row r="376" spans="1:32">
      <c r="A376"/>
      <c r="B376"/>
      <c r="C376"/>
      <c r="D376"/>
      <c r="E376"/>
      <c r="F376"/>
      <c r="G376"/>
      <c r="H376"/>
      <c r="I376"/>
      <c r="J376"/>
      <c r="K376"/>
      <c r="L376"/>
      <c r="M376"/>
      <c r="N376"/>
      <c r="O376"/>
      <c r="P376"/>
      <c r="Q376"/>
      <c r="R376"/>
      <c r="S376"/>
      <c r="T376"/>
      <c r="U376"/>
      <c r="V376"/>
      <c r="W376"/>
      <c r="X376"/>
      <c r="Y376"/>
      <c r="Z376"/>
      <c r="AA376"/>
    </row>
    <row r="377" spans="1:32">
      <c r="A377"/>
      <c r="B377"/>
      <c r="C377"/>
      <c r="D377"/>
      <c r="E377"/>
      <c r="F377"/>
      <c r="G377"/>
      <c r="H377"/>
      <c r="I377"/>
      <c r="J377"/>
      <c r="K377"/>
      <c r="L377"/>
      <c r="M377"/>
      <c r="N377"/>
      <c r="O377"/>
      <c r="P377"/>
      <c r="Q377"/>
      <c r="R377"/>
      <c r="S377"/>
      <c r="T377"/>
      <c r="U377"/>
      <c r="V377"/>
      <c r="W377"/>
      <c r="X377"/>
      <c r="Y377"/>
      <c r="Z377"/>
      <c r="AA377"/>
    </row>
    <row r="378" spans="1:32">
      <c r="A378"/>
      <c r="B378"/>
      <c r="C378"/>
      <c r="D378"/>
      <c r="E378"/>
      <c r="F378"/>
      <c r="G378"/>
      <c r="H378"/>
      <c r="I378"/>
      <c r="J378"/>
      <c r="K378"/>
      <c r="L378"/>
      <c r="M378"/>
      <c r="N378"/>
      <c r="O378"/>
      <c r="P378"/>
      <c r="Q378"/>
      <c r="R378"/>
      <c r="S378"/>
      <c r="T378"/>
      <c r="U378"/>
      <c r="V378"/>
      <c r="W378"/>
      <c r="X378"/>
      <c r="Y378"/>
      <c r="Z378"/>
      <c r="AA378"/>
    </row>
    <row r="379" spans="1:32">
      <c r="A379"/>
      <c r="B379"/>
      <c r="C379"/>
      <c r="D379"/>
      <c r="E379"/>
      <c r="F379"/>
      <c r="G379"/>
      <c r="H379"/>
      <c r="I379"/>
      <c r="J379"/>
      <c r="K379"/>
      <c r="L379"/>
      <c r="M379"/>
      <c r="N379"/>
      <c r="O379"/>
      <c r="P379"/>
      <c r="Q379"/>
      <c r="R379"/>
      <c r="S379"/>
      <c r="T379"/>
      <c r="U379"/>
      <c r="V379"/>
      <c r="W379"/>
      <c r="X379"/>
      <c r="Y379"/>
      <c r="Z379"/>
      <c r="AA379"/>
    </row>
    <row r="380" spans="1:32">
      <c r="A380"/>
      <c r="B380"/>
      <c r="C380"/>
      <c r="D380"/>
      <c r="E380"/>
      <c r="F380"/>
      <c r="G380"/>
      <c r="H380"/>
      <c r="I380"/>
      <c r="J380"/>
      <c r="K380"/>
      <c r="L380"/>
      <c r="M380"/>
      <c r="N380"/>
      <c r="O380"/>
      <c r="P380"/>
      <c r="Q380"/>
      <c r="R380"/>
      <c r="S380"/>
      <c r="T380"/>
      <c r="U380"/>
      <c r="V380"/>
      <c r="W380"/>
      <c r="X380"/>
      <c r="Y380"/>
      <c r="Z380"/>
      <c r="AA380"/>
    </row>
    <row r="381" spans="1:32">
      <c r="A381"/>
      <c r="B381"/>
      <c r="C381"/>
      <c r="D381"/>
      <c r="E381"/>
      <c r="F381"/>
      <c r="G381"/>
      <c r="H381"/>
      <c r="I381"/>
      <c r="J381"/>
      <c r="K381"/>
      <c r="L381"/>
      <c r="M381"/>
      <c r="N381"/>
      <c r="O381"/>
      <c r="P381"/>
      <c r="Q381"/>
      <c r="R381"/>
      <c r="S381"/>
      <c r="T381"/>
      <c r="U381"/>
      <c r="V381"/>
      <c r="W381"/>
      <c r="X381"/>
      <c r="Y381"/>
      <c r="Z381"/>
      <c r="AA381"/>
    </row>
    <row r="382" spans="1:32">
      <c r="A382"/>
      <c r="B382"/>
      <c r="C382"/>
      <c r="D382"/>
      <c r="E382"/>
      <c r="F382"/>
      <c r="G382"/>
      <c r="H382"/>
      <c r="I382"/>
      <c r="J382"/>
      <c r="K382"/>
      <c r="L382"/>
      <c r="M382"/>
      <c r="N382"/>
      <c r="O382"/>
      <c r="P382"/>
      <c r="Q382"/>
      <c r="R382"/>
      <c r="S382"/>
      <c r="T382"/>
      <c r="U382"/>
      <c r="V382"/>
      <c r="W382"/>
      <c r="X382"/>
      <c r="Y382"/>
      <c r="Z382"/>
      <c r="AA382"/>
    </row>
    <row r="383" spans="1:32">
      <c r="A383"/>
      <c r="B383"/>
      <c r="C383"/>
      <c r="D383"/>
      <c r="E383"/>
      <c r="F383"/>
      <c r="G383"/>
      <c r="H383"/>
      <c r="I383"/>
      <c r="J383"/>
      <c r="K383"/>
      <c r="L383"/>
      <c r="M383"/>
      <c r="N383"/>
      <c r="O383"/>
      <c r="P383"/>
      <c r="Q383"/>
      <c r="R383"/>
      <c r="S383"/>
      <c r="T383"/>
      <c r="U383"/>
      <c r="V383"/>
      <c r="W383"/>
      <c r="X383"/>
      <c r="Y383"/>
      <c r="Z383"/>
      <c r="AA383"/>
    </row>
    <row r="384" spans="1:32">
      <c r="A384"/>
      <c r="B384"/>
      <c r="C384"/>
      <c r="D384"/>
      <c r="E384"/>
      <c r="F384"/>
      <c r="G384"/>
      <c r="H384"/>
      <c r="I384"/>
      <c r="J384"/>
      <c r="K384"/>
      <c r="L384"/>
      <c r="M384"/>
      <c r="N384"/>
      <c r="O384"/>
      <c r="P384"/>
      <c r="Q384"/>
      <c r="R384"/>
      <c r="S384"/>
      <c r="T384"/>
      <c r="U384"/>
      <c r="V384"/>
      <c r="W384"/>
      <c r="X384"/>
      <c r="Y384"/>
      <c r="Z384"/>
      <c r="AA384"/>
    </row>
    <row r="385" spans="1:27">
      <c r="A385"/>
      <c r="B385"/>
      <c r="C385"/>
      <c r="D385"/>
      <c r="E385"/>
      <c r="F385"/>
      <c r="G385"/>
      <c r="H385"/>
      <c r="I385"/>
      <c r="J385"/>
      <c r="K385"/>
      <c r="L385"/>
      <c r="M385"/>
      <c r="N385"/>
      <c r="O385"/>
      <c r="P385"/>
      <c r="Q385"/>
      <c r="R385"/>
      <c r="S385"/>
      <c r="T385"/>
      <c r="U385"/>
      <c r="V385"/>
      <c r="W385"/>
      <c r="X385"/>
      <c r="Y385"/>
      <c r="Z385"/>
      <c r="AA385"/>
    </row>
    <row r="386" spans="1:27">
      <c r="A386"/>
      <c r="B386"/>
      <c r="C386"/>
      <c r="D386"/>
      <c r="E386"/>
      <c r="F386"/>
      <c r="G386"/>
      <c r="H386"/>
      <c r="I386"/>
      <c r="J386"/>
      <c r="K386"/>
      <c r="L386"/>
      <c r="M386"/>
      <c r="N386"/>
      <c r="O386"/>
      <c r="P386"/>
      <c r="Q386"/>
      <c r="R386"/>
      <c r="S386"/>
      <c r="T386"/>
      <c r="U386"/>
      <c r="V386"/>
      <c r="W386"/>
      <c r="X386"/>
      <c r="Y386"/>
      <c r="Z386"/>
      <c r="AA386"/>
    </row>
    <row r="387" spans="1:27">
      <c r="A387"/>
      <c r="B387"/>
      <c r="C387"/>
      <c r="D387"/>
      <c r="E387"/>
      <c r="F387"/>
      <c r="G387"/>
      <c r="H387"/>
      <c r="I387"/>
      <c r="J387"/>
      <c r="K387"/>
      <c r="L387"/>
      <c r="M387"/>
      <c r="N387"/>
      <c r="O387"/>
      <c r="P387"/>
      <c r="Q387"/>
      <c r="R387"/>
      <c r="S387"/>
      <c r="T387"/>
      <c r="U387"/>
      <c r="V387"/>
      <c r="W387"/>
      <c r="X387"/>
      <c r="Y387"/>
      <c r="Z387"/>
      <c r="AA387"/>
    </row>
    <row r="388" spans="1:27">
      <c r="A388"/>
      <c r="B388"/>
      <c r="C388"/>
      <c r="D388"/>
      <c r="E388"/>
      <c r="F388"/>
      <c r="G388"/>
      <c r="H388"/>
      <c r="I388"/>
      <c r="J388"/>
      <c r="K388"/>
      <c r="L388"/>
      <c r="M388"/>
      <c r="N388"/>
      <c r="O388"/>
      <c r="P388"/>
      <c r="Q388"/>
      <c r="R388"/>
      <c r="S388"/>
      <c r="T388"/>
      <c r="U388"/>
      <c r="V388"/>
      <c r="W388"/>
      <c r="X388"/>
      <c r="Y388"/>
      <c r="Z388"/>
      <c r="AA388"/>
    </row>
    <row r="389" spans="1:27">
      <c r="A389"/>
      <c r="B389"/>
      <c r="C389"/>
      <c r="D389"/>
      <c r="E389"/>
      <c r="F389"/>
      <c r="G389"/>
      <c r="H389"/>
      <c r="I389"/>
      <c r="J389"/>
      <c r="K389"/>
      <c r="L389"/>
      <c r="M389"/>
      <c r="N389"/>
      <c r="O389"/>
      <c r="P389"/>
      <c r="Q389"/>
      <c r="R389"/>
      <c r="S389"/>
      <c r="T389"/>
      <c r="U389"/>
      <c r="V389"/>
      <c r="W389"/>
      <c r="X389"/>
      <c r="Y389"/>
      <c r="Z389"/>
      <c r="AA389"/>
    </row>
    <row r="390" spans="1:27">
      <c r="A390"/>
      <c r="B390"/>
      <c r="C390"/>
      <c r="D390"/>
      <c r="E390"/>
      <c r="F390"/>
      <c r="G390"/>
      <c r="H390"/>
      <c r="I390"/>
      <c r="J390"/>
      <c r="K390"/>
      <c r="L390"/>
      <c r="M390"/>
      <c r="N390"/>
      <c r="O390"/>
      <c r="P390"/>
      <c r="Q390"/>
      <c r="R390"/>
      <c r="S390"/>
      <c r="T390"/>
      <c r="U390"/>
      <c r="V390"/>
      <c r="W390"/>
      <c r="X390"/>
      <c r="Y390"/>
      <c r="Z390"/>
      <c r="AA390"/>
    </row>
    <row r="391" spans="1:27">
      <c r="A391"/>
      <c r="B391"/>
      <c r="C391"/>
      <c r="D391"/>
      <c r="E391"/>
      <c r="F391"/>
      <c r="G391"/>
      <c r="H391"/>
      <c r="I391"/>
      <c r="J391"/>
      <c r="K391"/>
      <c r="L391"/>
      <c r="M391"/>
      <c r="N391"/>
      <c r="O391"/>
      <c r="P391"/>
      <c r="Q391"/>
      <c r="R391"/>
      <c r="S391"/>
      <c r="T391"/>
      <c r="U391"/>
      <c r="V391"/>
      <c r="W391"/>
      <c r="X391"/>
      <c r="Y391"/>
      <c r="Z391"/>
      <c r="AA391"/>
    </row>
    <row r="392" spans="1:27">
      <c r="A392"/>
      <c r="B392"/>
      <c r="C392"/>
      <c r="D392"/>
      <c r="E392"/>
      <c r="F392"/>
      <c r="G392"/>
      <c r="H392"/>
      <c r="I392"/>
      <c r="J392"/>
      <c r="K392"/>
      <c r="L392"/>
      <c r="M392"/>
      <c r="N392"/>
      <c r="O392"/>
      <c r="P392"/>
      <c r="Q392"/>
      <c r="R392"/>
      <c r="S392"/>
      <c r="T392"/>
      <c r="U392"/>
      <c r="V392"/>
      <c r="W392"/>
      <c r="X392"/>
      <c r="Y392"/>
      <c r="Z392"/>
      <c r="AA392"/>
    </row>
    <row r="393" spans="1:27">
      <c r="A393"/>
      <c r="B393"/>
      <c r="C393"/>
      <c r="D393"/>
      <c r="E393"/>
      <c r="F393"/>
      <c r="G393"/>
      <c r="H393"/>
      <c r="I393"/>
      <c r="J393"/>
      <c r="K393"/>
      <c r="L393"/>
      <c r="M393"/>
      <c r="N393"/>
      <c r="O393"/>
      <c r="P393"/>
      <c r="Q393"/>
      <c r="R393"/>
      <c r="S393"/>
      <c r="T393"/>
      <c r="U393"/>
      <c r="V393"/>
      <c r="W393"/>
      <c r="X393"/>
      <c r="Y393"/>
      <c r="Z393"/>
      <c r="AA393"/>
    </row>
    <row r="394" spans="1:27">
      <c r="A394"/>
      <c r="B394"/>
      <c r="C394"/>
      <c r="D394"/>
      <c r="E394"/>
      <c r="F394"/>
      <c r="G394"/>
      <c r="H394"/>
      <c r="I394"/>
      <c r="J394"/>
      <c r="K394"/>
      <c r="L394"/>
      <c r="M394"/>
      <c r="N394"/>
      <c r="O394"/>
      <c r="P394"/>
      <c r="Q394"/>
      <c r="R394"/>
      <c r="S394"/>
      <c r="T394"/>
      <c r="U394"/>
      <c r="V394"/>
      <c r="W394"/>
      <c r="X394"/>
      <c r="Y394"/>
      <c r="Z394"/>
      <c r="AA394"/>
    </row>
    <row r="395" spans="1:27">
      <c r="A395"/>
      <c r="B395"/>
      <c r="C395"/>
      <c r="D395"/>
      <c r="E395"/>
      <c r="F395"/>
      <c r="G395"/>
      <c r="H395"/>
      <c r="I395"/>
      <c r="J395"/>
      <c r="K395"/>
      <c r="L395"/>
      <c r="M395"/>
      <c r="N395"/>
      <c r="O395"/>
      <c r="P395"/>
      <c r="Q395"/>
      <c r="R395"/>
      <c r="S395"/>
      <c r="T395"/>
      <c r="U395"/>
      <c r="V395"/>
      <c r="W395"/>
      <c r="X395"/>
      <c r="Y395"/>
      <c r="Z395"/>
      <c r="AA395"/>
    </row>
    <row r="396" spans="1:27">
      <c r="A396"/>
      <c r="B396"/>
      <c r="C396"/>
      <c r="D396"/>
      <c r="E396"/>
      <c r="F396"/>
      <c r="G396"/>
      <c r="H396"/>
      <c r="I396"/>
      <c r="J396"/>
      <c r="K396"/>
      <c r="L396"/>
      <c r="M396"/>
      <c r="N396"/>
      <c r="O396"/>
      <c r="P396"/>
      <c r="Q396"/>
      <c r="R396"/>
      <c r="S396"/>
      <c r="T396"/>
      <c r="U396"/>
      <c r="V396"/>
      <c r="W396"/>
      <c r="X396"/>
      <c r="Y396"/>
      <c r="Z396"/>
      <c r="AA396"/>
    </row>
    <row r="397" spans="1:27">
      <c r="A397"/>
      <c r="B397"/>
      <c r="C397"/>
      <c r="D397"/>
      <c r="E397"/>
      <c r="F397"/>
      <c r="G397"/>
      <c r="H397"/>
      <c r="I397"/>
      <c r="J397"/>
      <c r="K397"/>
      <c r="L397"/>
      <c r="M397"/>
      <c r="N397"/>
      <c r="O397"/>
      <c r="P397"/>
      <c r="Q397"/>
      <c r="R397"/>
      <c r="S397"/>
      <c r="T397"/>
      <c r="U397"/>
      <c r="V397"/>
      <c r="W397"/>
      <c r="X397"/>
      <c r="Y397"/>
      <c r="Z397"/>
      <c r="AA397"/>
    </row>
    <row r="398" spans="1:27">
      <c r="A398"/>
      <c r="B398"/>
      <c r="C398"/>
      <c r="D398"/>
      <c r="E398"/>
      <c r="F398"/>
      <c r="G398"/>
      <c r="H398"/>
      <c r="I398"/>
      <c r="J398"/>
      <c r="K398"/>
      <c r="L398"/>
      <c r="M398"/>
      <c r="N398"/>
      <c r="O398"/>
      <c r="P398"/>
      <c r="Q398"/>
      <c r="R398"/>
      <c r="S398"/>
      <c r="T398"/>
      <c r="U398"/>
      <c r="V398"/>
      <c r="W398"/>
      <c r="X398"/>
      <c r="Y398"/>
      <c r="Z398"/>
      <c r="AA398"/>
    </row>
    <row r="399" spans="1:27">
      <c r="A399"/>
      <c r="B399"/>
      <c r="C399"/>
      <c r="D399"/>
      <c r="E399"/>
      <c r="F399"/>
      <c r="G399"/>
      <c r="H399"/>
      <c r="I399"/>
      <c r="J399"/>
      <c r="K399"/>
      <c r="L399"/>
      <c r="M399"/>
      <c r="N399"/>
      <c r="O399"/>
      <c r="P399"/>
      <c r="Q399"/>
      <c r="R399"/>
      <c r="S399"/>
      <c r="T399"/>
      <c r="U399"/>
      <c r="V399"/>
      <c r="W399"/>
      <c r="X399"/>
      <c r="Y399"/>
      <c r="Z399"/>
      <c r="AA399"/>
    </row>
    <row r="400" spans="1:27">
      <c r="A400"/>
      <c r="B400"/>
      <c r="C400"/>
      <c r="D400"/>
      <c r="E400"/>
      <c r="F400"/>
      <c r="G400"/>
      <c r="H400"/>
      <c r="I400"/>
      <c r="J400"/>
      <c r="K400"/>
      <c r="L400"/>
      <c r="M400"/>
      <c r="N400"/>
      <c r="O400"/>
      <c r="P400"/>
      <c r="Q400"/>
      <c r="R400"/>
      <c r="S400"/>
      <c r="T400"/>
      <c r="U400"/>
      <c r="V400"/>
      <c r="W400"/>
      <c r="X400"/>
      <c r="Y400"/>
      <c r="Z400"/>
      <c r="AA400"/>
    </row>
    <row r="401" spans="1:27">
      <c r="A401"/>
      <c r="B401"/>
      <c r="C401"/>
      <c r="D401"/>
      <c r="E401"/>
      <c r="F401"/>
      <c r="G401"/>
      <c r="H401"/>
      <c r="I401"/>
      <c r="J401"/>
      <c r="K401"/>
      <c r="L401"/>
      <c r="M401"/>
      <c r="N401"/>
      <c r="O401"/>
      <c r="P401"/>
      <c r="Q401"/>
      <c r="R401"/>
      <c r="S401"/>
      <c r="T401"/>
      <c r="U401"/>
      <c r="V401"/>
      <c r="W401"/>
      <c r="X401"/>
      <c r="Y401"/>
      <c r="Z401"/>
      <c r="AA401"/>
    </row>
    <row r="402" spans="1:27">
      <c r="A402"/>
      <c r="B402"/>
      <c r="C402"/>
      <c r="D402"/>
      <c r="E402"/>
      <c r="F402"/>
      <c r="G402"/>
      <c r="H402"/>
      <c r="I402"/>
      <c r="J402"/>
      <c r="K402"/>
      <c r="L402"/>
      <c r="M402"/>
      <c r="N402"/>
      <c r="O402"/>
      <c r="P402"/>
      <c r="Q402"/>
      <c r="R402"/>
      <c r="S402"/>
      <c r="T402"/>
      <c r="U402"/>
      <c r="V402"/>
      <c r="W402"/>
      <c r="X402"/>
      <c r="Y402"/>
      <c r="Z402"/>
      <c r="AA402"/>
    </row>
    <row r="403" spans="1:27">
      <c r="A403"/>
      <c r="B403"/>
      <c r="C403"/>
      <c r="D403"/>
      <c r="E403"/>
      <c r="F403"/>
      <c r="G403"/>
      <c r="H403"/>
      <c r="I403"/>
      <c r="J403"/>
      <c r="K403"/>
      <c r="L403"/>
      <c r="M403"/>
      <c r="N403"/>
      <c r="O403"/>
      <c r="P403"/>
      <c r="Q403"/>
      <c r="R403"/>
      <c r="S403"/>
      <c r="T403"/>
      <c r="U403"/>
      <c r="V403"/>
      <c r="W403"/>
      <c r="X403"/>
      <c r="Y403"/>
      <c r="Z403"/>
      <c r="AA403"/>
    </row>
    <row r="404" spans="1:27">
      <c r="A404"/>
      <c r="B404"/>
      <c r="C404"/>
      <c r="D404"/>
      <c r="E404"/>
      <c r="F404"/>
      <c r="G404"/>
      <c r="H404"/>
      <c r="I404"/>
      <c r="J404"/>
      <c r="K404"/>
      <c r="L404"/>
      <c r="M404"/>
      <c r="N404"/>
      <c r="O404"/>
      <c r="P404"/>
      <c r="Q404"/>
      <c r="R404"/>
      <c r="S404"/>
      <c r="T404"/>
      <c r="U404"/>
      <c r="V404"/>
      <c r="W404"/>
      <c r="X404"/>
      <c r="Y404"/>
      <c r="Z404"/>
      <c r="AA404"/>
    </row>
    <row r="405" spans="1:27">
      <c r="A405"/>
      <c r="B405"/>
      <c r="C405"/>
      <c r="D405"/>
      <c r="E405"/>
      <c r="F405"/>
      <c r="G405"/>
      <c r="H405"/>
      <c r="I405"/>
      <c r="J405"/>
      <c r="K405"/>
      <c r="L405"/>
      <c r="M405"/>
      <c r="N405"/>
      <c r="O405"/>
      <c r="P405"/>
      <c r="Q405"/>
      <c r="R405"/>
      <c r="S405"/>
      <c r="T405"/>
      <c r="U405"/>
      <c r="V405"/>
      <c r="W405"/>
      <c r="X405"/>
      <c r="Y405"/>
      <c r="Z405"/>
      <c r="AA405"/>
    </row>
    <row r="406" spans="1:27">
      <c r="A406"/>
      <c r="B406"/>
      <c r="C406"/>
      <c r="D406"/>
      <c r="E406"/>
      <c r="F406"/>
      <c r="G406"/>
      <c r="H406"/>
      <c r="I406"/>
      <c r="J406"/>
      <c r="K406"/>
      <c r="L406"/>
      <c r="M406"/>
      <c r="N406"/>
      <c r="O406"/>
      <c r="P406"/>
      <c r="Q406"/>
      <c r="R406"/>
      <c r="S406"/>
      <c r="T406"/>
      <c r="U406"/>
      <c r="V406"/>
      <c r="W406"/>
      <c r="X406"/>
      <c r="Y406"/>
      <c r="Z406"/>
      <c r="AA406"/>
    </row>
    <row r="407" spans="1:27">
      <c r="A407"/>
      <c r="B407"/>
      <c r="C407"/>
      <c r="D407"/>
      <c r="E407"/>
      <c r="F407"/>
      <c r="G407"/>
      <c r="H407"/>
      <c r="I407"/>
      <c r="J407"/>
      <c r="K407"/>
      <c r="L407"/>
      <c r="M407"/>
      <c r="N407"/>
      <c r="O407"/>
      <c r="P407"/>
      <c r="Q407"/>
      <c r="R407"/>
      <c r="S407"/>
      <c r="T407"/>
      <c r="U407"/>
      <c r="V407"/>
      <c r="W407"/>
      <c r="X407"/>
      <c r="Y407"/>
      <c r="Z407"/>
      <c r="AA407"/>
    </row>
    <row r="408" spans="1:27">
      <c r="A408"/>
      <c r="B408"/>
      <c r="C408"/>
      <c r="D408"/>
      <c r="E408"/>
      <c r="F408"/>
      <c r="G408"/>
      <c r="H408"/>
      <c r="I408"/>
      <c r="J408"/>
      <c r="K408"/>
      <c r="L408"/>
      <c r="M408"/>
      <c r="N408"/>
      <c r="O408"/>
      <c r="P408"/>
      <c r="Q408"/>
      <c r="R408"/>
      <c r="S408"/>
      <c r="T408"/>
      <c r="U408"/>
      <c r="V408"/>
      <c r="W408"/>
      <c r="X408"/>
      <c r="Y408"/>
      <c r="Z408"/>
      <c r="AA408"/>
    </row>
    <row r="409" spans="1:27">
      <c r="A409"/>
      <c r="B409"/>
      <c r="C409"/>
      <c r="D409"/>
      <c r="E409"/>
      <c r="F409"/>
      <c r="G409"/>
      <c r="H409"/>
      <c r="I409"/>
      <c r="J409"/>
      <c r="K409"/>
      <c r="L409"/>
      <c r="M409"/>
      <c r="N409"/>
      <c r="O409"/>
      <c r="P409"/>
      <c r="Q409"/>
      <c r="R409"/>
      <c r="S409"/>
      <c r="T409"/>
      <c r="U409"/>
      <c r="V409"/>
      <c r="W409"/>
      <c r="X409"/>
      <c r="Y409"/>
      <c r="Z409"/>
      <c r="AA409"/>
    </row>
    <row r="410" spans="1:27">
      <c r="A410"/>
      <c r="B410"/>
      <c r="C410"/>
      <c r="D410"/>
      <c r="E410"/>
      <c r="F410"/>
      <c r="G410"/>
      <c r="H410"/>
      <c r="I410"/>
      <c r="J410"/>
      <c r="K410"/>
      <c r="L410"/>
      <c r="M410"/>
      <c r="N410"/>
      <c r="O410"/>
      <c r="P410"/>
      <c r="Q410"/>
      <c r="R410"/>
      <c r="S410"/>
      <c r="T410"/>
      <c r="U410"/>
      <c r="V410"/>
      <c r="W410"/>
      <c r="X410"/>
      <c r="Y410"/>
      <c r="Z410"/>
      <c r="AA410"/>
    </row>
    <row r="411" spans="1:27">
      <c r="A411"/>
      <c r="B411"/>
      <c r="C411"/>
      <c r="D411"/>
      <c r="E411"/>
      <c r="F411"/>
      <c r="G411"/>
      <c r="H411"/>
      <c r="I411"/>
      <c r="J411"/>
      <c r="K411"/>
      <c r="L411"/>
      <c r="M411"/>
      <c r="N411"/>
      <c r="O411"/>
      <c r="P411"/>
      <c r="Q411"/>
      <c r="R411"/>
      <c r="S411"/>
      <c r="T411"/>
      <c r="U411"/>
      <c r="V411"/>
      <c r="W411"/>
      <c r="X411"/>
      <c r="Y411"/>
      <c r="Z411"/>
      <c r="AA411"/>
    </row>
    <row r="412" spans="1:27">
      <c r="A412"/>
      <c r="B412"/>
      <c r="C412"/>
      <c r="D412"/>
      <c r="E412"/>
      <c r="F412"/>
      <c r="G412"/>
      <c r="H412"/>
      <c r="I412"/>
      <c r="J412"/>
      <c r="K412"/>
      <c r="L412"/>
      <c r="M412"/>
      <c r="N412"/>
      <c r="O412"/>
      <c r="P412"/>
      <c r="Q412"/>
      <c r="R412"/>
      <c r="S412"/>
      <c r="T412"/>
      <c r="U412"/>
      <c r="V412"/>
      <c r="W412"/>
      <c r="X412"/>
      <c r="Y412"/>
      <c r="Z412"/>
      <c r="AA412"/>
    </row>
    <row r="413" spans="1:27">
      <c r="A413"/>
      <c r="B413"/>
      <c r="C413"/>
      <c r="D413"/>
      <c r="E413"/>
      <c r="F413"/>
      <c r="G413"/>
      <c r="H413"/>
      <c r="I413"/>
      <c r="J413"/>
      <c r="K413"/>
      <c r="L413"/>
      <c r="M413"/>
      <c r="N413"/>
      <c r="O413"/>
      <c r="P413"/>
      <c r="Q413"/>
      <c r="R413"/>
      <c r="S413"/>
      <c r="T413"/>
      <c r="U413"/>
      <c r="V413"/>
      <c r="W413"/>
      <c r="X413"/>
      <c r="Y413"/>
      <c r="Z413"/>
      <c r="AA413"/>
    </row>
    <row r="414" spans="1:27">
      <c r="A414"/>
      <c r="B414"/>
      <c r="C414"/>
      <c r="D414"/>
      <c r="E414"/>
      <c r="F414"/>
      <c r="G414"/>
      <c r="H414"/>
      <c r="I414"/>
      <c r="J414"/>
      <c r="K414"/>
      <c r="L414"/>
      <c r="M414"/>
      <c r="N414"/>
      <c r="O414"/>
      <c r="P414"/>
      <c r="Q414"/>
      <c r="R414"/>
      <c r="S414"/>
      <c r="T414"/>
      <c r="U414"/>
      <c r="V414"/>
      <c r="W414"/>
      <c r="X414"/>
      <c r="Y414"/>
      <c r="Z414"/>
      <c r="AA414"/>
    </row>
    <row r="415" spans="1:27">
      <c r="A415"/>
      <c r="B415"/>
      <c r="C415"/>
      <c r="D415"/>
      <c r="E415"/>
      <c r="F415"/>
      <c r="G415"/>
      <c r="H415"/>
      <c r="I415"/>
      <c r="J415"/>
      <c r="K415"/>
      <c r="L415"/>
      <c r="M415"/>
      <c r="N415"/>
      <c r="O415"/>
      <c r="P415"/>
      <c r="Q415"/>
      <c r="R415"/>
      <c r="S415"/>
      <c r="T415"/>
      <c r="U415"/>
      <c r="V415"/>
    </row>
    <row r="416" spans="1:27">
      <c r="A416"/>
      <c r="B416"/>
      <c r="C416"/>
      <c r="D416"/>
      <c r="E416"/>
      <c r="F416"/>
      <c r="G416"/>
      <c r="H416"/>
      <c r="I416"/>
      <c r="J416"/>
      <c r="K416"/>
      <c r="L416"/>
      <c r="M416"/>
      <c r="N416"/>
      <c r="O416"/>
      <c r="P416"/>
      <c r="Q416"/>
      <c r="R416"/>
      <c r="S416"/>
      <c r="T416"/>
      <c r="U416"/>
      <c r="V416"/>
    </row>
    <row r="417" spans="1:22">
      <c r="A417"/>
      <c r="B417"/>
      <c r="C417"/>
      <c r="D417"/>
      <c r="E417"/>
      <c r="F417"/>
      <c r="G417"/>
      <c r="H417"/>
      <c r="I417"/>
      <c r="J417"/>
      <c r="K417"/>
      <c r="L417"/>
      <c r="M417"/>
      <c r="N417"/>
      <c r="O417"/>
      <c r="P417"/>
      <c r="Q417"/>
      <c r="R417"/>
      <c r="S417"/>
      <c r="T417"/>
      <c r="U417"/>
      <c r="V417"/>
    </row>
    <row r="418" spans="1:22">
      <c r="A418"/>
      <c r="B418"/>
      <c r="C418"/>
      <c r="D418"/>
      <c r="E418"/>
      <c r="F418"/>
      <c r="G418"/>
      <c r="H418"/>
      <c r="I418"/>
      <c r="J418"/>
      <c r="K418"/>
      <c r="L418"/>
      <c r="M418"/>
      <c r="N418"/>
      <c r="O418"/>
      <c r="P418"/>
      <c r="Q418"/>
      <c r="R418"/>
      <c r="S418"/>
      <c r="T418"/>
      <c r="U418"/>
      <c r="V418"/>
    </row>
    <row r="419" spans="1:22">
      <c r="A419"/>
      <c r="B419"/>
      <c r="C419"/>
      <c r="D419"/>
      <c r="E419"/>
      <c r="F419"/>
      <c r="G419"/>
      <c r="H419"/>
      <c r="I419"/>
      <c r="J419"/>
      <c r="K419"/>
      <c r="L419"/>
      <c r="M419"/>
      <c r="N419"/>
      <c r="O419"/>
      <c r="P419"/>
      <c r="Q419"/>
      <c r="R419"/>
      <c r="S419"/>
      <c r="T419"/>
      <c r="U419"/>
      <c r="V419"/>
    </row>
    <row r="420" spans="1:22">
      <c r="A420"/>
      <c r="B420"/>
      <c r="C420"/>
      <c r="D420"/>
      <c r="E420"/>
      <c r="F420"/>
      <c r="G420"/>
      <c r="H420"/>
      <c r="I420"/>
      <c r="J420"/>
      <c r="K420"/>
      <c r="L420"/>
      <c r="M420"/>
      <c r="N420"/>
      <c r="O420"/>
      <c r="P420"/>
      <c r="Q420"/>
      <c r="R420"/>
      <c r="S420"/>
      <c r="T420"/>
      <c r="U420"/>
      <c r="V420"/>
    </row>
    <row r="421" spans="1:22">
      <c r="A421"/>
      <c r="B421"/>
      <c r="C421"/>
      <c r="D421"/>
      <c r="E421"/>
      <c r="F421"/>
      <c r="G421"/>
      <c r="H421"/>
      <c r="I421"/>
      <c r="J421"/>
      <c r="K421"/>
      <c r="L421"/>
      <c r="M421"/>
      <c r="N421"/>
      <c r="O421"/>
      <c r="P421"/>
      <c r="Q421"/>
      <c r="R421"/>
      <c r="S421"/>
      <c r="T421"/>
      <c r="U421"/>
      <c r="V421"/>
    </row>
    <row r="422" spans="1:22">
      <c r="A422"/>
      <c r="B422"/>
      <c r="C422"/>
      <c r="D422"/>
      <c r="E422"/>
      <c r="F422"/>
      <c r="G422"/>
      <c r="H422"/>
      <c r="I422"/>
      <c r="J422"/>
      <c r="K422"/>
      <c r="L422"/>
      <c r="M422"/>
      <c r="N422"/>
      <c r="O422"/>
      <c r="P422"/>
      <c r="Q422"/>
      <c r="R422"/>
      <c r="S422"/>
      <c r="T422"/>
      <c r="U422"/>
      <c r="V422"/>
    </row>
    <row r="423" spans="1:22">
      <c r="A423"/>
      <c r="B423"/>
      <c r="C423"/>
      <c r="D423"/>
      <c r="E423"/>
      <c r="F423"/>
      <c r="G423"/>
      <c r="H423"/>
      <c r="I423"/>
      <c r="J423"/>
      <c r="K423"/>
      <c r="L423"/>
      <c r="M423"/>
      <c r="N423"/>
      <c r="O423"/>
      <c r="P423"/>
      <c r="Q423"/>
      <c r="R423"/>
      <c r="S423"/>
      <c r="T423"/>
      <c r="U423"/>
      <c r="V423"/>
    </row>
    <row r="424" spans="1:22">
      <c r="A424"/>
      <c r="B424"/>
      <c r="C424"/>
      <c r="D424"/>
      <c r="E424"/>
      <c r="F424"/>
      <c r="G424"/>
      <c r="H424"/>
      <c r="I424"/>
      <c r="J424"/>
      <c r="K424"/>
      <c r="L424"/>
      <c r="M424"/>
      <c r="N424"/>
      <c r="O424"/>
      <c r="P424"/>
      <c r="Q424"/>
      <c r="R424"/>
      <c r="S424"/>
      <c r="T424"/>
      <c r="U424"/>
      <c r="V424"/>
    </row>
    <row r="425" spans="1:22">
      <c r="A425"/>
      <c r="B425"/>
      <c r="C425"/>
      <c r="D425"/>
      <c r="E425"/>
      <c r="F425"/>
      <c r="G425"/>
      <c r="H425"/>
      <c r="I425"/>
      <c r="J425"/>
      <c r="K425"/>
      <c r="L425"/>
      <c r="M425"/>
      <c r="N425"/>
      <c r="O425"/>
      <c r="P425"/>
      <c r="Q425"/>
      <c r="R425"/>
      <c r="S425"/>
      <c r="T425"/>
      <c r="U425"/>
      <c r="V425"/>
    </row>
    <row r="426" spans="1:22">
      <c r="A426"/>
      <c r="B426"/>
      <c r="C426"/>
      <c r="D426"/>
      <c r="E426"/>
      <c r="F426"/>
      <c r="G426"/>
      <c r="H426"/>
      <c r="I426"/>
      <c r="J426"/>
      <c r="K426"/>
      <c r="L426"/>
      <c r="M426"/>
      <c r="N426"/>
      <c r="O426"/>
      <c r="P426"/>
      <c r="Q426"/>
      <c r="R426"/>
      <c r="S426"/>
      <c r="T426"/>
      <c r="U426"/>
      <c r="V426"/>
    </row>
    <row r="427" spans="1:22">
      <c r="A427"/>
      <c r="B427"/>
      <c r="C427"/>
      <c r="D427"/>
      <c r="E427"/>
      <c r="F427"/>
      <c r="G427"/>
      <c r="H427"/>
      <c r="I427"/>
      <c r="J427"/>
      <c r="K427"/>
      <c r="L427"/>
      <c r="M427"/>
      <c r="N427"/>
      <c r="O427"/>
      <c r="P427"/>
      <c r="Q427"/>
      <c r="R427"/>
      <c r="S427"/>
      <c r="T427"/>
      <c r="U427"/>
      <c r="V427"/>
    </row>
    <row r="428" spans="1:22">
      <c r="A428"/>
      <c r="B428"/>
      <c r="C428"/>
      <c r="D428"/>
      <c r="E428"/>
      <c r="F428"/>
      <c r="G428"/>
      <c r="H428"/>
      <c r="I428"/>
      <c r="J428"/>
      <c r="K428"/>
      <c r="L428"/>
      <c r="M428"/>
      <c r="N428"/>
      <c r="O428"/>
      <c r="P428"/>
      <c r="Q428"/>
      <c r="R428"/>
      <c r="S428"/>
      <c r="T428"/>
      <c r="U428"/>
      <c r="V428"/>
    </row>
    <row r="429" spans="1:22">
      <c r="A429"/>
      <c r="B429"/>
      <c r="C429"/>
      <c r="D429"/>
      <c r="E429"/>
      <c r="F429"/>
      <c r="G429"/>
      <c r="H429"/>
      <c r="I429"/>
      <c r="J429"/>
      <c r="K429"/>
      <c r="L429"/>
      <c r="M429"/>
      <c r="N429"/>
      <c r="O429"/>
      <c r="P429"/>
      <c r="Q429"/>
      <c r="R429"/>
      <c r="S429"/>
      <c r="T429"/>
      <c r="U429"/>
      <c r="V429"/>
    </row>
    <row r="430" spans="1:22">
      <c r="A430"/>
      <c r="B430"/>
      <c r="C430"/>
      <c r="D430"/>
      <c r="E430"/>
      <c r="F430"/>
      <c r="G430"/>
      <c r="H430"/>
      <c r="I430"/>
      <c r="J430"/>
      <c r="K430"/>
      <c r="L430"/>
      <c r="M430"/>
      <c r="N430"/>
      <c r="O430"/>
      <c r="P430"/>
      <c r="Q430"/>
      <c r="R430"/>
      <c r="S430"/>
      <c r="T430"/>
      <c r="U430"/>
      <c r="V430"/>
    </row>
    <row r="431" spans="1:22">
      <c r="A431"/>
      <c r="B431"/>
      <c r="C431"/>
      <c r="D431"/>
      <c r="E431"/>
      <c r="F431"/>
      <c r="G431"/>
      <c r="H431"/>
      <c r="I431"/>
      <c r="J431"/>
      <c r="K431"/>
      <c r="L431"/>
      <c r="M431"/>
      <c r="N431"/>
      <c r="O431"/>
      <c r="P431"/>
      <c r="Q431"/>
      <c r="R431"/>
      <c r="S431"/>
      <c r="T431"/>
      <c r="U431"/>
      <c r="V431"/>
    </row>
    <row r="432" spans="1:22">
      <c r="A432"/>
      <c r="B432"/>
      <c r="C432"/>
      <c r="D432"/>
      <c r="E432"/>
      <c r="F432"/>
      <c r="G432"/>
      <c r="H432"/>
      <c r="I432"/>
      <c r="J432"/>
      <c r="K432"/>
      <c r="L432"/>
      <c r="M432"/>
      <c r="N432"/>
      <c r="O432"/>
      <c r="P432"/>
      <c r="Q432"/>
      <c r="R432"/>
      <c r="S432"/>
      <c r="T432"/>
      <c r="U432"/>
      <c r="V432"/>
    </row>
    <row r="433" spans="1:22">
      <c r="A433"/>
      <c r="B433"/>
      <c r="C433"/>
      <c r="D433"/>
      <c r="E433"/>
      <c r="F433"/>
      <c r="G433"/>
      <c r="H433"/>
      <c r="I433"/>
      <c r="J433"/>
      <c r="K433"/>
      <c r="L433"/>
      <c r="M433"/>
      <c r="N433"/>
      <c r="O433"/>
      <c r="P433"/>
      <c r="Q433"/>
      <c r="R433"/>
      <c r="S433"/>
      <c r="T433"/>
      <c r="U433"/>
      <c r="V433"/>
    </row>
    <row r="434" spans="1:22">
      <c r="A434"/>
      <c r="B434"/>
      <c r="C434"/>
      <c r="D434"/>
      <c r="E434"/>
      <c r="F434"/>
      <c r="G434"/>
      <c r="H434"/>
      <c r="I434"/>
      <c r="J434"/>
      <c r="K434"/>
      <c r="L434"/>
      <c r="M434"/>
      <c r="N434"/>
      <c r="O434"/>
      <c r="P434"/>
      <c r="Q434"/>
      <c r="R434"/>
      <c r="S434"/>
      <c r="T434"/>
      <c r="U434"/>
      <c r="V434"/>
    </row>
    <row r="435" spans="1:22">
      <c r="A435"/>
      <c r="B435"/>
      <c r="C435"/>
      <c r="D435"/>
      <c r="E435"/>
      <c r="F435"/>
      <c r="G435"/>
      <c r="H435"/>
      <c r="I435"/>
      <c r="J435"/>
      <c r="K435"/>
      <c r="L435"/>
      <c r="M435"/>
      <c r="N435"/>
      <c r="O435"/>
      <c r="P435"/>
      <c r="Q435"/>
      <c r="R435"/>
      <c r="S435"/>
      <c r="T435"/>
      <c r="U435"/>
      <c r="V435"/>
    </row>
    <row r="436" spans="1:22">
      <c r="A436"/>
      <c r="B436"/>
      <c r="C436"/>
      <c r="D436"/>
      <c r="E436"/>
      <c r="F436"/>
      <c r="G436"/>
      <c r="H436"/>
      <c r="I436"/>
      <c r="J436"/>
      <c r="K436"/>
      <c r="L436"/>
      <c r="M436"/>
      <c r="N436"/>
      <c r="O436"/>
      <c r="P436"/>
      <c r="Q436"/>
      <c r="R436"/>
      <c r="S436"/>
      <c r="T436"/>
      <c r="U436"/>
      <c r="V436"/>
    </row>
    <row r="437" spans="1:22">
      <c r="A437"/>
      <c r="B437"/>
      <c r="C437"/>
      <c r="D437"/>
      <c r="E437"/>
      <c r="F437"/>
      <c r="G437"/>
      <c r="H437"/>
      <c r="I437"/>
      <c r="J437"/>
      <c r="K437"/>
      <c r="L437"/>
      <c r="M437"/>
      <c r="N437"/>
      <c r="O437"/>
      <c r="P437"/>
      <c r="Q437"/>
      <c r="R437"/>
      <c r="S437"/>
      <c r="T437"/>
      <c r="U437"/>
      <c r="V437"/>
    </row>
    <row r="438" spans="1:22">
      <c r="A438"/>
      <c r="B438"/>
      <c r="C438"/>
      <c r="D438"/>
      <c r="E438"/>
      <c r="F438"/>
      <c r="G438"/>
      <c r="H438"/>
      <c r="I438"/>
      <c r="J438"/>
      <c r="K438"/>
      <c r="L438"/>
      <c r="M438"/>
      <c r="N438"/>
      <c r="O438"/>
      <c r="P438"/>
      <c r="Q438"/>
      <c r="R438"/>
      <c r="S438"/>
      <c r="T438"/>
      <c r="U438"/>
      <c r="V438"/>
    </row>
    <row r="439" spans="1:22">
      <c r="A439"/>
      <c r="B439"/>
      <c r="C439"/>
      <c r="D439"/>
      <c r="E439"/>
      <c r="F439"/>
      <c r="G439"/>
      <c r="H439"/>
      <c r="I439"/>
      <c r="J439"/>
      <c r="K439"/>
      <c r="L439"/>
      <c r="M439"/>
      <c r="N439"/>
      <c r="O439"/>
      <c r="P439"/>
      <c r="Q439"/>
      <c r="R439"/>
      <c r="S439"/>
      <c r="T439"/>
      <c r="U439"/>
      <c r="V439"/>
    </row>
    <row r="440" spans="1:22">
      <c r="A440"/>
      <c r="B440"/>
      <c r="C440"/>
      <c r="D440"/>
      <c r="E440"/>
      <c r="F440"/>
      <c r="G440"/>
      <c r="H440"/>
      <c r="I440"/>
      <c r="J440"/>
      <c r="K440"/>
      <c r="L440"/>
      <c r="M440"/>
      <c r="N440"/>
      <c r="O440"/>
      <c r="P440"/>
      <c r="Q440"/>
      <c r="R440"/>
      <c r="S440"/>
      <c r="T440"/>
      <c r="U440"/>
      <c r="V440"/>
    </row>
    <row r="441" spans="1:22">
      <c r="A441"/>
      <c r="B441"/>
      <c r="C441"/>
      <c r="D441"/>
      <c r="E441"/>
      <c r="F441"/>
      <c r="G441"/>
      <c r="H441"/>
      <c r="I441"/>
      <c r="J441"/>
      <c r="K441"/>
      <c r="L441"/>
      <c r="M441"/>
      <c r="N441"/>
      <c r="O441"/>
      <c r="P441"/>
      <c r="Q441"/>
      <c r="R441"/>
      <c r="S441"/>
      <c r="T441"/>
      <c r="U441"/>
      <c r="V441"/>
    </row>
    <row r="442" spans="1:22">
      <c r="A442"/>
      <c r="B442"/>
      <c r="C442"/>
      <c r="D442"/>
      <c r="E442"/>
      <c r="F442"/>
      <c r="G442"/>
      <c r="H442"/>
      <c r="I442"/>
      <c r="J442"/>
      <c r="K442"/>
      <c r="L442"/>
      <c r="M442"/>
      <c r="N442"/>
      <c r="O442"/>
      <c r="P442"/>
      <c r="Q442"/>
      <c r="R442"/>
      <c r="S442"/>
      <c r="T442"/>
      <c r="U442"/>
      <c r="V442"/>
    </row>
    <row r="443" spans="1:22">
      <c r="A443"/>
      <c r="B443"/>
      <c r="C443"/>
      <c r="D443"/>
      <c r="E443"/>
      <c r="F443"/>
      <c r="G443"/>
      <c r="H443"/>
      <c r="I443"/>
      <c r="J443"/>
      <c r="K443"/>
      <c r="L443"/>
      <c r="M443"/>
      <c r="N443"/>
      <c r="O443"/>
      <c r="P443"/>
      <c r="Q443"/>
      <c r="R443"/>
      <c r="S443"/>
      <c r="T443"/>
      <c r="U443"/>
      <c r="V443"/>
    </row>
    <row r="444" spans="1:22">
      <c r="A444"/>
      <c r="B444"/>
      <c r="C444"/>
      <c r="D444"/>
      <c r="E444"/>
      <c r="F444"/>
      <c r="G444"/>
      <c r="H444"/>
      <c r="I444"/>
      <c r="J444"/>
      <c r="K444"/>
      <c r="L444"/>
      <c r="M444"/>
      <c r="N444"/>
      <c r="O444"/>
      <c r="P444"/>
      <c r="Q444"/>
      <c r="R444"/>
      <c r="S444"/>
      <c r="T444"/>
      <c r="U444"/>
      <c r="V444"/>
    </row>
    <row r="445" spans="1:22">
      <c r="A445"/>
      <c r="B445"/>
      <c r="C445"/>
      <c r="D445"/>
      <c r="E445"/>
      <c r="F445"/>
      <c r="G445"/>
      <c r="H445"/>
      <c r="I445"/>
      <c r="J445"/>
      <c r="K445"/>
      <c r="L445"/>
      <c r="M445"/>
      <c r="N445"/>
      <c r="O445"/>
      <c r="P445"/>
      <c r="Q445"/>
      <c r="R445"/>
      <c r="S445"/>
      <c r="T445"/>
      <c r="U445"/>
      <c r="V445"/>
    </row>
    <row r="446" spans="1:22">
      <c r="A446"/>
      <c r="B446"/>
      <c r="C446"/>
      <c r="D446"/>
      <c r="E446"/>
      <c r="F446"/>
      <c r="G446"/>
      <c r="H446"/>
      <c r="I446"/>
      <c r="J446"/>
      <c r="K446"/>
      <c r="L446"/>
      <c r="M446"/>
      <c r="N446"/>
      <c r="O446"/>
      <c r="P446"/>
      <c r="Q446"/>
      <c r="R446"/>
      <c r="S446"/>
      <c r="T446"/>
      <c r="U446"/>
      <c r="V446"/>
    </row>
    <row r="447" spans="1:22">
      <c r="A447"/>
      <c r="B447"/>
      <c r="C447"/>
      <c r="D447"/>
      <c r="E447"/>
      <c r="F447"/>
      <c r="G447"/>
      <c r="H447"/>
      <c r="I447"/>
      <c r="J447"/>
      <c r="K447"/>
      <c r="L447"/>
      <c r="M447"/>
      <c r="N447"/>
      <c r="O447"/>
      <c r="P447"/>
      <c r="Q447"/>
      <c r="R447"/>
      <c r="S447"/>
      <c r="T447"/>
      <c r="U447"/>
      <c r="V447"/>
    </row>
    <row r="448" spans="1:22">
      <c r="A448"/>
      <c r="B448"/>
      <c r="C448"/>
      <c r="D448"/>
      <c r="E448"/>
      <c r="F448"/>
      <c r="G448"/>
      <c r="H448"/>
      <c r="I448"/>
      <c r="J448"/>
      <c r="K448"/>
      <c r="L448"/>
      <c r="M448"/>
      <c r="N448"/>
      <c r="O448"/>
      <c r="P448"/>
      <c r="Q448"/>
      <c r="R448"/>
      <c r="S448"/>
      <c r="T448"/>
      <c r="U448"/>
      <c r="V448"/>
    </row>
    <row r="449" spans="1:22">
      <c r="A449"/>
      <c r="B449"/>
      <c r="C449"/>
      <c r="D449"/>
      <c r="E449"/>
      <c r="F449"/>
      <c r="G449"/>
      <c r="H449"/>
      <c r="I449"/>
      <c r="J449"/>
      <c r="K449"/>
      <c r="L449"/>
      <c r="M449"/>
      <c r="N449"/>
      <c r="O449"/>
      <c r="P449"/>
      <c r="Q449"/>
      <c r="R449"/>
      <c r="S449"/>
      <c r="T449"/>
      <c r="U449"/>
      <c r="V449"/>
    </row>
    <row r="450" spans="1:22">
      <c r="A450"/>
      <c r="B450"/>
      <c r="C450"/>
      <c r="D450"/>
      <c r="E450"/>
      <c r="F450"/>
      <c r="G450"/>
      <c r="H450"/>
      <c r="I450"/>
      <c r="J450"/>
      <c r="K450"/>
      <c r="L450"/>
      <c r="M450"/>
      <c r="N450"/>
      <c r="O450"/>
      <c r="P450"/>
      <c r="Q450"/>
      <c r="R450"/>
      <c r="S450"/>
      <c r="T450"/>
      <c r="U450"/>
      <c r="V450"/>
    </row>
    <row r="451" spans="1:22">
      <c r="A451"/>
      <c r="B451"/>
      <c r="C451"/>
      <c r="D451"/>
      <c r="E451"/>
      <c r="F451"/>
      <c r="G451"/>
      <c r="H451"/>
      <c r="I451"/>
      <c r="J451"/>
      <c r="K451"/>
      <c r="L451"/>
      <c r="M451"/>
      <c r="N451"/>
      <c r="O451"/>
      <c r="P451"/>
      <c r="Q451"/>
      <c r="R451"/>
      <c r="S451"/>
      <c r="T451"/>
      <c r="U451"/>
      <c r="V451"/>
    </row>
    <row r="452" spans="1:22">
      <c r="A452"/>
      <c r="B452"/>
      <c r="C452"/>
      <c r="D452"/>
      <c r="E452"/>
      <c r="F452"/>
      <c r="G452"/>
      <c r="H452"/>
      <c r="I452"/>
      <c r="J452"/>
      <c r="K452"/>
      <c r="L452"/>
      <c r="M452"/>
      <c r="N452"/>
      <c r="O452"/>
      <c r="P452"/>
      <c r="Q452"/>
      <c r="R452"/>
      <c r="S452"/>
      <c r="T452"/>
      <c r="U452"/>
      <c r="V452"/>
    </row>
    <row r="453" spans="1:22">
      <c r="A453"/>
      <c r="B453"/>
      <c r="C453"/>
      <c r="D453"/>
      <c r="E453"/>
      <c r="F453"/>
      <c r="G453"/>
      <c r="H453"/>
      <c r="I453"/>
      <c r="J453"/>
      <c r="K453"/>
      <c r="L453"/>
      <c r="M453"/>
      <c r="N453"/>
      <c r="O453"/>
      <c r="P453"/>
      <c r="Q453"/>
      <c r="R453"/>
      <c r="S453"/>
      <c r="T453"/>
      <c r="U453"/>
      <c r="V453"/>
    </row>
    <row r="454" spans="1:22">
      <c r="A454"/>
      <c r="B454"/>
      <c r="C454"/>
      <c r="D454"/>
      <c r="E454"/>
      <c r="F454"/>
      <c r="G454"/>
      <c r="H454"/>
      <c r="I454"/>
      <c r="J454"/>
      <c r="K454"/>
      <c r="L454"/>
      <c r="M454"/>
      <c r="N454"/>
      <c r="O454"/>
      <c r="P454"/>
      <c r="Q454"/>
      <c r="R454"/>
      <c r="S454"/>
      <c r="T454"/>
      <c r="U454"/>
      <c r="V454"/>
    </row>
    <row r="455" spans="1:22">
      <c r="A455"/>
      <c r="B455"/>
      <c r="C455"/>
      <c r="D455"/>
      <c r="E455"/>
      <c r="F455"/>
      <c r="G455"/>
      <c r="H455"/>
      <c r="I455"/>
      <c r="J455"/>
      <c r="K455"/>
      <c r="L455"/>
      <c r="M455"/>
      <c r="N455"/>
      <c r="O455"/>
      <c r="P455"/>
      <c r="Q455"/>
      <c r="R455"/>
      <c r="S455"/>
      <c r="T455"/>
      <c r="U455"/>
      <c r="V455"/>
    </row>
    <row r="456" spans="1:22">
      <c r="A456"/>
      <c r="B456"/>
      <c r="C456"/>
      <c r="D456"/>
      <c r="E456"/>
      <c r="F456"/>
      <c r="G456"/>
      <c r="H456"/>
      <c r="I456"/>
      <c r="J456"/>
      <c r="K456"/>
      <c r="L456"/>
      <c r="M456"/>
      <c r="N456"/>
      <c r="O456"/>
      <c r="P456"/>
      <c r="Q456"/>
      <c r="R456"/>
      <c r="S456"/>
      <c r="T456"/>
      <c r="U456"/>
      <c r="V456"/>
    </row>
    <row r="457" spans="1:22">
      <c r="A457"/>
      <c r="B457"/>
      <c r="C457"/>
      <c r="D457"/>
      <c r="E457"/>
      <c r="F457"/>
      <c r="G457"/>
      <c r="H457"/>
      <c r="I457"/>
      <c r="J457"/>
      <c r="K457"/>
      <c r="L457"/>
      <c r="M457"/>
      <c r="N457"/>
      <c r="O457"/>
      <c r="P457"/>
      <c r="Q457"/>
      <c r="R457"/>
      <c r="S457"/>
      <c r="T457"/>
      <c r="U457"/>
      <c r="V457"/>
    </row>
    <row r="458" spans="1:22">
      <c r="A458"/>
      <c r="B458"/>
      <c r="C458"/>
      <c r="D458"/>
      <c r="E458"/>
      <c r="F458"/>
      <c r="G458"/>
      <c r="H458"/>
      <c r="I458"/>
      <c r="J458"/>
      <c r="K458"/>
      <c r="L458"/>
      <c r="M458"/>
      <c r="N458"/>
      <c r="O458"/>
      <c r="P458"/>
      <c r="Q458"/>
      <c r="R458"/>
      <c r="S458"/>
      <c r="T458"/>
      <c r="U458"/>
      <c r="V458"/>
    </row>
    <row r="459" spans="1:22">
      <c r="A459"/>
      <c r="B459"/>
      <c r="C459"/>
      <c r="D459"/>
      <c r="E459"/>
      <c r="F459"/>
      <c r="G459"/>
      <c r="H459"/>
      <c r="I459"/>
      <c r="J459"/>
      <c r="K459"/>
      <c r="L459"/>
      <c r="M459"/>
      <c r="N459"/>
      <c r="O459"/>
      <c r="P459"/>
      <c r="Q459"/>
      <c r="R459"/>
      <c r="S459"/>
      <c r="T459"/>
      <c r="U459"/>
      <c r="V459"/>
    </row>
    <row r="460" spans="1:22">
      <c r="A460"/>
      <c r="B460"/>
      <c r="C460"/>
      <c r="D460"/>
      <c r="E460"/>
      <c r="F460"/>
      <c r="G460"/>
      <c r="H460"/>
      <c r="I460"/>
      <c r="J460"/>
      <c r="K460"/>
      <c r="L460"/>
      <c r="M460"/>
      <c r="N460"/>
      <c r="O460"/>
      <c r="P460"/>
      <c r="Q460"/>
      <c r="R460"/>
      <c r="S460"/>
      <c r="T460"/>
      <c r="U460"/>
      <c r="V460"/>
    </row>
    <row r="461" spans="1:22">
      <c r="A461"/>
      <c r="B461"/>
      <c r="C461"/>
      <c r="D461"/>
      <c r="E461"/>
      <c r="F461"/>
      <c r="G461"/>
      <c r="H461"/>
      <c r="I461"/>
      <c r="J461"/>
      <c r="K461"/>
      <c r="L461"/>
      <c r="M461"/>
      <c r="N461"/>
      <c r="O461"/>
      <c r="P461"/>
      <c r="Q461"/>
      <c r="R461"/>
      <c r="S461"/>
      <c r="T461"/>
      <c r="U461"/>
      <c r="V461"/>
    </row>
    <row r="462" spans="1:22">
      <c r="A462"/>
      <c r="B462"/>
      <c r="C462"/>
      <c r="D462"/>
      <c r="E462"/>
      <c r="F462"/>
      <c r="G462"/>
      <c r="H462"/>
      <c r="I462"/>
      <c r="J462"/>
      <c r="K462"/>
      <c r="L462"/>
      <c r="M462"/>
      <c r="N462"/>
      <c r="O462"/>
      <c r="P462"/>
      <c r="Q462"/>
      <c r="R462"/>
      <c r="S462"/>
      <c r="T462"/>
      <c r="U462"/>
      <c r="V462"/>
    </row>
    <row r="463" spans="1:22">
      <c r="A463"/>
      <c r="B463"/>
      <c r="C463"/>
      <c r="D463"/>
      <c r="E463"/>
      <c r="F463"/>
      <c r="G463"/>
      <c r="H463"/>
      <c r="I463"/>
      <c r="J463"/>
      <c r="K463"/>
      <c r="L463"/>
      <c r="M463"/>
      <c r="N463"/>
      <c r="O463"/>
      <c r="P463"/>
      <c r="Q463"/>
      <c r="R463"/>
      <c r="S463"/>
      <c r="T463"/>
      <c r="U463"/>
      <c r="V463"/>
    </row>
    <row r="464" spans="1:22">
      <c r="A464"/>
      <c r="B464"/>
      <c r="C464"/>
      <c r="D464"/>
      <c r="E464"/>
      <c r="F464"/>
      <c r="G464"/>
      <c r="H464"/>
      <c r="I464"/>
      <c r="J464"/>
      <c r="K464"/>
      <c r="L464"/>
      <c r="M464"/>
      <c r="N464"/>
      <c r="O464"/>
      <c r="P464"/>
      <c r="Q464"/>
      <c r="R464"/>
      <c r="S464"/>
      <c r="T464"/>
      <c r="U464"/>
      <c r="V464"/>
    </row>
    <row r="465" spans="1:22">
      <c r="A465"/>
      <c r="B465"/>
      <c r="C465"/>
      <c r="D465"/>
      <c r="E465"/>
      <c r="F465"/>
      <c r="G465"/>
      <c r="H465"/>
      <c r="I465"/>
      <c r="J465"/>
      <c r="K465"/>
      <c r="L465"/>
      <c r="M465"/>
      <c r="N465"/>
      <c r="O465"/>
      <c r="P465"/>
      <c r="Q465"/>
      <c r="R465"/>
      <c r="S465"/>
      <c r="T465"/>
      <c r="U465"/>
      <c r="V465"/>
    </row>
    <row r="466" spans="1:22">
      <c r="A466"/>
      <c r="B466"/>
      <c r="C466"/>
      <c r="D466"/>
      <c r="E466"/>
      <c r="F466"/>
      <c r="G466"/>
      <c r="H466"/>
      <c r="I466"/>
      <c r="J466"/>
      <c r="K466"/>
      <c r="L466"/>
      <c r="M466"/>
      <c r="N466"/>
      <c r="O466"/>
      <c r="P466"/>
      <c r="Q466"/>
      <c r="R466"/>
      <c r="S466"/>
      <c r="T466"/>
      <c r="U466"/>
      <c r="V466"/>
    </row>
    <row r="467" spans="1:22">
      <c r="A467"/>
      <c r="B467"/>
      <c r="C467"/>
      <c r="D467"/>
      <c r="E467"/>
      <c r="F467"/>
      <c r="G467"/>
      <c r="H467"/>
      <c r="I467"/>
      <c r="J467"/>
      <c r="K467"/>
      <c r="L467"/>
      <c r="M467"/>
      <c r="N467"/>
      <c r="O467"/>
      <c r="P467"/>
      <c r="Q467"/>
      <c r="R467"/>
      <c r="S467"/>
      <c r="T467"/>
      <c r="U467"/>
      <c r="V467"/>
    </row>
    <row r="468" spans="1:22">
      <c r="A468"/>
      <c r="B468"/>
      <c r="C468"/>
      <c r="D468"/>
      <c r="E468"/>
      <c r="F468"/>
      <c r="G468"/>
      <c r="H468"/>
      <c r="I468"/>
      <c r="J468"/>
      <c r="K468"/>
      <c r="L468"/>
      <c r="M468"/>
      <c r="N468"/>
      <c r="O468"/>
      <c r="P468"/>
      <c r="Q468"/>
      <c r="R468"/>
      <c r="S468"/>
      <c r="T468"/>
      <c r="U468"/>
      <c r="V468"/>
    </row>
    <row r="469" spans="1:22">
      <c r="A469"/>
      <c r="B469"/>
      <c r="C469"/>
      <c r="D469"/>
      <c r="E469"/>
      <c r="F469"/>
      <c r="G469"/>
      <c r="H469"/>
      <c r="I469"/>
      <c r="J469"/>
      <c r="K469"/>
      <c r="L469"/>
      <c r="M469"/>
      <c r="N469"/>
      <c r="O469"/>
      <c r="P469"/>
      <c r="Q469"/>
      <c r="R469"/>
      <c r="S469"/>
      <c r="T469"/>
      <c r="U469"/>
      <c r="V469"/>
    </row>
    <row r="470" spans="1:22">
      <c r="A470"/>
      <c r="B470"/>
      <c r="C470"/>
      <c r="D470"/>
      <c r="E470"/>
      <c r="F470"/>
      <c r="G470"/>
      <c r="H470"/>
      <c r="I470"/>
      <c r="J470"/>
      <c r="K470"/>
      <c r="L470"/>
      <c r="M470"/>
      <c r="N470"/>
      <c r="O470"/>
      <c r="P470"/>
      <c r="Q470"/>
      <c r="R470"/>
      <c r="S470"/>
      <c r="T470"/>
      <c r="U470"/>
      <c r="V470"/>
    </row>
    <row r="471" spans="1:22">
      <c r="A471"/>
      <c r="B471"/>
      <c r="C471"/>
      <c r="D471"/>
      <c r="E471"/>
      <c r="F471"/>
      <c r="G471"/>
      <c r="H471"/>
      <c r="I471"/>
      <c r="J471"/>
      <c r="K471"/>
      <c r="L471"/>
      <c r="M471"/>
      <c r="N471"/>
      <c r="O471"/>
      <c r="P471"/>
      <c r="Q471"/>
      <c r="R471"/>
      <c r="S471"/>
      <c r="T471"/>
      <c r="U471"/>
      <c r="V471"/>
    </row>
    <row r="472" spans="1:22">
      <c r="A472"/>
      <c r="B472"/>
      <c r="C472"/>
      <c r="D472"/>
      <c r="E472"/>
      <c r="F472"/>
      <c r="G472"/>
      <c r="H472"/>
      <c r="I472"/>
      <c r="J472"/>
      <c r="K472"/>
      <c r="L472"/>
      <c r="M472"/>
      <c r="N472"/>
      <c r="O472"/>
      <c r="P472"/>
      <c r="Q472"/>
      <c r="R472"/>
      <c r="S472"/>
      <c r="T472"/>
      <c r="U472"/>
      <c r="V472"/>
    </row>
    <row r="473" spans="1:22">
      <c r="A473"/>
      <c r="B473"/>
      <c r="C473"/>
      <c r="D473"/>
      <c r="E473"/>
      <c r="F473"/>
      <c r="G473"/>
      <c r="H473"/>
      <c r="I473"/>
      <c r="J473"/>
      <c r="K473"/>
      <c r="L473"/>
      <c r="M473"/>
      <c r="N473"/>
      <c r="O473"/>
      <c r="P473"/>
      <c r="Q473"/>
      <c r="R473"/>
      <c r="S473"/>
      <c r="T473"/>
      <c r="U473"/>
      <c r="V473"/>
    </row>
    <row r="474" spans="1:22">
      <c r="A474"/>
      <c r="B474"/>
      <c r="C474"/>
      <c r="D474"/>
      <c r="E474"/>
      <c r="F474"/>
      <c r="G474"/>
      <c r="H474"/>
      <c r="I474"/>
      <c r="J474"/>
      <c r="K474"/>
      <c r="L474"/>
      <c r="M474"/>
      <c r="N474"/>
      <c r="O474"/>
      <c r="P474"/>
      <c r="Q474"/>
      <c r="R474"/>
      <c r="S474"/>
      <c r="T474"/>
      <c r="U474"/>
      <c r="V474"/>
    </row>
    <row r="475" spans="1:22">
      <c r="A475"/>
      <c r="B475"/>
      <c r="C475"/>
      <c r="D475"/>
      <c r="E475"/>
      <c r="F475"/>
      <c r="G475"/>
      <c r="H475"/>
      <c r="I475"/>
      <c r="J475"/>
      <c r="K475"/>
      <c r="L475"/>
      <c r="M475"/>
      <c r="N475"/>
      <c r="O475"/>
      <c r="P475"/>
      <c r="Q475"/>
      <c r="R475"/>
      <c r="S475"/>
      <c r="T475"/>
      <c r="U475"/>
      <c r="V475"/>
    </row>
    <row r="476" spans="1:22">
      <c r="A476"/>
      <c r="B476"/>
      <c r="C476"/>
      <c r="D476"/>
      <c r="E476"/>
      <c r="F476"/>
      <c r="G476"/>
      <c r="H476"/>
      <c r="I476"/>
      <c r="J476"/>
      <c r="K476"/>
      <c r="L476"/>
      <c r="M476"/>
      <c r="N476"/>
      <c r="O476"/>
      <c r="P476"/>
      <c r="Q476"/>
      <c r="R476"/>
      <c r="S476"/>
      <c r="T476"/>
      <c r="U476"/>
      <c r="V476"/>
    </row>
    <row r="477" spans="1:22">
      <c r="A477"/>
      <c r="B477"/>
      <c r="C477"/>
      <c r="D477"/>
      <c r="E477"/>
      <c r="F477"/>
      <c r="G477"/>
      <c r="H477"/>
      <c r="I477"/>
      <c r="J477"/>
      <c r="K477"/>
      <c r="L477"/>
      <c r="M477"/>
      <c r="N477"/>
      <c r="O477"/>
      <c r="P477"/>
      <c r="Q477"/>
      <c r="R477"/>
      <c r="S477"/>
      <c r="T477"/>
      <c r="U477"/>
      <c r="V477"/>
    </row>
    <row r="478" spans="1:22">
      <c r="A478"/>
      <c r="B478"/>
      <c r="C478"/>
      <c r="D478"/>
      <c r="E478"/>
      <c r="F478"/>
      <c r="G478"/>
      <c r="H478"/>
      <c r="I478"/>
      <c r="J478"/>
      <c r="K478"/>
      <c r="L478"/>
      <c r="M478"/>
      <c r="N478"/>
      <c r="O478"/>
      <c r="P478"/>
      <c r="Q478"/>
      <c r="R478"/>
      <c r="S478"/>
      <c r="T478"/>
      <c r="U478"/>
      <c r="V478"/>
    </row>
    <row r="479" spans="1:22">
      <c r="A479"/>
      <c r="B479"/>
      <c r="C479"/>
      <c r="D479"/>
      <c r="E479"/>
      <c r="F479"/>
      <c r="G479"/>
      <c r="H479"/>
      <c r="I479"/>
      <c r="J479"/>
      <c r="K479"/>
      <c r="L479"/>
      <c r="M479"/>
      <c r="N479"/>
      <c r="O479"/>
      <c r="P479"/>
      <c r="Q479"/>
      <c r="R479"/>
      <c r="S479"/>
      <c r="T479"/>
      <c r="U479"/>
      <c r="V479"/>
    </row>
    <row r="480" spans="1:22">
      <c r="A480"/>
      <c r="B480"/>
      <c r="C480"/>
      <c r="D480"/>
      <c r="E480"/>
      <c r="F480"/>
      <c r="G480"/>
      <c r="H480"/>
      <c r="I480"/>
      <c r="J480"/>
      <c r="K480"/>
      <c r="L480"/>
      <c r="M480"/>
      <c r="N480"/>
      <c r="O480"/>
      <c r="P480"/>
      <c r="Q480"/>
      <c r="R480"/>
      <c r="S480"/>
      <c r="T480"/>
      <c r="U480"/>
      <c r="V480"/>
    </row>
    <row r="481" spans="1:22">
      <c r="A481"/>
      <c r="B481"/>
      <c r="C481"/>
      <c r="D481"/>
      <c r="E481"/>
      <c r="F481"/>
      <c r="G481"/>
      <c r="H481"/>
      <c r="I481"/>
      <c r="J481"/>
      <c r="K481"/>
      <c r="L481"/>
      <c r="M481"/>
      <c r="N481"/>
      <c r="O481"/>
      <c r="P481"/>
      <c r="Q481"/>
      <c r="R481"/>
      <c r="S481"/>
      <c r="T481"/>
      <c r="U481"/>
      <c r="V481"/>
    </row>
    <row r="482" spans="1:22">
      <c r="A482"/>
      <c r="B482"/>
      <c r="C482"/>
      <c r="D482"/>
      <c r="E482"/>
      <c r="F482"/>
      <c r="G482"/>
      <c r="H482"/>
      <c r="I482"/>
      <c r="J482"/>
      <c r="K482"/>
      <c r="L482"/>
      <c r="M482"/>
      <c r="N482"/>
      <c r="O482"/>
      <c r="P482"/>
      <c r="Q482"/>
      <c r="R482"/>
      <c r="S482"/>
      <c r="T482"/>
      <c r="U482"/>
      <c r="V482"/>
    </row>
    <row r="483" spans="1:22">
      <c r="A483"/>
      <c r="B483"/>
      <c r="C483"/>
      <c r="D483"/>
      <c r="E483"/>
      <c r="F483"/>
      <c r="G483"/>
      <c r="H483"/>
      <c r="I483"/>
      <c r="J483"/>
      <c r="K483"/>
      <c r="L483"/>
      <c r="M483"/>
      <c r="N483"/>
      <c r="O483"/>
      <c r="P483"/>
      <c r="Q483"/>
      <c r="R483"/>
      <c r="S483"/>
      <c r="T483"/>
      <c r="U483"/>
      <c r="V483"/>
    </row>
    <row r="484" spans="1:22">
      <c r="A484"/>
      <c r="B484"/>
      <c r="C484"/>
      <c r="D484"/>
      <c r="E484"/>
      <c r="F484"/>
      <c r="G484"/>
      <c r="H484"/>
      <c r="I484"/>
      <c r="J484"/>
      <c r="K484"/>
      <c r="L484"/>
      <c r="M484"/>
      <c r="N484"/>
      <c r="O484"/>
      <c r="P484"/>
      <c r="Q484"/>
      <c r="R484"/>
      <c r="S484"/>
      <c r="T484"/>
      <c r="U484"/>
      <c r="V484"/>
    </row>
    <row r="485" spans="1:22">
      <c r="A485"/>
      <c r="B485"/>
      <c r="C485"/>
      <c r="D485"/>
      <c r="E485"/>
      <c r="F485"/>
      <c r="G485"/>
      <c r="H485"/>
      <c r="I485"/>
      <c r="J485"/>
      <c r="K485"/>
      <c r="L485"/>
      <c r="M485"/>
      <c r="N485"/>
      <c r="O485"/>
      <c r="P485"/>
      <c r="Q485"/>
      <c r="R485"/>
      <c r="S485"/>
      <c r="T485"/>
      <c r="U485"/>
      <c r="V485"/>
    </row>
    <row r="486" spans="1:22">
      <c r="A486"/>
      <c r="B486"/>
      <c r="C486"/>
      <c r="D486"/>
      <c r="E486"/>
      <c r="F486"/>
      <c r="G486"/>
      <c r="H486"/>
      <c r="I486"/>
      <c r="J486"/>
      <c r="K486"/>
      <c r="L486"/>
      <c r="M486"/>
      <c r="N486"/>
      <c r="O486"/>
      <c r="P486"/>
      <c r="Q486"/>
      <c r="R486"/>
      <c r="S486"/>
      <c r="T486"/>
      <c r="U486"/>
      <c r="V486"/>
    </row>
    <row r="487" spans="1:22">
      <c r="A487"/>
      <c r="B487"/>
      <c r="C487"/>
      <c r="D487"/>
      <c r="E487"/>
      <c r="F487"/>
      <c r="G487"/>
      <c r="H487"/>
      <c r="I487"/>
      <c r="J487"/>
      <c r="K487"/>
      <c r="L487"/>
      <c r="M487"/>
      <c r="N487"/>
      <c r="O487"/>
      <c r="P487"/>
      <c r="Q487"/>
      <c r="R487"/>
      <c r="S487"/>
      <c r="T487"/>
      <c r="U487"/>
      <c r="V487"/>
    </row>
    <row r="488" spans="1:22">
      <c r="A488"/>
      <c r="B488"/>
      <c r="C488"/>
      <c r="D488"/>
      <c r="E488"/>
      <c r="F488"/>
      <c r="G488"/>
      <c r="H488"/>
      <c r="I488"/>
      <c r="J488"/>
      <c r="K488"/>
      <c r="L488"/>
      <c r="M488"/>
      <c r="N488"/>
      <c r="O488"/>
      <c r="P488"/>
      <c r="Q488"/>
    </row>
    <row r="489" spans="1:22">
      <c r="A489"/>
      <c r="B489"/>
      <c r="C489"/>
      <c r="D489"/>
      <c r="E489"/>
      <c r="F489"/>
      <c r="G489"/>
      <c r="H489"/>
      <c r="I489"/>
      <c r="J489"/>
      <c r="K489"/>
      <c r="L489"/>
      <c r="M489"/>
      <c r="N489"/>
      <c r="O489"/>
      <c r="P489"/>
      <c r="Q489"/>
    </row>
    <row r="490" spans="1:22">
      <c r="A490"/>
      <c r="B490"/>
      <c r="C490"/>
      <c r="D490"/>
      <c r="E490"/>
      <c r="F490"/>
      <c r="G490"/>
      <c r="H490"/>
      <c r="I490"/>
      <c r="J490"/>
      <c r="K490"/>
      <c r="L490"/>
      <c r="M490"/>
      <c r="N490"/>
      <c r="O490"/>
      <c r="P490"/>
      <c r="Q490"/>
    </row>
    <row r="491" spans="1:22">
      <c r="A491"/>
      <c r="B491"/>
      <c r="C491"/>
      <c r="D491"/>
      <c r="E491"/>
      <c r="F491"/>
      <c r="G491"/>
      <c r="H491"/>
      <c r="I491"/>
      <c r="J491"/>
      <c r="K491"/>
      <c r="L491"/>
      <c r="M491"/>
      <c r="N491"/>
      <c r="O491"/>
      <c r="P491"/>
      <c r="Q491"/>
    </row>
    <row r="492" spans="1:22">
      <c r="A492"/>
      <c r="B492"/>
      <c r="C492"/>
      <c r="D492"/>
      <c r="E492"/>
      <c r="F492"/>
      <c r="G492"/>
      <c r="H492"/>
      <c r="I492"/>
      <c r="J492"/>
      <c r="K492"/>
      <c r="L492"/>
      <c r="M492"/>
      <c r="N492"/>
      <c r="O492"/>
      <c r="P492"/>
      <c r="Q492"/>
    </row>
    <row r="493" spans="1:22">
      <c r="A493"/>
      <c r="B493"/>
      <c r="C493"/>
      <c r="D493"/>
      <c r="E493"/>
      <c r="F493"/>
      <c r="G493"/>
      <c r="H493"/>
      <c r="I493"/>
      <c r="J493"/>
      <c r="K493"/>
      <c r="L493"/>
      <c r="M493"/>
      <c r="N493"/>
      <c r="O493"/>
      <c r="P493"/>
      <c r="Q493"/>
    </row>
    <row r="494" spans="1:22">
      <c r="A494"/>
      <c r="B494"/>
      <c r="C494"/>
      <c r="D494"/>
      <c r="E494"/>
      <c r="F494"/>
      <c r="G494"/>
      <c r="H494"/>
      <c r="I494"/>
      <c r="J494"/>
      <c r="K494"/>
      <c r="L494"/>
      <c r="M494"/>
      <c r="N494"/>
      <c r="O494"/>
      <c r="P494"/>
      <c r="Q494"/>
    </row>
    <row r="495" spans="1:22">
      <c r="A495"/>
      <c r="B495"/>
      <c r="C495"/>
      <c r="D495"/>
      <c r="E495"/>
      <c r="F495"/>
      <c r="G495"/>
      <c r="H495"/>
      <c r="I495"/>
      <c r="J495"/>
      <c r="K495"/>
      <c r="L495"/>
      <c r="M495"/>
      <c r="N495"/>
      <c r="O495"/>
      <c r="P495"/>
      <c r="Q495"/>
    </row>
    <row r="496" spans="1:22">
      <c r="A496"/>
      <c r="B496"/>
      <c r="C496"/>
      <c r="D496"/>
      <c r="E496"/>
      <c r="F496"/>
      <c r="G496"/>
      <c r="H496"/>
      <c r="I496"/>
      <c r="J496"/>
      <c r="K496"/>
      <c r="L496"/>
      <c r="M496"/>
      <c r="N496"/>
      <c r="O496"/>
      <c r="P496"/>
      <c r="Q496"/>
    </row>
    <row r="497" spans="1:17">
      <c r="A497"/>
      <c r="B497"/>
      <c r="C497"/>
      <c r="D497"/>
      <c r="E497"/>
      <c r="F497"/>
      <c r="G497"/>
      <c r="H497"/>
      <c r="I497"/>
      <c r="J497"/>
      <c r="K497"/>
      <c r="L497"/>
      <c r="M497"/>
      <c r="N497"/>
      <c r="O497"/>
      <c r="P497"/>
      <c r="Q497"/>
    </row>
    <row r="498" spans="1:17">
      <c r="A498"/>
      <c r="B498"/>
      <c r="C498"/>
      <c r="D498"/>
      <c r="E498"/>
      <c r="F498"/>
      <c r="G498"/>
      <c r="H498"/>
      <c r="I498"/>
      <c r="J498"/>
      <c r="K498"/>
      <c r="L498"/>
      <c r="M498"/>
      <c r="N498"/>
      <c r="O498"/>
      <c r="P498"/>
      <c r="Q498"/>
    </row>
    <row r="499" spans="1:17">
      <c r="A499"/>
      <c r="B499"/>
      <c r="C499"/>
      <c r="D499"/>
      <c r="E499"/>
      <c r="F499"/>
      <c r="G499"/>
      <c r="H499"/>
      <c r="I499"/>
      <c r="J499"/>
      <c r="K499"/>
      <c r="L499"/>
      <c r="M499"/>
      <c r="N499"/>
      <c r="O499"/>
      <c r="P499"/>
      <c r="Q499"/>
    </row>
    <row r="500" spans="1:17">
      <c r="A500"/>
      <c r="B500"/>
      <c r="C500"/>
      <c r="D500"/>
      <c r="E500"/>
      <c r="F500"/>
      <c r="G500"/>
      <c r="H500"/>
      <c r="I500"/>
      <c r="J500"/>
      <c r="K500"/>
      <c r="L500"/>
      <c r="M500"/>
      <c r="N500"/>
      <c r="O500"/>
      <c r="P500"/>
      <c r="Q500"/>
    </row>
    <row r="501" spans="1:17">
      <c r="A501"/>
      <c r="B501"/>
      <c r="C501"/>
      <c r="D501"/>
      <c r="E501"/>
      <c r="F501"/>
      <c r="G501"/>
      <c r="H501"/>
      <c r="I501"/>
      <c r="J501"/>
      <c r="K501"/>
      <c r="L501"/>
      <c r="M501"/>
      <c r="N501"/>
      <c r="O501"/>
      <c r="P501"/>
      <c r="Q501"/>
    </row>
    <row r="502" spans="1:17">
      <c r="A502"/>
      <c r="B502"/>
      <c r="C502"/>
      <c r="D502"/>
      <c r="E502"/>
      <c r="F502"/>
      <c r="G502"/>
      <c r="H502"/>
      <c r="I502"/>
      <c r="J502"/>
      <c r="K502"/>
      <c r="L502"/>
      <c r="M502"/>
      <c r="N502"/>
      <c r="O502"/>
      <c r="P502"/>
      <c r="Q502"/>
    </row>
    <row r="503" spans="1:17">
      <c r="A503"/>
      <c r="B503"/>
      <c r="C503"/>
      <c r="D503"/>
      <c r="E503"/>
      <c r="F503"/>
      <c r="G503"/>
      <c r="H503"/>
      <c r="I503"/>
      <c r="J503"/>
      <c r="K503"/>
      <c r="L503"/>
      <c r="M503"/>
      <c r="N503"/>
      <c r="O503"/>
      <c r="P503"/>
      <c r="Q503"/>
    </row>
    <row r="504" spans="1:17">
      <c r="A504"/>
      <c r="B504"/>
      <c r="C504"/>
      <c r="D504"/>
      <c r="E504"/>
      <c r="F504"/>
      <c r="G504"/>
      <c r="H504"/>
      <c r="I504"/>
      <c r="J504"/>
      <c r="K504"/>
      <c r="L504"/>
      <c r="M504"/>
      <c r="N504"/>
      <c r="O504"/>
      <c r="P504"/>
      <c r="Q504"/>
    </row>
    <row r="505" spans="1:17">
      <c r="A505"/>
      <c r="B505"/>
      <c r="C505"/>
      <c r="D505"/>
      <c r="E505"/>
      <c r="F505"/>
      <c r="G505"/>
      <c r="H505"/>
      <c r="I505"/>
      <c r="J505"/>
      <c r="K505"/>
      <c r="L505"/>
      <c r="M505"/>
      <c r="N505"/>
      <c r="O505"/>
      <c r="P505"/>
      <c r="Q505"/>
    </row>
    <row r="506" spans="1:17">
      <c r="A506"/>
      <c r="B506"/>
      <c r="C506"/>
      <c r="D506"/>
      <c r="E506"/>
      <c r="F506"/>
      <c r="G506"/>
      <c r="H506"/>
      <c r="I506"/>
      <c r="J506"/>
      <c r="K506"/>
      <c r="L506"/>
      <c r="M506"/>
      <c r="N506"/>
      <c r="O506"/>
      <c r="P506"/>
      <c r="Q506"/>
    </row>
    <row r="507" spans="1:17">
      <c r="A507"/>
      <c r="B507"/>
      <c r="C507"/>
      <c r="D507"/>
      <c r="E507"/>
      <c r="F507"/>
      <c r="G507"/>
      <c r="H507"/>
      <c r="I507"/>
      <c r="J507"/>
      <c r="K507"/>
      <c r="L507"/>
      <c r="M507"/>
      <c r="N507"/>
      <c r="O507"/>
      <c r="P507"/>
      <c r="Q507"/>
    </row>
    <row r="508" spans="1:17">
      <c r="A508"/>
      <c r="B508"/>
      <c r="C508"/>
      <c r="D508"/>
      <c r="E508"/>
      <c r="F508"/>
      <c r="G508"/>
      <c r="H508"/>
      <c r="I508"/>
      <c r="J508"/>
      <c r="K508"/>
      <c r="L508"/>
      <c r="M508"/>
      <c r="N508"/>
      <c r="O508"/>
      <c r="P508"/>
      <c r="Q508"/>
    </row>
    <row r="509" spans="1:17">
      <c r="A509"/>
      <c r="B509"/>
      <c r="C509"/>
      <c r="D509"/>
      <c r="E509"/>
      <c r="F509"/>
      <c r="G509"/>
      <c r="H509"/>
      <c r="I509"/>
      <c r="J509"/>
      <c r="K509"/>
      <c r="L509"/>
      <c r="M509"/>
      <c r="N509"/>
      <c r="O509"/>
      <c r="P509"/>
      <c r="Q509"/>
    </row>
    <row r="510" spans="1:17">
      <c r="A510"/>
      <c r="B510"/>
      <c r="C510"/>
      <c r="D510"/>
      <c r="E510"/>
      <c r="F510"/>
      <c r="G510"/>
      <c r="H510"/>
      <c r="I510"/>
      <c r="J510"/>
      <c r="K510"/>
      <c r="L510"/>
      <c r="M510"/>
      <c r="N510"/>
      <c r="O510"/>
      <c r="P510"/>
      <c r="Q510"/>
    </row>
    <row r="511" spans="1:17">
      <c r="A511"/>
      <c r="B511"/>
      <c r="C511"/>
      <c r="D511"/>
      <c r="E511"/>
      <c r="F511"/>
      <c r="G511"/>
      <c r="H511"/>
      <c r="I511"/>
      <c r="J511"/>
      <c r="K511"/>
      <c r="L511"/>
      <c r="M511"/>
      <c r="N511"/>
      <c r="O511"/>
      <c r="P511"/>
      <c r="Q511"/>
    </row>
    <row r="512" spans="1:17">
      <c r="A512"/>
      <c r="B512"/>
      <c r="C512"/>
      <c r="D512"/>
      <c r="E512"/>
      <c r="F512"/>
      <c r="G512"/>
      <c r="H512"/>
      <c r="I512"/>
      <c r="J512"/>
      <c r="K512"/>
      <c r="L512"/>
      <c r="M512"/>
      <c r="N512"/>
      <c r="O512"/>
      <c r="P512"/>
      <c r="Q512"/>
    </row>
    <row r="513" spans="1:17">
      <c r="A513"/>
      <c r="B513"/>
      <c r="C513"/>
      <c r="D513"/>
      <c r="E513"/>
      <c r="F513"/>
      <c r="G513"/>
      <c r="H513"/>
      <c r="I513"/>
      <c r="J513"/>
      <c r="K513"/>
      <c r="L513"/>
      <c r="M513"/>
      <c r="N513"/>
      <c r="O513"/>
      <c r="P513"/>
      <c r="Q513"/>
    </row>
    <row r="514" spans="1:17">
      <c r="A514"/>
      <c r="B514"/>
      <c r="C514"/>
      <c r="D514"/>
      <c r="E514"/>
      <c r="F514"/>
      <c r="G514"/>
      <c r="H514"/>
      <c r="I514"/>
      <c r="J514"/>
      <c r="K514"/>
      <c r="L514"/>
      <c r="M514"/>
      <c r="N514"/>
      <c r="O514"/>
      <c r="P514"/>
      <c r="Q514"/>
    </row>
    <row r="515" spans="1:17">
      <c r="A515"/>
      <c r="B515"/>
      <c r="C515"/>
      <c r="D515"/>
      <c r="E515"/>
      <c r="F515"/>
      <c r="G515"/>
      <c r="H515"/>
      <c r="I515"/>
      <c r="J515"/>
      <c r="K515"/>
      <c r="L515"/>
      <c r="M515"/>
      <c r="N515"/>
      <c r="O515"/>
      <c r="P515"/>
      <c r="Q515"/>
    </row>
    <row r="516" spans="1:17">
      <c r="A516"/>
      <c r="B516"/>
      <c r="C516"/>
      <c r="D516"/>
      <c r="E516"/>
      <c r="F516"/>
      <c r="G516"/>
      <c r="H516"/>
      <c r="I516"/>
      <c r="J516"/>
      <c r="K516"/>
      <c r="L516"/>
      <c r="M516"/>
      <c r="N516"/>
      <c r="O516"/>
      <c r="P516"/>
      <c r="Q516"/>
    </row>
    <row r="517" spans="1:17">
      <c r="A517"/>
      <c r="B517"/>
      <c r="C517"/>
      <c r="D517"/>
      <c r="E517"/>
      <c r="F517"/>
      <c r="G517"/>
      <c r="H517"/>
      <c r="I517"/>
      <c r="J517"/>
      <c r="K517"/>
      <c r="L517"/>
      <c r="M517"/>
      <c r="N517"/>
      <c r="O517"/>
      <c r="P517"/>
      <c r="Q517"/>
    </row>
    <row r="518" spans="1:17">
      <c r="A518"/>
      <c r="B518"/>
      <c r="C518"/>
      <c r="D518"/>
      <c r="E518"/>
      <c r="F518"/>
      <c r="G518"/>
      <c r="H518"/>
      <c r="I518"/>
      <c r="J518"/>
      <c r="K518"/>
      <c r="L518"/>
      <c r="M518"/>
      <c r="N518"/>
      <c r="O518"/>
      <c r="P518"/>
      <c r="Q518"/>
    </row>
    <row r="519" spans="1:17">
      <c r="A519"/>
      <c r="B519"/>
      <c r="C519"/>
      <c r="D519"/>
      <c r="E519"/>
      <c r="F519"/>
      <c r="G519"/>
      <c r="H519"/>
      <c r="I519"/>
      <c r="J519"/>
      <c r="K519"/>
      <c r="L519"/>
      <c r="M519"/>
      <c r="N519"/>
      <c r="O519"/>
      <c r="P519"/>
      <c r="Q519"/>
    </row>
    <row r="520" spans="1:17">
      <c r="A520"/>
      <c r="B520"/>
      <c r="C520"/>
      <c r="D520"/>
      <c r="E520"/>
      <c r="F520"/>
      <c r="G520"/>
      <c r="H520"/>
      <c r="I520"/>
      <c r="J520"/>
      <c r="K520"/>
      <c r="L520"/>
      <c r="M520"/>
      <c r="N520"/>
      <c r="O520"/>
      <c r="P520"/>
      <c r="Q520"/>
    </row>
    <row r="521" spans="1:17">
      <c r="A521"/>
      <c r="B521"/>
      <c r="C521"/>
      <c r="D521"/>
      <c r="E521"/>
      <c r="F521"/>
      <c r="G521"/>
      <c r="H521"/>
      <c r="I521"/>
      <c r="J521"/>
      <c r="K521"/>
      <c r="L521"/>
      <c r="M521"/>
      <c r="N521"/>
      <c r="O521"/>
      <c r="P521"/>
      <c r="Q521"/>
    </row>
    <row r="522" spans="1:17">
      <c r="A522"/>
      <c r="B522"/>
      <c r="C522"/>
      <c r="D522"/>
      <c r="E522"/>
      <c r="F522"/>
      <c r="G522"/>
      <c r="H522"/>
      <c r="I522"/>
      <c r="J522"/>
      <c r="K522"/>
      <c r="L522"/>
      <c r="M522"/>
      <c r="N522"/>
      <c r="O522"/>
      <c r="P522"/>
      <c r="Q522"/>
    </row>
    <row r="523" spans="1:17">
      <c r="A523"/>
      <c r="B523"/>
      <c r="C523"/>
      <c r="D523"/>
      <c r="E523"/>
      <c r="F523"/>
      <c r="G523"/>
      <c r="H523"/>
      <c r="I523"/>
      <c r="J523"/>
      <c r="K523"/>
      <c r="L523"/>
      <c r="M523"/>
      <c r="N523"/>
      <c r="O523"/>
      <c r="P523"/>
      <c r="Q523"/>
    </row>
    <row r="524" spans="1:17">
      <c r="A524"/>
      <c r="B524"/>
      <c r="C524"/>
      <c r="D524"/>
      <c r="E524"/>
      <c r="F524"/>
      <c r="G524"/>
      <c r="H524"/>
      <c r="I524"/>
      <c r="J524"/>
      <c r="K524"/>
      <c r="L524"/>
      <c r="M524"/>
      <c r="N524"/>
      <c r="O524"/>
      <c r="P524"/>
      <c r="Q524"/>
    </row>
    <row r="525" spans="1:17">
      <c r="A525"/>
      <c r="B525"/>
      <c r="C525"/>
      <c r="D525"/>
      <c r="E525"/>
      <c r="F525"/>
      <c r="G525"/>
      <c r="H525"/>
      <c r="I525"/>
      <c r="J525"/>
      <c r="K525"/>
      <c r="L525"/>
      <c r="M525"/>
      <c r="N525"/>
      <c r="O525"/>
      <c r="P525"/>
      <c r="Q525"/>
    </row>
    <row r="526" spans="1:17">
      <c r="A526"/>
      <c r="B526"/>
      <c r="C526"/>
      <c r="D526"/>
      <c r="E526"/>
      <c r="F526"/>
      <c r="G526"/>
      <c r="H526"/>
      <c r="I526"/>
      <c r="J526"/>
      <c r="K526"/>
      <c r="L526"/>
      <c r="M526"/>
      <c r="N526"/>
      <c r="O526"/>
      <c r="P526"/>
      <c r="Q526"/>
    </row>
    <row r="527" spans="1:17">
      <c r="A527"/>
      <c r="B527"/>
      <c r="C527"/>
      <c r="D527"/>
      <c r="E527"/>
      <c r="F527"/>
      <c r="G527"/>
      <c r="H527"/>
      <c r="I527"/>
      <c r="J527"/>
      <c r="K527"/>
      <c r="L527"/>
      <c r="M527"/>
      <c r="N527"/>
      <c r="O527"/>
      <c r="P527"/>
      <c r="Q527"/>
    </row>
    <row r="528" spans="1:17">
      <c r="A528"/>
      <c r="B528"/>
      <c r="C528"/>
      <c r="D528"/>
      <c r="E528"/>
      <c r="F528"/>
      <c r="G528"/>
      <c r="H528"/>
      <c r="I528"/>
      <c r="J528"/>
      <c r="K528"/>
      <c r="L528"/>
      <c r="M528"/>
      <c r="N528"/>
      <c r="O528"/>
      <c r="P528"/>
      <c r="Q528"/>
    </row>
    <row r="529" spans="1:17">
      <c r="A529"/>
      <c r="B529"/>
      <c r="C529"/>
      <c r="D529"/>
      <c r="E529"/>
      <c r="F529"/>
      <c r="G529"/>
      <c r="H529"/>
      <c r="I529"/>
      <c r="J529"/>
      <c r="K529"/>
      <c r="L529"/>
      <c r="M529"/>
      <c r="N529"/>
      <c r="O529"/>
      <c r="P529"/>
      <c r="Q529"/>
    </row>
    <row r="530" spans="1:17">
      <c r="A530"/>
      <c r="B530"/>
      <c r="C530"/>
      <c r="D530"/>
      <c r="E530"/>
      <c r="F530"/>
      <c r="G530"/>
      <c r="H530"/>
      <c r="I530"/>
      <c r="J530"/>
      <c r="K530"/>
      <c r="L530"/>
      <c r="M530"/>
      <c r="N530"/>
      <c r="O530"/>
      <c r="P530"/>
      <c r="Q530"/>
    </row>
    <row r="531" spans="1:17">
      <c r="A531"/>
      <c r="B531"/>
      <c r="C531"/>
      <c r="D531"/>
      <c r="E531"/>
      <c r="F531"/>
      <c r="G531"/>
      <c r="H531"/>
      <c r="I531"/>
      <c r="J531"/>
      <c r="K531"/>
      <c r="L531"/>
      <c r="M531"/>
      <c r="N531"/>
      <c r="O531"/>
      <c r="P531"/>
      <c r="Q531"/>
    </row>
    <row r="532" spans="1:17">
      <c r="A532"/>
      <c r="B532"/>
      <c r="C532"/>
      <c r="D532"/>
      <c r="E532"/>
      <c r="F532"/>
      <c r="G532"/>
      <c r="H532"/>
      <c r="I532"/>
      <c r="J532"/>
      <c r="K532"/>
      <c r="L532"/>
      <c r="M532"/>
      <c r="N532"/>
      <c r="O532"/>
      <c r="P532"/>
      <c r="Q532"/>
    </row>
    <row r="533" spans="1:17">
      <c r="A533"/>
      <c r="B533"/>
      <c r="C533"/>
      <c r="D533"/>
      <c r="E533"/>
      <c r="F533"/>
      <c r="G533"/>
      <c r="H533"/>
      <c r="I533"/>
      <c r="J533"/>
      <c r="K533"/>
      <c r="L533"/>
      <c r="M533"/>
      <c r="N533"/>
      <c r="O533"/>
      <c r="P533"/>
      <c r="Q533"/>
    </row>
    <row r="534" spans="1:17">
      <c r="A534"/>
      <c r="B534"/>
      <c r="C534"/>
      <c r="D534"/>
      <c r="E534"/>
      <c r="F534"/>
      <c r="G534"/>
      <c r="H534"/>
      <c r="I534"/>
      <c r="J534"/>
      <c r="K534"/>
      <c r="L534"/>
      <c r="M534"/>
      <c r="N534"/>
      <c r="O534"/>
      <c r="P534"/>
      <c r="Q534"/>
    </row>
    <row r="535" spans="1:17">
      <c r="A535"/>
      <c r="B535"/>
      <c r="C535"/>
      <c r="D535"/>
      <c r="E535"/>
      <c r="F535"/>
      <c r="G535"/>
      <c r="H535"/>
      <c r="I535"/>
      <c r="J535"/>
      <c r="K535"/>
      <c r="L535"/>
      <c r="M535"/>
      <c r="N535"/>
      <c r="O535"/>
      <c r="P535"/>
      <c r="Q535"/>
    </row>
    <row r="536" spans="1:17">
      <c r="A536"/>
      <c r="B536"/>
      <c r="C536"/>
      <c r="D536"/>
      <c r="E536"/>
      <c r="F536"/>
      <c r="G536"/>
      <c r="H536"/>
      <c r="I536"/>
      <c r="J536"/>
      <c r="K536"/>
      <c r="L536"/>
      <c r="M536"/>
      <c r="N536"/>
      <c r="O536"/>
      <c r="P536"/>
      <c r="Q536"/>
    </row>
    <row r="537" spans="1:17">
      <c r="A537"/>
      <c r="B537"/>
      <c r="C537"/>
      <c r="D537"/>
      <c r="E537"/>
      <c r="F537"/>
      <c r="G537"/>
      <c r="H537"/>
      <c r="I537"/>
      <c r="J537"/>
      <c r="K537"/>
      <c r="L537"/>
      <c r="M537"/>
      <c r="N537"/>
      <c r="O537"/>
      <c r="P537"/>
      <c r="Q537"/>
    </row>
    <row r="538" spans="1:17">
      <c r="A538"/>
      <c r="B538"/>
      <c r="C538"/>
      <c r="D538"/>
      <c r="E538"/>
      <c r="F538"/>
      <c r="G538"/>
      <c r="H538"/>
      <c r="I538"/>
      <c r="J538"/>
      <c r="K538"/>
      <c r="L538"/>
      <c r="M538"/>
      <c r="N538"/>
      <c r="O538"/>
      <c r="P538"/>
      <c r="Q538"/>
    </row>
    <row r="539" spans="1:17">
      <c r="A539"/>
      <c r="B539"/>
      <c r="C539"/>
      <c r="D539"/>
      <c r="E539"/>
      <c r="F539"/>
      <c r="G539"/>
      <c r="H539"/>
      <c r="I539"/>
      <c r="J539"/>
      <c r="K539"/>
      <c r="L539"/>
      <c r="M539"/>
      <c r="N539"/>
      <c r="O539"/>
      <c r="P539"/>
      <c r="Q539"/>
    </row>
    <row r="540" spans="1:17">
      <c r="A540"/>
      <c r="B540"/>
      <c r="C540"/>
      <c r="D540"/>
      <c r="E540"/>
      <c r="F540"/>
      <c r="G540"/>
      <c r="H540"/>
      <c r="I540"/>
      <c r="J540"/>
      <c r="K540"/>
      <c r="L540"/>
      <c r="M540"/>
      <c r="N540"/>
      <c r="O540"/>
      <c r="P540"/>
      <c r="Q540"/>
    </row>
    <row r="541" spans="1:17">
      <c r="A541"/>
      <c r="B541"/>
      <c r="C541"/>
      <c r="D541"/>
      <c r="E541"/>
      <c r="F541"/>
      <c r="G541"/>
      <c r="H541"/>
      <c r="I541"/>
      <c r="J541"/>
      <c r="K541"/>
      <c r="L541"/>
      <c r="M541"/>
      <c r="N541"/>
      <c r="O541"/>
      <c r="P541"/>
      <c r="Q541"/>
    </row>
    <row r="542" spans="1:17">
      <c r="A542"/>
      <c r="B542"/>
      <c r="C542"/>
      <c r="D542"/>
      <c r="E542"/>
      <c r="F542"/>
      <c r="G542"/>
      <c r="H542"/>
      <c r="I542"/>
      <c r="J542"/>
      <c r="K542"/>
      <c r="L542"/>
      <c r="M542"/>
      <c r="N542"/>
      <c r="O542"/>
      <c r="P542"/>
      <c r="Q542"/>
    </row>
    <row r="543" spans="1:17">
      <c r="A543"/>
      <c r="B543"/>
      <c r="C543"/>
      <c r="D543"/>
      <c r="E543"/>
      <c r="F543"/>
      <c r="G543"/>
      <c r="H543"/>
      <c r="I543"/>
      <c r="J543"/>
      <c r="K543"/>
      <c r="L543"/>
      <c r="M543"/>
      <c r="N543"/>
      <c r="O543"/>
      <c r="P543"/>
      <c r="Q543"/>
    </row>
    <row r="544" spans="1:17">
      <c r="A544"/>
      <c r="B544"/>
      <c r="C544"/>
      <c r="D544"/>
      <c r="E544"/>
      <c r="F544"/>
      <c r="G544"/>
      <c r="H544"/>
      <c r="I544"/>
      <c r="J544"/>
      <c r="K544"/>
      <c r="L544"/>
      <c r="M544"/>
      <c r="N544"/>
      <c r="O544"/>
      <c r="P544"/>
      <c r="Q544"/>
    </row>
    <row r="545" spans="1:17">
      <c r="A545"/>
      <c r="B545"/>
      <c r="C545"/>
      <c r="D545"/>
      <c r="E545"/>
      <c r="F545"/>
      <c r="G545"/>
      <c r="H545"/>
      <c r="I545"/>
      <c r="J545"/>
      <c r="K545"/>
      <c r="L545"/>
      <c r="M545"/>
      <c r="N545"/>
      <c r="O545"/>
      <c r="P545"/>
      <c r="Q545"/>
    </row>
    <row r="546" spans="1:17">
      <c r="A546"/>
      <c r="B546"/>
      <c r="C546"/>
      <c r="D546"/>
      <c r="E546"/>
      <c r="F546"/>
      <c r="G546"/>
      <c r="H546"/>
      <c r="I546"/>
      <c r="J546"/>
      <c r="K546"/>
      <c r="L546"/>
      <c r="M546"/>
      <c r="N546"/>
      <c r="O546"/>
      <c r="P546"/>
      <c r="Q546"/>
    </row>
    <row r="547" spans="1:17">
      <c r="A547"/>
      <c r="B547"/>
      <c r="C547"/>
      <c r="D547"/>
      <c r="E547"/>
      <c r="F547"/>
      <c r="G547"/>
      <c r="H547"/>
      <c r="I547"/>
      <c r="J547"/>
      <c r="K547"/>
      <c r="L547"/>
      <c r="M547"/>
      <c r="N547"/>
      <c r="O547"/>
      <c r="P547"/>
      <c r="Q547"/>
    </row>
    <row r="548" spans="1:17">
      <c r="A548"/>
      <c r="B548"/>
      <c r="C548"/>
      <c r="D548"/>
      <c r="E548"/>
      <c r="F548"/>
      <c r="G548"/>
      <c r="H548"/>
      <c r="I548"/>
      <c r="J548"/>
      <c r="K548"/>
      <c r="L548"/>
      <c r="M548"/>
      <c r="N548"/>
      <c r="O548"/>
      <c r="P548"/>
      <c r="Q548"/>
    </row>
    <row r="549" spans="1:17">
      <c r="A549"/>
      <c r="B549"/>
      <c r="C549"/>
      <c r="D549"/>
      <c r="E549"/>
      <c r="F549"/>
      <c r="G549"/>
      <c r="H549"/>
      <c r="I549"/>
      <c r="J549"/>
      <c r="K549"/>
      <c r="L549"/>
      <c r="M549"/>
      <c r="N549"/>
      <c r="O549"/>
      <c r="P549"/>
      <c r="Q549"/>
    </row>
    <row r="550" spans="1:17">
      <c r="A550"/>
      <c r="B550"/>
      <c r="C550"/>
      <c r="D550"/>
      <c r="E550"/>
      <c r="F550"/>
      <c r="G550"/>
      <c r="H550"/>
      <c r="I550"/>
      <c r="J550"/>
      <c r="K550"/>
      <c r="L550"/>
      <c r="M550"/>
      <c r="N550"/>
      <c r="O550"/>
      <c r="P550"/>
      <c r="Q550"/>
    </row>
    <row r="551" spans="1:17">
      <c r="A551"/>
      <c r="B551"/>
      <c r="C551"/>
      <c r="D551"/>
      <c r="E551"/>
      <c r="F551"/>
      <c r="G551"/>
      <c r="H551"/>
      <c r="I551"/>
      <c r="J551"/>
      <c r="K551"/>
      <c r="L551"/>
      <c r="M551"/>
      <c r="N551"/>
      <c r="O551"/>
      <c r="P551"/>
      <c r="Q551"/>
    </row>
    <row r="552" spans="1:17">
      <c r="A552"/>
      <c r="B552"/>
      <c r="C552"/>
      <c r="D552"/>
      <c r="E552"/>
      <c r="F552"/>
      <c r="G552"/>
      <c r="H552"/>
      <c r="I552"/>
      <c r="J552"/>
      <c r="K552"/>
      <c r="L552"/>
      <c r="M552"/>
      <c r="N552"/>
      <c r="O552"/>
      <c r="P552"/>
      <c r="Q552"/>
    </row>
    <row r="553" spans="1:17">
      <c r="A553"/>
      <c r="B553"/>
      <c r="C553"/>
      <c r="D553"/>
      <c r="E553"/>
      <c r="F553"/>
      <c r="G553"/>
      <c r="H553"/>
      <c r="I553"/>
      <c r="J553"/>
      <c r="K553"/>
      <c r="L553"/>
      <c r="M553"/>
      <c r="N553"/>
      <c r="O553"/>
      <c r="P553"/>
      <c r="Q553"/>
    </row>
    <row r="554" spans="1:17">
      <c r="A554"/>
      <c r="B554"/>
      <c r="C554"/>
      <c r="D554"/>
      <c r="E554"/>
      <c r="F554"/>
      <c r="G554"/>
      <c r="H554"/>
      <c r="I554"/>
      <c r="J554"/>
      <c r="K554"/>
      <c r="L554"/>
      <c r="M554"/>
      <c r="N554"/>
      <c r="O554"/>
      <c r="P554"/>
      <c r="Q554"/>
    </row>
    <row r="555" spans="1:17">
      <c r="A555"/>
      <c r="B555"/>
      <c r="C555"/>
      <c r="D555"/>
      <c r="E555"/>
      <c r="F555"/>
      <c r="G555"/>
      <c r="H555"/>
      <c r="I555"/>
      <c r="J555"/>
      <c r="K555"/>
      <c r="L555"/>
      <c r="M555"/>
      <c r="N555"/>
      <c r="O555"/>
      <c r="P555"/>
      <c r="Q555"/>
    </row>
    <row r="556" spans="1:17">
      <c r="A556"/>
      <c r="B556"/>
      <c r="C556"/>
      <c r="D556"/>
      <c r="E556"/>
      <c r="F556"/>
      <c r="G556"/>
      <c r="H556"/>
      <c r="I556"/>
      <c r="J556"/>
      <c r="K556"/>
      <c r="L556"/>
      <c r="M556"/>
      <c r="N556"/>
      <c r="O556"/>
      <c r="P556"/>
      <c r="Q556"/>
    </row>
    <row r="557" spans="1:17">
      <c r="A557"/>
      <c r="B557"/>
      <c r="C557"/>
      <c r="D557"/>
      <c r="E557"/>
      <c r="F557"/>
      <c r="G557"/>
      <c r="H557"/>
      <c r="I557"/>
      <c r="J557"/>
      <c r="K557"/>
      <c r="L557"/>
      <c r="M557"/>
      <c r="N557"/>
      <c r="O557"/>
      <c r="P557"/>
      <c r="Q557"/>
    </row>
    <row r="558" spans="1:17">
      <c r="A558"/>
      <c r="B558"/>
      <c r="C558"/>
      <c r="D558"/>
      <c r="E558"/>
      <c r="F558"/>
      <c r="G558"/>
      <c r="H558"/>
      <c r="I558"/>
      <c r="J558"/>
      <c r="K558"/>
      <c r="L558"/>
      <c r="M558"/>
      <c r="N558"/>
      <c r="O558"/>
      <c r="P558"/>
      <c r="Q558"/>
    </row>
    <row r="559" spans="1:17">
      <c r="A559"/>
      <c r="B559"/>
      <c r="C559"/>
      <c r="D559"/>
      <c r="E559"/>
      <c r="F559"/>
      <c r="G559"/>
      <c r="H559"/>
      <c r="I559"/>
      <c r="J559"/>
      <c r="K559"/>
      <c r="L559"/>
      <c r="M559"/>
      <c r="N559"/>
      <c r="O559"/>
      <c r="P559"/>
      <c r="Q559"/>
    </row>
    <row r="560" spans="1:17">
      <c r="A560"/>
      <c r="B560"/>
      <c r="C560"/>
      <c r="D560"/>
      <c r="E560"/>
      <c r="F560"/>
      <c r="G560"/>
      <c r="H560"/>
      <c r="I560"/>
      <c r="J560"/>
      <c r="K560"/>
      <c r="L560"/>
      <c r="M560"/>
      <c r="N560"/>
      <c r="O560"/>
      <c r="P560"/>
      <c r="Q560"/>
    </row>
    <row r="561" spans="1:17">
      <c r="A561"/>
      <c r="B561"/>
      <c r="C561"/>
      <c r="D561"/>
      <c r="E561"/>
      <c r="F561"/>
      <c r="G561"/>
      <c r="H561"/>
      <c r="I561"/>
      <c r="J561"/>
      <c r="K561"/>
      <c r="L561"/>
      <c r="M561"/>
      <c r="N561"/>
      <c r="O561"/>
      <c r="P561"/>
      <c r="Q561"/>
    </row>
    <row r="562" spans="1:17">
      <c r="A562"/>
      <c r="B562"/>
      <c r="C562"/>
      <c r="D562"/>
      <c r="E562"/>
      <c r="F562"/>
      <c r="G562"/>
      <c r="H562"/>
      <c r="I562"/>
      <c r="J562"/>
      <c r="K562"/>
      <c r="L562"/>
      <c r="M562"/>
      <c r="N562"/>
      <c r="O562"/>
      <c r="P562"/>
      <c r="Q562"/>
    </row>
    <row r="563" spans="1:17">
      <c r="A563"/>
      <c r="B563"/>
      <c r="C563"/>
      <c r="D563"/>
      <c r="E563"/>
      <c r="F563"/>
      <c r="G563"/>
      <c r="H563"/>
      <c r="I563"/>
      <c r="J563"/>
      <c r="K563"/>
      <c r="L563"/>
      <c r="M563"/>
      <c r="N563"/>
      <c r="O563"/>
      <c r="P563"/>
      <c r="Q563"/>
    </row>
    <row r="564" spans="1:17">
      <c r="A564"/>
      <c r="B564"/>
      <c r="C564"/>
      <c r="D564"/>
      <c r="E564"/>
      <c r="F564"/>
      <c r="G564"/>
      <c r="H564"/>
      <c r="I564"/>
      <c r="J564"/>
      <c r="K564"/>
      <c r="L564"/>
      <c r="M564"/>
      <c r="N564"/>
      <c r="O564"/>
      <c r="P564"/>
      <c r="Q564"/>
    </row>
    <row r="565" spans="1:17">
      <c r="A565"/>
      <c r="B565"/>
      <c r="C565"/>
      <c r="D565"/>
      <c r="E565"/>
      <c r="F565"/>
      <c r="G565"/>
      <c r="H565"/>
      <c r="I565"/>
      <c r="J565"/>
      <c r="K565"/>
      <c r="L565"/>
      <c r="M565"/>
      <c r="N565"/>
      <c r="O565"/>
      <c r="P565"/>
      <c r="Q565"/>
    </row>
    <row r="566" spans="1:17">
      <c r="A566"/>
      <c r="B566"/>
      <c r="C566"/>
      <c r="D566"/>
      <c r="E566"/>
      <c r="F566"/>
      <c r="G566"/>
      <c r="H566"/>
      <c r="I566"/>
      <c r="J566"/>
      <c r="K566"/>
      <c r="L566"/>
      <c r="M566"/>
      <c r="N566"/>
      <c r="O566"/>
      <c r="P566"/>
      <c r="Q566"/>
    </row>
    <row r="567" spans="1:17">
      <c r="A567"/>
      <c r="B567"/>
      <c r="C567"/>
      <c r="D567"/>
      <c r="E567"/>
      <c r="F567"/>
      <c r="G567"/>
      <c r="H567"/>
      <c r="I567"/>
      <c r="J567"/>
      <c r="K567"/>
      <c r="L567"/>
      <c r="M567"/>
      <c r="N567"/>
      <c r="O567"/>
      <c r="P567"/>
      <c r="Q567"/>
    </row>
    <row r="568" spans="1:17">
      <c r="A568"/>
      <c r="B568"/>
      <c r="C568"/>
      <c r="D568"/>
      <c r="E568"/>
      <c r="F568"/>
      <c r="G568"/>
      <c r="H568"/>
      <c r="I568"/>
      <c r="J568"/>
      <c r="K568"/>
      <c r="L568"/>
      <c r="M568"/>
      <c r="N568"/>
      <c r="O568"/>
      <c r="P568"/>
      <c r="Q568"/>
    </row>
    <row r="569" spans="1:17">
      <c r="A569"/>
      <c r="B569"/>
      <c r="C569"/>
      <c r="D569"/>
      <c r="E569"/>
      <c r="F569"/>
      <c r="G569"/>
      <c r="H569"/>
      <c r="I569"/>
      <c r="J569"/>
      <c r="K569"/>
      <c r="L569"/>
      <c r="M569"/>
      <c r="N569"/>
      <c r="O569"/>
      <c r="P569"/>
      <c r="Q569"/>
    </row>
    <row r="570" spans="1:17">
      <c r="A570"/>
      <c r="B570"/>
      <c r="C570"/>
      <c r="D570"/>
      <c r="E570"/>
      <c r="F570"/>
      <c r="G570"/>
      <c r="H570"/>
      <c r="I570"/>
      <c r="J570"/>
      <c r="K570"/>
      <c r="L570"/>
      <c r="M570"/>
      <c r="N570"/>
      <c r="O570"/>
      <c r="P570"/>
      <c r="Q570"/>
    </row>
    <row r="571" spans="1:17">
      <c r="A571"/>
      <c r="B571"/>
      <c r="C571"/>
      <c r="D571"/>
      <c r="E571"/>
      <c r="F571"/>
      <c r="G571"/>
      <c r="H571"/>
      <c r="I571"/>
      <c r="J571"/>
      <c r="K571"/>
      <c r="L571"/>
      <c r="M571"/>
      <c r="N571"/>
      <c r="O571"/>
      <c r="P571"/>
      <c r="Q571"/>
    </row>
    <row r="572" spans="1:17">
      <c r="A572"/>
      <c r="B572"/>
      <c r="C572"/>
      <c r="D572"/>
      <c r="E572"/>
      <c r="F572"/>
      <c r="G572"/>
      <c r="H572"/>
      <c r="I572"/>
      <c r="J572"/>
      <c r="K572"/>
      <c r="L572"/>
      <c r="M572"/>
      <c r="N572"/>
      <c r="O572"/>
      <c r="P572"/>
      <c r="Q572"/>
    </row>
    <row r="573" spans="1:17">
      <c r="A573"/>
      <c r="B573"/>
      <c r="C573"/>
      <c r="D573"/>
      <c r="E573"/>
      <c r="F573"/>
      <c r="G573"/>
      <c r="H573"/>
      <c r="I573"/>
      <c r="J573"/>
      <c r="K573"/>
      <c r="L573"/>
      <c r="M573"/>
      <c r="N573"/>
      <c r="O573"/>
      <c r="P573"/>
      <c r="Q573"/>
    </row>
    <row r="574" spans="1:17">
      <c r="A574"/>
      <c r="B574"/>
      <c r="C574"/>
      <c r="D574"/>
      <c r="E574"/>
      <c r="F574"/>
      <c r="G574"/>
      <c r="H574"/>
      <c r="I574"/>
      <c r="J574"/>
      <c r="K574"/>
      <c r="L574"/>
      <c r="M574"/>
      <c r="N574"/>
      <c r="O574"/>
      <c r="P574"/>
      <c r="Q574"/>
    </row>
    <row r="575" spans="1:17">
      <c r="A575"/>
      <c r="B575"/>
      <c r="C575"/>
      <c r="D575"/>
      <c r="E575"/>
      <c r="F575"/>
      <c r="G575"/>
      <c r="H575"/>
      <c r="I575"/>
      <c r="J575"/>
      <c r="K575"/>
      <c r="L575"/>
      <c r="M575"/>
      <c r="N575"/>
      <c r="O575"/>
      <c r="P575"/>
      <c r="Q575"/>
    </row>
    <row r="576" spans="1:17">
      <c r="A576"/>
      <c r="B576"/>
      <c r="C576"/>
      <c r="D576"/>
      <c r="E576"/>
      <c r="F576"/>
      <c r="G576"/>
      <c r="H576"/>
      <c r="I576"/>
      <c r="J576"/>
      <c r="K576"/>
      <c r="L576"/>
      <c r="M576"/>
      <c r="N576"/>
      <c r="O576"/>
      <c r="P576"/>
      <c r="Q576"/>
    </row>
    <row r="577" spans="1:17">
      <c r="A577"/>
      <c r="B577"/>
      <c r="C577"/>
      <c r="D577"/>
      <c r="E577"/>
      <c r="F577"/>
      <c r="G577"/>
      <c r="H577"/>
      <c r="I577"/>
      <c r="J577"/>
      <c r="K577"/>
      <c r="L577"/>
      <c r="M577"/>
      <c r="N577"/>
      <c r="O577"/>
      <c r="P577"/>
      <c r="Q577"/>
    </row>
    <row r="578" spans="1:17">
      <c r="A578"/>
      <c r="B578"/>
      <c r="C578"/>
      <c r="D578"/>
      <c r="E578"/>
      <c r="F578"/>
      <c r="G578"/>
      <c r="H578"/>
      <c r="I578"/>
      <c r="J578"/>
      <c r="K578"/>
      <c r="L578"/>
      <c r="M578"/>
      <c r="N578"/>
      <c r="O578"/>
      <c r="P578"/>
      <c r="Q578"/>
    </row>
    <row r="579" spans="1:17">
      <c r="A579"/>
      <c r="B579"/>
      <c r="C579"/>
      <c r="D579"/>
      <c r="E579"/>
      <c r="F579"/>
      <c r="G579"/>
      <c r="H579"/>
      <c r="I579"/>
      <c r="J579"/>
      <c r="K579"/>
      <c r="L579"/>
      <c r="M579"/>
      <c r="N579"/>
      <c r="O579"/>
      <c r="P579"/>
      <c r="Q579"/>
    </row>
    <row r="580" spans="1:17">
      <c r="A580"/>
      <c r="B580"/>
      <c r="C580"/>
      <c r="D580"/>
      <c r="E580"/>
      <c r="F580"/>
      <c r="G580"/>
      <c r="H580"/>
      <c r="I580"/>
      <c r="J580"/>
      <c r="K580"/>
      <c r="L580"/>
      <c r="M580"/>
      <c r="N580"/>
      <c r="O580"/>
      <c r="P580"/>
      <c r="Q580"/>
    </row>
    <row r="581" spans="1:17">
      <c r="A581"/>
      <c r="B581"/>
      <c r="C581"/>
      <c r="D581"/>
      <c r="E581"/>
      <c r="F581"/>
      <c r="G581"/>
      <c r="H581"/>
      <c r="I581"/>
      <c r="J581"/>
      <c r="K581"/>
      <c r="L581"/>
      <c r="M581"/>
      <c r="N581"/>
      <c r="O581"/>
      <c r="P581"/>
      <c r="Q581"/>
    </row>
    <row r="582" spans="1:17">
      <c r="A582"/>
      <c r="B582"/>
      <c r="C582"/>
      <c r="D582"/>
      <c r="E582"/>
      <c r="F582"/>
      <c r="G582"/>
      <c r="H582"/>
      <c r="I582"/>
      <c r="J582"/>
      <c r="K582"/>
      <c r="L582"/>
      <c r="M582"/>
      <c r="N582"/>
      <c r="O582"/>
      <c r="P582"/>
      <c r="Q582"/>
    </row>
    <row r="583" spans="1:17">
      <c r="A583"/>
      <c r="B583"/>
      <c r="C583"/>
      <c r="D583"/>
      <c r="E583"/>
      <c r="F583"/>
      <c r="G583"/>
      <c r="H583"/>
      <c r="I583"/>
      <c r="J583"/>
      <c r="K583"/>
      <c r="L583"/>
      <c r="M583"/>
      <c r="N583"/>
      <c r="O583"/>
      <c r="P583"/>
      <c r="Q583"/>
    </row>
    <row r="584" spans="1:17">
      <c r="A584"/>
      <c r="B584"/>
      <c r="C584"/>
      <c r="D584"/>
      <c r="E584"/>
      <c r="F584"/>
      <c r="G584"/>
      <c r="H584"/>
      <c r="I584"/>
      <c r="J584"/>
      <c r="K584"/>
      <c r="L584"/>
      <c r="M584"/>
      <c r="N584"/>
      <c r="O584"/>
      <c r="P584"/>
      <c r="Q584"/>
    </row>
    <row r="585" spans="1:17">
      <c r="A585"/>
      <c r="B585"/>
      <c r="C585"/>
      <c r="D585"/>
      <c r="E585"/>
      <c r="F585"/>
      <c r="G585"/>
      <c r="H585"/>
      <c r="I585"/>
      <c r="J585"/>
      <c r="K585"/>
      <c r="L585"/>
      <c r="M585"/>
      <c r="N585"/>
      <c r="O585"/>
      <c r="P585"/>
      <c r="Q585"/>
    </row>
    <row r="586" spans="1:17">
      <c r="A586"/>
      <c r="B586"/>
      <c r="C586"/>
      <c r="D586"/>
      <c r="E586"/>
      <c r="F586"/>
      <c r="G586"/>
      <c r="H586"/>
      <c r="I586"/>
      <c r="J586"/>
      <c r="K586"/>
      <c r="L586"/>
      <c r="M586"/>
      <c r="N586"/>
      <c r="O586"/>
      <c r="P586"/>
      <c r="Q586"/>
    </row>
    <row r="587" spans="1:17">
      <c r="A587"/>
      <c r="B587"/>
      <c r="C587"/>
      <c r="D587"/>
      <c r="E587"/>
      <c r="F587"/>
      <c r="G587"/>
      <c r="H587"/>
      <c r="I587"/>
      <c r="J587"/>
      <c r="K587"/>
      <c r="L587"/>
      <c r="M587"/>
      <c r="N587"/>
      <c r="O587"/>
      <c r="P587"/>
      <c r="Q587"/>
    </row>
    <row r="588" spans="1:17">
      <c r="A588"/>
      <c r="B588"/>
      <c r="C588"/>
      <c r="D588"/>
      <c r="E588"/>
      <c r="F588"/>
      <c r="G588"/>
      <c r="H588"/>
      <c r="I588"/>
      <c r="J588"/>
      <c r="K588"/>
      <c r="L588"/>
      <c r="M588"/>
      <c r="N588"/>
      <c r="O588"/>
      <c r="P588"/>
      <c r="Q588"/>
    </row>
    <row r="589" spans="1:17">
      <c r="A589"/>
      <c r="B589"/>
      <c r="C589"/>
      <c r="D589"/>
      <c r="E589"/>
      <c r="F589"/>
      <c r="G589"/>
      <c r="H589"/>
      <c r="I589"/>
      <c r="J589"/>
      <c r="K589"/>
      <c r="L589"/>
    </row>
    <row r="590" spans="1:17">
      <c r="A590"/>
      <c r="B590"/>
      <c r="C590"/>
      <c r="D590"/>
      <c r="E590"/>
      <c r="F590"/>
      <c r="G590"/>
      <c r="H590"/>
      <c r="I590"/>
      <c r="J590"/>
      <c r="K590"/>
      <c r="L590"/>
    </row>
    <row r="591" spans="1:17">
      <c r="A591"/>
      <c r="B591"/>
      <c r="C591"/>
      <c r="D591"/>
      <c r="E591"/>
      <c r="F591"/>
      <c r="G591"/>
      <c r="H591"/>
      <c r="I591"/>
      <c r="J591"/>
      <c r="K591"/>
      <c r="L591"/>
    </row>
    <row r="592" spans="1:17">
      <c r="A592"/>
      <c r="B592"/>
      <c r="C592"/>
      <c r="D592"/>
      <c r="E592"/>
      <c r="F592"/>
      <c r="G592"/>
      <c r="H592"/>
      <c r="I592"/>
      <c r="J592"/>
      <c r="K592"/>
      <c r="L592"/>
    </row>
    <row r="593" spans="1:12">
      <c r="A593"/>
      <c r="B593"/>
      <c r="C593"/>
      <c r="D593"/>
      <c r="E593"/>
      <c r="F593"/>
      <c r="G593"/>
      <c r="H593"/>
      <c r="I593"/>
      <c r="J593"/>
      <c r="K593"/>
      <c r="L593"/>
    </row>
    <row r="594" spans="1:12">
      <c r="A594"/>
      <c r="B594"/>
      <c r="C594"/>
      <c r="D594"/>
      <c r="E594"/>
      <c r="F594"/>
      <c r="G594"/>
      <c r="H594"/>
      <c r="I594"/>
      <c r="J594"/>
      <c r="K594"/>
      <c r="L594"/>
    </row>
    <row r="595" spans="1:12">
      <c r="A595"/>
      <c r="B595"/>
      <c r="C595"/>
      <c r="D595"/>
      <c r="E595"/>
      <c r="F595"/>
      <c r="G595"/>
      <c r="H595"/>
      <c r="I595"/>
      <c r="J595"/>
      <c r="K595"/>
      <c r="L595"/>
    </row>
    <row r="596" spans="1:12">
      <c r="A596"/>
      <c r="B596"/>
      <c r="C596"/>
      <c r="D596"/>
      <c r="E596"/>
      <c r="F596"/>
      <c r="G596"/>
      <c r="H596"/>
      <c r="I596"/>
      <c r="J596"/>
      <c r="K596"/>
      <c r="L596"/>
    </row>
    <row r="597" spans="1:12">
      <c r="A597"/>
      <c r="B597"/>
      <c r="C597"/>
      <c r="D597"/>
      <c r="E597"/>
      <c r="F597"/>
      <c r="G597"/>
      <c r="H597"/>
      <c r="I597"/>
      <c r="J597"/>
      <c r="K597"/>
      <c r="L597"/>
    </row>
    <row r="598" spans="1:12">
      <c r="A598"/>
      <c r="B598"/>
      <c r="C598"/>
      <c r="D598"/>
      <c r="E598"/>
      <c r="F598"/>
      <c r="G598"/>
      <c r="H598"/>
      <c r="I598"/>
      <c r="J598"/>
      <c r="K598"/>
      <c r="L598"/>
    </row>
    <row r="599" spans="1:12">
      <c r="A599"/>
      <c r="B599"/>
      <c r="C599"/>
      <c r="D599"/>
      <c r="E599"/>
      <c r="F599"/>
      <c r="G599"/>
      <c r="H599"/>
      <c r="I599"/>
      <c r="J599"/>
      <c r="K599"/>
      <c r="L599"/>
    </row>
    <row r="600" spans="1:12">
      <c r="A600"/>
      <c r="B600"/>
      <c r="C600"/>
      <c r="D600"/>
      <c r="E600"/>
      <c r="F600"/>
      <c r="G600"/>
      <c r="H600"/>
      <c r="I600"/>
      <c r="J600"/>
      <c r="K600"/>
      <c r="L600"/>
    </row>
    <row r="601" spans="1:12">
      <c r="A601"/>
      <c r="B601"/>
      <c r="C601"/>
      <c r="D601"/>
      <c r="E601"/>
      <c r="F601"/>
      <c r="G601"/>
      <c r="H601"/>
      <c r="I601"/>
      <c r="J601"/>
      <c r="K601"/>
      <c r="L601"/>
    </row>
    <row r="602" spans="1:12">
      <c r="A602"/>
      <c r="B602"/>
      <c r="C602"/>
      <c r="D602"/>
      <c r="E602"/>
      <c r="F602"/>
      <c r="G602"/>
      <c r="H602"/>
      <c r="I602"/>
      <c r="J602"/>
      <c r="K602"/>
      <c r="L602"/>
    </row>
    <row r="603" spans="1:12">
      <c r="A603"/>
      <c r="B603"/>
      <c r="C603"/>
      <c r="D603"/>
      <c r="E603"/>
      <c r="F603"/>
      <c r="G603"/>
      <c r="H603"/>
      <c r="I603"/>
      <c r="J603"/>
      <c r="K603"/>
      <c r="L603"/>
    </row>
    <row r="604" spans="1:12">
      <c r="A604"/>
      <c r="B604"/>
      <c r="C604"/>
      <c r="D604"/>
      <c r="E604"/>
      <c r="F604"/>
      <c r="G604"/>
      <c r="H604"/>
      <c r="I604"/>
      <c r="J604"/>
      <c r="K604"/>
      <c r="L604"/>
    </row>
    <row r="605" spans="1:12">
      <c r="A605"/>
      <c r="B605"/>
      <c r="C605"/>
      <c r="D605"/>
      <c r="E605"/>
      <c r="F605"/>
      <c r="G605"/>
      <c r="H605"/>
      <c r="I605"/>
      <c r="J605"/>
      <c r="K605"/>
      <c r="L605"/>
    </row>
    <row r="606" spans="1:12">
      <c r="A606"/>
      <c r="B606"/>
      <c r="C606"/>
      <c r="D606"/>
      <c r="E606"/>
      <c r="F606"/>
      <c r="G606"/>
      <c r="H606"/>
      <c r="I606"/>
      <c r="J606"/>
      <c r="K606"/>
      <c r="L606"/>
    </row>
    <row r="607" spans="1:12">
      <c r="A607"/>
      <c r="B607"/>
      <c r="C607"/>
      <c r="D607"/>
      <c r="E607"/>
      <c r="F607"/>
      <c r="G607"/>
      <c r="H607"/>
      <c r="I607"/>
      <c r="J607"/>
      <c r="K607"/>
      <c r="L607"/>
    </row>
    <row r="608" spans="1:12">
      <c r="A608"/>
      <c r="B608"/>
      <c r="C608"/>
      <c r="D608"/>
      <c r="E608"/>
      <c r="F608"/>
      <c r="G608"/>
      <c r="H608"/>
      <c r="I608"/>
      <c r="J608"/>
      <c r="K608"/>
      <c r="L608"/>
    </row>
    <row r="609" spans="1:12">
      <c r="A609"/>
      <c r="B609"/>
      <c r="C609"/>
      <c r="D609"/>
      <c r="E609"/>
      <c r="F609"/>
      <c r="G609"/>
      <c r="H609"/>
      <c r="I609"/>
      <c r="J609"/>
      <c r="K609"/>
      <c r="L609"/>
    </row>
    <row r="610" spans="1:12">
      <c r="A610"/>
      <c r="B610"/>
      <c r="C610"/>
      <c r="D610"/>
      <c r="E610"/>
      <c r="F610"/>
      <c r="G610"/>
      <c r="H610"/>
      <c r="I610"/>
      <c r="J610"/>
      <c r="K610"/>
      <c r="L610"/>
    </row>
    <row r="611" spans="1:12">
      <c r="A611"/>
      <c r="B611"/>
      <c r="C611"/>
      <c r="D611"/>
      <c r="E611"/>
      <c r="F611"/>
      <c r="G611"/>
      <c r="H611"/>
      <c r="I611"/>
      <c r="J611"/>
      <c r="K611"/>
      <c r="L611"/>
    </row>
    <row r="612" spans="1:12">
      <c r="A612"/>
      <c r="B612"/>
      <c r="C612"/>
      <c r="D612"/>
      <c r="E612"/>
      <c r="F612"/>
      <c r="G612"/>
      <c r="H612"/>
      <c r="I612"/>
      <c r="J612"/>
      <c r="K612"/>
      <c r="L612"/>
    </row>
    <row r="613" spans="1:12">
      <c r="A613"/>
      <c r="B613"/>
      <c r="C613"/>
      <c r="D613"/>
      <c r="E613"/>
      <c r="F613"/>
      <c r="G613"/>
      <c r="H613"/>
      <c r="I613"/>
      <c r="J613"/>
      <c r="K613"/>
      <c r="L613"/>
    </row>
    <row r="614" spans="1:12">
      <c r="A614"/>
      <c r="B614"/>
      <c r="C614"/>
      <c r="D614"/>
      <c r="E614"/>
      <c r="F614"/>
      <c r="G614"/>
      <c r="H614"/>
      <c r="I614"/>
      <c r="J614"/>
      <c r="K614"/>
      <c r="L614"/>
    </row>
    <row r="615" spans="1:12">
      <c r="A615"/>
      <c r="B615"/>
      <c r="C615"/>
      <c r="D615"/>
      <c r="E615"/>
      <c r="F615"/>
      <c r="G615"/>
      <c r="H615"/>
      <c r="I615"/>
      <c r="J615"/>
      <c r="K615"/>
      <c r="L615"/>
    </row>
    <row r="616" spans="1:12">
      <c r="A616"/>
      <c r="B616"/>
      <c r="C616"/>
      <c r="D616"/>
      <c r="E616"/>
      <c r="F616"/>
      <c r="G616"/>
      <c r="H616"/>
      <c r="I616"/>
      <c r="J616"/>
      <c r="K616"/>
      <c r="L616"/>
    </row>
    <row r="617" spans="1:12">
      <c r="A617"/>
      <c r="B617"/>
      <c r="C617"/>
      <c r="D617"/>
      <c r="E617"/>
      <c r="F617"/>
      <c r="G617"/>
      <c r="H617"/>
      <c r="I617"/>
      <c r="J617"/>
      <c r="K617"/>
      <c r="L617"/>
    </row>
    <row r="618" spans="1:12">
      <c r="A618"/>
      <c r="B618"/>
      <c r="C618"/>
      <c r="D618"/>
      <c r="E618"/>
      <c r="F618"/>
      <c r="G618"/>
      <c r="H618"/>
      <c r="I618"/>
      <c r="J618"/>
      <c r="K618"/>
      <c r="L618"/>
    </row>
    <row r="619" spans="1:12">
      <c r="A619"/>
      <c r="B619"/>
      <c r="C619"/>
      <c r="D619"/>
      <c r="E619"/>
      <c r="F619"/>
      <c r="G619"/>
      <c r="H619"/>
      <c r="I619"/>
      <c r="J619"/>
      <c r="K619"/>
      <c r="L619"/>
    </row>
    <row r="620" spans="1:12">
      <c r="A620"/>
      <c r="B620"/>
      <c r="C620"/>
      <c r="D620"/>
      <c r="E620"/>
      <c r="F620"/>
      <c r="G620"/>
      <c r="H620"/>
      <c r="I620"/>
      <c r="J620"/>
      <c r="K620"/>
      <c r="L620"/>
    </row>
    <row r="621" spans="1:12">
      <c r="A621"/>
      <c r="B621"/>
      <c r="C621"/>
      <c r="D621"/>
      <c r="E621"/>
      <c r="F621"/>
      <c r="G621"/>
      <c r="H621"/>
      <c r="I621"/>
      <c r="J621"/>
      <c r="K621"/>
      <c r="L621"/>
    </row>
    <row r="622" spans="1:12">
      <c r="A622"/>
      <c r="B622"/>
      <c r="C622"/>
      <c r="D622"/>
      <c r="E622"/>
      <c r="F622"/>
      <c r="G622"/>
      <c r="H622"/>
      <c r="I622"/>
      <c r="J622"/>
      <c r="K622"/>
      <c r="L622"/>
    </row>
    <row r="623" spans="1:12">
      <c r="A623"/>
      <c r="B623"/>
      <c r="C623"/>
      <c r="D623"/>
      <c r="E623"/>
      <c r="F623"/>
      <c r="G623"/>
      <c r="H623"/>
      <c r="I623"/>
      <c r="J623"/>
      <c r="K623"/>
      <c r="L623"/>
    </row>
    <row r="624" spans="1:12">
      <c r="A624"/>
      <c r="B624"/>
      <c r="C624"/>
      <c r="D624"/>
      <c r="E624"/>
      <c r="F624"/>
      <c r="G624"/>
      <c r="H624"/>
      <c r="I624"/>
      <c r="J624"/>
      <c r="K624"/>
      <c r="L624"/>
    </row>
    <row r="625" spans="1:12">
      <c r="A625"/>
      <c r="B625"/>
      <c r="C625"/>
      <c r="D625"/>
      <c r="E625"/>
      <c r="F625"/>
      <c r="G625"/>
      <c r="H625"/>
      <c r="I625"/>
      <c r="J625"/>
      <c r="K625"/>
      <c r="L625"/>
    </row>
    <row r="626" spans="1:12">
      <c r="A626"/>
      <c r="B626"/>
      <c r="C626"/>
      <c r="D626"/>
      <c r="E626"/>
      <c r="F626"/>
      <c r="G626"/>
      <c r="H626"/>
      <c r="I626"/>
      <c r="J626"/>
      <c r="K626"/>
      <c r="L626"/>
    </row>
    <row r="627" spans="1:12">
      <c r="A627"/>
      <c r="B627"/>
      <c r="C627"/>
      <c r="D627"/>
      <c r="E627"/>
      <c r="F627"/>
      <c r="G627"/>
      <c r="H627"/>
      <c r="I627"/>
      <c r="J627"/>
      <c r="K627"/>
      <c r="L627"/>
    </row>
    <row r="628" spans="1:12">
      <c r="A628"/>
      <c r="B628"/>
      <c r="C628"/>
      <c r="D628"/>
      <c r="E628"/>
      <c r="F628"/>
      <c r="G628"/>
      <c r="H628"/>
      <c r="I628"/>
      <c r="J628"/>
      <c r="K628"/>
      <c r="L628"/>
    </row>
    <row r="629" spans="1:12">
      <c r="A629"/>
      <c r="B629"/>
      <c r="C629"/>
      <c r="D629"/>
      <c r="E629"/>
      <c r="F629"/>
      <c r="G629"/>
      <c r="H629"/>
      <c r="I629"/>
      <c r="J629"/>
      <c r="K629"/>
      <c r="L629"/>
    </row>
    <row r="630" spans="1:12">
      <c r="A630"/>
      <c r="B630"/>
      <c r="C630"/>
      <c r="D630"/>
      <c r="E630"/>
      <c r="F630"/>
      <c r="G630"/>
      <c r="H630"/>
      <c r="I630"/>
      <c r="J630"/>
      <c r="K630"/>
      <c r="L630"/>
    </row>
    <row r="631" spans="1:12">
      <c r="A631"/>
      <c r="B631"/>
      <c r="C631"/>
      <c r="D631"/>
      <c r="E631"/>
      <c r="F631"/>
      <c r="G631"/>
      <c r="H631"/>
      <c r="I631"/>
      <c r="J631"/>
      <c r="K631"/>
      <c r="L631"/>
    </row>
    <row r="632" spans="1:12">
      <c r="A632"/>
      <c r="B632"/>
      <c r="C632"/>
      <c r="D632"/>
      <c r="E632"/>
      <c r="F632"/>
      <c r="G632"/>
      <c r="H632"/>
      <c r="I632"/>
      <c r="J632"/>
      <c r="K632"/>
      <c r="L632"/>
    </row>
    <row r="633" spans="1:12">
      <c r="A633"/>
      <c r="B633"/>
      <c r="C633"/>
      <c r="D633"/>
      <c r="E633"/>
      <c r="F633"/>
      <c r="G633"/>
      <c r="H633"/>
      <c r="I633"/>
      <c r="J633"/>
      <c r="K633"/>
      <c r="L633"/>
    </row>
    <row r="634" spans="1:12">
      <c r="A634"/>
      <c r="B634"/>
      <c r="C634"/>
      <c r="D634"/>
      <c r="E634"/>
      <c r="F634"/>
      <c r="G634"/>
      <c r="H634"/>
      <c r="I634"/>
      <c r="J634"/>
      <c r="K634"/>
      <c r="L634"/>
    </row>
    <row r="635" spans="1:12">
      <c r="A635"/>
      <c r="B635"/>
      <c r="C635"/>
      <c r="D635"/>
      <c r="E635"/>
      <c r="F635"/>
      <c r="G635"/>
      <c r="H635"/>
      <c r="I635"/>
      <c r="J635"/>
      <c r="K635"/>
      <c r="L635"/>
    </row>
    <row r="636" spans="1:12">
      <c r="A636"/>
      <c r="B636"/>
      <c r="C636"/>
      <c r="D636"/>
      <c r="E636"/>
      <c r="F636"/>
      <c r="G636"/>
      <c r="H636"/>
      <c r="I636"/>
      <c r="J636"/>
      <c r="K636"/>
      <c r="L636"/>
    </row>
    <row r="637" spans="1:12">
      <c r="A637"/>
      <c r="B637"/>
      <c r="C637"/>
      <c r="D637"/>
      <c r="E637"/>
      <c r="F637"/>
      <c r="G637"/>
      <c r="H637"/>
      <c r="I637"/>
      <c r="J637"/>
      <c r="K637"/>
      <c r="L637"/>
    </row>
    <row r="638" spans="1:12">
      <c r="A638"/>
      <c r="B638"/>
      <c r="C638"/>
      <c r="D638"/>
      <c r="E638"/>
      <c r="F638"/>
      <c r="G638"/>
      <c r="H638"/>
      <c r="I638"/>
      <c r="J638"/>
      <c r="K638"/>
      <c r="L638"/>
    </row>
    <row r="639" spans="1:12">
      <c r="A639"/>
      <c r="B639"/>
      <c r="C639"/>
      <c r="D639"/>
      <c r="E639"/>
      <c r="F639"/>
      <c r="G639"/>
      <c r="H639"/>
      <c r="I639"/>
      <c r="J639"/>
      <c r="K639"/>
      <c r="L639"/>
    </row>
    <row r="640" spans="1:12">
      <c r="A640"/>
      <c r="B640"/>
      <c r="C640"/>
      <c r="D640"/>
      <c r="E640"/>
      <c r="F640"/>
      <c r="G640"/>
      <c r="H640"/>
      <c r="I640"/>
      <c r="J640"/>
      <c r="K640"/>
      <c r="L640"/>
    </row>
    <row r="641" spans="1:12">
      <c r="A641"/>
      <c r="B641"/>
      <c r="C641"/>
      <c r="D641"/>
      <c r="E641"/>
      <c r="F641"/>
      <c r="G641"/>
      <c r="H641"/>
      <c r="I641"/>
      <c r="J641"/>
      <c r="K641"/>
      <c r="L641"/>
    </row>
    <row r="642" spans="1:12">
      <c r="A642"/>
      <c r="B642"/>
      <c r="C642"/>
      <c r="D642"/>
      <c r="E642"/>
      <c r="F642"/>
      <c r="G642"/>
      <c r="H642"/>
      <c r="I642"/>
      <c r="J642"/>
      <c r="K642"/>
      <c r="L642"/>
    </row>
    <row r="643" spans="1:12">
      <c r="A643"/>
      <c r="B643"/>
      <c r="C643"/>
      <c r="D643"/>
      <c r="E643"/>
      <c r="F643"/>
      <c r="G643"/>
      <c r="H643"/>
      <c r="I643"/>
      <c r="J643"/>
      <c r="K643"/>
      <c r="L643"/>
    </row>
    <row r="644" spans="1:12">
      <c r="A644"/>
      <c r="B644"/>
      <c r="C644"/>
      <c r="D644"/>
      <c r="E644"/>
      <c r="F644"/>
      <c r="G644"/>
      <c r="H644"/>
      <c r="I644"/>
      <c r="J644"/>
      <c r="K644"/>
      <c r="L644"/>
    </row>
    <row r="645" spans="1:12">
      <c r="A645"/>
      <c r="B645"/>
      <c r="C645"/>
      <c r="D645"/>
      <c r="E645"/>
      <c r="F645"/>
      <c r="G645"/>
      <c r="H645"/>
      <c r="I645"/>
      <c r="J645"/>
      <c r="K645"/>
      <c r="L645"/>
    </row>
    <row r="646" spans="1:12">
      <c r="A646"/>
      <c r="B646"/>
      <c r="C646"/>
      <c r="D646"/>
      <c r="E646"/>
      <c r="F646"/>
      <c r="G646"/>
      <c r="H646"/>
      <c r="I646"/>
      <c r="J646"/>
      <c r="K646"/>
      <c r="L646"/>
    </row>
    <row r="647" spans="1:12">
      <c r="A647"/>
      <c r="B647"/>
      <c r="C647"/>
      <c r="D647"/>
      <c r="E647"/>
      <c r="F647"/>
      <c r="G647"/>
      <c r="H647"/>
      <c r="I647"/>
      <c r="J647"/>
      <c r="K647"/>
      <c r="L647"/>
    </row>
    <row r="648" spans="1:12">
      <c r="A648"/>
      <c r="B648"/>
      <c r="C648"/>
      <c r="D648"/>
      <c r="E648"/>
      <c r="F648"/>
      <c r="G648"/>
      <c r="H648"/>
      <c r="I648"/>
      <c r="J648"/>
      <c r="K648"/>
      <c r="L648"/>
    </row>
    <row r="649" spans="1:12">
      <c r="A649"/>
      <c r="B649"/>
      <c r="C649"/>
      <c r="D649"/>
      <c r="E649"/>
      <c r="F649"/>
      <c r="G649"/>
      <c r="H649"/>
      <c r="I649"/>
      <c r="J649"/>
      <c r="K649"/>
      <c r="L649"/>
    </row>
    <row r="650" spans="1:12">
      <c r="A650"/>
      <c r="B650"/>
      <c r="C650"/>
      <c r="D650"/>
      <c r="E650"/>
      <c r="F650"/>
      <c r="G650"/>
      <c r="H650"/>
      <c r="I650"/>
      <c r="J650"/>
      <c r="K650"/>
      <c r="L650"/>
    </row>
    <row r="651" spans="1:12">
      <c r="A651"/>
      <c r="B651"/>
      <c r="C651"/>
      <c r="D651"/>
      <c r="E651"/>
      <c r="F651"/>
      <c r="G651"/>
      <c r="H651"/>
      <c r="I651"/>
      <c r="J651"/>
      <c r="K651"/>
      <c r="L651"/>
    </row>
    <row r="652" spans="1:12">
      <c r="A652"/>
      <c r="B652"/>
      <c r="C652"/>
      <c r="D652"/>
      <c r="E652"/>
      <c r="F652"/>
      <c r="G652"/>
      <c r="H652"/>
      <c r="I652"/>
      <c r="J652"/>
      <c r="K652"/>
      <c r="L652"/>
    </row>
    <row r="653" spans="1:12">
      <c r="A653"/>
      <c r="B653"/>
      <c r="C653"/>
      <c r="D653"/>
      <c r="E653"/>
      <c r="F653"/>
      <c r="G653"/>
      <c r="H653"/>
      <c r="I653"/>
      <c r="J653"/>
      <c r="K653"/>
      <c r="L653"/>
    </row>
    <row r="654" spans="1:12">
      <c r="A654"/>
      <c r="B654"/>
      <c r="C654"/>
      <c r="D654"/>
      <c r="E654"/>
      <c r="F654"/>
      <c r="G654"/>
      <c r="H654"/>
      <c r="I654"/>
      <c r="J654"/>
      <c r="K654"/>
      <c r="L654"/>
    </row>
    <row r="655" spans="1:12">
      <c r="A655"/>
      <c r="B655"/>
      <c r="C655"/>
      <c r="D655"/>
      <c r="E655"/>
      <c r="F655"/>
      <c r="G655"/>
      <c r="H655"/>
      <c r="I655"/>
      <c r="J655"/>
      <c r="K655"/>
      <c r="L655"/>
    </row>
    <row r="656" spans="1:12">
      <c r="A656"/>
      <c r="B656"/>
      <c r="C656"/>
      <c r="D656"/>
      <c r="E656"/>
      <c r="F656"/>
      <c r="G656"/>
      <c r="H656"/>
      <c r="I656"/>
      <c r="J656"/>
      <c r="K656"/>
      <c r="L656"/>
    </row>
    <row r="657" spans="1:12">
      <c r="A657"/>
      <c r="B657"/>
      <c r="C657"/>
      <c r="D657"/>
      <c r="E657"/>
      <c r="F657"/>
      <c r="G657"/>
      <c r="H657"/>
      <c r="I657"/>
      <c r="J657"/>
      <c r="K657"/>
      <c r="L657"/>
    </row>
    <row r="658" spans="1:12">
      <c r="A658"/>
      <c r="B658"/>
      <c r="C658"/>
      <c r="D658"/>
      <c r="E658"/>
      <c r="F658"/>
      <c r="G658"/>
      <c r="H658"/>
      <c r="I658"/>
      <c r="J658"/>
      <c r="K658"/>
      <c r="L658"/>
    </row>
    <row r="659" spans="1:12">
      <c r="A659"/>
      <c r="B659"/>
      <c r="C659"/>
      <c r="D659"/>
      <c r="E659"/>
      <c r="F659"/>
      <c r="G659"/>
      <c r="H659"/>
      <c r="I659"/>
      <c r="J659"/>
      <c r="K659"/>
      <c r="L659"/>
    </row>
    <row r="660" spans="1:12">
      <c r="A660"/>
      <c r="B660"/>
      <c r="C660"/>
      <c r="D660"/>
      <c r="E660"/>
      <c r="F660"/>
      <c r="G660"/>
      <c r="H660"/>
      <c r="I660"/>
      <c r="J660"/>
      <c r="K660"/>
      <c r="L660"/>
    </row>
    <row r="661" spans="1:12">
      <c r="A661"/>
      <c r="B661"/>
      <c r="C661"/>
      <c r="D661"/>
      <c r="E661"/>
      <c r="F661"/>
      <c r="G661"/>
      <c r="H661"/>
      <c r="I661"/>
      <c r="J661"/>
      <c r="K661"/>
      <c r="L661"/>
    </row>
    <row r="662" spans="1:12">
      <c r="A662"/>
      <c r="B662"/>
      <c r="C662"/>
      <c r="D662"/>
      <c r="E662"/>
      <c r="F662"/>
      <c r="G662"/>
      <c r="H662"/>
      <c r="I662"/>
      <c r="J662"/>
      <c r="K662"/>
      <c r="L662"/>
    </row>
    <row r="663" spans="1:12">
      <c r="A663"/>
      <c r="B663"/>
      <c r="C663"/>
      <c r="D663"/>
      <c r="E663"/>
      <c r="F663"/>
      <c r="G663"/>
      <c r="H663"/>
      <c r="I663"/>
      <c r="J663"/>
      <c r="K663"/>
      <c r="L663"/>
    </row>
    <row r="664" spans="1:12">
      <c r="A664"/>
      <c r="B664"/>
      <c r="C664"/>
      <c r="D664"/>
      <c r="E664"/>
      <c r="F664"/>
      <c r="G664"/>
      <c r="H664"/>
      <c r="I664"/>
      <c r="J664"/>
      <c r="K664"/>
      <c r="L664"/>
    </row>
    <row r="665" spans="1:12">
      <c r="A665"/>
      <c r="B665"/>
      <c r="C665"/>
      <c r="D665"/>
      <c r="E665"/>
      <c r="F665"/>
      <c r="G665"/>
      <c r="H665"/>
      <c r="I665"/>
      <c r="J665"/>
      <c r="K665"/>
      <c r="L665"/>
    </row>
    <row r="666" spans="1:12">
      <c r="A666"/>
      <c r="B666"/>
      <c r="C666"/>
      <c r="D666"/>
      <c r="E666"/>
      <c r="F666"/>
      <c r="G666"/>
      <c r="H666"/>
      <c r="I666"/>
      <c r="J666"/>
      <c r="K666"/>
      <c r="L666"/>
    </row>
    <row r="667" spans="1:12">
      <c r="A667"/>
      <c r="B667"/>
      <c r="C667"/>
      <c r="D667"/>
      <c r="E667"/>
      <c r="F667"/>
      <c r="G667"/>
      <c r="H667"/>
      <c r="I667"/>
      <c r="J667"/>
      <c r="K667"/>
      <c r="L667"/>
    </row>
    <row r="668" spans="1:12">
      <c r="A668"/>
      <c r="B668"/>
      <c r="C668"/>
      <c r="D668"/>
      <c r="E668"/>
      <c r="F668"/>
      <c r="G668"/>
      <c r="H668"/>
      <c r="I668"/>
      <c r="J668"/>
      <c r="K668"/>
      <c r="L668"/>
    </row>
    <row r="669" spans="1:12">
      <c r="A669"/>
      <c r="B669"/>
      <c r="C669"/>
      <c r="D669"/>
      <c r="E669"/>
      <c r="F669"/>
      <c r="G669"/>
      <c r="H669"/>
      <c r="I669"/>
      <c r="J669"/>
      <c r="K669"/>
      <c r="L669"/>
    </row>
    <row r="670" spans="1:12">
      <c r="A670"/>
      <c r="B670"/>
      <c r="C670"/>
      <c r="D670"/>
      <c r="E670"/>
      <c r="F670"/>
      <c r="G670"/>
      <c r="H670"/>
      <c r="I670"/>
      <c r="J670"/>
      <c r="K670"/>
      <c r="L670"/>
    </row>
    <row r="671" spans="1:12">
      <c r="A671"/>
      <c r="B671"/>
      <c r="C671"/>
      <c r="D671"/>
      <c r="E671"/>
      <c r="F671"/>
      <c r="G671"/>
      <c r="H671"/>
      <c r="I671"/>
      <c r="J671"/>
      <c r="K671"/>
      <c r="L671"/>
    </row>
    <row r="672" spans="1:12">
      <c r="A672"/>
      <c r="B672"/>
      <c r="C672"/>
      <c r="D672"/>
      <c r="E672"/>
      <c r="F672"/>
      <c r="G672"/>
      <c r="H672"/>
      <c r="I672"/>
      <c r="J672"/>
      <c r="K672"/>
      <c r="L672"/>
    </row>
    <row r="673" spans="1:12">
      <c r="A673"/>
      <c r="B673"/>
      <c r="C673"/>
      <c r="D673"/>
      <c r="E673"/>
      <c r="F673"/>
      <c r="G673"/>
      <c r="H673"/>
      <c r="I673"/>
      <c r="J673"/>
      <c r="K673"/>
      <c r="L673"/>
    </row>
    <row r="674" spans="1:12">
      <c r="A674"/>
      <c r="B674"/>
      <c r="C674"/>
      <c r="D674"/>
      <c r="E674"/>
      <c r="F674"/>
      <c r="G674"/>
      <c r="H674"/>
      <c r="I674"/>
      <c r="J674"/>
      <c r="K674"/>
      <c r="L674"/>
    </row>
    <row r="675" spans="1:12">
      <c r="A675"/>
      <c r="B675"/>
      <c r="C675"/>
      <c r="D675"/>
      <c r="E675"/>
      <c r="F675"/>
      <c r="G675"/>
      <c r="H675"/>
      <c r="I675"/>
      <c r="J675"/>
      <c r="K675"/>
      <c r="L675"/>
    </row>
    <row r="676" spans="1:12">
      <c r="A676"/>
      <c r="B676"/>
      <c r="C676"/>
      <c r="D676"/>
      <c r="E676"/>
      <c r="F676"/>
      <c r="G676"/>
      <c r="H676"/>
      <c r="I676"/>
      <c r="J676"/>
      <c r="K676"/>
      <c r="L676"/>
    </row>
    <row r="677" spans="1:12">
      <c r="A677"/>
      <c r="B677"/>
      <c r="C677"/>
      <c r="D677"/>
      <c r="E677"/>
      <c r="F677"/>
      <c r="G677"/>
      <c r="H677"/>
      <c r="I677"/>
      <c r="J677"/>
      <c r="K677"/>
      <c r="L677"/>
    </row>
    <row r="678" spans="1:12">
      <c r="A678"/>
      <c r="B678"/>
      <c r="C678"/>
      <c r="D678"/>
      <c r="E678"/>
      <c r="F678"/>
      <c r="G678"/>
      <c r="H678"/>
      <c r="I678"/>
      <c r="J678"/>
      <c r="K678"/>
      <c r="L678"/>
    </row>
    <row r="679" spans="1:12">
      <c r="A679"/>
      <c r="B679"/>
      <c r="C679"/>
      <c r="D679"/>
      <c r="E679"/>
      <c r="F679"/>
      <c r="G679"/>
      <c r="H679"/>
      <c r="I679"/>
      <c r="J679"/>
      <c r="K679"/>
      <c r="L679"/>
    </row>
    <row r="680" spans="1:12">
      <c r="A680"/>
      <c r="B680"/>
      <c r="C680"/>
      <c r="D680"/>
      <c r="E680"/>
      <c r="F680"/>
      <c r="G680"/>
      <c r="H680"/>
      <c r="I680"/>
      <c r="J680"/>
      <c r="K680"/>
      <c r="L680"/>
    </row>
    <row r="681" spans="1:12">
      <c r="A681"/>
      <c r="B681"/>
      <c r="C681"/>
      <c r="D681"/>
      <c r="E681"/>
      <c r="F681"/>
      <c r="G681"/>
      <c r="H681"/>
      <c r="I681"/>
      <c r="J681"/>
      <c r="K681"/>
      <c r="L681"/>
    </row>
    <row r="682" spans="1:12">
      <c r="A682"/>
      <c r="B682"/>
      <c r="C682"/>
      <c r="D682"/>
      <c r="E682"/>
      <c r="F682"/>
      <c r="G682"/>
      <c r="H682"/>
      <c r="I682"/>
      <c r="J682"/>
      <c r="K682"/>
      <c r="L682"/>
    </row>
    <row r="683" spans="1:12">
      <c r="A683"/>
      <c r="B683"/>
      <c r="C683"/>
      <c r="D683"/>
      <c r="E683"/>
      <c r="F683"/>
      <c r="G683"/>
      <c r="H683"/>
      <c r="I683"/>
      <c r="J683"/>
      <c r="K683"/>
      <c r="L683"/>
    </row>
    <row r="684" spans="1:12">
      <c r="A684"/>
      <c r="B684"/>
      <c r="C684"/>
      <c r="D684"/>
      <c r="E684"/>
      <c r="F684"/>
      <c r="G684"/>
      <c r="H684"/>
      <c r="I684"/>
      <c r="J684"/>
      <c r="K684"/>
      <c r="L684"/>
    </row>
    <row r="685" spans="1:12">
      <c r="A685"/>
      <c r="B685"/>
      <c r="C685"/>
      <c r="D685"/>
      <c r="E685"/>
      <c r="F685"/>
      <c r="G685"/>
      <c r="H685"/>
      <c r="I685"/>
      <c r="J685"/>
      <c r="K685"/>
      <c r="L685"/>
    </row>
    <row r="686" spans="1:12">
      <c r="A686"/>
      <c r="B686"/>
      <c r="C686"/>
      <c r="D686"/>
      <c r="E686"/>
      <c r="F686"/>
      <c r="G686"/>
      <c r="H686"/>
      <c r="I686"/>
      <c r="J686"/>
      <c r="K686"/>
      <c r="L686"/>
    </row>
    <row r="687" spans="1:12">
      <c r="A687"/>
      <c r="B687"/>
      <c r="C687"/>
      <c r="D687"/>
      <c r="E687"/>
      <c r="F687"/>
      <c r="G687"/>
      <c r="H687"/>
      <c r="I687"/>
      <c r="J687"/>
      <c r="K687"/>
      <c r="L687"/>
    </row>
    <row r="688" spans="1:12">
      <c r="A688"/>
      <c r="B688"/>
      <c r="C688"/>
      <c r="D688"/>
      <c r="E688"/>
      <c r="F688"/>
      <c r="G688"/>
      <c r="H688"/>
      <c r="I688"/>
      <c r="J688"/>
      <c r="K688"/>
      <c r="L688"/>
    </row>
    <row r="689" spans="1:12">
      <c r="A689"/>
      <c r="B689"/>
      <c r="C689"/>
      <c r="D689"/>
      <c r="E689"/>
      <c r="F689"/>
      <c r="G689"/>
      <c r="H689"/>
      <c r="I689"/>
      <c r="J689"/>
      <c r="K689"/>
      <c r="L689"/>
    </row>
    <row r="690" spans="1:12">
      <c r="A690"/>
      <c r="B690"/>
      <c r="C690"/>
      <c r="D690"/>
      <c r="E690"/>
      <c r="F690"/>
      <c r="G690"/>
    </row>
    <row r="691" spans="1:12">
      <c r="A691"/>
      <c r="B691"/>
      <c r="C691"/>
      <c r="D691"/>
      <c r="E691"/>
      <c r="F691"/>
      <c r="G691"/>
    </row>
    <row r="692" spans="1:12">
      <c r="A692"/>
      <c r="B692"/>
      <c r="C692"/>
      <c r="D692"/>
      <c r="E692"/>
      <c r="F692"/>
      <c r="G692"/>
    </row>
    <row r="693" spans="1:12">
      <c r="A693"/>
      <c r="B693"/>
      <c r="C693"/>
      <c r="D693"/>
      <c r="E693"/>
      <c r="F693"/>
      <c r="G693"/>
    </row>
    <row r="694" spans="1:12">
      <c r="A694"/>
      <c r="B694"/>
      <c r="C694"/>
      <c r="D694"/>
      <c r="E694"/>
      <c r="F694"/>
      <c r="G694"/>
    </row>
    <row r="695" spans="1:12">
      <c r="A695"/>
      <c r="B695"/>
      <c r="C695"/>
      <c r="D695"/>
      <c r="E695"/>
      <c r="F695"/>
      <c r="G695"/>
    </row>
    <row r="696" spans="1:12">
      <c r="A696"/>
      <c r="B696"/>
      <c r="C696"/>
      <c r="D696"/>
      <c r="E696"/>
      <c r="F696"/>
      <c r="G696"/>
    </row>
    <row r="697" spans="1:12">
      <c r="A697"/>
      <c r="B697"/>
      <c r="C697"/>
      <c r="D697"/>
      <c r="E697"/>
      <c r="F697"/>
      <c r="G697"/>
    </row>
    <row r="698" spans="1:12">
      <c r="A698"/>
      <c r="B698"/>
      <c r="C698"/>
      <c r="D698"/>
      <c r="E698"/>
      <c r="F698"/>
      <c r="G698"/>
    </row>
    <row r="699" spans="1:12">
      <c r="A699"/>
      <c r="B699"/>
      <c r="C699"/>
      <c r="D699"/>
      <c r="E699"/>
      <c r="F699"/>
      <c r="G699"/>
    </row>
    <row r="700" spans="1:12">
      <c r="A700"/>
      <c r="B700"/>
      <c r="C700"/>
      <c r="D700"/>
      <c r="E700"/>
      <c r="F700"/>
      <c r="G700"/>
    </row>
    <row r="701" spans="1:12">
      <c r="A701"/>
      <c r="B701"/>
      <c r="C701"/>
      <c r="D701"/>
      <c r="E701"/>
      <c r="F701"/>
      <c r="G701"/>
    </row>
    <row r="702" spans="1:12">
      <c r="A702"/>
      <c r="B702"/>
      <c r="C702"/>
      <c r="D702"/>
      <c r="E702"/>
      <c r="F702"/>
      <c r="G702"/>
    </row>
    <row r="703" spans="1:12">
      <c r="A703"/>
      <c r="B703"/>
      <c r="C703"/>
      <c r="D703"/>
      <c r="E703"/>
      <c r="F703"/>
      <c r="G703"/>
    </row>
    <row r="704" spans="1:12">
      <c r="A704"/>
      <c r="B704"/>
      <c r="C704"/>
      <c r="D704"/>
      <c r="E704"/>
      <c r="F704"/>
      <c r="G704"/>
    </row>
    <row r="705" spans="1:7">
      <c r="A705"/>
      <c r="B705"/>
      <c r="C705"/>
      <c r="D705"/>
      <c r="E705"/>
      <c r="F705"/>
      <c r="G705"/>
    </row>
    <row r="706" spans="1:7">
      <c r="A706"/>
      <c r="B706"/>
      <c r="C706"/>
      <c r="D706"/>
      <c r="E706"/>
      <c r="F706"/>
      <c r="G706"/>
    </row>
    <row r="707" spans="1:7">
      <c r="A707"/>
      <c r="B707"/>
      <c r="C707"/>
      <c r="D707"/>
      <c r="E707"/>
      <c r="F707"/>
      <c r="G707"/>
    </row>
    <row r="708" spans="1:7">
      <c r="A708"/>
      <c r="B708"/>
      <c r="C708"/>
      <c r="D708"/>
      <c r="E708"/>
      <c r="F708"/>
      <c r="G708"/>
    </row>
    <row r="709" spans="1:7">
      <c r="A709"/>
      <c r="B709"/>
      <c r="C709"/>
      <c r="D709"/>
      <c r="E709"/>
      <c r="F709"/>
      <c r="G709"/>
    </row>
    <row r="710" spans="1:7">
      <c r="A710"/>
      <c r="B710"/>
      <c r="C710"/>
      <c r="D710"/>
      <c r="E710"/>
      <c r="F710"/>
      <c r="G710"/>
    </row>
    <row r="711" spans="1:7">
      <c r="A711"/>
      <c r="B711"/>
      <c r="C711"/>
      <c r="D711"/>
      <c r="E711"/>
      <c r="F711"/>
      <c r="G711"/>
    </row>
    <row r="712" spans="1:7">
      <c r="A712"/>
      <c r="B712"/>
      <c r="C712"/>
      <c r="D712"/>
      <c r="E712"/>
      <c r="F712"/>
      <c r="G712"/>
    </row>
    <row r="713" spans="1:7">
      <c r="A713"/>
      <c r="B713"/>
      <c r="C713"/>
      <c r="D713"/>
      <c r="E713"/>
      <c r="F713"/>
      <c r="G713"/>
    </row>
    <row r="714" spans="1:7">
      <c r="A714"/>
      <c r="B714"/>
      <c r="C714"/>
      <c r="D714"/>
      <c r="E714"/>
      <c r="F714"/>
      <c r="G714"/>
    </row>
    <row r="715" spans="1:7">
      <c r="A715"/>
      <c r="B715"/>
      <c r="C715"/>
      <c r="D715"/>
      <c r="E715"/>
      <c r="F715"/>
      <c r="G715"/>
    </row>
    <row r="716" spans="1:7">
      <c r="A716"/>
      <c r="B716"/>
      <c r="C716"/>
      <c r="D716"/>
      <c r="E716"/>
      <c r="F716"/>
      <c r="G716"/>
    </row>
    <row r="717" spans="1:7">
      <c r="A717"/>
      <c r="B717"/>
      <c r="C717"/>
      <c r="D717"/>
      <c r="E717"/>
      <c r="F717"/>
      <c r="G717"/>
    </row>
    <row r="718" spans="1:7">
      <c r="A718"/>
      <c r="B718"/>
      <c r="C718"/>
      <c r="D718"/>
      <c r="E718"/>
      <c r="F718"/>
      <c r="G718"/>
    </row>
    <row r="719" spans="1:7">
      <c r="A719"/>
      <c r="B719"/>
      <c r="C719"/>
      <c r="D719"/>
      <c r="E719"/>
      <c r="F719"/>
      <c r="G719"/>
    </row>
    <row r="720" spans="1:7">
      <c r="A720"/>
      <c r="B720"/>
      <c r="C720"/>
      <c r="D720"/>
      <c r="E720"/>
      <c r="F720"/>
      <c r="G720"/>
    </row>
    <row r="721" spans="1:7">
      <c r="A721"/>
      <c r="B721"/>
      <c r="C721"/>
      <c r="D721"/>
      <c r="E721"/>
      <c r="F721"/>
      <c r="G721"/>
    </row>
    <row r="722" spans="1:7">
      <c r="A722"/>
      <c r="B722"/>
      <c r="C722"/>
      <c r="D722"/>
      <c r="E722"/>
      <c r="F722"/>
      <c r="G722"/>
    </row>
    <row r="723" spans="1:7">
      <c r="A723"/>
      <c r="B723"/>
      <c r="C723"/>
      <c r="D723"/>
      <c r="E723"/>
      <c r="F723"/>
      <c r="G723"/>
    </row>
    <row r="724" spans="1:7">
      <c r="A724"/>
      <c r="B724"/>
      <c r="C724"/>
      <c r="D724"/>
      <c r="E724"/>
      <c r="F724"/>
      <c r="G724"/>
    </row>
    <row r="725" spans="1:7">
      <c r="A725"/>
      <c r="B725"/>
      <c r="C725"/>
      <c r="D725"/>
      <c r="E725"/>
      <c r="F725"/>
      <c r="G725"/>
    </row>
    <row r="726" spans="1:7">
      <c r="A726"/>
      <c r="B726"/>
      <c r="C726"/>
      <c r="D726"/>
      <c r="E726"/>
      <c r="F726"/>
      <c r="G726"/>
    </row>
    <row r="727" spans="1:7">
      <c r="A727"/>
      <c r="B727"/>
      <c r="C727"/>
      <c r="D727"/>
      <c r="E727"/>
      <c r="F727"/>
      <c r="G727"/>
    </row>
    <row r="728" spans="1:7">
      <c r="A728"/>
      <c r="B728"/>
      <c r="C728"/>
      <c r="D728"/>
      <c r="E728"/>
      <c r="F728"/>
      <c r="G728"/>
    </row>
    <row r="729" spans="1:7">
      <c r="A729"/>
      <c r="B729"/>
      <c r="C729"/>
      <c r="D729"/>
      <c r="E729"/>
      <c r="F729"/>
      <c r="G729"/>
    </row>
    <row r="730" spans="1:7">
      <c r="A730"/>
      <c r="B730"/>
      <c r="C730"/>
      <c r="D730"/>
      <c r="E730"/>
      <c r="F730"/>
      <c r="G730"/>
    </row>
    <row r="731" spans="1:7">
      <c r="A731"/>
      <c r="B731"/>
      <c r="C731"/>
      <c r="D731"/>
      <c r="E731"/>
      <c r="F731"/>
      <c r="G731"/>
    </row>
    <row r="732" spans="1:7">
      <c r="A732"/>
      <c r="B732"/>
      <c r="C732"/>
      <c r="D732"/>
      <c r="E732"/>
      <c r="F732"/>
      <c r="G732"/>
    </row>
    <row r="733" spans="1:7">
      <c r="A733"/>
      <c r="B733"/>
      <c r="C733"/>
      <c r="D733"/>
      <c r="E733"/>
      <c r="F733"/>
      <c r="G733"/>
    </row>
    <row r="734" spans="1:7">
      <c r="A734"/>
      <c r="B734"/>
      <c r="C734"/>
      <c r="D734"/>
      <c r="E734"/>
      <c r="F734"/>
      <c r="G734"/>
    </row>
    <row r="735" spans="1:7">
      <c r="A735"/>
      <c r="B735"/>
      <c r="C735"/>
      <c r="D735"/>
      <c r="E735"/>
      <c r="F735"/>
      <c r="G735"/>
    </row>
    <row r="736" spans="1:7">
      <c r="A736"/>
      <c r="B736"/>
      <c r="C736"/>
      <c r="D736"/>
      <c r="E736"/>
      <c r="F736"/>
      <c r="G736"/>
    </row>
    <row r="737" spans="1:7">
      <c r="A737"/>
      <c r="B737"/>
      <c r="C737"/>
      <c r="D737"/>
      <c r="E737"/>
      <c r="F737"/>
      <c r="G737"/>
    </row>
    <row r="738" spans="1:7">
      <c r="A738"/>
      <c r="B738"/>
      <c r="C738"/>
      <c r="D738"/>
      <c r="E738"/>
      <c r="F738"/>
      <c r="G738"/>
    </row>
    <row r="739" spans="1:7">
      <c r="A739"/>
      <c r="B739"/>
      <c r="C739"/>
      <c r="D739"/>
      <c r="E739"/>
      <c r="F739"/>
      <c r="G739"/>
    </row>
    <row r="740" spans="1:7">
      <c r="A740"/>
      <c r="B740"/>
      <c r="C740"/>
      <c r="D740"/>
      <c r="E740"/>
      <c r="F740"/>
      <c r="G740"/>
    </row>
    <row r="741" spans="1:7">
      <c r="A741"/>
      <c r="B741"/>
      <c r="C741"/>
      <c r="D741"/>
      <c r="E741"/>
      <c r="F741"/>
      <c r="G741"/>
    </row>
    <row r="742" spans="1:7">
      <c r="A742"/>
      <c r="B742"/>
      <c r="C742"/>
      <c r="D742"/>
      <c r="E742"/>
      <c r="F742"/>
      <c r="G742"/>
    </row>
    <row r="743" spans="1:7">
      <c r="A743"/>
      <c r="B743"/>
      <c r="C743"/>
      <c r="D743"/>
      <c r="E743"/>
      <c r="F743"/>
      <c r="G743"/>
    </row>
    <row r="744" spans="1:7">
      <c r="A744"/>
      <c r="B744"/>
      <c r="C744"/>
      <c r="D744"/>
      <c r="E744"/>
      <c r="F744"/>
      <c r="G744"/>
    </row>
    <row r="745" spans="1:7">
      <c r="A745"/>
      <c r="B745"/>
      <c r="C745"/>
      <c r="D745"/>
      <c r="E745"/>
      <c r="F745"/>
      <c r="G745"/>
    </row>
    <row r="746" spans="1:7">
      <c r="A746"/>
      <c r="B746"/>
      <c r="C746"/>
      <c r="D746"/>
      <c r="E746"/>
      <c r="F746"/>
      <c r="G746"/>
    </row>
    <row r="747" spans="1:7">
      <c r="A747"/>
      <c r="B747"/>
      <c r="C747"/>
      <c r="D747"/>
      <c r="E747"/>
      <c r="F747"/>
      <c r="G747"/>
    </row>
    <row r="748" spans="1:7">
      <c r="A748"/>
      <c r="B748"/>
      <c r="C748"/>
      <c r="D748"/>
      <c r="E748"/>
      <c r="F748"/>
      <c r="G748"/>
    </row>
    <row r="749" spans="1:7">
      <c r="A749"/>
      <c r="B749"/>
      <c r="C749"/>
      <c r="D749"/>
      <c r="E749"/>
      <c r="F749"/>
      <c r="G749"/>
    </row>
    <row r="750" spans="1:7">
      <c r="A750"/>
      <c r="B750"/>
      <c r="C750"/>
      <c r="D750"/>
      <c r="E750"/>
      <c r="F750"/>
      <c r="G750"/>
    </row>
    <row r="751" spans="1:7">
      <c r="A751"/>
      <c r="B751"/>
      <c r="C751"/>
      <c r="D751"/>
      <c r="E751"/>
      <c r="F751"/>
      <c r="G751"/>
    </row>
    <row r="752" spans="1:7">
      <c r="A752"/>
      <c r="B752"/>
      <c r="C752"/>
      <c r="D752"/>
      <c r="E752"/>
      <c r="F752"/>
      <c r="G752"/>
    </row>
    <row r="753" spans="1:7">
      <c r="A753"/>
      <c r="B753"/>
      <c r="C753"/>
      <c r="D753"/>
      <c r="E753"/>
      <c r="F753"/>
      <c r="G753"/>
    </row>
    <row r="754" spans="1:7">
      <c r="A754"/>
      <c r="B754"/>
      <c r="C754"/>
      <c r="D754"/>
      <c r="E754"/>
      <c r="F754"/>
      <c r="G754"/>
    </row>
    <row r="755" spans="1:7">
      <c r="A755"/>
      <c r="B755"/>
      <c r="C755"/>
      <c r="D755"/>
      <c r="E755"/>
      <c r="F755"/>
      <c r="G755"/>
    </row>
    <row r="756" spans="1:7">
      <c r="A756"/>
      <c r="B756"/>
      <c r="C756"/>
      <c r="D756"/>
      <c r="E756"/>
      <c r="F756"/>
      <c r="G756"/>
    </row>
    <row r="757" spans="1:7">
      <c r="A757"/>
      <c r="B757"/>
      <c r="C757"/>
      <c r="D757"/>
      <c r="E757"/>
      <c r="F757"/>
      <c r="G757"/>
    </row>
    <row r="758" spans="1:7">
      <c r="A758"/>
      <c r="B758"/>
      <c r="C758"/>
      <c r="D758"/>
      <c r="E758"/>
      <c r="F758"/>
      <c r="G758"/>
    </row>
    <row r="759" spans="1:7">
      <c r="A759"/>
      <c r="B759"/>
      <c r="C759"/>
      <c r="D759"/>
      <c r="E759"/>
      <c r="F759"/>
      <c r="G759"/>
    </row>
    <row r="760" spans="1:7">
      <c r="A760"/>
      <c r="B760"/>
      <c r="C760"/>
      <c r="D760"/>
      <c r="E760"/>
      <c r="F760"/>
      <c r="G760"/>
    </row>
    <row r="761" spans="1:7">
      <c r="A761"/>
      <c r="B761"/>
      <c r="C761"/>
      <c r="D761"/>
      <c r="E761"/>
      <c r="F761"/>
      <c r="G761"/>
    </row>
    <row r="762" spans="1:7">
      <c r="A762"/>
      <c r="B762"/>
      <c r="C762"/>
      <c r="D762"/>
      <c r="E762"/>
      <c r="F762"/>
      <c r="G762"/>
    </row>
    <row r="763" spans="1:7">
      <c r="A763"/>
      <c r="B763"/>
      <c r="C763"/>
      <c r="D763"/>
      <c r="E763"/>
      <c r="F763"/>
      <c r="G763"/>
    </row>
    <row r="764" spans="1:7">
      <c r="A764"/>
      <c r="B764"/>
      <c r="C764"/>
      <c r="D764"/>
      <c r="E764"/>
      <c r="F764"/>
      <c r="G764"/>
    </row>
    <row r="765" spans="1:7">
      <c r="A765"/>
      <c r="B765"/>
      <c r="C765"/>
      <c r="D765"/>
      <c r="E765"/>
      <c r="F765"/>
      <c r="G765"/>
    </row>
    <row r="766" spans="1:7">
      <c r="A766"/>
      <c r="B766"/>
      <c r="C766"/>
      <c r="D766"/>
      <c r="E766"/>
      <c r="F766"/>
      <c r="G766"/>
    </row>
    <row r="767" spans="1:7">
      <c r="A767"/>
      <c r="B767"/>
      <c r="C767"/>
      <c r="D767"/>
      <c r="E767"/>
      <c r="F767"/>
      <c r="G767"/>
    </row>
    <row r="768" spans="1:7">
      <c r="A768"/>
      <c r="B768"/>
      <c r="C768"/>
      <c r="D768"/>
      <c r="E768"/>
      <c r="F768"/>
      <c r="G768"/>
    </row>
    <row r="769" spans="1:7">
      <c r="A769"/>
      <c r="B769"/>
      <c r="C769"/>
      <c r="D769"/>
      <c r="E769"/>
      <c r="F769"/>
      <c r="G769"/>
    </row>
    <row r="770" spans="1:7">
      <c r="A770"/>
      <c r="B770"/>
      <c r="C770"/>
      <c r="D770"/>
      <c r="E770"/>
      <c r="F770"/>
      <c r="G770"/>
    </row>
    <row r="771" spans="1:7">
      <c r="A771"/>
      <c r="B771"/>
      <c r="C771"/>
      <c r="D771"/>
      <c r="E771"/>
      <c r="F771"/>
      <c r="G771"/>
    </row>
    <row r="772" spans="1:7">
      <c r="A772"/>
      <c r="B772"/>
      <c r="C772"/>
      <c r="D772"/>
      <c r="E772"/>
      <c r="F772"/>
      <c r="G772"/>
    </row>
    <row r="773" spans="1:7">
      <c r="A773"/>
      <c r="B773"/>
      <c r="C773"/>
      <c r="D773"/>
      <c r="E773"/>
      <c r="F773"/>
      <c r="G773"/>
    </row>
    <row r="774" spans="1:7">
      <c r="A774"/>
      <c r="B774"/>
      <c r="C774"/>
      <c r="D774"/>
      <c r="E774"/>
      <c r="F774"/>
      <c r="G774"/>
    </row>
    <row r="775" spans="1:7">
      <c r="A775"/>
      <c r="B775"/>
      <c r="C775"/>
      <c r="D775"/>
      <c r="E775"/>
      <c r="F775"/>
      <c r="G775"/>
    </row>
    <row r="776" spans="1:7">
      <c r="A776"/>
      <c r="B776"/>
      <c r="C776"/>
      <c r="D776"/>
      <c r="E776"/>
      <c r="F776"/>
      <c r="G776"/>
    </row>
    <row r="777" spans="1:7">
      <c r="A777"/>
      <c r="B777"/>
      <c r="C777"/>
      <c r="D777"/>
      <c r="E777"/>
      <c r="F777"/>
      <c r="G777"/>
    </row>
    <row r="778" spans="1:7">
      <c r="A778"/>
      <c r="B778"/>
      <c r="C778"/>
      <c r="D778"/>
      <c r="E778"/>
      <c r="F778"/>
      <c r="G778"/>
    </row>
    <row r="779" spans="1:7">
      <c r="A779"/>
      <c r="B779"/>
      <c r="C779"/>
      <c r="D779"/>
      <c r="E779"/>
      <c r="F779"/>
      <c r="G779"/>
    </row>
    <row r="780" spans="1:7">
      <c r="A780"/>
      <c r="B780"/>
      <c r="C780"/>
      <c r="D780"/>
      <c r="E780"/>
      <c r="F780"/>
      <c r="G780"/>
    </row>
    <row r="781" spans="1:7">
      <c r="A781"/>
      <c r="B781"/>
      <c r="C781"/>
      <c r="D781"/>
      <c r="E781"/>
      <c r="F781"/>
      <c r="G781"/>
    </row>
    <row r="782" spans="1:7">
      <c r="A782"/>
      <c r="B782"/>
      <c r="C782"/>
      <c r="D782"/>
      <c r="E782"/>
      <c r="F782"/>
      <c r="G782"/>
    </row>
    <row r="783" spans="1:7">
      <c r="A783"/>
      <c r="B783"/>
      <c r="C783"/>
      <c r="D783"/>
      <c r="E783"/>
      <c r="F783"/>
      <c r="G783"/>
    </row>
    <row r="784" spans="1:7">
      <c r="A784"/>
      <c r="B784"/>
      <c r="C784"/>
      <c r="D784"/>
      <c r="E784"/>
      <c r="F784"/>
      <c r="G784"/>
    </row>
    <row r="785" spans="1:7">
      <c r="A785"/>
      <c r="B785"/>
      <c r="C785"/>
      <c r="D785"/>
      <c r="E785"/>
      <c r="F785"/>
      <c r="G785"/>
    </row>
    <row r="786" spans="1:7">
      <c r="A786"/>
      <c r="B786"/>
      <c r="C786"/>
      <c r="D786"/>
      <c r="E786"/>
      <c r="F786"/>
      <c r="G786"/>
    </row>
    <row r="787" spans="1:7">
      <c r="A787"/>
      <c r="B787"/>
      <c r="C787"/>
      <c r="D787"/>
      <c r="E787"/>
      <c r="F787"/>
      <c r="G787"/>
    </row>
    <row r="788" spans="1:7">
      <c r="A788"/>
      <c r="B788"/>
      <c r="C788"/>
      <c r="D788"/>
      <c r="E788"/>
      <c r="F788"/>
      <c r="G788"/>
    </row>
    <row r="789" spans="1:7">
      <c r="A789"/>
      <c r="B789"/>
      <c r="C789"/>
      <c r="D789"/>
      <c r="E789"/>
      <c r="F789"/>
      <c r="G789"/>
    </row>
    <row r="790" spans="1:7">
      <c r="A790"/>
      <c r="B790"/>
      <c r="C790"/>
      <c r="D790"/>
      <c r="E790"/>
      <c r="F790"/>
      <c r="G790"/>
    </row>
    <row r="791" spans="1:7">
      <c r="A791"/>
      <c r="B791"/>
      <c r="C791"/>
      <c r="D791"/>
      <c r="E791"/>
      <c r="F791"/>
      <c r="G791"/>
    </row>
    <row r="792" spans="1:7">
      <c r="A792"/>
      <c r="B792"/>
      <c r="C792"/>
      <c r="D792"/>
      <c r="E792"/>
      <c r="F792"/>
      <c r="G792"/>
    </row>
    <row r="793" spans="1:7">
      <c r="A793"/>
      <c r="B793"/>
      <c r="C793"/>
      <c r="D793"/>
      <c r="E793"/>
      <c r="F793"/>
      <c r="G793"/>
    </row>
    <row r="794" spans="1:7">
      <c r="A794"/>
      <c r="B794"/>
      <c r="C794"/>
      <c r="D794"/>
      <c r="E794"/>
      <c r="F794"/>
      <c r="G794"/>
    </row>
    <row r="795" spans="1:7">
      <c r="A795"/>
      <c r="B795"/>
      <c r="C795"/>
      <c r="D795"/>
      <c r="E795"/>
      <c r="F795"/>
      <c r="G795"/>
    </row>
    <row r="796" spans="1:7">
      <c r="A796"/>
      <c r="B796"/>
      <c r="C796"/>
      <c r="D796"/>
      <c r="E796"/>
      <c r="F796"/>
      <c r="G796"/>
    </row>
    <row r="797" spans="1:7">
      <c r="A797"/>
      <c r="B797"/>
      <c r="C797"/>
      <c r="D797"/>
      <c r="E797"/>
      <c r="F797"/>
      <c r="G797"/>
    </row>
    <row r="798" spans="1:7">
      <c r="A798"/>
      <c r="B798"/>
      <c r="C798"/>
      <c r="D798"/>
      <c r="E798"/>
      <c r="F798"/>
      <c r="G798"/>
    </row>
    <row r="799" spans="1:7">
      <c r="A799"/>
      <c r="B799"/>
      <c r="C799"/>
      <c r="D799"/>
      <c r="E799"/>
      <c r="F799"/>
      <c r="G799"/>
    </row>
    <row r="800" spans="1:7">
      <c r="A800"/>
      <c r="B800"/>
      <c r="C800"/>
      <c r="D800"/>
      <c r="E800"/>
      <c r="F800"/>
      <c r="G800"/>
    </row>
    <row r="801" spans="1:7">
      <c r="A801"/>
      <c r="B801"/>
      <c r="C801"/>
      <c r="D801"/>
      <c r="E801"/>
      <c r="F801"/>
      <c r="G801"/>
    </row>
    <row r="802" spans="1:7">
      <c r="A802"/>
      <c r="B802"/>
      <c r="C802"/>
      <c r="D802"/>
      <c r="E802"/>
      <c r="F802"/>
      <c r="G802"/>
    </row>
    <row r="803" spans="1:7">
      <c r="A803"/>
      <c r="B803"/>
      <c r="C803"/>
      <c r="D803"/>
      <c r="E803"/>
      <c r="F803"/>
      <c r="G803"/>
    </row>
    <row r="804" spans="1:7">
      <c r="A804"/>
      <c r="B804"/>
      <c r="C804"/>
      <c r="D804"/>
      <c r="E804"/>
      <c r="F804"/>
      <c r="G804"/>
    </row>
    <row r="805" spans="1:7">
      <c r="A805"/>
      <c r="B805"/>
      <c r="C805"/>
      <c r="D805"/>
      <c r="E805"/>
      <c r="F805"/>
      <c r="G805"/>
    </row>
    <row r="806" spans="1:7">
      <c r="A806"/>
      <c r="B806"/>
      <c r="C806"/>
      <c r="D806"/>
      <c r="E806"/>
      <c r="F806"/>
      <c r="G806"/>
    </row>
    <row r="807" spans="1:7">
      <c r="A807"/>
      <c r="B807"/>
      <c r="C807"/>
      <c r="D807"/>
      <c r="E807"/>
      <c r="F807"/>
      <c r="G807"/>
    </row>
    <row r="808" spans="1:7">
      <c r="A808"/>
      <c r="B808"/>
      <c r="C808"/>
      <c r="D808"/>
      <c r="E808"/>
      <c r="F808"/>
      <c r="G808"/>
    </row>
    <row r="809" spans="1:7">
      <c r="A809"/>
      <c r="B809"/>
      <c r="C809"/>
      <c r="D809"/>
      <c r="E809"/>
      <c r="F809"/>
      <c r="G809"/>
    </row>
    <row r="810" spans="1:7">
      <c r="A810"/>
      <c r="B810"/>
      <c r="C810"/>
      <c r="D810"/>
      <c r="E810"/>
      <c r="F810"/>
      <c r="G810"/>
    </row>
    <row r="811" spans="1:7">
      <c r="A811"/>
      <c r="B811"/>
      <c r="C811"/>
      <c r="D811"/>
      <c r="E811"/>
      <c r="F811"/>
      <c r="G811"/>
    </row>
    <row r="812" spans="1:7">
      <c r="A812"/>
      <c r="B812"/>
      <c r="C812"/>
      <c r="D812"/>
      <c r="E812"/>
      <c r="F812"/>
      <c r="G812"/>
    </row>
    <row r="813" spans="1:7">
      <c r="A813"/>
      <c r="B813"/>
      <c r="C813"/>
      <c r="D813"/>
      <c r="E813"/>
      <c r="F813"/>
      <c r="G813"/>
    </row>
    <row r="814" spans="1:7">
      <c r="A814"/>
      <c r="B814"/>
      <c r="C814"/>
      <c r="D814"/>
      <c r="E814"/>
      <c r="F814"/>
      <c r="G814"/>
    </row>
    <row r="815" spans="1:7">
      <c r="A815"/>
      <c r="B815"/>
      <c r="C815"/>
      <c r="D815"/>
      <c r="E815"/>
      <c r="F815"/>
      <c r="G815"/>
    </row>
    <row r="816" spans="1:7">
      <c r="A816"/>
      <c r="B816"/>
      <c r="C816"/>
      <c r="D816"/>
      <c r="E816"/>
      <c r="F816"/>
      <c r="G816"/>
    </row>
    <row r="817" spans="1:7">
      <c r="A817"/>
      <c r="B817"/>
      <c r="C817"/>
      <c r="D817"/>
      <c r="E817"/>
      <c r="F817"/>
      <c r="G817"/>
    </row>
    <row r="818" spans="1:7">
      <c r="A818"/>
      <c r="B818"/>
      <c r="C818"/>
      <c r="D818"/>
      <c r="E818"/>
      <c r="F818"/>
      <c r="G818"/>
    </row>
    <row r="819" spans="1:7">
      <c r="A819"/>
      <c r="B819"/>
      <c r="C819"/>
      <c r="D819"/>
      <c r="E819"/>
      <c r="F819"/>
      <c r="G819"/>
    </row>
    <row r="820" spans="1:7">
      <c r="A820"/>
      <c r="B820"/>
      <c r="C820"/>
      <c r="D820"/>
      <c r="E820"/>
      <c r="F820"/>
      <c r="G820"/>
    </row>
    <row r="821" spans="1:7">
      <c r="A821"/>
      <c r="B821"/>
      <c r="C821"/>
      <c r="D821"/>
      <c r="E821"/>
      <c r="F821"/>
      <c r="G821"/>
    </row>
    <row r="822" spans="1:7">
      <c r="A822"/>
      <c r="B822"/>
      <c r="C822"/>
      <c r="D822"/>
      <c r="E822"/>
      <c r="F822"/>
      <c r="G822"/>
    </row>
    <row r="823" spans="1:7">
      <c r="A823"/>
      <c r="B823"/>
      <c r="C823"/>
      <c r="D823"/>
      <c r="E823"/>
      <c r="F823"/>
      <c r="G823"/>
    </row>
    <row r="824" spans="1:7">
      <c r="A824"/>
      <c r="B824"/>
      <c r="C824"/>
      <c r="D824"/>
      <c r="E824"/>
      <c r="F824"/>
      <c r="G824"/>
    </row>
    <row r="825" spans="1:7">
      <c r="A825"/>
      <c r="B825"/>
      <c r="C825"/>
      <c r="D825"/>
      <c r="E825"/>
      <c r="F825"/>
      <c r="G825"/>
    </row>
    <row r="826" spans="1:7">
      <c r="A826"/>
      <c r="B826"/>
      <c r="C826"/>
      <c r="D826"/>
      <c r="E826"/>
      <c r="F826"/>
      <c r="G826"/>
    </row>
    <row r="827" spans="1:7">
      <c r="A827"/>
      <c r="B827"/>
      <c r="C827"/>
      <c r="D827"/>
      <c r="E827"/>
      <c r="F827"/>
      <c r="G827"/>
    </row>
    <row r="828" spans="1:7">
      <c r="A828"/>
      <c r="B828"/>
      <c r="C828"/>
      <c r="D828"/>
      <c r="E828"/>
      <c r="F828"/>
      <c r="G828"/>
    </row>
    <row r="829" spans="1:7">
      <c r="A829"/>
      <c r="B829"/>
      <c r="C829"/>
      <c r="D829"/>
      <c r="E829"/>
      <c r="F829"/>
      <c r="G829"/>
    </row>
    <row r="830" spans="1:7">
      <c r="A830"/>
      <c r="B830"/>
      <c r="C830"/>
      <c r="D830"/>
      <c r="E830"/>
      <c r="F830"/>
      <c r="G830"/>
    </row>
    <row r="831" spans="1:7">
      <c r="A831"/>
      <c r="B831"/>
      <c r="C831"/>
      <c r="D831"/>
      <c r="E831"/>
      <c r="F831"/>
      <c r="G831"/>
    </row>
    <row r="832" spans="1:7">
      <c r="A832"/>
      <c r="B832"/>
      <c r="C832"/>
      <c r="D832"/>
      <c r="E832"/>
      <c r="F832"/>
      <c r="G832"/>
    </row>
    <row r="833" spans="1:7">
      <c r="A833"/>
      <c r="B833"/>
      <c r="C833"/>
      <c r="D833"/>
      <c r="E833"/>
      <c r="F833"/>
      <c r="G833"/>
    </row>
    <row r="834" spans="1:7">
      <c r="A834"/>
      <c r="B834"/>
      <c r="C834"/>
      <c r="D834"/>
      <c r="E834"/>
      <c r="F834"/>
      <c r="G834"/>
    </row>
    <row r="835" spans="1:7">
      <c r="A835"/>
      <c r="B835"/>
      <c r="C835"/>
      <c r="D835"/>
      <c r="E835"/>
      <c r="F835"/>
      <c r="G835"/>
    </row>
    <row r="836" spans="1:7">
      <c r="A836"/>
      <c r="B836"/>
      <c r="C836"/>
      <c r="D836"/>
      <c r="E836"/>
      <c r="F836"/>
      <c r="G836"/>
    </row>
    <row r="837" spans="1:7">
      <c r="A837"/>
      <c r="B837"/>
      <c r="C837"/>
      <c r="D837"/>
      <c r="E837"/>
      <c r="F837"/>
      <c r="G837"/>
    </row>
    <row r="838" spans="1:7">
      <c r="A838"/>
      <c r="B838"/>
      <c r="C838"/>
      <c r="D838"/>
      <c r="E838"/>
      <c r="F838"/>
      <c r="G838"/>
    </row>
    <row r="839" spans="1:7">
      <c r="A839"/>
      <c r="B839"/>
      <c r="C839"/>
      <c r="D839"/>
      <c r="E839"/>
      <c r="F839"/>
      <c r="G839"/>
    </row>
    <row r="840" spans="1:7">
      <c r="A840"/>
      <c r="B840"/>
      <c r="C840"/>
      <c r="D840"/>
      <c r="E840"/>
      <c r="F840"/>
      <c r="G840"/>
    </row>
    <row r="841" spans="1:7">
      <c r="A841"/>
      <c r="B841"/>
      <c r="C841"/>
      <c r="D841"/>
      <c r="E841"/>
      <c r="F841"/>
      <c r="G841"/>
    </row>
    <row r="842" spans="1:7">
      <c r="A842"/>
      <c r="B842"/>
      <c r="C842"/>
      <c r="D842"/>
      <c r="E842"/>
      <c r="F842"/>
      <c r="G842"/>
    </row>
    <row r="843" spans="1:7">
      <c r="A843"/>
      <c r="B843"/>
      <c r="C843"/>
      <c r="D843"/>
      <c r="E843"/>
      <c r="F843"/>
      <c r="G843"/>
    </row>
    <row r="844" spans="1:7">
      <c r="A844"/>
      <c r="B844"/>
      <c r="C844"/>
      <c r="D844"/>
      <c r="E844"/>
      <c r="F844"/>
      <c r="G844"/>
    </row>
    <row r="845" spans="1:7">
      <c r="A845"/>
      <c r="B845"/>
      <c r="C845"/>
      <c r="D845"/>
      <c r="E845"/>
      <c r="F845"/>
      <c r="G845"/>
    </row>
    <row r="846" spans="1:7">
      <c r="A846"/>
      <c r="B846"/>
      <c r="C846"/>
      <c r="D846"/>
      <c r="E846"/>
      <c r="F846"/>
      <c r="G846"/>
    </row>
    <row r="847" spans="1:7">
      <c r="A847"/>
      <c r="B847"/>
      <c r="C847"/>
      <c r="D847"/>
      <c r="E847"/>
      <c r="F847"/>
      <c r="G847"/>
    </row>
    <row r="848" spans="1:7">
      <c r="A848"/>
      <c r="B848"/>
      <c r="C848"/>
      <c r="D848"/>
      <c r="E848"/>
      <c r="F848"/>
      <c r="G848"/>
    </row>
    <row r="849" spans="1:7">
      <c r="A849"/>
      <c r="B849"/>
      <c r="C849"/>
      <c r="D849"/>
      <c r="E849"/>
      <c r="F849"/>
      <c r="G849"/>
    </row>
    <row r="850" spans="1:7">
      <c r="A850"/>
      <c r="B850"/>
      <c r="C850"/>
      <c r="D850"/>
      <c r="E850"/>
      <c r="F850"/>
      <c r="G850"/>
    </row>
    <row r="851" spans="1:7">
      <c r="A851"/>
      <c r="B851"/>
      <c r="C851"/>
      <c r="D851"/>
      <c r="E851"/>
      <c r="F851"/>
      <c r="G851"/>
    </row>
    <row r="852" spans="1:7">
      <c r="A852"/>
      <c r="B852"/>
      <c r="C852"/>
      <c r="D852"/>
      <c r="E852"/>
      <c r="F852"/>
      <c r="G852"/>
    </row>
    <row r="853" spans="1:7">
      <c r="A853"/>
      <c r="B853"/>
      <c r="C853"/>
      <c r="D853"/>
      <c r="E853"/>
      <c r="F853"/>
      <c r="G853"/>
    </row>
    <row r="854" spans="1:7">
      <c r="A854"/>
      <c r="B854"/>
      <c r="C854"/>
      <c r="D854"/>
      <c r="E854"/>
      <c r="F854"/>
      <c r="G854"/>
    </row>
    <row r="855" spans="1:7">
      <c r="A855"/>
      <c r="B855"/>
      <c r="C855"/>
      <c r="D855"/>
      <c r="E855"/>
      <c r="F855"/>
      <c r="G855"/>
    </row>
    <row r="856" spans="1:7">
      <c r="A856"/>
      <c r="B856"/>
      <c r="C856"/>
      <c r="D856"/>
      <c r="E856"/>
      <c r="F856"/>
      <c r="G856"/>
    </row>
    <row r="857" spans="1:7">
      <c r="A857"/>
      <c r="B857"/>
      <c r="C857"/>
      <c r="D857"/>
      <c r="E857"/>
      <c r="F857"/>
      <c r="G857"/>
    </row>
    <row r="858" spans="1:7">
      <c r="A858"/>
      <c r="B858"/>
      <c r="C858"/>
      <c r="D858"/>
      <c r="E858"/>
      <c r="F858"/>
      <c r="G858"/>
    </row>
    <row r="859" spans="1:7">
      <c r="A859"/>
      <c r="B859"/>
      <c r="C859"/>
      <c r="D859"/>
      <c r="E859"/>
      <c r="F859"/>
      <c r="G859"/>
    </row>
    <row r="860" spans="1:7">
      <c r="A860"/>
      <c r="B860"/>
      <c r="C860"/>
      <c r="D860"/>
      <c r="E860"/>
      <c r="F860"/>
      <c r="G860"/>
    </row>
    <row r="861" spans="1:7">
      <c r="A861"/>
      <c r="B861"/>
      <c r="C861"/>
      <c r="D861"/>
      <c r="E861"/>
      <c r="F861"/>
      <c r="G861"/>
    </row>
    <row r="862" spans="1:7">
      <c r="A862"/>
      <c r="B862"/>
      <c r="C862"/>
      <c r="D862"/>
      <c r="E862"/>
      <c r="F862"/>
      <c r="G862"/>
    </row>
    <row r="863" spans="1:7">
      <c r="A863"/>
      <c r="B863"/>
      <c r="C863"/>
      <c r="D863"/>
      <c r="E863"/>
      <c r="F863"/>
      <c r="G863"/>
    </row>
    <row r="864" spans="1:7">
      <c r="A864"/>
      <c r="B864"/>
      <c r="C864"/>
      <c r="D864"/>
      <c r="E864"/>
      <c r="F864"/>
      <c r="G864"/>
    </row>
    <row r="865" spans="1:7">
      <c r="A865"/>
      <c r="B865"/>
      <c r="C865"/>
      <c r="D865"/>
      <c r="E865"/>
      <c r="F865"/>
      <c r="G865"/>
    </row>
    <row r="866" spans="1:7">
      <c r="A866"/>
      <c r="B866"/>
      <c r="C866"/>
      <c r="D866"/>
      <c r="E866"/>
      <c r="F866"/>
      <c r="G866"/>
    </row>
    <row r="867" spans="1:7">
      <c r="A867"/>
      <c r="B867"/>
      <c r="C867"/>
      <c r="D867"/>
      <c r="E867"/>
      <c r="F867"/>
      <c r="G867"/>
    </row>
    <row r="868" spans="1:7">
      <c r="A868"/>
      <c r="B868"/>
      <c r="C868"/>
      <c r="D868"/>
      <c r="E868"/>
      <c r="F868"/>
      <c r="G868"/>
    </row>
    <row r="869" spans="1:7">
      <c r="A869"/>
      <c r="B869"/>
      <c r="C869"/>
      <c r="D869"/>
      <c r="E869"/>
      <c r="F869"/>
      <c r="G869"/>
    </row>
    <row r="870" spans="1:7">
      <c r="A870"/>
      <c r="B870"/>
      <c r="C870"/>
      <c r="D870"/>
      <c r="E870"/>
      <c r="F870"/>
      <c r="G870"/>
    </row>
    <row r="871" spans="1:7">
      <c r="A871"/>
      <c r="B871"/>
      <c r="C871"/>
      <c r="D871"/>
      <c r="E871"/>
      <c r="F871"/>
      <c r="G871"/>
    </row>
    <row r="872" spans="1:7">
      <c r="A872"/>
      <c r="B872"/>
      <c r="C872"/>
      <c r="D872"/>
      <c r="E872"/>
      <c r="F872"/>
      <c r="G872"/>
    </row>
    <row r="873" spans="1:7">
      <c r="A873"/>
      <c r="B873"/>
      <c r="C873"/>
      <c r="D873"/>
      <c r="E873"/>
      <c r="F873"/>
      <c r="G873"/>
    </row>
    <row r="874" spans="1:7">
      <c r="A874"/>
      <c r="B874"/>
      <c r="C874"/>
      <c r="D874"/>
      <c r="E874"/>
      <c r="F874"/>
      <c r="G874"/>
    </row>
    <row r="875" spans="1:7">
      <c r="A875"/>
      <c r="B875"/>
      <c r="C875"/>
      <c r="D875"/>
      <c r="E875"/>
      <c r="F875"/>
      <c r="G875"/>
    </row>
    <row r="876" spans="1:7">
      <c r="A876"/>
      <c r="B876"/>
      <c r="C876"/>
      <c r="D876"/>
      <c r="E876"/>
      <c r="F876"/>
      <c r="G876"/>
    </row>
    <row r="877" spans="1:7">
      <c r="A877"/>
      <c r="B877"/>
      <c r="C877"/>
      <c r="D877"/>
      <c r="E877"/>
      <c r="F877"/>
      <c r="G877"/>
    </row>
    <row r="878" spans="1:7">
      <c r="A878"/>
      <c r="B878"/>
      <c r="C878"/>
      <c r="D878"/>
      <c r="E878"/>
      <c r="F878"/>
      <c r="G878"/>
    </row>
    <row r="879" spans="1:7">
      <c r="A879"/>
      <c r="B879"/>
      <c r="C879"/>
      <c r="D879"/>
      <c r="E879"/>
      <c r="F879"/>
      <c r="G879"/>
    </row>
    <row r="880" spans="1:7">
      <c r="A880"/>
      <c r="B880"/>
      <c r="C880"/>
      <c r="D880"/>
      <c r="E880"/>
      <c r="F880"/>
      <c r="G880"/>
    </row>
    <row r="881" spans="1:7">
      <c r="A881"/>
      <c r="B881"/>
      <c r="C881"/>
      <c r="D881"/>
      <c r="E881"/>
      <c r="F881"/>
      <c r="G881"/>
    </row>
    <row r="882" spans="1:7">
      <c r="A882"/>
      <c r="B882"/>
      <c r="C882"/>
      <c r="D882"/>
      <c r="E882"/>
      <c r="F882"/>
      <c r="G882"/>
    </row>
    <row r="883" spans="1:7">
      <c r="A883"/>
      <c r="B883"/>
      <c r="C883"/>
      <c r="D883"/>
      <c r="E883"/>
      <c r="F883"/>
      <c r="G883"/>
    </row>
    <row r="884" spans="1:7">
      <c r="A884"/>
      <c r="B884"/>
      <c r="C884"/>
      <c r="D884"/>
      <c r="E884"/>
      <c r="F884"/>
      <c r="G884"/>
    </row>
    <row r="885" spans="1:7">
      <c r="A885"/>
      <c r="B885"/>
      <c r="C885"/>
      <c r="D885"/>
      <c r="E885"/>
      <c r="F885"/>
      <c r="G885"/>
    </row>
    <row r="886" spans="1:7">
      <c r="A886"/>
      <c r="B886"/>
      <c r="C886"/>
      <c r="D886"/>
      <c r="E886"/>
      <c r="F886"/>
      <c r="G886"/>
    </row>
    <row r="887" spans="1:7">
      <c r="A887"/>
      <c r="B887"/>
      <c r="C887"/>
      <c r="D887"/>
      <c r="E887"/>
      <c r="F887"/>
      <c r="G887"/>
    </row>
    <row r="888" spans="1:7">
      <c r="A888"/>
      <c r="B888"/>
      <c r="C888"/>
      <c r="D888"/>
      <c r="E888"/>
      <c r="F888"/>
      <c r="G888"/>
    </row>
    <row r="889" spans="1:7">
      <c r="A889"/>
      <c r="B889"/>
      <c r="C889"/>
      <c r="D889"/>
      <c r="E889"/>
      <c r="F889"/>
      <c r="G889"/>
    </row>
    <row r="890" spans="1:7">
      <c r="A890"/>
      <c r="B890"/>
      <c r="C890"/>
      <c r="D890"/>
      <c r="E890"/>
      <c r="F890"/>
      <c r="G890"/>
    </row>
    <row r="891" spans="1:7">
      <c r="A891"/>
      <c r="B891"/>
      <c r="C891"/>
      <c r="D891"/>
      <c r="E891"/>
      <c r="F891"/>
      <c r="G891"/>
    </row>
    <row r="892" spans="1:7">
      <c r="A892"/>
      <c r="B892"/>
      <c r="C892"/>
      <c r="D892"/>
      <c r="E892"/>
      <c r="F892"/>
      <c r="G892"/>
    </row>
    <row r="893" spans="1:7">
      <c r="A893"/>
      <c r="B893"/>
      <c r="C893"/>
      <c r="D893"/>
      <c r="E893"/>
      <c r="F893"/>
      <c r="G893"/>
    </row>
    <row r="894" spans="1:7">
      <c r="A894"/>
      <c r="B894"/>
      <c r="C894"/>
      <c r="D894"/>
      <c r="E894"/>
      <c r="F894"/>
      <c r="G894"/>
    </row>
    <row r="895" spans="1:7">
      <c r="A895"/>
      <c r="B895"/>
      <c r="C895"/>
      <c r="D895"/>
      <c r="E895"/>
      <c r="F895"/>
      <c r="G895"/>
    </row>
    <row r="896" spans="1:7">
      <c r="A896"/>
      <c r="B896"/>
      <c r="C896"/>
      <c r="D896"/>
      <c r="E896"/>
      <c r="F896"/>
      <c r="G896"/>
    </row>
    <row r="897" spans="1:7">
      <c r="A897"/>
      <c r="B897"/>
      <c r="C897"/>
      <c r="D897"/>
      <c r="E897"/>
      <c r="F897"/>
      <c r="G897"/>
    </row>
    <row r="898" spans="1:7">
      <c r="A898"/>
      <c r="B898"/>
      <c r="C898"/>
      <c r="D898"/>
      <c r="E898"/>
      <c r="F898"/>
      <c r="G898"/>
    </row>
    <row r="899" spans="1:7">
      <c r="A899"/>
      <c r="B899"/>
      <c r="C899"/>
      <c r="D899"/>
      <c r="E899"/>
      <c r="F899"/>
      <c r="G899"/>
    </row>
    <row r="900" spans="1:7">
      <c r="A900"/>
      <c r="B900"/>
      <c r="C900"/>
      <c r="D900"/>
      <c r="E900"/>
      <c r="F900"/>
      <c r="G900"/>
    </row>
    <row r="901" spans="1:7">
      <c r="A901"/>
      <c r="B901"/>
      <c r="C901"/>
      <c r="D901"/>
      <c r="E901"/>
      <c r="F901"/>
      <c r="G901"/>
    </row>
    <row r="902" spans="1:7">
      <c r="A902"/>
      <c r="B902"/>
      <c r="C902"/>
      <c r="D902"/>
      <c r="E902"/>
      <c r="F902"/>
      <c r="G902"/>
    </row>
    <row r="903" spans="1:7">
      <c r="A903"/>
      <c r="B903"/>
      <c r="C903"/>
      <c r="D903"/>
      <c r="E903"/>
      <c r="F903"/>
      <c r="G903"/>
    </row>
    <row r="904" spans="1:7">
      <c r="A904"/>
      <c r="B904"/>
      <c r="C904"/>
      <c r="D904"/>
      <c r="E904"/>
      <c r="F904"/>
      <c r="G904"/>
    </row>
    <row r="905" spans="1:7">
      <c r="A905"/>
      <c r="B905"/>
      <c r="C905"/>
      <c r="D905"/>
      <c r="E905"/>
      <c r="F905"/>
      <c r="G905"/>
    </row>
  </sheetData>
  <mergeCells count="337">
    <mergeCell ref="X342:X344"/>
    <mergeCell ref="Y342:Y344"/>
    <mergeCell ref="Z342:Z344"/>
    <mergeCell ref="X318:X320"/>
    <mergeCell ref="Y318:Y320"/>
    <mergeCell ref="Z318:Z320"/>
    <mergeCell ref="X330:X332"/>
    <mergeCell ref="Y330:Y332"/>
    <mergeCell ref="Z330:Z332"/>
    <mergeCell ref="X339:X341"/>
    <mergeCell ref="Y339:Y341"/>
    <mergeCell ref="Z339:Z341"/>
    <mergeCell ref="X321:X323"/>
    <mergeCell ref="Y321:Y323"/>
    <mergeCell ref="Z321:Z323"/>
    <mergeCell ref="X324:X326"/>
    <mergeCell ref="Y324:Y326"/>
    <mergeCell ref="Z324:Z326"/>
    <mergeCell ref="X333:X335"/>
    <mergeCell ref="Y333:Y335"/>
    <mergeCell ref="Z333:Z335"/>
    <mergeCell ref="X327:X329"/>
    <mergeCell ref="Y327:Y329"/>
    <mergeCell ref="Z327:Z329"/>
    <mergeCell ref="X300:X302"/>
    <mergeCell ref="Y300:Y302"/>
    <mergeCell ref="Z300:Z302"/>
    <mergeCell ref="X309:X311"/>
    <mergeCell ref="Y309:Y311"/>
    <mergeCell ref="Z309:Z311"/>
    <mergeCell ref="X315:X317"/>
    <mergeCell ref="Y315:Y317"/>
    <mergeCell ref="Z315:Z317"/>
    <mergeCell ref="X303:X305"/>
    <mergeCell ref="Y303:Y305"/>
    <mergeCell ref="Z303:Z305"/>
    <mergeCell ref="X312:X314"/>
    <mergeCell ref="Y312:Y314"/>
    <mergeCell ref="Z312:Z314"/>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Z44:Z46"/>
    <mergeCell ref="Z47:Z49"/>
    <mergeCell ref="Z50:Z52"/>
    <mergeCell ref="Z53:Z55"/>
    <mergeCell ref="Z56:Z58"/>
    <mergeCell ref="X50:X52"/>
    <mergeCell ref="Z59:Z61"/>
    <mergeCell ref="Z62:Z64"/>
    <mergeCell ref="Z65:Z67"/>
    <mergeCell ref="Y47:Y49"/>
    <mergeCell ref="Z68:Z70"/>
    <mergeCell ref="Z71:Z73"/>
    <mergeCell ref="X89:X91"/>
    <mergeCell ref="Y89:Y91"/>
    <mergeCell ref="Y92:Y94"/>
    <mergeCell ref="X53:X55"/>
    <mergeCell ref="Y53:Y55"/>
    <mergeCell ref="Y71:Y73"/>
    <mergeCell ref="Y50:Y52"/>
    <mergeCell ref="Z2:Z4"/>
    <mergeCell ref="Z5:Z7"/>
    <mergeCell ref="Z8:Z10"/>
    <mergeCell ref="Z11:Z13"/>
    <mergeCell ref="Z14:Z16"/>
    <mergeCell ref="Z17:Z19"/>
    <mergeCell ref="Z20:Z22"/>
    <mergeCell ref="Z23:Z25"/>
    <mergeCell ref="Z26:Z28"/>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A347:G351"/>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Z216:Z218"/>
    <mergeCell ref="X219:X221"/>
    <mergeCell ref="Y219:Y221"/>
    <mergeCell ref="Z219:Z221"/>
    <mergeCell ref="X222:X224"/>
    <mergeCell ref="Y222:Y224"/>
    <mergeCell ref="Z222:Z224"/>
    <mergeCell ref="X207:X209"/>
    <mergeCell ref="Y207:Y209"/>
    <mergeCell ref="Z207:Z209"/>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X250:X252"/>
    <mergeCell ref="Y250:Y252"/>
    <mergeCell ref="Z250:Z252"/>
    <mergeCell ref="X259:X262"/>
    <mergeCell ref="Y259:Y262"/>
    <mergeCell ref="Z259:Z262"/>
    <mergeCell ref="X244:X246"/>
    <mergeCell ref="Y244:Y246"/>
    <mergeCell ref="Z244:Z246"/>
    <mergeCell ref="X256:X258"/>
    <mergeCell ref="Y256:Y258"/>
    <mergeCell ref="Z256:Z258"/>
    <mergeCell ref="X253:X255"/>
    <mergeCell ref="X247:X249"/>
    <mergeCell ref="Y247:Y249"/>
    <mergeCell ref="X272:X274"/>
    <mergeCell ref="Y272:Y274"/>
    <mergeCell ref="Z272:Z274"/>
    <mergeCell ref="X281:X283"/>
    <mergeCell ref="Y281:Y283"/>
    <mergeCell ref="Z281:Z283"/>
    <mergeCell ref="X269:X271"/>
    <mergeCell ref="Y269:Y271"/>
    <mergeCell ref="Z269:Z271"/>
    <mergeCell ref="X336:X338"/>
    <mergeCell ref="Y336:Y338"/>
    <mergeCell ref="Z336:Z338"/>
    <mergeCell ref="X278:X280"/>
    <mergeCell ref="Y278:Y280"/>
    <mergeCell ref="Z278:Z280"/>
    <mergeCell ref="X287:X289"/>
    <mergeCell ref="Y287:Y289"/>
    <mergeCell ref="Z287:Z289"/>
    <mergeCell ref="X290:X292"/>
    <mergeCell ref="Y290:Y292"/>
    <mergeCell ref="Z290:Z292"/>
    <mergeCell ref="X284:X286"/>
    <mergeCell ref="Y284:Y286"/>
    <mergeCell ref="Z284:Z286"/>
    <mergeCell ref="X293:X295"/>
    <mergeCell ref="Y293:Y295"/>
    <mergeCell ref="Z293:Z295"/>
    <mergeCell ref="X296:X299"/>
    <mergeCell ref="Y296:Y299"/>
    <mergeCell ref="Z296:Z299"/>
    <mergeCell ref="X306:X308"/>
    <mergeCell ref="Y306:Y308"/>
    <mergeCell ref="Z306:Z308"/>
  </mergeCells>
  <conditionalFormatting sqref="I347:O350">
    <cfRule type="colorScale" priority="2">
      <colorScale>
        <cfvo type="min"/>
        <cfvo type="percentile" val="50"/>
        <cfvo type="max"/>
        <color rgb="FFF8696B"/>
        <color rgb="FFFFEB84"/>
        <color rgb="FF63BE7B"/>
      </colorScale>
    </cfRule>
  </conditionalFormatting>
  <conditionalFormatting sqref="I351:O35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207"/>
  <sheetViews>
    <sheetView workbookViewId="0">
      <pane xSplit="3" ySplit="1" topLeftCell="D173" activePane="bottomRight" state="frozen"/>
      <selection pane="topRight" activeCell="D1" sqref="D1"/>
      <selection pane="bottomLeft" activeCell="A2" sqref="A2"/>
      <selection pane="bottomRight" activeCell="B207" sqref="B207"/>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INDEX(Scores!$H$2:$H$345, MATCH(Clutch!$A2, Scores!$F$2:$F$345, 0))</f>
        <v>CJQ</v>
      </c>
      <c r="C2" s="1" t="s">
        <v>4</v>
      </c>
      <c r="D2" s="1">
        <f>SUMIFS(INDEX(Scores!$I$2:$O$345, 0, MATCH($C2, Scores!$I$1:$O$1, 0)), Scores!$F$2:$F$345, $A2, Scores!$G$2:$G$345, D$1)</f>
        <v>4</v>
      </c>
      <c r="E2" s="1">
        <f>SUMIFS(INDEX(Scores!$I$2:$O$345, 0, MATCH($C2, Scores!$I$1:$O$1, 0)), Scores!$F$2:$F$345, $A2, Scores!$G$2:$G$345, E$1)</f>
        <v>3</v>
      </c>
      <c r="F2" s="1">
        <f>SUMIFS(INDEX(Scores!$I$2:$O$345, 0, MATCH($C2, Scores!$I$1:$O$1, 0)), Scores!$F$2:$F$345, $A2, Scores!$G$2:$G$345, F$1)</f>
        <v>4</v>
      </c>
      <c r="G2" s="1">
        <f>SUMIFS(INDEX(Scores!$I$2:$O$345, 0, MATCH($C2, Scores!$I$1:$O$1, 0)), Scores!$F$2:$F$345, $A2, Scores!$G$2:$G$345,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INDEX(Scores!$H$2:$H$345, MATCH(Clutch!$A3, Scores!$F$2:$F$345, 0))</f>
        <v>CJQ</v>
      </c>
      <c r="C3" s="1" t="s">
        <v>5</v>
      </c>
      <c r="D3" s="1">
        <f>SUMIFS(INDEX(Scores!$I$2:$O$345, 0, MATCH($C3, Scores!$I$1:$O$1, 0)), Scores!$F$2:$F$345, $A3, Scores!$G$2:$G$345, D$1)</f>
        <v>0</v>
      </c>
      <c r="E3" s="1">
        <f>SUMIFS(INDEX(Scores!$I$2:$O$345, 0, MATCH($C3, Scores!$I$1:$O$1, 0)), Scores!$F$2:$F$345, $A3, Scores!$G$2:$G$345, E$1)</f>
        <v>0</v>
      </c>
      <c r="F3" s="1">
        <f>SUMIFS(INDEX(Scores!$I$2:$O$345, 0, MATCH($C3, Scores!$I$1:$O$1, 0)), Scores!$F$2:$F$345, $A3, Scores!$G$2:$G$345, F$1)</f>
        <v>1</v>
      </c>
      <c r="G3" s="1">
        <f>SUMIFS(INDEX(Scores!$I$2:$O$345, 0, MATCH($C3, Scores!$I$1:$O$1, 0)), Scores!$F$2:$F$345, $A3, Scores!$G$2:$G$345,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89</v>
      </c>
      <c r="Q3" t="s">
        <v>91</v>
      </c>
      <c r="R3"/>
    </row>
    <row r="4" spans="1:19">
      <c r="A4" s="1">
        <f t="shared" ref="A4:A9" si="1">A2+1</f>
        <v>2</v>
      </c>
      <c r="B4" s="1" t="str">
        <f>INDEX(Scores!$H$2:$H$345, MATCH(Clutch!$A4, Scores!$F$2:$F$345, 0))</f>
        <v>JC</v>
      </c>
      <c r="C4" s="1" t="s">
        <v>4</v>
      </c>
      <c r="D4" s="1">
        <f>SUMIFS(INDEX(Scores!$I$2:$O$345, 0, MATCH($C4, Scores!$I$1:$O$1, 0)), Scores!$F$2:$F$345, $A4, Scores!$G$2:$G$345, D$1)</f>
        <v>8</v>
      </c>
      <c r="E4" s="1">
        <f>SUMIFS(INDEX(Scores!$I$2:$O$345, 0, MATCH($C4, Scores!$I$1:$O$1, 0)), Scores!$F$2:$F$345, $A4, Scores!$G$2:$G$345, E$1)</f>
        <v>5</v>
      </c>
      <c r="F4" s="1">
        <f>SUMIFS(INDEX(Scores!$I$2:$O$345, 0, MATCH($C4, Scores!$I$1:$O$1, 0)), Scores!$F$2:$F$345, $A4, Scores!$G$2:$G$345, F$1)</f>
        <v>3</v>
      </c>
      <c r="G4" s="1">
        <f>SUMIFS(INDEX(Scores!$I$2:$O$345, 0, MATCH($C4, Scores!$I$1:$O$1, 0)), Scores!$F$2:$F$345, $A4, Scores!$G$2:$G$345,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86</v>
      </c>
      <c r="R4"/>
    </row>
    <row r="5" spans="1:19">
      <c r="A5" s="1">
        <f t="shared" si="1"/>
        <v>2</v>
      </c>
      <c r="B5" s="1" t="str">
        <f>INDEX(Scores!$H$2:$H$345, MATCH(Clutch!$A5, Scores!$F$2:$F$345, 0))</f>
        <v>JC</v>
      </c>
      <c r="C5" s="1" t="s">
        <v>5</v>
      </c>
      <c r="D5" s="1">
        <f>SUMIFS(INDEX(Scores!$I$2:$O$345, 0, MATCH($C5, Scores!$I$1:$O$1, 0)), Scores!$F$2:$F$345, $A5, Scores!$G$2:$G$345, D$1)</f>
        <v>0</v>
      </c>
      <c r="E5" s="1">
        <f>SUMIFS(INDEX(Scores!$I$2:$O$345, 0, MATCH($C5, Scores!$I$1:$O$1, 0)), Scores!$F$2:$F$345, $A5, Scores!$G$2:$G$345, E$1)</f>
        <v>0</v>
      </c>
      <c r="F5" s="1">
        <f>SUMIFS(INDEX(Scores!$I$2:$O$345, 0, MATCH($C5, Scores!$I$1:$O$1, 0)), Scores!$F$2:$F$345, $A5, Scores!$G$2:$G$345, F$1)</f>
        <v>0</v>
      </c>
      <c r="G5" s="1">
        <f>SUMIFS(INDEX(Scores!$I$2:$O$345, 0, MATCH($C5, Scores!$I$1:$O$1, 0)), Scores!$F$2:$F$345, $A5, Scores!$G$2:$G$345,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INDEX(Scores!$H$2:$H$345, MATCH(Clutch!$A6, Scores!$F$2:$F$345, 0))</f>
        <v>JC</v>
      </c>
      <c r="C6" s="1" t="s">
        <v>4</v>
      </c>
      <c r="D6" s="1">
        <f>SUMIFS(INDEX(Scores!$I$2:$O$345, 0, MATCH($C6, Scores!$I$1:$O$1, 0)), Scores!$F$2:$F$345, $A6, Scores!$G$2:$G$345, D$1)</f>
        <v>1</v>
      </c>
      <c r="E6" s="1">
        <f>SUMIFS(INDEX(Scores!$I$2:$O$345, 0, MATCH($C6, Scores!$I$1:$O$1, 0)), Scores!$F$2:$F$345, $A6, Scores!$G$2:$G$345, E$1)</f>
        <v>6</v>
      </c>
      <c r="F6" s="1">
        <f>SUMIFS(INDEX(Scores!$I$2:$O$345, 0, MATCH($C6, Scores!$I$1:$O$1, 0)), Scores!$F$2:$F$345, $A6, Scores!$G$2:$G$345, F$1)</f>
        <v>3</v>
      </c>
      <c r="G6" s="1">
        <f>SUMIFS(INDEX(Scores!$I$2:$O$345, 0, MATCH($C6, Scores!$I$1:$O$1, 0)), Scores!$F$2:$F$345, $A6, Scores!$G$2:$G$345,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87</v>
      </c>
      <c r="Q6" t="s">
        <v>92</v>
      </c>
      <c r="R6" t="s">
        <v>82</v>
      </c>
      <c r="S6" t="s">
        <v>90</v>
      </c>
    </row>
    <row r="7" spans="1:19">
      <c r="A7" s="1">
        <f t="shared" si="1"/>
        <v>3</v>
      </c>
      <c r="B7" s="1" t="str">
        <f>INDEX(Scores!$H$2:$H$345, MATCH(Clutch!$A7, Scores!$F$2:$F$345, 0))</f>
        <v>JC</v>
      </c>
      <c r="C7" s="1" t="s">
        <v>5</v>
      </c>
      <c r="D7" s="1">
        <f>SUMIFS(INDEX(Scores!$I$2:$O$345, 0, MATCH($C7, Scores!$I$1:$O$1, 0)), Scores!$F$2:$F$345, $A7, Scores!$G$2:$G$345, D$1)</f>
        <v>0</v>
      </c>
      <c r="E7" s="1">
        <f>SUMIFS(INDEX(Scores!$I$2:$O$345, 0, MATCH($C7, Scores!$I$1:$O$1, 0)), Scores!$F$2:$F$345, $A7, Scores!$G$2:$G$345, E$1)</f>
        <v>0</v>
      </c>
      <c r="F7" s="1">
        <f>SUMIFS(INDEX(Scores!$I$2:$O$345, 0, MATCH($C7, Scores!$I$1:$O$1, 0)), Scores!$F$2:$F$345, $A7, Scores!$G$2:$G$345, F$1)</f>
        <v>4</v>
      </c>
      <c r="G7" s="1">
        <f>SUMIFS(INDEX(Scores!$I$2:$O$345, 0, MATCH($C7, Scores!$I$1:$O$1, 0)), Scores!$F$2:$F$345, $A7, Scores!$G$2:$G$345,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19</v>
      </c>
      <c r="R7" s="9">
        <v>2.5263157894736841</v>
      </c>
      <c r="S7" s="9">
        <v>0.5</v>
      </c>
    </row>
    <row r="8" spans="1:19">
      <c r="A8" s="1">
        <f t="shared" si="1"/>
        <v>4</v>
      </c>
      <c r="B8" s="1" t="str">
        <f>INDEX(Scores!$H$2:$H$345, MATCH(Clutch!$A8, Scores!$F$2:$F$345, 0))</f>
        <v>CJQ</v>
      </c>
      <c r="C8" s="1" t="s">
        <v>4</v>
      </c>
      <c r="D8" s="1">
        <f>SUMIFS(INDEX(Scores!$I$2:$O$345, 0, MATCH($C8, Scores!$I$1:$O$1, 0)), Scores!$F$2:$F$345, $A8, Scores!$G$2:$G$345, D$1)</f>
        <v>3</v>
      </c>
      <c r="E8" s="1">
        <f>SUMIFS(INDEX(Scores!$I$2:$O$345, 0, MATCH($C8, Scores!$I$1:$O$1, 0)), Scores!$F$2:$F$345, $A8, Scores!$G$2:$G$345, E$1)</f>
        <v>0</v>
      </c>
      <c r="F8" s="1">
        <f>SUMIFS(INDEX(Scores!$I$2:$O$345, 0, MATCH($C8, Scores!$I$1:$O$1, 0)), Scores!$F$2:$F$345, $A8, Scores!$G$2:$G$345, F$1)</f>
        <v>1</v>
      </c>
      <c r="G8" s="1">
        <f>SUMIFS(INDEX(Scores!$I$2:$O$345, 0, MATCH($C8, Scores!$I$1:$O$1, 0)), Scores!$F$2:$F$345, $A8, Scores!$G$2:$G$345,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22</v>
      </c>
      <c r="R8" s="9">
        <v>1.7272727272727273</v>
      </c>
      <c r="S8" s="9">
        <v>0.33333333333333331</v>
      </c>
    </row>
    <row r="9" spans="1:19">
      <c r="A9" s="1">
        <f t="shared" si="1"/>
        <v>4</v>
      </c>
      <c r="B9" s="1" t="str">
        <f>INDEX(Scores!$H$2:$H$345, MATCH(Clutch!$A9, Scores!$F$2:$F$345, 0))</f>
        <v>CJQ</v>
      </c>
      <c r="C9" s="1" t="s">
        <v>5</v>
      </c>
      <c r="D9" s="1">
        <f>SUMIFS(INDEX(Scores!$I$2:$O$345, 0, MATCH($C9, Scores!$I$1:$O$1, 0)), Scores!$F$2:$F$345, $A9, Scores!$G$2:$G$345, D$1)</f>
        <v>0</v>
      </c>
      <c r="E9" s="1">
        <f>SUMIFS(INDEX(Scores!$I$2:$O$345, 0, MATCH($C9, Scores!$I$1:$O$1, 0)), Scores!$F$2:$F$345, $A9, Scores!$G$2:$G$345, E$1)</f>
        <v>0</v>
      </c>
      <c r="F9" s="1">
        <f>SUMIFS(INDEX(Scores!$I$2:$O$345, 0, MATCH($C9, Scores!$I$1:$O$1, 0)), Scores!$F$2:$F$345, $A9, Scores!$G$2:$G$345, F$1)</f>
        <v>0</v>
      </c>
      <c r="G9" s="1">
        <f>SUMIFS(INDEX(Scores!$I$2:$O$345, 0, MATCH($C9, Scores!$I$1:$O$1, 0)), Scores!$F$2:$F$345, $A9, Scores!$G$2:$G$345,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41</v>
      </c>
      <c r="R9" s="9">
        <v>2.0975609756097562</v>
      </c>
      <c r="S9" s="9">
        <v>0.40625</v>
      </c>
    </row>
    <row r="10" spans="1:19">
      <c r="A10" s="1">
        <f t="shared" ref="A10:A73" si="12">A8+1</f>
        <v>5</v>
      </c>
      <c r="B10" s="1" t="str">
        <f>INDEX(Scores!$H$2:$H$345, MATCH(Clutch!$A10, Scores!$F$2:$F$345, 0))</f>
        <v>QJC</v>
      </c>
      <c r="C10" s="1" t="s">
        <v>4</v>
      </c>
      <c r="D10" s="1">
        <f>SUMIFS(INDEX(Scores!$I$2:$O$345, 0, MATCH($C10, Scores!$I$1:$O$1, 0)), Scores!$F$2:$F$345, $A10, Scores!$G$2:$G$345, D$1)</f>
        <v>5</v>
      </c>
      <c r="E10" s="1">
        <f>SUMIFS(INDEX(Scores!$I$2:$O$345, 0, MATCH($C10, Scores!$I$1:$O$1, 0)), Scores!$F$2:$F$345, $A10, Scores!$G$2:$G$345, E$1)</f>
        <v>4</v>
      </c>
      <c r="F10" s="1">
        <f>SUMIFS(INDEX(Scores!$I$2:$O$345, 0, MATCH($C10, Scores!$I$1:$O$1, 0)), Scores!$F$2:$F$345, $A10, Scores!$G$2:$G$345, F$1)</f>
        <v>2</v>
      </c>
      <c r="G10" s="1">
        <f>SUMIFS(INDEX(Scores!$I$2:$O$345, 0, MATCH($C10, Scores!$I$1:$O$1, 0)), Scores!$F$2:$F$345, $A10, Scores!$G$2:$G$345,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INDEX(Scores!$H$2:$H$345, MATCH(Clutch!$A11, Scores!$F$2:$F$345, 0))</f>
        <v>QJC</v>
      </c>
      <c r="C11" s="1" t="s">
        <v>5</v>
      </c>
      <c r="D11" s="1">
        <f>SUMIFS(INDEX(Scores!$I$2:$O$345, 0, MATCH($C11, Scores!$I$1:$O$1, 0)), Scores!$F$2:$F$345, $A11, Scores!$G$2:$G$345, D$1)</f>
        <v>1</v>
      </c>
      <c r="E11" s="1">
        <f>SUMIFS(INDEX(Scores!$I$2:$O$345, 0, MATCH($C11, Scores!$I$1:$O$1, 0)), Scores!$F$2:$F$345, $A11, Scores!$G$2:$G$345, E$1)</f>
        <v>0</v>
      </c>
      <c r="F11" s="1">
        <f>SUMIFS(INDEX(Scores!$I$2:$O$345, 0, MATCH($C11, Scores!$I$1:$O$1, 0)), Scores!$F$2:$F$345, $A11, Scores!$G$2:$G$345, F$1)</f>
        <v>0</v>
      </c>
      <c r="G11" s="1">
        <f>SUMIFS(INDEX(Scores!$I$2:$O$345, 0, MATCH($C11, Scores!$I$1:$O$1, 0)), Scores!$F$2:$F$345, $A11, Scores!$G$2:$G$345,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INDEX(Scores!$H$2:$H$345, MATCH(Clutch!$A12, Scores!$F$2:$F$345, 0))</f>
        <v>JC</v>
      </c>
      <c r="C12" s="1" t="s">
        <v>4</v>
      </c>
      <c r="D12" s="1">
        <f>SUMIFS(INDEX(Scores!$I$2:$O$345, 0, MATCH($C12, Scores!$I$1:$O$1, 0)), Scores!$F$2:$F$345, $A12, Scores!$G$2:$G$345, D$1)</f>
        <v>7</v>
      </c>
      <c r="E12" s="1">
        <f>SUMIFS(INDEX(Scores!$I$2:$O$345, 0, MATCH($C12, Scores!$I$1:$O$1, 0)), Scores!$F$2:$F$345, $A12, Scores!$G$2:$G$345, E$1)</f>
        <v>2</v>
      </c>
      <c r="F12" s="1">
        <f>SUMIFS(INDEX(Scores!$I$2:$O$345, 0, MATCH($C12, Scores!$I$1:$O$1, 0)), Scores!$F$2:$F$345, $A12, Scores!$G$2:$G$345, F$1)</f>
        <v>1</v>
      </c>
      <c r="G12" s="1">
        <f>SUMIFS(INDEX(Scores!$I$2:$O$345, 0, MATCH($C12, Scores!$I$1:$O$1, 0)), Scores!$F$2:$F$345, $A12, Scores!$G$2:$G$345,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INDEX(Scores!$H$2:$H$345, MATCH(Clutch!$A13, Scores!$F$2:$F$345, 0))</f>
        <v>JC</v>
      </c>
      <c r="C13" s="1" t="s">
        <v>5</v>
      </c>
      <c r="D13" s="1">
        <f>SUMIFS(INDEX(Scores!$I$2:$O$345, 0, MATCH($C13, Scores!$I$1:$O$1, 0)), Scores!$F$2:$F$345, $A13, Scores!$G$2:$G$345, D$1)</f>
        <v>0</v>
      </c>
      <c r="E13" s="1">
        <f>SUMIFS(INDEX(Scores!$I$2:$O$345, 0, MATCH($C13, Scores!$I$1:$O$1, 0)), Scores!$F$2:$F$345, $A13, Scores!$G$2:$G$345, E$1)</f>
        <v>4</v>
      </c>
      <c r="F13" s="1">
        <f>SUMIFS(INDEX(Scores!$I$2:$O$345, 0, MATCH($C13, Scores!$I$1:$O$1, 0)), Scores!$F$2:$F$345, $A13, Scores!$G$2:$G$345, F$1)</f>
        <v>0</v>
      </c>
      <c r="G13" s="1">
        <f>SUMIFS(INDEX(Scores!$I$2:$O$345, 0, MATCH($C13, Scores!$I$1:$O$1, 0)), Scores!$F$2:$F$345, $A13, Scores!$G$2:$G$345,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INDEX(Scores!$H$2:$H$345, MATCH(Clutch!$A14, Scores!$F$2:$F$345, 0))</f>
        <v>CJ</v>
      </c>
      <c r="C14" s="1" t="s">
        <v>4</v>
      </c>
      <c r="D14" s="1">
        <f>SUMIFS(INDEX(Scores!$I$2:$O$345, 0, MATCH($C14, Scores!$I$1:$O$1, 0)), Scores!$F$2:$F$345, $A14, Scores!$G$2:$G$345, D$1)</f>
        <v>0</v>
      </c>
      <c r="E14" s="1">
        <f>SUMIFS(INDEX(Scores!$I$2:$O$345, 0, MATCH($C14, Scores!$I$1:$O$1, 0)), Scores!$F$2:$F$345, $A14, Scores!$G$2:$G$345, E$1)</f>
        <v>5</v>
      </c>
      <c r="F14" s="1">
        <f>SUMIFS(INDEX(Scores!$I$2:$O$345, 0, MATCH($C14, Scores!$I$1:$O$1, 0)), Scores!$F$2:$F$345, $A14, Scores!$G$2:$G$345, F$1)</f>
        <v>0</v>
      </c>
      <c r="G14" s="1">
        <f>SUMIFS(INDEX(Scores!$I$2:$O$345, 0, MATCH($C14, Scores!$I$1:$O$1, 0)), Scores!$F$2:$F$345, $A14, Scores!$G$2:$G$345,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INDEX(Scores!$H$2:$H$345, MATCH(Clutch!$A15, Scores!$F$2:$F$345, 0))</f>
        <v>CJ</v>
      </c>
      <c r="C15" s="1" t="s">
        <v>5</v>
      </c>
      <c r="D15" s="1">
        <f>SUMIFS(INDEX(Scores!$I$2:$O$345, 0, MATCH($C15, Scores!$I$1:$O$1, 0)), Scores!$F$2:$F$345, $A15, Scores!$G$2:$G$345, D$1)</f>
        <v>1</v>
      </c>
      <c r="E15" s="1">
        <f>SUMIFS(INDEX(Scores!$I$2:$O$345, 0, MATCH($C15, Scores!$I$1:$O$1, 0)), Scores!$F$2:$F$345, $A15, Scores!$G$2:$G$345, E$1)</f>
        <v>2</v>
      </c>
      <c r="F15" s="1">
        <f>SUMIFS(INDEX(Scores!$I$2:$O$345, 0, MATCH($C15, Scores!$I$1:$O$1, 0)), Scores!$F$2:$F$345, $A15, Scores!$G$2:$G$345, F$1)</f>
        <v>6</v>
      </c>
      <c r="G15" s="1">
        <f>SUMIFS(INDEX(Scores!$I$2:$O$345, 0, MATCH($C15, Scores!$I$1:$O$1, 0)), Scores!$F$2:$F$345, $A15, Scores!$G$2:$G$345,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INDEX(Scores!$H$2:$H$345, MATCH(Clutch!$A16, Scores!$F$2:$F$345, 0))</f>
        <v>CJ</v>
      </c>
      <c r="C16" s="1" t="s">
        <v>4</v>
      </c>
      <c r="D16" s="1">
        <f>SUMIFS(INDEX(Scores!$I$2:$O$345, 0, MATCH($C16, Scores!$I$1:$O$1, 0)), Scores!$F$2:$F$345, $A16, Scores!$G$2:$G$345, D$1)</f>
        <v>0</v>
      </c>
      <c r="E16" s="1">
        <f>SUMIFS(INDEX(Scores!$I$2:$O$345, 0, MATCH($C16, Scores!$I$1:$O$1, 0)), Scores!$F$2:$F$345, $A16, Scores!$G$2:$G$345, E$1)</f>
        <v>3</v>
      </c>
      <c r="F16" s="1">
        <f>SUMIFS(INDEX(Scores!$I$2:$O$345, 0, MATCH($C16, Scores!$I$1:$O$1, 0)), Scores!$F$2:$F$345, $A16, Scores!$G$2:$G$345, F$1)</f>
        <v>3</v>
      </c>
      <c r="G16" s="1">
        <f>SUMIFS(INDEX(Scores!$I$2:$O$345, 0, MATCH($C16, Scores!$I$1:$O$1, 0)), Scores!$F$2:$F$345, $A16, Scores!$G$2:$G$345,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INDEX(Scores!$H$2:$H$345, MATCH(Clutch!$A17, Scores!$F$2:$F$345, 0))</f>
        <v>CJ</v>
      </c>
      <c r="C17" s="1" t="s">
        <v>5</v>
      </c>
      <c r="D17" s="1">
        <f>SUMIFS(INDEX(Scores!$I$2:$O$345, 0, MATCH($C17, Scores!$I$1:$O$1, 0)), Scores!$F$2:$F$345, $A17, Scores!$G$2:$G$345, D$1)</f>
        <v>1</v>
      </c>
      <c r="E17" s="1">
        <f>SUMIFS(INDEX(Scores!$I$2:$O$345, 0, MATCH($C17, Scores!$I$1:$O$1, 0)), Scores!$F$2:$F$345, $A17, Scores!$G$2:$G$345, E$1)</f>
        <v>1</v>
      </c>
      <c r="F17" s="1">
        <f>SUMIFS(INDEX(Scores!$I$2:$O$345, 0, MATCH($C17, Scores!$I$1:$O$1, 0)), Scores!$F$2:$F$345, $A17, Scores!$G$2:$G$345, F$1)</f>
        <v>0</v>
      </c>
      <c r="G17" s="1">
        <f>SUMIFS(INDEX(Scores!$I$2:$O$345, 0, MATCH($C17, Scores!$I$1:$O$1, 0)), Scores!$F$2:$F$345, $A17, Scores!$G$2:$G$345,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INDEX(Scores!$H$2:$H$345, MATCH(Clutch!$A18, Scores!$F$2:$F$345, 0))</f>
        <v>CJQ</v>
      </c>
      <c r="C18" s="1" t="s">
        <v>4</v>
      </c>
      <c r="D18" s="1">
        <f>SUMIFS(INDEX(Scores!$I$2:$O$345, 0, MATCH($C18, Scores!$I$1:$O$1, 0)), Scores!$F$2:$F$345, $A18, Scores!$G$2:$G$345, D$1)</f>
        <v>2</v>
      </c>
      <c r="E18" s="1">
        <f>SUMIFS(INDEX(Scores!$I$2:$O$345, 0, MATCH($C18, Scores!$I$1:$O$1, 0)), Scores!$F$2:$F$345, $A18, Scores!$G$2:$G$345, E$1)</f>
        <v>5</v>
      </c>
      <c r="F18" s="1">
        <f>SUMIFS(INDEX(Scores!$I$2:$O$345, 0, MATCH($C18, Scores!$I$1:$O$1, 0)), Scores!$F$2:$F$345, $A18, Scores!$G$2:$G$345, F$1)</f>
        <v>2</v>
      </c>
      <c r="G18" s="1">
        <f>SUMIFS(INDEX(Scores!$I$2:$O$345, 0, MATCH($C18, Scores!$I$1:$O$1, 0)), Scores!$F$2:$F$345, $A18, Scores!$G$2:$G$345,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INDEX(Scores!$H$2:$H$345, MATCH(Clutch!$A19, Scores!$F$2:$F$345, 0))</f>
        <v>CJQ</v>
      </c>
      <c r="C19" s="1" t="s">
        <v>5</v>
      </c>
      <c r="D19" s="1">
        <f>SUMIFS(INDEX(Scores!$I$2:$O$345, 0, MATCH($C19, Scores!$I$1:$O$1, 0)), Scores!$F$2:$F$345, $A19, Scores!$G$2:$G$345, D$1)</f>
        <v>1</v>
      </c>
      <c r="E19" s="1">
        <f>SUMIFS(INDEX(Scores!$I$2:$O$345, 0, MATCH($C19, Scores!$I$1:$O$1, 0)), Scores!$F$2:$F$345, $A19, Scores!$G$2:$G$345, E$1)</f>
        <v>3</v>
      </c>
      <c r="F19" s="1">
        <f>SUMIFS(INDEX(Scores!$I$2:$O$345, 0, MATCH($C19, Scores!$I$1:$O$1, 0)), Scores!$F$2:$F$345, $A19, Scores!$G$2:$G$345, F$1)</f>
        <v>7</v>
      </c>
      <c r="G19" s="1">
        <f>SUMIFS(INDEX(Scores!$I$2:$O$345, 0, MATCH($C19, Scores!$I$1:$O$1, 0)), Scores!$F$2:$F$345, $A19, Scores!$G$2:$G$345,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INDEX(Scores!$H$2:$H$345, MATCH(Clutch!$A20, Scores!$F$2:$F$345, 0))</f>
        <v>CJ</v>
      </c>
      <c r="C20" s="1" t="s">
        <v>4</v>
      </c>
      <c r="D20" s="1">
        <f>SUMIFS(INDEX(Scores!$I$2:$O$345, 0, MATCH($C20, Scores!$I$1:$O$1, 0)), Scores!$F$2:$F$345, $A20, Scores!$G$2:$G$345, D$1)</f>
        <v>0</v>
      </c>
      <c r="E20" s="1">
        <f>SUMIFS(INDEX(Scores!$I$2:$O$345, 0, MATCH($C20, Scores!$I$1:$O$1, 0)), Scores!$F$2:$F$345, $A20, Scores!$G$2:$G$345, E$1)</f>
        <v>3</v>
      </c>
      <c r="F20" s="1">
        <f>SUMIFS(INDEX(Scores!$I$2:$O$345, 0, MATCH($C20, Scores!$I$1:$O$1, 0)), Scores!$F$2:$F$345, $A20, Scores!$G$2:$G$345, F$1)</f>
        <v>3</v>
      </c>
      <c r="G20" s="1">
        <f>SUMIFS(INDEX(Scores!$I$2:$O$345, 0, MATCH($C20, Scores!$I$1:$O$1, 0)), Scores!$F$2:$F$345, $A20, Scores!$G$2:$G$345,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INDEX(Scores!$H$2:$H$345, MATCH(Clutch!$A21, Scores!$F$2:$F$345, 0))</f>
        <v>CJ</v>
      </c>
      <c r="C21" s="1" t="s">
        <v>5</v>
      </c>
      <c r="D21" s="1">
        <f>SUMIFS(INDEX(Scores!$I$2:$O$345, 0, MATCH($C21, Scores!$I$1:$O$1, 0)), Scores!$F$2:$F$345, $A21, Scores!$G$2:$G$345, D$1)</f>
        <v>1</v>
      </c>
      <c r="E21" s="1">
        <f>SUMIFS(INDEX(Scores!$I$2:$O$345, 0, MATCH($C21, Scores!$I$1:$O$1, 0)), Scores!$F$2:$F$345, $A21, Scores!$G$2:$G$345, E$1)</f>
        <v>0</v>
      </c>
      <c r="F21" s="1">
        <f>SUMIFS(INDEX(Scores!$I$2:$O$345, 0, MATCH($C21, Scores!$I$1:$O$1, 0)), Scores!$F$2:$F$345, $A21, Scores!$G$2:$G$345, F$1)</f>
        <v>0</v>
      </c>
      <c r="G21" s="1">
        <f>SUMIFS(INDEX(Scores!$I$2:$O$345, 0, MATCH($C21, Scores!$I$1:$O$1, 0)), Scores!$F$2:$F$345, $A21, Scores!$G$2:$G$345,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INDEX(Scores!$H$2:$H$345, MATCH(Clutch!$A22, Scores!$F$2:$F$345, 0))</f>
        <v>DCJ</v>
      </c>
      <c r="C22" s="1" t="s">
        <v>4</v>
      </c>
      <c r="D22" s="1">
        <f>SUMIFS(INDEX(Scores!$I$2:$O$345, 0, MATCH($C22, Scores!$I$1:$O$1, 0)), Scores!$F$2:$F$345, $A22, Scores!$G$2:$G$345, D$1)</f>
        <v>5</v>
      </c>
      <c r="E22" s="1">
        <f>SUMIFS(INDEX(Scores!$I$2:$O$345, 0, MATCH($C22, Scores!$I$1:$O$1, 0)), Scores!$F$2:$F$345, $A22, Scores!$G$2:$G$345, E$1)</f>
        <v>6</v>
      </c>
      <c r="F22" s="1">
        <f>SUMIFS(INDEX(Scores!$I$2:$O$345, 0, MATCH($C22, Scores!$I$1:$O$1, 0)), Scores!$F$2:$F$345, $A22, Scores!$G$2:$G$345, F$1)</f>
        <v>3</v>
      </c>
      <c r="G22" s="1">
        <f>SUMIFS(INDEX(Scores!$I$2:$O$345, 0, MATCH($C22, Scores!$I$1:$O$1, 0)), Scores!$F$2:$F$345, $A22, Scores!$G$2:$G$345,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INDEX(Scores!$H$2:$H$345, MATCH(Clutch!$A23, Scores!$F$2:$F$345, 0))</f>
        <v>DCJ</v>
      </c>
      <c r="C23" s="1" t="s">
        <v>5</v>
      </c>
      <c r="D23" s="1">
        <f>SUMIFS(INDEX(Scores!$I$2:$O$345, 0, MATCH($C23, Scores!$I$1:$O$1, 0)), Scores!$F$2:$F$345, $A23, Scores!$G$2:$G$345, D$1)</f>
        <v>0</v>
      </c>
      <c r="E23" s="1">
        <f>SUMIFS(INDEX(Scores!$I$2:$O$345, 0, MATCH($C23, Scores!$I$1:$O$1, 0)), Scores!$F$2:$F$345, $A23, Scores!$G$2:$G$345, E$1)</f>
        <v>2</v>
      </c>
      <c r="F23" s="1">
        <f>SUMIFS(INDEX(Scores!$I$2:$O$345, 0, MATCH($C23, Scores!$I$1:$O$1, 0)), Scores!$F$2:$F$345, $A23, Scores!$G$2:$G$345, F$1)</f>
        <v>3</v>
      </c>
      <c r="G23" s="1">
        <f>SUMIFS(INDEX(Scores!$I$2:$O$345, 0, MATCH($C23, Scores!$I$1:$O$1, 0)), Scores!$F$2:$F$345, $A23, Scores!$G$2:$G$345,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INDEX(Scores!$H$2:$H$345, MATCH(Clutch!$A24, Scores!$F$2:$F$345, 0))</f>
        <v>CJD</v>
      </c>
      <c r="C24" s="1" t="s">
        <v>4</v>
      </c>
      <c r="D24" s="1">
        <f>SUMIFS(INDEX(Scores!$I$2:$O$345, 0, MATCH($C24, Scores!$I$1:$O$1, 0)), Scores!$F$2:$F$345, $A24, Scores!$G$2:$G$345, D$1)</f>
        <v>1</v>
      </c>
      <c r="E24" s="1">
        <f>SUMIFS(INDEX(Scores!$I$2:$O$345, 0, MATCH($C24, Scores!$I$1:$O$1, 0)), Scores!$F$2:$F$345, $A24, Scores!$G$2:$G$345, E$1)</f>
        <v>6</v>
      </c>
      <c r="F24" s="1">
        <f>SUMIFS(INDEX(Scores!$I$2:$O$345, 0, MATCH($C24, Scores!$I$1:$O$1, 0)), Scores!$F$2:$F$345, $A24, Scores!$G$2:$G$345, F$1)</f>
        <v>3</v>
      </c>
      <c r="G24" s="1">
        <f>SUMIFS(INDEX(Scores!$I$2:$O$345, 0, MATCH($C24, Scores!$I$1:$O$1, 0)), Scores!$F$2:$F$345, $A24, Scores!$G$2:$G$345,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INDEX(Scores!$H$2:$H$345, MATCH(Clutch!$A25, Scores!$F$2:$F$345, 0))</f>
        <v>CJD</v>
      </c>
      <c r="C25" s="1" t="s">
        <v>5</v>
      </c>
      <c r="D25" s="1">
        <f>SUMIFS(INDEX(Scores!$I$2:$O$345, 0, MATCH($C25, Scores!$I$1:$O$1, 0)), Scores!$F$2:$F$345, $A25, Scores!$G$2:$G$345, D$1)</f>
        <v>0</v>
      </c>
      <c r="E25" s="1">
        <f>SUMIFS(INDEX(Scores!$I$2:$O$345, 0, MATCH($C25, Scores!$I$1:$O$1, 0)), Scores!$F$2:$F$345, $A25, Scores!$G$2:$G$345, E$1)</f>
        <v>1</v>
      </c>
      <c r="F25" s="1">
        <f>SUMIFS(INDEX(Scores!$I$2:$O$345, 0, MATCH($C25, Scores!$I$1:$O$1, 0)), Scores!$F$2:$F$345, $A25, Scores!$G$2:$G$345, F$1)</f>
        <v>2</v>
      </c>
      <c r="G25" s="1">
        <f>SUMIFS(INDEX(Scores!$I$2:$O$345, 0, MATCH($C25, Scores!$I$1:$O$1, 0)), Scores!$F$2:$F$345, $A25, Scores!$G$2:$G$345,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INDEX(Scores!$H$2:$H$345, MATCH(Clutch!$A26, Scores!$F$2:$F$345, 0))</f>
        <v>DCJ</v>
      </c>
      <c r="C26" s="1" t="s">
        <v>4</v>
      </c>
      <c r="D26" s="1">
        <f>SUMIFS(INDEX(Scores!$I$2:$O$345, 0, MATCH($C26, Scores!$I$1:$O$1, 0)), Scores!$F$2:$F$345, $A26, Scores!$G$2:$G$345, D$1)</f>
        <v>3</v>
      </c>
      <c r="E26" s="1">
        <f>SUMIFS(INDEX(Scores!$I$2:$O$345, 0, MATCH($C26, Scores!$I$1:$O$1, 0)), Scores!$F$2:$F$345, $A26, Scores!$G$2:$G$345, E$1)</f>
        <v>5</v>
      </c>
      <c r="F26" s="1">
        <f>SUMIFS(INDEX(Scores!$I$2:$O$345, 0, MATCH($C26, Scores!$I$1:$O$1, 0)), Scores!$F$2:$F$345, $A26, Scores!$G$2:$G$345, F$1)</f>
        <v>3</v>
      </c>
      <c r="G26" s="1">
        <f>SUMIFS(INDEX(Scores!$I$2:$O$345, 0, MATCH($C26, Scores!$I$1:$O$1, 0)), Scores!$F$2:$F$345, $A26, Scores!$G$2:$G$345,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INDEX(Scores!$H$2:$H$345, MATCH(Clutch!$A27, Scores!$F$2:$F$345, 0))</f>
        <v>DCJ</v>
      </c>
      <c r="C27" s="1" t="s">
        <v>5</v>
      </c>
      <c r="D27" s="1">
        <f>SUMIFS(INDEX(Scores!$I$2:$O$345, 0, MATCH($C27, Scores!$I$1:$O$1, 0)), Scores!$F$2:$F$345, $A27, Scores!$G$2:$G$345, D$1)</f>
        <v>0</v>
      </c>
      <c r="E27" s="1">
        <f>SUMIFS(INDEX(Scores!$I$2:$O$345, 0, MATCH($C27, Scores!$I$1:$O$1, 0)), Scores!$F$2:$F$345, $A27, Scores!$G$2:$G$345, E$1)</f>
        <v>1</v>
      </c>
      <c r="F27" s="1">
        <f>SUMIFS(INDEX(Scores!$I$2:$O$345, 0, MATCH($C27, Scores!$I$1:$O$1, 0)), Scores!$F$2:$F$345, $A27, Scores!$G$2:$G$345, F$1)</f>
        <v>0</v>
      </c>
      <c r="G27" s="1">
        <f>SUMIFS(INDEX(Scores!$I$2:$O$345, 0, MATCH($C27, Scores!$I$1:$O$1, 0)), Scores!$F$2:$F$345, $A27, Scores!$G$2:$G$345,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INDEX(Scores!$H$2:$H$345, MATCH(Clutch!$A28, Scores!$F$2:$F$345, 0))</f>
        <v>JC</v>
      </c>
      <c r="C28" s="1" t="s">
        <v>4</v>
      </c>
      <c r="D28" s="1">
        <f>SUMIFS(INDEX(Scores!$I$2:$O$345, 0, MATCH($C28, Scores!$I$1:$O$1, 0)), Scores!$F$2:$F$345, $A28, Scores!$G$2:$G$345, D$1)</f>
        <v>5</v>
      </c>
      <c r="E28" s="1">
        <f>SUMIFS(INDEX(Scores!$I$2:$O$345, 0, MATCH($C28, Scores!$I$1:$O$1, 0)), Scores!$F$2:$F$345, $A28, Scores!$G$2:$G$345, E$1)</f>
        <v>3</v>
      </c>
      <c r="F28" s="1">
        <f>SUMIFS(INDEX(Scores!$I$2:$O$345, 0, MATCH($C28, Scores!$I$1:$O$1, 0)), Scores!$F$2:$F$345, $A28, Scores!$G$2:$G$345, F$1)</f>
        <v>3</v>
      </c>
      <c r="G28" s="1">
        <f>SUMIFS(INDEX(Scores!$I$2:$O$345, 0, MATCH($C28, Scores!$I$1:$O$1, 0)), Scores!$F$2:$F$345, $A28, Scores!$G$2:$G$345,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INDEX(Scores!$H$2:$H$345, MATCH(Clutch!$A29, Scores!$F$2:$F$345, 0))</f>
        <v>JC</v>
      </c>
      <c r="C29" s="1" t="s">
        <v>5</v>
      </c>
      <c r="D29" s="1">
        <f>SUMIFS(INDEX(Scores!$I$2:$O$345, 0, MATCH($C29, Scores!$I$1:$O$1, 0)), Scores!$F$2:$F$345, $A29, Scores!$G$2:$G$345, D$1)</f>
        <v>1</v>
      </c>
      <c r="E29" s="1">
        <f>SUMIFS(INDEX(Scores!$I$2:$O$345, 0, MATCH($C29, Scores!$I$1:$O$1, 0)), Scores!$F$2:$F$345, $A29, Scores!$G$2:$G$345, E$1)</f>
        <v>1</v>
      </c>
      <c r="F29" s="1">
        <f>SUMIFS(INDEX(Scores!$I$2:$O$345, 0, MATCH($C29, Scores!$I$1:$O$1, 0)), Scores!$F$2:$F$345, $A29, Scores!$G$2:$G$345, F$1)</f>
        <v>1</v>
      </c>
      <c r="G29" s="1">
        <f>SUMIFS(INDEX(Scores!$I$2:$O$345, 0, MATCH($C29, Scores!$I$1:$O$1, 0)), Scores!$F$2:$F$345, $A29, Scores!$G$2:$G$345,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INDEX(Scores!$H$2:$H$345, MATCH(Clutch!$A30, Scores!$F$2:$F$345, 0))</f>
        <v>CJ</v>
      </c>
      <c r="C30" s="1" t="s">
        <v>4</v>
      </c>
      <c r="D30" s="1">
        <f>SUMIFS(INDEX(Scores!$I$2:$O$345, 0, MATCH($C30, Scores!$I$1:$O$1, 0)), Scores!$F$2:$F$345, $A30, Scores!$G$2:$G$345, D$1)</f>
        <v>2</v>
      </c>
      <c r="E30" s="1">
        <f>SUMIFS(INDEX(Scores!$I$2:$O$345, 0, MATCH($C30, Scores!$I$1:$O$1, 0)), Scores!$F$2:$F$345, $A30, Scores!$G$2:$G$345, E$1)</f>
        <v>3</v>
      </c>
      <c r="F30" s="1">
        <f>SUMIFS(INDEX(Scores!$I$2:$O$345, 0, MATCH($C30, Scores!$I$1:$O$1, 0)), Scores!$F$2:$F$345, $A30, Scores!$G$2:$G$345, F$1)</f>
        <v>0</v>
      </c>
      <c r="G30" s="1">
        <f>SUMIFS(INDEX(Scores!$I$2:$O$345, 0, MATCH($C30, Scores!$I$1:$O$1, 0)), Scores!$F$2:$F$345, $A30, Scores!$G$2:$G$345,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INDEX(Scores!$H$2:$H$345, MATCH(Clutch!$A31, Scores!$F$2:$F$345, 0))</f>
        <v>CJ</v>
      </c>
      <c r="C31" s="1" t="s">
        <v>5</v>
      </c>
      <c r="D31" s="1">
        <f>SUMIFS(INDEX(Scores!$I$2:$O$345, 0, MATCH($C31, Scores!$I$1:$O$1, 0)), Scores!$F$2:$F$345, $A31, Scores!$G$2:$G$345, D$1)</f>
        <v>1</v>
      </c>
      <c r="E31" s="1">
        <f>SUMIFS(INDEX(Scores!$I$2:$O$345, 0, MATCH($C31, Scores!$I$1:$O$1, 0)), Scores!$F$2:$F$345, $A31, Scores!$G$2:$G$345, E$1)</f>
        <v>0</v>
      </c>
      <c r="F31" s="1">
        <f>SUMIFS(INDEX(Scores!$I$2:$O$345, 0, MATCH($C31, Scores!$I$1:$O$1, 0)), Scores!$F$2:$F$345, $A31, Scores!$G$2:$G$345, F$1)</f>
        <v>2</v>
      </c>
      <c r="G31" s="1">
        <f>SUMIFS(INDEX(Scores!$I$2:$O$345, 0, MATCH($C31, Scores!$I$1:$O$1, 0)), Scores!$F$2:$F$345, $A31, Scores!$G$2:$G$345,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INDEX(Scores!$H$2:$H$345, MATCH(Clutch!$A32, Scores!$F$2:$F$345, 0))</f>
        <v>DJC</v>
      </c>
      <c r="C32" s="1" t="s">
        <v>4</v>
      </c>
      <c r="D32" s="1">
        <f>SUMIFS(INDEX(Scores!$I$2:$O$345, 0, MATCH($C32, Scores!$I$1:$O$1, 0)), Scores!$F$2:$F$345, $A32, Scores!$G$2:$G$345, D$1)</f>
        <v>3</v>
      </c>
      <c r="E32" s="1">
        <f>SUMIFS(INDEX(Scores!$I$2:$O$345, 0, MATCH($C32, Scores!$I$1:$O$1, 0)), Scores!$F$2:$F$345, $A32, Scores!$G$2:$G$345, E$1)</f>
        <v>6</v>
      </c>
      <c r="F32" s="1">
        <f>SUMIFS(INDEX(Scores!$I$2:$O$345, 0, MATCH($C32, Scores!$I$1:$O$1, 0)), Scores!$F$2:$F$345, $A32, Scores!$G$2:$G$345, F$1)</f>
        <v>0</v>
      </c>
      <c r="G32" s="1">
        <f>SUMIFS(INDEX(Scores!$I$2:$O$345, 0, MATCH($C32, Scores!$I$1:$O$1, 0)), Scores!$F$2:$F$345, $A32, Scores!$G$2:$G$345,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INDEX(Scores!$H$2:$H$345, MATCH(Clutch!$A33, Scores!$F$2:$F$345, 0))</f>
        <v>DJC</v>
      </c>
      <c r="C33" s="1" t="s">
        <v>5</v>
      </c>
      <c r="D33" s="1">
        <f>SUMIFS(INDEX(Scores!$I$2:$O$345, 0, MATCH($C33, Scores!$I$1:$O$1, 0)), Scores!$F$2:$F$345, $A33, Scores!$G$2:$G$345, D$1)</f>
        <v>1</v>
      </c>
      <c r="E33" s="1">
        <f>SUMIFS(INDEX(Scores!$I$2:$O$345, 0, MATCH($C33, Scores!$I$1:$O$1, 0)), Scores!$F$2:$F$345, $A33, Scores!$G$2:$G$345, E$1)</f>
        <v>0</v>
      </c>
      <c r="F33" s="1">
        <f>SUMIFS(INDEX(Scores!$I$2:$O$345, 0, MATCH($C33, Scores!$I$1:$O$1, 0)), Scores!$F$2:$F$345, $A33, Scores!$G$2:$G$345, F$1)</f>
        <v>0</v>
      </c>
      <c r="G33" s="1">
        <f>SUMIFS(INDEX(Scores!$I$2:$O$345, 0, MATCH($C33, Scores!$I$1:$O$1, 0)), Scores!$F$2:$F$345, $A33, Scores!$G$2:$G$345,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INDEX(Scores!$H$2:$H$345, MATCH(Clutch!$A34, Scores!$F$2:$F$345, 0))</f>
        <v>JC</v>
      </c>
      <c r="C34" s="1" t="s">
        <v>4</v>
      </c>
      <c r="D34" s="1">
        <f>SUMIFS(INDEX(Scores!$I$2:$O$345, 0, MATCH($C34, Scores!$I$1:$O$1, 0)), Scores!$F$2:$F$345, $A34, Scores!$G$2:$G$345, D$1)</f>
        <v>5</v>
      </c>
      <c r="E34" s="1">
        <f>SUMIFS(INDEX(Scores!$I$2:$O$345, 0, MATCH($C34, Scores!$I$1:$O$1, 0)), Scores!$F$2:$F$345, $A34, Scores!$G$2:$G$345, E$1)</f>
        <v>0</v>
      </c>
      <c r="F34" s="1">
        <f>SUMIFS(INDEX(Scores!$I$2:$O$345, 0, MATCH($C34, Scores!$I$1:$O$1, 0)), Scores!$F$2:$F$345, $A34, Scores!$G$2:$G$345, F$1)</f>
        <v>3</v>
      </c>
      <c r="G34" s="1">
        <f>SUMIFS(INDEX(Scores!$I$2:$O$345, 0, MATCH($C34, Scores!$I$1:$O$1, 0)), Scores!$F$2:$F$345, $A34, Scores!$G$2:$G$345,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INDEX(Scores!$H$2:$H$345, MATCH(Clutch!$A35, Scores!$F$2:$F$345, 0))</f>
        <v>JC</v>
      </c>
      <c r="C35" s="1" t="s">
        <v>5</v>
      </c>
      <c r="D35" s="1">
        <f>SUMIFS(INDEX(Scores!$I$2:$O$345, 0, MATCH($C35, Scores!$I$1:$O$1, 0)), Scores!$F$2:$F$345, $A35, Scores!$G$2:$G$345, D$1)</f>
        <v>0</v>
      </c>
      <c r="E35" s="1">
        <f>SUMIFS(INDEX(Scores!$I$2:$O$345, 0, MATCH($C35, Scores!$I$1:$O$1, 0)), Scores!$F$2:$F$345, $A35, Scores!$G$2:$G$345, E$1)</f>
        <v>1</v>
      </c>
      <c r="F35" s="1">
        <f>SUMIFS(INDEX(Scores!$I$2:$O$345, 0, MATCH($C35, Scores!$I$1:$O$1, 0)), Scores!$F$2:$F$345, $A35, Scores!$G$2:$G$345, F$1)</f>
        <v>0</v>
      </c>
      <c r="G35" s="1">
        <f>SUMIFS(INDEX(Scores!$I$2:$O$345, 0, MATCH($C35, Scores!$I$1:$O$1, 0)), Scores!$F$2:$F$345, $A35, Scores!$G$2:$G$345,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INDEX(Scores!$H$2:$H$345, MATCH(Clutch!$A36, Scores!$F$2:$F$345, 0))</f>
        <v>CJ</v>
      </c>
      <c r="C36" s="1" t="s">
        <v>4</v>
      </c>
      <c r="D36" s="1">
        <f>SUMIFS(INDEX(Scores!$I$2:$O$345, 0, MATCH($C36, Scores!$I$1:$O$1, 0)), Scores!$F$2:$F$345, $A36, Scores!$G$2:$G$345, D$1)</f>
        <v>5</v>
      </c>
      <c r="E36" s="1">
        <f>SUMIFS(INDEX(Scores!$I$2:$O$345, 0, MATCH($C36, Scores!$I$1:$O$1, 0)), Scores!$F$2:$F$345, $A36, Scores!$G$2:$G$345, E$1)</f>
        <v>4</v>
      </c>
      <c r="F36" s="1">
        <f>SUMIFS(INDEX(Scores!$I$2:$O$345, 0, MATCH($C36, Scores!$I$1:$O$1, 0)), Scores!$F$2:$F$345, $A36, Scores!$G$2:$G$345, F$1)</f>
        <v>0</v>
      </c>
      <c r="G36" s="1">
        <f>SUMIFS(INDEX(Scores!$I$2:$O$345, 0, MATCH($C36, Scores!$I$1:$O$1, 0)), Scores!$F$2:$F$345, $A36, Scores!$G$2:$G$345,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INDEX(Scores!$H$2:$H$345, MATCH(Clutch!$A37, Scores!$F$2:$F$345, 0))</f>
        <v>CJ</v>
      </c>
      <c r="C37" s="1" t="s">
        <v>5</v>
      </c>
      <c r="D37" s="1">
        <f>SUMIFS(INDEX(Scores!$I$2:$O$345, 0, MATCH($C37, Scores!$I$1:$O$1, 0)), Scores!$F$2:$F$345, $A37, Scores!$G$2:$G$345, D$1)</f>
        <v>1</v>
      </c>
      <c r="E37" s="1">
        <f>SUMIFS(INDEX(Scores!$I$2:$O$345, 0, MATCH($C37, Scores!$I$1:$O$1, 0)), Scores!$F$2:$F$345, $A37, Scores!$G$2:$G$345, E$1)</f>
        <v>0</v>
      </c>
      <c r="F37" s="1">
        <f>SUMIFS(INDEX(Scores!$I$2:$O$345, 0, MATCH($C37, Scores!$I$1:$O$1, 0)), Scores!$F$2:$F$345, $A37, Scores!$G$2:$G$345, F$1)</f>
        <v>3</v>
      </c>
      <c r="G37" s="1">
        <f>SUMIFS(INDEX(Scores!$I$2:$O$345, 0, MATCH($C37, Scores!$I$1:$O$1, 0)), Scores!$F$2:$F$345, $A37, Scores!$G$2:$G$345,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INDEX(Scores!$H$2:$H$345, MATCH(Clutch!$A38, Scores!$F$2:$F$345, 0))</f>
        <v>JC</v>
      </c>
      <c r="C38" s="1" t="s">
        <v>4</v>
      </c>
      <c r="D38" s="1">
        <f>SUMIFS(INDEX(Scores!$I$2:$O$345, 0, MATCH($C38, Scores!$I$1:$O$1, 0)), Scores!$F$2:$F$345, $A38, Scores!$G$2:$G$345, D$1)</f>
        <v>0</v>
      </c>
      <c r="E38" s="1">
        <f>SUMIFS(INDEX(Scores!$I$2:$O$345, 0, MATCH($C38, Scores!$I$1:$O$1, 0)), Scores!$F$2:$F$345, $A38, Scores!$G$2:$G$345, E$1)</f>
        <v>2</v>
      </c>
      <c r="F38" s="1">
        <f>SUMIFS(INDEX(Scores!$I$2:$O$345, 0, MATCH($C38, Scores!$I$1:$O$1, 0)), Scores!$F$2:$F$345, $A38, Scores!$G$2:$G$345, F$1)</f>
        <v>3</v>
      </c>
      <c r="G38" s="1">
        <f>SUMIFS(INDEX(Scores!$I$2:$O$345, 0, MATCH($C38, Scores!$I$1:$O$1, 0)), Scores!$F$2:$F$345, $A38, Scores!$G$2:$G$345,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INDEX(Scores!$H$2:$H$345, MATCH(Clutch!$A39, Scores!$F$2:$F$345, 0))</f>
        <v>JC</v>
      </c>
      <c r="C39" s="1" t="s">
        <v>5</v>
      </c>
      <c r="D39" s="1">
        <f>SUMIFS(INDEX(Scores!$I$2:$O$345, 0, MATCH($C39, Scores!$I$1:$O$1, 0)), Scores!$F$2:$F$345, $A39, Scores!$G$2:$G$345, D$1)</f>
        <v>4</v>
      </c>
      <c r="E39" s="1">
        <f>SUMIFS(INDEX(Scores!$I$2:$O$345, 0, MATCH($C39, Scores!$I$1:$O$1, 0)), Scores!$F$2:$F$345, $A39, Scores!$G$2:$G$345, E$1)</f>
        <v>1</v>
      </c>
      <c r="F39" s="1">
        <f>SUMIFS(INDEX(Scores!$I$2:$O$345, 0, MATCH($C39, Scores!$I$1:$O$1, 0)), Scores!$F$2:$F$345, $A39, Scores!$G$2:$G$345, F$1)</f>
        <v>3</v>
      </c>
      <c r="G39" s="1">
        <f>SUMIFS(INDEX(Scores!$I$2:$O$345, 0, MATCH($C39, Scores!$I$1:$O$1, 0)), Scores!$F$2:$F$345, $A39, Scores!$G$2:$G$345,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INDEX(Scores!$H$2:$H$345, MATCH(Clutch!$A40, Scores!$F$2:$F$345, 0))</f>
        <v>JC</v>
      </c>
      <c r="C40" s="1" t="s">
        <v>4</v>
      </c>
      <c r="D40" s="1">
        <f>SUMIFS(INDEX(Scores!$I$2:$O$345, 0, MATCH($C40, Scores!$I$1:$O$1, 0)), Scores!$F$2:$F$345, $A40, Scores!$G$2:$G$345, D$1)</f>
        <v>1</v>
      </c>
      <c r="E40" s="1">
        <f>SUMIFS(INDEX(Scores!$I$2:$O$345, 0, MATCH($C40, Scores!$I$1:$O$1, 0)), Scores!$F$2:$F$345, $A40, Scores!$G$2:$G$345, E$1)</f>
        <v>1</v>
      </c>
      <c r="F40" s="1">
        <f>SUMIFS(INDEX(Scores!$I$2:$O$345, 0, MATCH($C40, Scores!$I$1:$O$1, 0)), Scores!$F$2:$F$345, $A40, Scores!$G$2:$G$345, F$1)</f>
        <v>2</v>
      </c>
      <c r="G40" s="1">
        <f>SUMIFS(INDEX(Scores!$I$2:$O$345, 0, MATCH($C40, Scores!$I$1:$O$1, 0)), Scores!$F$2:$F$345, $A40, Scores!$G$2:$G$345,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INDEX(Scores!$H$2:$H$345, MATCH(Clutch!$A41, Scores!$F$2:$F$345, 0))</f>
        <v>JC</v>
      </c>
      <c r="C41" s="1" t="s">
        <v>5</v>
      </c>
      <c r="D41" s="1">
        <f>SUMIFS(INDEX(Scores!$I$2:$O$345, 0, MATCH($C41, Scores!$I$1:$O$1, 0)), Scores!$F$2:$F$345, $A41, Scores!$G$2:$G$345, D$1)</f>
        <v>1</v>
      </c>
      <c r="E41" s="1">
        <f>SUMIFS(INDEX(Scores!$I$2:$O$345, 0, MATCH($C41, Scores!$I$1:$O$1, 0)), Scores!$F$2:$F$345, $A41, Scores!$G$2:$G$345, E$1)</f>
        <v>0</v>
      </c>
      <c r="F41" s="1">
        <f>SUMIFS(INDEX(Scores!$I$2:$O$345, 0, MATCH($C41, Scores!$I$1:$O$1, 0)), Scores!$F$2:$F$345, $A41, Scores!$G$2:$G$345, F$1)</f>
        <v>1</v>
      </c>
      <c r="G41" s="1">
        <f>SUMIFS(INDEX(Scores!$I$2:$O$345, 0, MATCH($C41, Scores!$I$1:$O$1, 0)), Scores!$F$2:$F$345, $A41, Scores!$G$2:$G$345,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INDEX(Scores!$H$2:$H$345, MATCH(Clutch!$A42, Scores!$F$2:$F$345, 0))</f>
        <v>CJ</v>
      </c>
      <c r="C42" s="1" t="s">
        <v>4</v>
      </c>
      <c r="D42" s="1">
        <f>SUMIFS(INDEX(Scores!$I$2:$O$345, 0, MATCH($C42, Scores!$I$1:$O$1, 0)), Scores!$F$2:$F$345, $A42, Scores!$G$2:$G$345, D$1)</f>
        <v>0</v>
      </c>
      <c r="E42" s="1">
        <f>SUMIFS(INDEX(Scores!$I$2:$O$345, 0, MATCH($C42, Scores!$I$1:$O$1, 0)), Scores!$F$2:$F$345, $A42, Scores!$G$2:$G$345, E$1)</f>
        <v>6</v>
      </c>
      <c r="F42" s="1">
        <f>SUMIFS(INDEX(Scores!$I$2:$O$345, 0, MATCH($C42, Scores!$I$1:$O$1, 0)), Scores!$F$2:$F$345, $A42, Scores!$G$2:$G$345, F$1)</f>
        <v>4</v>
      </c>
      <c r="G42" s="1">
        <f>SUMIFS(INDEX(Scores!$I$2:$O$345, 0, MATCH($C42, Scores!$I$1:$O$1, 0)), Scores!$F$2:$F$345, $A42, Scores!$G$2:$G$345,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INDEX(Scores!$H$2:$H$345, MATCH(Clutch!$A43, Scores!$F$2:$F$345, 0))</f>
        <v>CJ</v>
      </c>
      <c r="C43" s="1" t="s">
        <v>5</v>
      </c>
      <c r="D43" s="1">
        <f>SUMIFS(INDEX(Scores!$I$2:$O$345, 0, MATCH($C43, Scores!$I$1:$O$1, 0)), Scores!$F$2:$F$345, $A43, Scores!$G$2:$G$345, D$1)</f>
        <v>2</v>
      </c>
      <c r="E43" s="1">
        <f>SUMIFS(INDEX(Scores!$I$2:$O$345, 0, MATCH($C43, Scores!$I$1:$O$1, 0)), Scores!$F$2:$F$345, $A43, Scores!$G$2:$G$345, E$1)</f>
        <v>3</v>
      </c>
      <c r="F43" s="1">
        <f>SUMIFS(INDEX(Scores!$I$2:$O$345, 0, MATCH($C43, Scores!$I$1:$O$1, 0)), Scores!$F$2:$F$345, $A43, Scores!$G$2:$G$345, F$1)</f>
        <v>2</v>
      </c>
      <c r="G43" s="1">
        <f>SUMIFS(INDEX(Scores!$I$2:$O$345, 0, MATCH($C43, Scores!$I$1:$O$1, 0)), Scores!$F$2:$F$345, $A43, Scores!$G$2:$G$345,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INDEX(Scores!$H$2:$H$345, MATCH(Clutch!$A44, Scores!$F$2:$F$345, 0))</f>
        <v>CJ</v>
      </c>
      <c r="C44" s="1" t="s">
        <v>4</v>
      </c>
      <c r="D44" s="1">
        <f>SUMIFS(INDEX(Scores!$I$2:$O$345, 0, MATCH($C44, Scores!$I$1:$O$1, 0)), Scores!$F$2:$F$345, $A44, Scores!$G$2:$G$345, D$1)</f>
        <v>3</v>
      </c>
      <c r="E44" s="1">
        <f>SUMIFS(INDEX(Scores!$I$2:$O$345, 0, MATCH($C44, Scores!$I$1:$O$1, 0)), Scores!$F$2:$F$345, $A44, Scores!$G$2:$G$345, E$1)</f>
        <v>1</v>
      </c>
      <c r="F44" s="1">
        <f>SUMIFS(INDEX(Scores!$I$2:$O$345, 0, MATCH($C44, Scores!$I$1:$O$1, 0)), Scores!$F$2:$F$345, $A44, Scores!$G$2:$G$345, F$1)</f>
        <v>0</v>
      </c>
      <c r="G44" s="1">
        <f>SUMIFS(INDEX(Scores!$I$2:$O$345, 0, MATCH($C44, Scores!$I$1:$O$1, 0)), Scores!$F$2:$F$345, $A44, Scores!$G$2:$G$345,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INDEX(Scores!$H$2:$H$345, MATCH(Clutch!$A45, Scores!$F$2:$F$345, 0))</f>
        <v>CJ</v>
      </c>
      <c r="C45" s="1" t="s">
        <v>5</v>
      </c>
      <c r="D45" s="1">
        <f>SUMIFS(INDEX(Scores!$I$2:$O$345, 0, MATCH($C45, Scores!$I$1:$O$1, 0)), Scores!$F$2:$F$345, $A45, Scores!$G$2:$G$345, D$1)</f>
        <v>0</v>
      </c>
      <c r="E45" s="1">
        <f>SUMIFS(INDEX(Scores!$I$2:$O$345, 0, MATCH($C45, Scores!$I$1:$O$1, 0)), Scores!$F$2:$F$345, $A45, Scores!$G$2:$G$345, E$1)</f>
        <v>0</v>
      </c>
      <c r="F45" s="1">
        <f>SUMIFS(INDEX(Scores!$I$2:$O$345, 0, MATCH($C45, Scores!$I$1:$O$1, 0)), Scores!$F$2:$F$345, $A45, Scores!$G$2:$G$345, F$1)</f>
        <v>0</v>
      </c>
      <c r="G45" s="1">
        <f>SUMIFS(INDEX(Scores!$I$2:$O$345, 0, MATCH($C45, Scores!$I$1:$O$1, 0)), Scores!$F$2:$F$345, $A45, Scores!$G$2:$G$345,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INDEX(Scores!$H$2:$H$345, MATCH(Clutch!$A46, Scores!$F$2:$F$345, 0))</f>
        <v>JC</v>
      </c>
      <c r="C46" s="1" t="s">
        <v>4</v>
      </c>
      <c r="D46" s="1">
        <f>SUMIFS(INDEX(Scores!$I$2:$O$345, 0, MATCH($C46, Scores!$I$1:$O$1, 0)), Scores!$F$2:$F$345, $A46, Scores!$G$2:$G$345, D$1)</f>
        <v>4</v>
      </c>
      <c r="E46" s="1">
        <f>SUMIFS(INDEX(Scores!$I$2:$O$345, 0, MATCH($C46, Scores!$I$1:$O$1, 0)), Scores!$F$2:$F$345, $A46, Scores!$G$2:$G$345, E$1)</f>
        <v>0</v>
      </c>
      <c r="F46" s="1">
        <f>SUMIFS(INDEX(Scores!$I$2:$O$345, 0, MATCH($C46, Scores!$I$1:$O$1, 0)), Scores!$F$2:$F$345, $A46, Scores!$G$2:$G$345, F$1)</f>
        <v>7</v>
      </c>
      <c r="G46" s="1">
        <f>SUMIFS(INDEX(Scores!$I$2:$O$345, 0, MATCH($C46, Scores!$I$1:$O$1, 0)), Scores!$F$2:$F$345, $A46, Scores!$G$2:$G$345,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INDEX(Scores!$H$2:$H$345, MATCH(Clutch!$A47, Scores!$F$2:$F$345, 0))</f>
        <v>JC</v>
      </c>
      <c r="C47" s="1" t="s">
        <v>5</v>
      </c>
      <c r="D47" s="1">
        <f>SUMIFS(INDEX(Scores!$I$2:$O$345, 0, MATCH($C47, Scores!$I$1:$O$1, 0)), Scores!$F$2:$F$345, $A47, Scores!$G$2:$G$345, D$1)</f>
        <v>0</v>
      </c>
      <c r="E47" s="1">
        <f>SUMIFS(INDEX(Scores!$I$2:$O$345, 0, MATCH($C47, Scores!$I$1:$O$1, 0)), Scores!$F$2:$F$345, $A47, Scores!$G$2:$G$345, E$1)</f>
        <v>1</v>
      </c>
      <c r="F47" s="1">
        <f>SUMIFS(INDEX(Scores!$I$2:$O$345, 0, MATCH($C47, Scores!$I$1:$O$1, 0)), Scores!$F$2:$F$345, $A47, Scores!$G$2:$G$345, F$1)</f>
        <v>1</v>
      </c>
      <c r="G47" s="1">
        <f>SUMIFS(INDEX(Scores!$I$2:$O$345, 0, MATCH($C47, Scores!$I$1:$O$1, 0)), Scores!$F$2:$F$345, $A47, Scores!$G$2:$G$345,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INDEX(Scores!$H$2:$H$345, MATCH(Clutch!$A48, Scores!$F$2:$F$345, 0))</f>
        <v>JC</v>
      </c>
      <c r="C48" s="1" t="s">
        <v>4</v>
      </c>
      <c r="D48" s="1">
        <f>SUMIFS(INDEX(Scores!$I$2:$O$345, 0, MATCH($C48, Scores!$I$1:$O$1, 0)), Scores!$F$2:$F$345, $A48, Scores!$G$2:$G$345, D$1)</f>
        <v>7</v>
      </c>
      <c r="E48" s="1">
        <f>SUMIFS(INDEX(Scores!$I$2:$O$345, 0, MATCH($C48, Scores!$I$1:$O$1, 0)), Scores!$F$2:$F$345, $A48, Scores!$G$2:$G$345, E$1)</f>
        <v>2</v>
      </c>
      <c r="F48" s="1">
        <f>SUMIFS(INDEX(Scores!$I$2:$O$345, 0, MATCH($C48, Scores!$I$1:$O$1, 0)), Scores!$F$2:$F$345, $A48, Scores!$G$2:$G$345, F$1)</f>
        <v>1</v>
      </c>
      <c r="G48" s="1">
        <f>SUMIFS(INDEX(Scores!$I$2:$O$345, 0, MATCH($C48, Scores!$I$1:$O$1, 0)), Scores!$F$2:$F$345, $A48, Scores!$G$2:$G$345,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INDEX(Scores!$H$2:$H$345, MATCH(Clutch!$A49, Scores!$F$2:$F$345, 0))</f>
        <v>JC</v>
      </c>
      <c r="C49" s="1" t="s">
        <v>5</v>
      </c>
      <c r="D49" s="1">
        <f>SUMIFS(INDEX(Scores!$I$2:$O$345, 0, MATCH($C49, Scores!$I$1:$O$1, 0)), Scores!$F$2:$F$345, $A49, Scores!$G$2:$G$345, D$1)</f>
        <v>1</v>
      </c>
      <c r="E49" s="1">
        <f>SUMIFS(INDEX(Scores!$I$2:$O$345, 0, MATCH($C49, Scores!$I$1:$O$1, 0)), Scores!$F$2:$F$345, $A49, Scores!$G$2:$G$345, E$1)</f>
        <v>0</v>
      </c>
      <c r="F49" s="1">
        <f>SUMIFS(INDEX(Scores!$I$2:$O$345, 0, MATCH($C49, Scores!$I$1:$O$1, 0)), Scores!$F$2:$F$345, $A49, Scores!$G$2:$G$345, F$1)</f>
        <v>0</v>
      </c>
      <c r="G49" s="1">
        <f>SUMIFS(INDEX(Scores!$I$2:$O$345, 0, MATCH($C49, Scores!$I$1:$O$1, 0)), Scores!$F$2:$F$345, $A49, Scores!$G$2:$G$345,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INDEX(Scores!$H$2:$H$345, MATCH(Clutch!$A50, Scores!$F$2:$F$345, 0))</f>
        <v>CJD</v>
      </c>
      <c r="C50" s="1" t="s">
        <v>4</v>
      </c>
      <c r="D50" s="1">
        <f>SUMIFS(INDEX(Scores!$I$2:$O$345, 0, MATCH($C50, Scores!$I$1:$O$1, 0)), Scores!$F$2:$F$345, $A50, Scores!$G$2:$G$345, D$1)</f>
        <v>0</v>
      </c>
      <c r="E50" s="1">
        <f>SUMIFS(INDEX(Scores!$I$2:$O$345, 0, MATCH($C50, Scores!$I$1:$O$1, 0)), Scores!$F$2:$F$345, $A50, Scores!$G$2:$G$345, E$1)</f>
        <v>4</v>
      </c>
      <c r="F50" s="1">
        <f>SUMIFS(INDEX(Scores!$I$2:$O$345, 0, MATCH($C50, Scores!$I$1:$O$1, 0)), Scores!$F$2:$F$345, $A50, Scores!$G$2:$G$345, F$1)</f>
        <v>2</v>
      </c>
      <c r="G50" s="1">
        <f>SUMIFS(INDEX(Scores!$I$2:$O$345, 0, MATCH($C50, Scores!$I$1:$O$1, 0)), Scores!$F$2:$F$345, $A50, Scores!$G$2:$G$345,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INDEX(Scores!$H$2:$H$345, MATCH(Clutch!$A51, Scores!$F$2:$F$345, 0))</f>
        <v>CJD</v>
      </c>
      <c r="C51" s="1" t="s">
        <v>5</v>
      </c>
      <c r="D51" s="1">
        <f>SUMIFS(INDEX(Scores!$I$2:$O$345, 0, MATCH($C51, Scores!$I$1:$O$1, 0)), Scores!$F$2:$F$345, $A51, Scores!$G$2:$G$345, D$1)</f>
        <v>2</v>
      </c>
      <c r="E51" s="1">
        <f>SUMIFS(INDEX(Scores!$I$2:$O$345, 0, MATCH($C51, Scores!$I$1:$O$1, 0)), Scores!$F$2:$F$345, $A51, Scores!$G$2:$G$345, E$1)</f>
        <v>0</v>
      </c>
      <c r="F51" s="1">
        <f>SUMIFS(INDEX(Scores!$I$2:$O$345, 0, MATCH($C51, Scores!$I$1:$O$1, 0)), Scores!$F$2:$F$345, $A51, Scores!$G$2:$G$345, F$1)</f>
        <v>1</v>
      </c>
      <c r="G51" s="1">
        <f>SUMIFS(INDEX(Scores!$I$2:$O$345, 0, MATCH($C51, Scores!$I$1:$O$1, 0)), Scores!$F$2:$F$345, $A51, Scores!$G$2:$G$345,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INDEX(Scores!$H$2:$H$345, MATCH(Clutch!$A52, Scores!$F$2:$F$345, 0))</f>
        <v>CJ</v>
      </c>
      <c r="C52" s="1" t="s">
        <v>4</v>
      </c>
      <c r="D52" s="1">
        <f>SUMIFS(INDEX(Scores!$I$2:$O$345, 0, MATCH($C52, Scores!$I$1:$O$1, 0)), Scores!$F$2:$F$345, $A52, Scores!$G$2:$G$345, D$1)</f>
        <v>6</v>
      </c>
      <c r="E52" s="1">
        <f>SUMIFS(INDEX(Scores!$I$2:$O$345, 0, MATCH($C52, Scores!$I$1:$O$1, 0)), Scores!$F$2:$F$345, $A52, Scores!$G$2:$G$345, E$1)</f>
        <v>3</v>
      </c>
      <c r="F52" s="1">
        <f>SUMIFS(INDEX(Scores!$I$2:$O$345, 0, MATCH($C52, Scores!$I$1:$O$1, 0)), Scores!$F$2:$F$345, $A52, Scores!$G$2:$G$345, F$1)</f>
        <v>3</v>
      </c>
      <c r="G52" s="1">
        <f>SUMIFS(INDEX(Scores!$I$2:$O$345, 0, MATCH($C52, Scores!$I$1:$O$1, 0)), Scores!$F$2:$F$345, $A52, Scores!$G$2:$G$345,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INDEX(Scores!$H$2:$H$345, MATCH(Clutch!$A53, Scores!$F$2:$F$345, 0))</f>
        <v>CJ</v>
      </c>
      <c r="C53" s="1" t="s">
        <v>5</v>
      </c>
      <c r="D53" s="1">
        <f>SUMIFS(INDEX(Scores!$I$2:$O$345, 0, MATCH($C53, Scores!$I$1:$O$1, 0)), Scores!$F$2:$F$345, $A53, Scores!$G$2:$G$345, D$1)</f>
        <v>5</v>
      </c>
      <c r="E53" s="1">
        <f>SUMIFS(INDEX(Scores!$I$2:$O$345, 0, MATCH($C53, Scores!$I$1:$O$1, 0)), Scores!$F$2:$F$345, $A53, Scores!$G$2:$G$345, E$1)</f>
        <v>3</v>
      </c>
      <c r="F53" s="1">
        <f>SUMIFS(INDEX(Scores!$I$2:$O$345, 0, MATCH($C53, Scores!$I$1:$O$1, 0)), Scores!$F$2:$F$345, $A53, Scores!$G$2:$G$345, F$1)</f>
        <v>3</v>
      </c>
      <c r="G53" s="1">
        <f>SUMIFS(INDEX(Scores!$I$2:$O$345, 0, MATCH($C53, Scores!$I$1:$O$1, 0)), Scores!$F$2:$F$345, $A53, Scores!$G$2:$G$345,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INDEX(Scores!$H$2:$H$345, MATCH(Clutch!$A54, Scores!$F$2:$F$345, 0))</f>
        <v>JCQ</v>
      </c>
      <c r="C54" s="1" t="s">
        <v>4</v>
      </c>
      <c r="D54" s="1">
        <f>SUMIFS(INDEX(Scores!$I$2:$O$345, 0, MATCH($C54, Scores!$I$1:$O$1, 0)), Scores!$F$2:$F$345, $A54, Scores!$G$2:$G$345, D$1)</f>
        <v>2</v>
      </c>
      <c r="E54" s="1">
        <f>SUMIFS(INDEX(Scores!$I$2:$O$345, 0, MATCH($C54, Scores!$I$1:$O$1, 0)), Scores!$F$2:$F$345, $A54, Scores!$G$2:$G$345, E$1)</f>
        <v>4</v>
      </c>
      <c r="F54" s="1">
        <f>SUMIFS(INDEX(Scores!$I$2:$O$345, 0, MATCH($C54, Scores!$I$1:$O$1, 0)), Scores!$F$2:$F$345, $A54, Scores!$G$2:$G$345, F$1)</f>
        <v>4</v>
      </c>
      <c r="G54" s="1">
        <f>SUMIFS(INDEX(Scores!$I$2:$O$345, 0, MATCH($C54, Scores!$I$1:$O$1, 0)), Scores!$F$2:$F$345, $A54, Scores!$G$2:$G$345,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INDEX(Scores!$H$2:$H$345, MATCH(Clutch!$A55, Scores!$F$2:$F$345, 0))</f>
        <v>JCQ</v>
      </c>
      <c r="C55" s="1" t="s">
        <v>5</v>
      </c>
      <c r="D55" s="1">
        <f>SUMIFS(INDEX(Scores!$I$2:$O$345, 0, MATCH($C55, Scores!$I$1:$O$1, 0)), Scores!$F$2:$F$345, $A55, Scores!$G$2:$G$345, D$1)</f>
        <v>0</v>
      </c>
      <c r="E55" s="1">
        <f>SUMIFS(INDEX(Scores!$I$2:$O$345, 0, MATCH($C55, Scores!$I$1:$O$1, 0)), Scores!$F$2:$F$345, $A55, Scores!$G$2:$G$345, E$1)</f>
        <v>0</v>
      </c>
      <c r="F55" s="1">
        <f>SUMIFS(INDEX(Scores!$I$2:$O$345, 0, MATCH($C55, Scores!$I$1:$O$1, 0)), Scores!$F$2:$F$345, $A55, Scores!$G$2:$G$345, F$1)</f>
        <v>2</v>
      </c>
      <c r="G55" s="1">
        <f>SUMIFS(INDEX(Scores!$I$2:$O$345, 0, MATCH($C55, Scores!$I$1:$O$1, 0)), Scores!$F$2:$F$345, $A55, Scores!$G$2:$G$345,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INDEX(Scores!$H$2:$H$345, MATCH(Clutch!$A56, Scores!$F$2:$F$345, 0))</f>
        <v>CJ</v>
      </c>
      <c r="C56" s="1" t="s">
        <v>4</v>
      </c>
      <c r="D56" s="1">
        <f>SUMIFS(INDEX(Scores!$I$2:$O$345, 0, MATCH($C56, Scores!$I$1:$O$1, 0)), Scores!$F$2:$F$345, $A56, Scores!$G$2:$G$345, D$1)</f>
        <v>2</v>
      </c>
      <c r="E56" s="1">
        <f>SUMIFS(INDEX(Scores!$I$2:$O$345, 0, MATCH($C56, Scores!$I$1:$O$1, 0)), Scores!$F$2:$F$345, $A56, Scores!$G$2:$G$345, E$1)</f>
        <v>3</v>
      </c>
      <c r="F56" s="1">
        <f>SUMIFS(INDEX(Scores!$I$2:$O$345, 0, MATCH($C56, Scores!$I$1:$O$1, 0)), Scores!$F$2:$F$345, $A56, Scores!$G$2:$G$345, F$1)</f>
        <v>2</v>
      </c>
      <c r="G56" s="1">
        <f>SUMIFS(INDEX(Scores!$I$2:$O$345, 0, MATCH($C56, Scores!$I$1:$O$1, 0)), Scores!$F$2:$F$345, $A56, Scores!$G$2:$G$345,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INDEX(Scores!$H$2:$H$345, MATCH(Clutch!$A57, Scores!$F$2:$F$345, 0))</f>
        <v>CJ</v>
      </c>
      <c r="C57" s="1" t="s">
        <v>5</v>
      </c>
      <c r="D57" s="1">
        <f>SUMIFS(INDEX(Scores!$I$2:$O$345, 0, MATCH($C57, Scores!$I$1:$O$1, 0)), Scores!$F$2:$F$345, $A57, Scores!$G$2:$G$345, D$1)</f>
        <v>2</v>
      </c>
      <c r="E57" s="1">
        <f>SUMIFS(INDEX(Scores!$I$2:$O$345, 0, MATCH($C57, Scores!$I$1:$O$1, 0)), Scores!$F$2:$F$345, $A57, Scores!$G$2:$G$345, E$1)</f>
        <v>1</v>
      </c>
      <c r="F57" s="1">
        <f>SUMIFS(INDEX(Scores!$I$2:$O$345, 0, MATCH($C57, Scores!$I$1:$O$1, 0)), Scores!$F$2:$F$345, $A57, Scores!$G$2:$G$345, F$1)</f>
        <v>1</v>
      </c>
      <c r="G57" s="1">
        <f>SUMIFS(INDEX(Scores!$I$2:$O$345, 0, MATCH($C57, Scores!$I$1:$O$1, 0)), Scores!$F$2:$F$345, $A57, Scores!$G$2:$G$345,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INDEX(Scores!$H$2:$H$345, MATCH(Clutch!$A58, Scores!$F$2:$F$345, 0))</f>
        <v>JC</v>
      </c>
      <c r="C58" s="1" t="s">
        <v>4</v>
      </c>
      <c r="D58" s="1">
        <f>SUMIFS(INDEX(Scores!$I$2:$O$345, 0, MATCH($C58, Scores!$I$1:$O$1, 0)), Scores!$F$2:$F$345, $A58, Scores!$G$2:$G$345, D$1)</f>
        <v>1</v>
      </c>
      <c r="E58" s="1">
        <f>SUMIFS(INDEX(Scores!$I$2:$O$345, 0, MATCH($C58, Scores!$I$1:$O$1, 0)), Scores!$F$2:$F$345, $A58, Scores!$G$2:$G$345, E$1)</f>
        <v>1</v>
      </c>
      <c r="F58" s="1">
        <f>SUMIFS(INDEX(Scores!$I$2:$O$345, 0, MATCH($C58, Scores!$I$1:$O$1, 0)), Scores!$F$2:$F$345, $A58, Scores!$G$2:$G$345, F$1)</f>
        <v>3</v>
      </c>
      <c r="G58" s="1">
        <f>SUMIFS(INDEX(Scores!$I$2:$O$345, 0, MATCH($C58, Scores!$I$1:$O$1, 0)), Scores!$F$2:$F$345, $A58, Scores!$G$2:$G$345,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INDEX(Scores!$H$2:$H$345, MATCH(Clutch!$A59, Scores!$F$2:$F$345, 0))</f>
        <v>JC</v>
      </c>
      <c r="C59" s="1" t="s">
        <v>5</v>
      </c>
      <c r="D59" s="1">
        <f>SUMIFS(INDEX(Scores!$I$2:$O$345, 0, MATCH($C59, Scores!$I$1:$O$1, 0)), Scores!$F$2:$F$345, $A59, Scores!$G$2:$G$345, D$1)</f>
        <v>4</v>
      </c>
      <c r="E59" s="1">
        <f>SUMIFS(INDEX(Scores!$I$2:$O$345, 0, MATCH($C59, Scores!$I$1:$O$1, 0)), Scores!$F$2:$F$345, $A59, Scores!$G$2:$G$345, E$1)</f>
        <v>3</v>
      </c>
      <c r="F59" s="1">
        <f>SUMIFS(INDEX(Scores!$I$2:$O$345, 0, MATCH($C59, Scores!$I$1:$O$1, 0)), Scores!$F$2:$F$345, $A59, Scores!$G$2:$G$345, F$1)</f>
        <v>3</v>
      </c>
      <c r="G59" s="1">
        <f>SUMIFS(INDEX(Scores!$I$2:$O$345, 0, MATCH($C59, Scores!$I$1:$O$1, 0)), Scores!$F$2:$F$345, $A59, Scores!$G$2:$G$345,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INDEX(Scores!$H$2:$H$345, MATCH(Clutch!$A60, Scores!$F$2:$F$345, 0))</f>
        <v>JC</v>
      </c>
      <c r="C60" s="1" t="s">
        <v>4</v>
      </c>
      <c r="D60" s="1">
        <f>SUMIFS(INDEX(Scores!$I$2:$O$345, 0, MATCH($C60, Scores!$I$1:$O$1, 0)), Scores!$F$2:$F$345, $A60, Scores!$G$2:$G$345, D$1)</f>
        <v>1</v>
      </c>
      <c r="E60" s="1">
        <f>SUMIFS(INDEX(Scores!$I$2:$O$345, 0, MATCH($C60, Scores!$I$1:$O$1, 0)), Scores!$F$2:$F$345, $A60, Scores!$G$2:$G$345, E$1)</f>
        <v>2</v>
      </c>
      <c r="F60" s="1">
        <f>SUMIFS(INDEX(Scores!$I$2:$O$345, 0, MATCH($C60, Scores!$I$1:$O$1, 0)), Scores!$F$2:$F$345, $A60, Scores!$G$2:$G$345, F$1)</f>
        <v>4</v>
      </c>
      <c r="G60" s="1">
        <f>SUMIFS(INDEX(Scores!$I$2:$O$345, 0, MATCH($C60, Scores!$I$1:$O$1, 0)), Scores!$F$2:$F$345, $A60, Scores!$G$2:$G$345,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INDEX(Scores!$H$2:$H$345, MATCH(Clutch!$A61, Scores!$F$2:$F$345, 0))</f>
        <v>JC</v>
      </c>
      <c r="C61" s="1" t="s">
        <v>5</v>
      </c>
      <c r="D61" s="1">
        <f>SUMIFS(INDEX(Scores!$I$2:$O$345, 0, MATCH($C61, Scores!$I$1:$O$1, 0)), Scores!$F$2:$F$345, $A61, Scores!$G$2:$G$345, D$1)</f>
        <v>0</v>
      </c>
      <c r="E61" s="1">
        <f>SUMIFS(INDEX(Scores!$I$2:$O$345, 0, MATCH($C61, Scores!$I$1:$O$1, 0)), Scores!$F$2:$F$345, $A61, Scores!$G$2:$G$345, E$1)</f>
        <v>1</v>
      </c>
      <c r="F61" s="1">
        <f>SUMIFS(INDEX(Scores!$I$2:$O$345, 0, MATCH($C61, Scores!$I$1:$O$1, 0)), Scores!$F$2:$F$345, $A61, Scores!$G$2:$G$345, F$1)</f>
        <v>1</v>
      </c>
      <c r="G61" s="1">
        <f>SUMIFS(INDEX(Scores!$I$2:$O$345, 0, MATCH($C61, Scores!$I$1:$O$1, 0)), Scores!$F$2:$F$345, $A61, Scores!$G$2:$G$345,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INDEX(Scores!$H$2:$H$345, MATCH(Clutch!$A62, Scores!$F$2:$F$345, 0))</f>
        <v>CJ</v>
      </c>
      <c r="C62" s="1" t="s">
        <v>4</v>
      </c>
      <c r="D62" s="1">
        <f>SUMIFS(INDEX(Scores!$I$2:$O$345, 0, MATCH($C62, Scores!$I$1:$O$1, 0)), Scores!$F$2:$F$345, $A62, Scores!$G$2:$G$345, D$1)</f>
        <v>3</v>
      </c>
      <c r="E62" s="1">
        <f>SUMIFS(INDEX(Scores!$I$2:$O$345, 0, MATCH($C62, Scores!$I$1:$O$1, 0)), Scores!$F$2:$F$345, $A62, Scores!$G$2:$G$345, E$1)</f>
        <v>2</v>
      </c>
      <c r="F62" s="1">
        <f>SUMIFS(INDEX(Scores!$I$2:$O$345, 0, MATCH($C62, Scores!$I$1:$O$1, 0)), Scores!$F$2:$F$345, $A62, Scores!$G$2:$G$345, F$1)</f>
        <v>1</v>
      </c>
      <c r="G62" s="1">
        <f>SUMIFS(INDEX(Scores!$I$2:$O$345, 0, MATCH($C62, Scores!$I$1:$O$1, 0)), Scores!$F$2:$F$345, $A62, Scores!$G$2:$G$345,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INDEX(Scores!$H$2:$H$345, MATCH(Clutch!$A63, Scores!$F$2:$F$345, 0))</f>
        <v>CJ</v>
      </c>
      <c r="C63" s="1" t="s">
        <v>5</v>
      </c>
      <c r="D63" s="1">
        <f>SUMIFS(INDEX(Scores!$I$2:$O$345, 0, MATCH($C63, Scores!$I$1:$O$1, 0)), Scores!$F$2:$F$345, $A63, Scores!$G$2:$G$345, D$1)</f>
        <v>1</v>
      </c>
      <c r="E63" s="1">
        <f>SUMIFS(INDEX(Scores!$I$2:$O$345, 0, MATCH($C63, Scores!$I$1:$O$1, 0)), Scores!$F$2:$F$345, $A63, Scores!$G$2:$G$345, E$1)</f>
        <v>1</v>
      </c>
      <c r="F63" s="1">
        <f>SUMIFS(INDEX(Scores!$I$2:$O$345, 0, MATCH($C63, Scores!$I$1:$O$1, 0)), Scores!$F$2:$F$345, $A63, Scores!$G$2:$G$345, F$1)</f>
        <v>3</v>
      </c>
      <c r="G63" s="1">
        <f>SUMIFS(INDEX(Scores!$I$2:$O$345, 0, MATCH($C63, Scores!$I$1:$O$1, 0)), Scores!$F$2:$F$345, $A63, Scores!$G$2:$G$345,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INDEX(Scores!$H$2:$H$345, MATCH(Clutch!$A64, Scores!$F$2:$F$345, 0))</f>
        <v>JC</v>
      </c>
      <c r="C64" s="1" t="s">
        <v>4</v>
      </c>
      <c r="D64" s="1">
        <f>SUMIFS(INDEX(Scores!$I$2:$O$345, 0, MATCH($C64, Scores!$I$1:$O$1, 0)), Scores!$F$2:$F$345, $A64, Scores!$G$2:$G$345, D$1)</f>
        <v>0</v>
      </c>
      <c r="E64" s="1">
        <f>SUMIFS(INDEX(Scores!$I$2:$O$345, 0, MATCH($C64, Scores!$I$1:$O$1, 0)), Scores!$F$2:$F$345, $A64, Scores!$G$2:$G$345, E$1)</f>
        <v>2</v>
      </c>
      <c r="F64" s="1">
        <f>SUMIFS(INDEX(Scores!$I$2:$O$345, 0, MATCH($C64, Scores!$I$1:$O$1, 0)), Scores!$F$2:$F$345, $A64, Scores!$G$2:$G$345, F$1)</f>
        <v>2</v>
      </c>
      <c r="G64" s="1">
        <f>SUMIFS(INDEX(Scores!$I$2:$O$345, 0, MATCH($C64, Scores!$I$1:$O$1, 0)), Scores!$F$2:$F$345, $A64, Scores!$G$2:$G$345,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INDEX(Scores!$H$2:$H$345, MATCH(Clutch!$A65, Scores!$F$2:$F$345, 0))</f>
        <v>JC</v>
      </c>
      <c r="C65" s="1" t="s">
        <v>5</v>
      </c>
      <c r="D65" s="1">
        <f>SUMIFS(INDEX(Scores!$I$2:$O$345, 0, MATCH($C65, Scores!$I$1:$O$1, 0)), Scores!$F$2:$F$345, $A65, Scores!$G$2:$G$345, D$1)</f>
        <v>1</v>
      </c>
      <c r="E65" s="1">
        <f>SUMIFS(INDEX(Scores!$I$2:$O$345, 0, MATCH($C65, Scores!$I$1:$O$1, 0)), Scores!$F$2:$F$345, $A65, Scores!$G$2:$G$345, E$1)</f>
        <v>3</v>
      </c>
      <c r="F65" s="1">
        <f>SUMIFS(INDEX(Scores!$I$2:$O$345, 0, MATCH($C65, Scores!$I$1:$O$1, 0)), Scores!$F$2:$F$345, $A65, Scores!$G$2:$G$345, F$1)</f>
        <v>1</v>
      </c>
      <c r="G65" s="1">
        <f>SUMIFS(INDEX(Scores!$I$2:$O$345, 0, MATCH($C65, Scores!$I$1:$O$1, 0)), Scores!$F$2:$F$345, $A65, Scores!$G$2:$G$345,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INDEX(Scores!$H$2:$H$345, MATCH(Clutch!$A66, Scores!$F$2:$F$345, 0))</f>
        <v>JC</v>
      </c>
      <c r="C66" s="1" t="s">
        <v>4</v>
      </c>
      <c r="D66" s="1">
        <f>SUMIFS(INDEX(Scores!$I$2:$O$345, 0, MATCH($C66, Scores!$I$1:$O$1, 0)), Scores!$F$2:$F$345, $A66, Scores!$G$2:$G$345, D$1)</f>
        <v>2</v>
      </c>
      <c r="E66" s="1">
        <f>SUMIFS(INDEX(Scores!$I$2:$O$345, 0, MATCH($C66, Scores!$I$1:$O$1, 0)), Scores!$F$2:$F$345, $A66, Scores!$G$2:$G$345, E$1)</f>
        <v>2</v>
      </c>
      <c r="F66" s="1">
        <f>SUMIFS(INDEX(Scores!$I$2:$O$345, 0, MATCH($C66, Scores!$I$1:$O$1, 0)), Scores!$F$2:$F$345, $A66, Scores!$G$2:$G$345, F$1)</f>
        <v>0</v>
      </c>
      <c r="G66" s="1">
        <f>SUMIFS(INDEX(Scores!$I$2:$O$345, 0, MATCH($C66, Scores!$I$1:$O$1, 0)), Scores!$F$2:$F$345, $A66, Scores!$G$2:$G$345,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INDEX(Scores!$H$2:$H$345, MATCH(Clutch!$A67, Scores!$F$2:$F$345, 0))</f>
        <v>JC</v>
      </c>
      <c r="C67" s="1" t="s">
        <v>5</v>
      </c>
      <c r="D67" s="1">
        <f>SUMIFS(INDEX(Scores!$I$2:$O$345, 0, MATCH($C67, Scores!$I$1:$O$1, 0)), Scores!$F$2:$F$345, $A67, Scores!$G$2:$G$345, D$1)</f>
        <v>0</v>
      </c>
      <c r="E67" s="1">
        <f>SUMIFS(INDEX(Scores!$I$2:$O$345, 0, MATCH($C67, Scores!$I$1:$O$1, 0)), Scores!$F$2:$F$345, $A67, Scores!$G$2:$G$345, E$1)</f>
        <v>3</v>
      </c>
      <c r="F67" s="1">
        <f>SUMIFS(INDEX(Scores!$I$2:$O$345, 0, MATCH($C67, Scores!$I$1:$O$1, 0)), Scores!$F$2:$F$345, $A67, Scores!$G$2:$G$345, F$1)</f>
        <v>2</v>
      </c>
      <c r="G67" s="1">
        <f>SUMIFS(INDEX(Scores!$I$2:$O$345, 0, MATCH($C67, Scores!$I$1:$O$1, 0)), Scores!$F$2:$F$345, $A67, Scores!$G$2:$G$345,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INDEX(Scores!$H$2:$H$345, MATCH(Clutch!$A68, Scores!$F$2:$F$345, 0))</f>
        <v>JCQ</v>
      </c>
      <c r="C68" s="1" t="s">
        <v>4</v>
      </c>
      <c r="D68" s="1">
        <f>SUMIFS(INDEX(Scores!$I$2:$O$345, 0, MATCH($C68, Scores!$I$1:$O$1, 0)), Scores!$F$2:$F$345, $A68, Scores!$G$2:$G$345, D$1)</f>
        <v>2</v>
      </c>
      <c r="E68" s="1">
        <f>SUMIFS(INDEX(Scores!$I$2:$O$345, 0, MATCH($C68, Scores!$I$1:$O$1, 0)), Scores!$F$2:$F$345, $A68, Scores!$G$2:$G$345, E$1)</f>
        <v>4</v>
      </c>
      <c r="F68" s="1">
        <f>SUMIFS(INDEX(Scores!$I$2:$O$345, 0, MATCH($C68, Scores!$I$1:$O$1, 0)), Scores!$F$2:$F$345, $A68, Scores!$G$2:$G$345, F$1)</f>
        <v>2</v>
      </c>
      <c r="G68" s="1">
        <f>SUMIFS(INDEX(Scores!$I$2:$O$345, 0, MATCH($C68, Scores!$I$1:$O$1, 0)), Scores!$F$2:$F$345, $A68, Scores!$G$2:$G$345,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INDEX(Scores!$H$2:$H$345, MATCH(Clutch!$A69, Scores!$F$2:$F$345, 0))</f>
        <v>JCQ</v>
      </c>
      <c r="C69" s="1" t="s">
        <v>5</v>
      </c>
      <c r="D69" s="1">
        <f>SUMIFS(INDEX(Scores!$I$2:$O$345, 0, MATCH($C69, Scores!$I$1:$O$1, 0)), Scores!$F$2:$F$345, $A69, Scores!$G$2:$G$345, D$1)</f>
        <v>0</v>
      </c>
      <c r="E69" s="1">
        <f>SUMIFS(INDEX(Scores!$I$2:$O$345, 0, MATCH($C69, Scores!$I$1:$O$1, 0)), Scores!$F$2:$F$345, $A69, Scores!$G$2:$G$345, E$1)</f>
        <v>1</v>
      </c>
      <c r="F69" s="1">
        <f>SUMIFS(INDEX(Scores!$I$2:$O$345, 0, MATCH($C69, Scores!$I$1:$O$1, 0)), Scores!$F$2:$F$345, $A69, Scores!$G$2:$G$345, F$1)</f>
        <v>0</v>
      </c>
      <c r="G69" s="1">
        <f>SUMIFS(INDEX(Scores!$I$2:$O$345, 0, MATCH($C69, Scores!$I$1:$O$1, 0)), Scores!$F$2:$F$345, $A69, Scores!$G$2:$G$345,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INDEX(Scores!$H$2:$H$345, MATCH(Clutch!$A70, Scores!$F$2:$F$345, 0))</f>
        <v>CJ</v>
      </c>
      <c r="C70" s="1" t="s">
        <v>4</v>
      </c>
      <c r="D70" s="1">
        <f>SUMIFS(INDEX(Scores!$I$2:$O$345, 0, MATCH($C70, Scores!$I$1:$O$1, 0)), Scores!$F$2:$F$345, $A70, Scores!$G$2:$G$345, D$1)</f>
        <v>2</v>
      </c>
      <c r="E70" s="1">
        <f>SUMIFS(INDEX(Scores!$I$2:$O$345, 0, MATCH($C70, Scores!$I$1:$O$1, 0)), Scores!$F$2:$F$345, $A70, Scores!$G$2:$G$345, E$1)</f>
        <v>4</v>
      </c>
      <c r="F70" s="1">
        <f>SUMIFS(INDEX(Scores!$I$2:$O$345, 0, MATCH($C70, Scores!$I$1:$O$1, 0)), Scores!$F$2:$F$345, $A70, Scores!$G$2:$G$345, F$1)</f>
        <v>2</v>
      </c>
      <c r="G70" s="1">
        <f>SUMIFS(INDEX(Scores!$I$2:$O$345, 0, MATCH($C70, Scores!$I$1:$O$1, 0)), Scores!$F$2:$F$345, $A70, Scores!$G$2:$G$345,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INDEX(Scores!$H$2:$H$345, MATCH(Clutch!$A71, Scores!$F$2:$F$345, 0))</f>
        <v>CJ</v>
      </c>
      <c r="C71" s="1" t="s">
        <v>5</v>
      </c>
      <c r="D71" s="1">
        <f>SUMIFS(INDEX(Scores!$I$2:$O$345, 0, MATCH($C71, Scores!$I$1:$O$1, 0)), Scores!$F$2:$F$345, $A71, Scores!$G$2:$G$345, D$1)</f>
        <v>1</v>
      </c>
      <c r="E71" s="1">
        <f>SUMIFS(INDEX(Scores!$I$2:$O$345, 0, MATCH($C71, Scores!$I$1:$O$1, 0)), Scores!$F$2:$F$345, $A71, Scores!$G$2:$G$345, E$1)</f>
        <v>1</v>
      </c>
      <c r="F71" s="1">
        <f>SUMIFS(INDEX(Scores!$I$2:$O$345, 0, MATCH($C71, Scores!$I$1:$O$1, 0)), Scores!$F$2:$F$345, $A71, Scores!$G$2:$G$345, F$1)</f>
        <v>0</v>
      </c>
      <c r="G71" s="1">
        <f>SUMIFS(INDEX(Scores!$I$2:$O$345, 0, MATCH($C71, Scores!$I$1:$O$1, 0)), Scores!$F$2:$F$345, $A71, Scores!$G$2:$G$345,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INDEX(Scores!$H$2:$H$345, MATCH(Clutch!$A72, Scores!$F$2:$F$345, 0))</f>
        <v>JCQ</v>
      </c>
      <c r="C72" s="1" t="s">
        <v>4</v>
      </c>
      <c r="D72" s="1">
        <f>SUMIFS(INDEX(Scores!$I$2:$O$345, 0, MATCH($C72, Scores!$I$1:$O$1, 0)), Scores!$F$2:$F$345, $A72, Scores!$G$2:$G$345, D$1)</f>
        <v>1</v>
      </c>
      <c r="E72" s="1">
        <f>SUMIFS(INDEX(Scores!$I$2:$O$345, 0, MATCH($C72, Scores!$I$1:$O$1, 0)), Scores!$F$2:$F$345, $A72, Scores!$G$2:$G$345, E$1)</f>
        <v>0</v>
      </c>
      <c r="F72" s="1">
        <f>SUMIFS(INDEX(Scores!$I$2:$O$345, 0, MATCH($C72, Scores!$I$1:$O$1, 0)), Scores!$F$2:$F$345, $A72, Scores!$G$2:$G$345, F$1)</f>
        <v>0</v>
      </c>
      <c r="G72" s="1">
        <f>SUMIFS(INDEX(Scores!$I$2:$O$345, 0, MATCH($C72, Scores!$I$1:$O$1, 0)), Scores!$F$2:$F$345, $A72, Scores!$G$2:$G$345,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INDEX(Scores!$H$2:$H$345, MATCH(Clutch!$A73, Scores!$F$2:$F$345, 0))</f>
        <v>JCQ</v>
      </c>
      <c r="C73" s="1" t="s">
        <v>5</v>
      </c>
      <c r="D73" s="1">
        <f>SUMIFS(INDEX(Scores!$I$2:$O$345, 0, MATCH($C73, Scores!$I$1:$O$1, 0)), Scores!$F$2:$F$345, $A73, Scores!$G$2:$G$345, D$1)</f>
        <v>0</v>
      </c>
      <c r="E73" s="1">
        <f>SUMIFS(INDEX(Scores!$I$2:$O$345, 0, MATCH($C73, Scores!$I$1:$O$1, 0)), Scores!$F$2:$F$345, $A73, Scores!$G$2:$G$345, E$1)</f>
        <v>1</v>
      </c>
      <c r="F73" s="1">
        <f>SUMIFS(INDEX(Scores!$I$2:$O$345, 0, MATCH($C73, Scores!$I$1:$O$1, 0)), Scores!$F$2:$F$345, $A73, Scores!$G$2:$G$345, F$1)</f>
        <v>1</v>
      </c>
      <c r="G73" s="1">
        <f>SUMIFS(INDEX(Scores!$I$2:$O$345, 0, MATCH($C73, Scores!$I$1:$O$1, 0)), Scores!$F$2:$F$345, $A73, Scores!$G$2:$G$345,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INDEX(Scores!$H$2:$H$345, MATCH(Clutch!$A74, Scores!$F$2:$F$345, 0))</f>
        <v>JC</v>
      </c>
      <c r="C74" s="1" t="s">
        <v>4</v>
      </c>
      <c r="D74" s="1">
        <f>SUMIFS(INDEX(Scores!$I$2:$O$345, 0, MATCH($C74, Scores!$I$1:$O$1, 0)), Scores!$F$2:$F$345, $A74, Scores!$G$2:$G$345, D$1)</f>
        <v>0</v>
      </c>
      <c r="E74" s="1">
        <f>SUMIFS(INDEX(Scores!$I$2:$O$345, 0, MATCH($C74, Scores!$I$1:$O$1, 0)), Scores!$F$2:$F$345, $A74, Scores!$G$2:$G$345, E$1)</f>
        <v>3</v>
      </c>
      <c r="F74" s="1">
        <f>SUMIFS(INDEX(Scores!$I$2:$O$345, 0, MATCH($C74, Scores!$I$1:$O$1, 0)), Scores!$F$2:$F$345, $A74, Scores!$G$2:$G$345, F$1)</f>
        <v>5</v>
      </c>
      <c r="G74" s="1">
        <f>SUMIFS(INDEX(Scores!$I$2:$O$345, 0, MATCH($C74, Scores!$I$1:$O$1, 0)), Scores!$F$2:$F$345, $A74, Scores!$G$2:$G$345,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INDEX(Scores!$H$2:$H$345, MATCH(Clutch!$A75, Scores!$F$2:$F$345, 0))</f>
        <v>JC</v>
      </c>
      <c r="C75" s="1" t="s">
        <v>5</v>
      </c>
      <c r="D75" s="1">
        <f>SUMIFS(INDEX(Scores!$I$2:$O$345, 0, MATCH($C75, Scores!$I$1:$O$1, 0)), Scores!$F$2:$F$345, $A75, Scores!$G$2:$G$345, D$1)</f>
        <v>2</v>
      </c>
      <c r="E75" s="1">
        <f>SUMIFS(INDEX(Scores!$I$2:$O$345, 0, MATCH($C75, Scores!$I$1:$O$1, 0)), Scores!$F$2:$F$345, $A75, Scores!$G$2:$G$345, E$1)</f>
        <v>1</v>
      </c>
      <c r="F75" s="1">
        <f>SUMIFS(INDEX(Scores!$I$2:$O$345, 0, MATCH($C75, Scores!$I$1:$O$1, 0)), Scores!$F$2:$F$345, $A75, Scores!$G$2:$G$345, F$1)</f>
        <v>3</v>
      </c>
      <c r="G75" s="1">
        <f>SUMIFS(INDEX(Scores!$I$2:$O$345, 0, MATCH($C75, Scores!$I$1:$O$1, 0)), Scores!$F$2:$F$345, $A75, Scores!$G$2:$G$345,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INDEX(Scores!$H$2:$H$345, MATCH(Clutch!$A76, Scores!$F$2:$F$345, 0))</f>
        <v>CJD</v>
      </c>
      <c r="C76" s="1" t="s">
        <v>4</v>
      </c>
      <c r="D76" s="1">
        <f>SUMIFS(INDEX(Scores!$I$2:$O$345, 0, MATCH($C76, Scores!$I$1:$O$1, 0)), Scores!$F$2:$F$345, $A76, Scores!$G$2:$G$345, D$1)</f>
        <v>0</v>
      </c>
      <c r="E76" s="1">
        <f>SUMIFS(INDEX(Scores!$I$2:$O$345, 0, MATCH($C76, Scores!$I$1:$O$1, 0)), Scores!$F$2:$F$345, $A76, Scores!$G$2:$G$345, E$1)</f>
        <v>0</v>
      </c>
      <c r="F76" s="1">
        <f>SUMIFS(INDEX(Scores!$I$2:$O$345, 0, MATCH($C76, Scores!$I$1:$O$1, 0)), Scores!$F$2:$F$345, $A76, Scores!$G$2:$G$345, F$1)</f>
        <v>1</v>
      </c>
      <c r="G76" s="1">
        <f>SUMIFS(INDEX(Scores!$I$2:$O$345, 0, MATCH($C76, Scores!$I$1:$O$1, 0)), Scores!$F$2:$F$345, $A76, Scores!$G$2:$G$345,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INDEX(Scores!$H$2:$H$345, MATCH(Clutch!$A77, Scores!$F$2:$F$345, 0))</f>
        <v>CJD</v>
      </c>
      <c r="C77" s="1" t="s">
        <v>5</v>
      </c>
      <c r="D77" s="1">
        <f>SUMIFS(INDEX(Scores!$I$2:$O$345, 0, MATCH($C77, Scores!$I$1:$O$1, 0)), Scores!$F$2:$F$345, $A77, Scores!$G$2:$G$345, D$1)</f>
        <v>2</v>
      </c>
      <c r="E77" s="1">
        <f>SUMIFS(INDEX(Scores!$I$2:$O$345, 0, MATCH($C77, Scores!$I$1:$O$1, 0)), Scores!$F$2:$F$345, $A77, Scores!$G$2:$G$345, E$1)</f>
        <v>1</v>
      </c>
      <c r="F77" s="1">
        <f>SUMIFS(INDEX(Scores!$I$2:$O$345, 0, MATCH($C77, Scores!$I$1:$O$1, 0)), Scores!$F$2:$F$345, $A77, Scores!$G$2:$G$345, F$1)</f>
        <v>1</v>
      </c>
      <c r="G77" s="1">
        <f>SUMIFS(INDEX(Scores!$I$2:$O$345, 0, MATCH($C77, Scores!$I$1:$O$1, 0)), Scores!$F$2:$F$345, $A77, Scores!$G$2:$G$345,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INDEX(Scores!$H$2:$H$345, MATCH(Clutch!$A78, Scores!$F$2:$F$345, 0))</f>
        <v>CJ</v>
      </c>
      <c r="C78" s="1" t="s">
        <v>4</v>
      </c>
      <c r="D78" s="1">
        <f>SUMIFS(INDEX(Scores!$I$2:$O$345, 0, MATCH($C78, Scores!$I$1:$O$1, 0)), Scores!$F$2:$F$345, $A78, Scores!$G$2:$G$345, D$1)</f>
        <v>5</v>
      </c>
      <c r="E78" s="1">
        <f>SUMIFS(INDEX(Scores!$I$2:$O$345, 0, MATCH($C78, Scores!$I$1:$O$1, 0)), Scores!$F$2:$F$345, $A78, Scores!$G$2:$G$345, E$1)</f>
        <v>7</v>
      </c>
      <c r="F78" s="1">
        <f>SUMIFS(INDEX(Scores!$I$2:$O$345, 0, MATCH($C78, Scores!$I$1:$O$1, 0)), Scores!$F$2:$F$345, $A78, Scores!$G$2:$G$345, F$1)</f>
        <v>3</v>
      </c>
      <c r="G78" s="1">
        <f>SUMIFS(INDEX(Scores!$I$2:$O$345, 0, MATCH($C78, Scores!$I$1:$O$1, 0)), Scores!$F$2:$F$345, $A78, Scores!$G$2:$G$345,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INDEX(Scores!$H$2:$H$345, MATCH(Clutch!$A79, Scores!$F$2:$F$345, 0))</f>
        <v>CJ</v>
      </c>
      <c r="C79" s="1" t="s">
        <v>5</v>
      </c>
      <c r="D79" s="1">
        <f>SUMIFS(INDEX(Scores!$I$2:$O$345, 0, MATCH($C79, Scores!$I$1:$O$1, 0)), Scores!$F$2:$F$345, $A79, Scores!$G$2:$G$345, D$1)</f>
        <v>3</v>
      </c>
      <c r="E79" s="1">
        <f>SUMIFS(INDEX(Scores!$I$2:$O$345, 0, MATCH($C79, Scores!$I$1:$O$1, 0)), Scores!$F$2:$F$345, $A79, Scores!$G$2:$G$345, E$1)</f>
        <v>1</v>
      </c>
      <c r="F79" s="1">
        <f>SUMIFS(INDEX(Scores!$I$2:$O$345, 0, MATCH($C79, Scores!$I$1:$O$1, 0)), Scores!$F$2:$F$345, $A79, Scores!$G$2:$G$345, F$1)</f>
        <v>2</v>
      </c>
      <c r="G79" s="1">
        <f>SUMIFS(INDEX(Scores!$I$2:$O$345, 0, MATCH($C79, Scores!$I$1:$O$1, 0)), Scores!$F$2:$F$345, $A79, Scores!$G$2:$G$345,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INDEX(Scores!$H$2:$H$345, MATCH(Clutch!$A80, Scores!$F$2:$F$345, 0))</f>
        <v>CJ</v>
      </c>
      <c r="C80" s="1" t="s">
        <v>4</v>
      </c>
      <c r="D80" s="1">
        <f>SUMIFS(INDEX(Scores!$I$2:$O$345, 0, MATCH($C80, Scores!$I$1:$O$1, 0)), Scores!$F$2:$F$345, $A80, Scores!$G$2:$G$345, D$1)</f>
        <v>1</v>
      </c>
      <c r="E80" s="1">
        <f>SUMIFS(INDEX(Scores!$I$2:$O$345, 0, MATCH($C80, Scores!$I$1:$O$1, 0)), Scores!$F$2:$F$345, $A80, Scores!$G$2:$G$345, E$1)</f>
        <v>2</v>
      </c>
      <c r="F80" s="1">
        <f>SUMIFS(INDEX(Scores!$I$2:$O$345, 0, MATCH($C80, Scores!$I$1:$O$1, 0)), Scores!$F$2:$F$345, $A80, Scores!$G$2:$G$345, F$1)</f>
        <v>5</v>
      </c>
      <c r="G80" s="1">
        <f>SUMIFS(INDEX(Scores!$I$2:$O$345, 0, MATCH($C80, Scores!$I$1:$O$1, 0)), Scores!$F$2:$F$345, $A80, Scores!$G$2:$G$345,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INDEX(Scores!$H$2:$H$345, MATCH(Clutch!$A81, Scores!$F$2:$F$345, 0))</f>
        <v>CJ</v>
      </c>
      <c r="C81" s="1" t="s">
        <v>5</v>
      </c>
      <c r="D81" s="1">
        <f>SUMIFS(INDEX(Scores!$I$2:$O$345, 0, MATCH($C81, Scores!$I$1:$O$1, 0)), Scores!$F$2:$F$345, $A81, Scores!$G$2:$G$345, D$1)</f>
        <v>3</v>
      </c>
      <c r="E81" s="1">
        <f>SUMIFS(INDEX(Scores!$I$2:$O$345, 0, MATCH($C81, Scores!$I$1:$O$1, 0)), Scores!$F$2:$F$345, $A81, Scores!$G$2:$G$345, E$1)</f>
        <v>3</v>
      </c>
      <c r="F81" s="1">
        <f>SUMIFS(INDEX(Scores!$I$2:$O$345, 0, MATCH($C81, Scores!$I$1:$O$1, 0)), Scores!$F$2:$F$345, $A81, Scores!$G$2:$G$345, F$1)</f>
        <v>0</v>
      </c>
      <c r="G81" s="1">
        <f>SUMIFS(INDEX(Scores!$I$2:$O$345, 0, MATCH($C81, Scores!$I$1:$O$1, 0)), Scores!$F$2:$F$345, $A81, Scores!$G$2:$G$345,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INDEX(Scores!$H$2:$H$345, MATCH(Clutch!$A82, Scores!$F$2:$F$345, 0))</f>
        <v>CJ</v>
      </c>
      <c r="C82" s="1" t="s">
        <v>4</v>
      </c>
      <c r="D82" s="1">
        <f>SUMIFS(INDEX(Scores!$I$2:$O$345, 0, MATCH($C82, Scores!$I$1:$O$1, 0)), Scores!$F$2:$F$345, $A82, Scores!$G$2:$G$345, D$1)</f>
        <v>0</v>
      </c>
      <c r="E82" s="1">
        <f>SUMIFS(INDEX(Scores!$I$2:$O$345, 0, MATCH($C82, Scores!$I$1:$O$1, 0)), Scores!$F$2:$F$345, $A82, Scores!$G$2:$G$345, E$1)</f>
        <v>3</v>
      </c>
      <c r="F82" s="1">
        <f>SUMIFS(INDEX(Scores!$I$2:$O$345, 0, MATCH($C82, Scores!$I$1:$O$1, 0)), Scores!$F$2:$F$345, $A82, Scores!$G$2:$G$345, F$1)</f>
        <v>1</v>
      </c>
      <c r="G82" s="1">
        <f>SUMIFS(INDEX(Scores!$I$2:$O$345, 0, MATCH($C82, Scores!$I$1:$O$1, 0)), Scores!$F$2:$F$345, $A82, Scores!$G$2:$G$345,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INDEX(Scores!$H$2:$H$345, MATCH(Clutch!$A83, Scores!$F$2:$F$345, 0))</f>
        <v>CJ</v>
      </c>
      <c r="C83" s="1" t="s">
        <v>5</v>
      </c>
      <c r="D83" s="1">
        <f>SUMIFS(INDEX(Scores!$I$2:$O$345, 0, MATCH($C83, Scores!$I$1:$O$1, 0)), Scores!$F$2:$F$345, $A83, Scores!$G$2:$G$345, D$1)</f>
        <v>2</v>
      </c>
      <c r="E83" s="1">
        <f>SUMIFS(INDEX(Scores!$I$2:$O$345, 0, MATCH($C83, Scores!$I$1:$O$1, 0)), Scores!$F$2:$F$345, $A83, Scores!$G$2:$G$345, E$1)</f>
        <v>0</v>
      </c>
      <c r="F83" s="1">
        <f>SUMIFS(INDEX(Scores!$I$2:$O$345, 0, MATCH($C83, Scores!$I$1:$O$1, 0)), Scores!$F$2:$F$345, $A83, Scores!$G$2:$G$345, F$1)</f>
        <v>0</v>
      </c>
      <c r="G83" s="1">
        <f>SUMIFS(INDEX(Scores!$I$2:$O$345, 0, MATCH($C83, Scores!$I$1:$O$1, 0)), Scores!$F$2:$F$345, $A83, Scores!$G$2:$G$345,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INDEX(Scores!$H$2:$H$345, MATCH(Clutch!$A84, Scores!$F$2:$F$345, 0))</f>
        <v>JC</v>
      </c>
      <c r="C84" s="1" t="s">
        <v>4</v>
      </c>
      <c r="D84" s="1">
        <f>SUMIFS(INDEX(Scores!$I$2:$O$345, 0, MATCH($C84, Scores!$I$1:$O$1, 0)), Scores!$F$2:$F$345, $A84, Scores!$G$2:$G$345, D$1)</f>
        <v>3</v>
      </c>
      <c r="E84" s="1">
        <f>SUMIFS(INDEX(Scores!$I$2:$O$345, 0, MATCH($C84, Scores!$I$1:$O$1, 0)), Scores!$F$2:$F$345, $A84, Scores!$G$2:$G$345, E$1)</f>
        <v>1</v>
      </c>
      <c r="F84" s="1">
        <f>SUMIFS(INDEX(Scores!$I$2:$O$345, 0, MATCH($C84, Scores!$I$1:$O$1, 0)), Scores!$F$2:$F$345, $A84, Scores!$G$2:$G$345, F$1)</f>
        <v>1</v>
      </c>
      <c r="G84" s="1">
        <f>SUMIFS(INDEX(Scores!$I$2:$O$345, 0, MATCH($C84, Scores!$I$1:$O$1, 0)), Scores!$F$2:$F$345, $A84, Scores!$G$2:$G$345,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INDEX(Scores!$H$2:$H$345, MATCH(Clutch!$A85, Scores!$F$2:$F$345, 0))</f>
        <v>JC</v>
      </c>
      <c r="C85" s="1" t="s">
        <v>5</v>
      </c>
      <c r="D85" s="1">
        <f>SUMIFS(INDEX(Scores!$I$2:$O$345, 0, MATCH($C85, Scores!$I$1:$O$1, 0)), Scores!$F$2:$F$345, $A85, Scores!$G$2:$G$345, D$1)</f>
        <v>1</v>
      </c>
      <c r="E85" s="1">
        <f>SUMIFS(INDEX(Scores!$I$2:$O$345, 0, MATCH($C85, Scores!$I$1:$O$1, 0)), Scores!$F$2:$F$345, $A85, Scores!$G$2:$G$345, E$1)</f>
        <v>2</v>
      </c>
      <c r="F85" s="1">
        <f>SUMIFS(INDEX(Scores!$I$2:$O$345, 0, MATCH($C85, Scores!$I$1:$O$1, 0)), Scores!$F$2:$F$345, $A85, Scores!$G$2:$G$345, F$1)</f>
        <v>3</v>
      </c>
      <c r="G85" s="1">
        <f>SUMIFS(INDEX(Scores!$I$2:$O$345, 0, MATCH($C85, Scores!$I$1:$O$1, 0)), Scores!$F$2:$F$345, $A85, Scores!$G$2:$G$345,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INDEX(Scores!$H$2:$H$345, MATCH(Clutch!$A86, Scores!$F$2:$F$345, 0))</f>
        <v>JCQ</v>
      </c>
      <c r="C86" s="1" t="s">
        <v>4</v>
      </c>
      <c r="D86" s="1">
        <f>SUMIFS(INDEX(Scores!$I$2:$O$345, 0, MATCH($C86, Scores!$I$1:$O$1, 0)), Scores!$F$2:$F$345, $A86, Scores!$G$2:$G$345, D$1)</f>
        <v>7</v>
      </c>
      <c r="E86" s="1">
        <f>SUMIFS(INDEX(Scores!$I$2:$O$345, 0, MATCH($C86, Scores!$I$1:$O$1, 0)), Scores!$F$2:$F$345, $A86, Scores!$G$2:$G$345, E$1)</f>
        <v>0</v>
      </c>
      <c r="F86" s="1">
        <f>SUMIFS(INDEX(Scores!$I$2:$O$345, 0, MATCH($C86, Scores!$I$1:$O$1, 0)), Scores!$F$2:$F$345, $A86, Scores!$G$2:$G$345, F$1)</f>
        <v>1</v>
      </c>
      <c r="G86" s="1">
        <f>SUMIFS(INDEX(Scores!$I$2:$O$345, 0, MATCH($C86, Scores!$I$1:$O$1, 0)), Scores!$F$2:$F$345, $A86, Scores!$G$2:$G$345,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INDEX(Scores!$H$2:$H$345, MATCH(Clutch!$A87, Scores!$F$2:$F$345, 0))</f>
        <v>JCQ</v>
      </c>
      <c r="C87" s="1" t="s">
        <v>5</v>
      </c>
      <c r="D87" s="1">
        <f>SUMIFS(INDEX(Scores!$I$2:$O$345, 0, MATCH($C87, Scores!$I$1:$O$1, 0)), Scores!$F$2:$F$345, $A87, Scores!$G$2:$G$345, D$1)</f>
        <v>1</v>
      </c>
      <c r="E87" s="1">
        <f>SUMIFS(INDEX(Scores!$I$2:$O$345, 0, MATCH($C87, Scores!$I$1:$O$1, 0)), Scores!$F$2:$F$345, $A87, Scores!$G$2:$G$345, E$1)</f>
        <v>2</v>
      </c>
      <c r="F87" s="1">
        <f>SUMIFS(INDEX(Scores!$I$2:$O$345, 0, MATCH($C87, Scores!$I$1:$O$1, 0)), Scores!$F$2:$F$345, $A87, Scores!$G$2:$G$345, F$1)</f>
        <v>4</v>
      </c>
      <c r="G87" s="1">
        <f>SUMIFS(INDEX(Scores!$I$2:$O$345, 0, MATCH($C87, Scores!$I$1:$O$1, 0)), Scores!$F$2:$F$345, $A87, Scores!$G$2:$G$345,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INDEX(Scores!$H$2:$H$345, MATCH(Clutch!$A88, Scores!$F$2:$F$345, 0))</f>
        <v>CJV</v>
      </c>
      <c r="C88" s="1" t="s">
        <v>4</v>
      </c>
      <c r="D88" s="1">
        <f>SUMIFS(INDEX(Scores!$I$2:$O$345, 0, MATCH($C88, Scores!$I$1:$O$1, 0)), Scores!$F$2:$F$345, $A88, Scores!$G$2:$G$345, D$1)</f>
        <v>0</v>
      </c>
      <c r="E88" s="1">
        <f>SUMIFS(INDEX(Scores!$I$2:$O$345, 0, MATCH($C88, Scores!$I$1:$O$1, 0)), Scores!$F$2:$F$345, $A88, Scores!$G$2:$G$345, E$1)</f>
        <v>1</v>
      </c>
      <c r="F88" s="1">
        <f>SUMIFS(INDEX(Scores!$I$2:$O$345, 0, MATCH($C88, Scores!$I$1:$O$1, 0)), Scores!$F$2:$F$345, $A88, Scores!$G$2:$G$345, F$1)</f>
        <v>6</v>
      </c>
      <c r="G88" s="1">
        <f>SUMIFS(INDEX(Scores!$I$2:$O$345, 0, MATCH($C88, Scores!$I$1:$O$1, 0)), Scores!$F$2:$F$345, $A88, Scores!$G$2:$G$345,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INDEX(Scores!$H$2:$H$345, MATCH(Clutch!$A89, Scores!$F$2:$F$345, 0))</f>
        <v>CJV</v>
      </c>
      <c r="C89" s="1" t="s">
        <v>5</v>
      </c>
      <c r="D89" s="1">
        <f>SUMIFS(INDEX(Scores!$I$2:$O$345, 0, MATCH($C89, Scores!$I$1:$O$1, 0)), Scores!$F$2:$F$345, $A89, Scores!$G$2:$G$345, D$1)</f>
        <v>0</v>
      </c>
      <c r="E89" s="1">
        <f>SUMIFS(INDEX(Scores!$I$2:$O$345, 0, MATCH($C89, Scores!$I$1:$O$1, 0)), Scores!$F$2:$F$345, $A89, Scores!$G$2:$G$345, E$1)</f>
        <v>2</v>
      </c>
      <c r="F89" s="1">
        <f>SUMIFS(INDEX(Scores!$I$2:$O$345, 0, MATCH($C89, Scores!$I$1:$O$1, 0)), Scores!$F$2:$F$345, $A89, Scores!$G$2:$G$345, F$1)</f>
        <v>3</v>
      </c>
      <c r="G89" s="1">
        <f>SUMIFS(INDEX(Scores!$I$2:$O$345, 0, MATCH($C89, Scores!$I$1:$O$1, 0)), Scores!$F$2:$F$345, $A89, Scores!$G$2:$G$345,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INDEX(Scores!$H$2:$H$345, MATCH(Clutch!$A90, Scores!$F$2:$F$345, 0))</f>
        <v>JC</v>
      </c>
      <c r="C90" s="1" t="s">
        <v>4</v>
      </c>
      <c r="D90" s="1">
        <f>SUMIFS(INDEX(Scores!$I$2:$O$345, 0, MATCH($C90, Scores!$I$1:$O$1, 0)), Scores!$F$2:$F$345, $A90, Scores!$G$2:$G$345, D$1)</f>
        <v>4</v>
      </c>
      <c r="E90" s="1">
        <f>SUMIFS(INDEX(Scores!$I$2:$O$345, 0, MATCH($C90, Scores!$I$1:$O$1, 0)), Scores!$F$2:$F$345, $A90, Scores!$G$2:$G$345, E$1)</f>
        <v>0</v>
      </c>
      <c r="F90" s="1">
        <f>SUMIFS(INDEX(Scores!$I$2:$O$345, 0, MATCH($C90, Scores!$I$1:$O$1, 0)), Scores!$F$2:$F$345, $A90, Scores!$G$2:$G$345, F$1)</f>
        <v>3</v>
      </c>
      <c r="G90" s="1">
        <f>SUMIFS(INDEX(Scores!$I$2:$O$345, 0, MATCH($C90, Scores!$I$1:$O$1, 0)), Scores!$F$2:$F$345, $A90, Scores!$G$2:$G$345,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INDEX(Scores!$H$2:$H$345, MATCH(Clutch!$A91, Scores!$F$2:$F$345, 0))</f>
        <v>JC</v>
      </c>
      <c r="C91" s="1" t="s">
        <v>5</v>
      </c>
      <c r="D91" s="1">
        <f>SUMIFS(INDEX(Scores!$I$2:$O$345, 0, MATCH($C91, Scores!$I$1:$O$1, 0)), Scores!$F$2:$F$345, $A91, Scores!$G$2:$G$345, D$1)</f>
        <v>0</v>
      </c>
      <c r="E91" s="1">
        <f>SUMIFS(INDEX(Scores!$I$2:$O$345, 0, MATCH($C91, Scores!$I$1:$O$1, 0)), Scores!$F$2:$F$345, $A91, Scores!$G$2:$G$345, E$1)</f>
        <v>1</v>
      </c>
      <c r="F91" s="1">
        <f>SUMIFS(INDEX(Scores!$I$2:$O$345, 0, MATCH($C91, Scores!$I$1:$O$1, 0)), Scores!$F$2:$F$345, $A91, Scores!$G$2:$G$345, F$1)</f>
        <v>0</v>
      </c>
      <c r="G91" s="1">
        <f>SUMIFS(INDEX(Scores!$I$2:$O$345, 0, MATCH($C91, Scores!$I$1:$O$1, 0)), Scores!$F$2:$F$345, $A91, Scores!$G$2:$G$345,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INDEX(Scores!$H$2:$H$345, MATCH(Clutch!$A92, Scores!$F$2:$F$345, 0))</f>
        <v>CJ</v>
      </c>
      <c r="C92" s="1" t="s">
        <v>4</v>
      </c>
      <c r="D92" s="1">
        <f>SUMIFS(INDEX(Scores!$I$2:$O$345, 0, MATCH($C92, Scores!$I$1:$O$1, 0)), Scores!$F$2:$F$345, $A92, Scores!$G$2:$G$345, D$1)</f>
        <v>3</v>
      </c>
      <c r="E92" s="1">
        <f>SUMIFS(INDEX(Scores!$I$2:$O$345, 0, MATCH($C92, Scores!$I$1:$O$1, 0)), Scores!$F$2:$F$345, $A92, Scores!$G$2:$G$345, E$1)</f>
        <v>3</v>
      </c>
      <c r="F92" s="1">
        <f>SUMIFS(INDEX(Scores!$I$2:$O$345, 0, MATCH($C92, Scores!$I$1:$O$1, 0)), Scores!$F$2:$F$345, $A92, Scores!$G$2:$G$345, F$1)</f>
        <v>4</v>
      </c>
      <c r="G92" s="1">
        <f>SUMIFS(INDEX(Scores!$I$2:$O$345, 0, MATCH($C92, Scores!$I$1:$O$1, 0)), Scores!$F$2:$F$345, $A92, Scores!$G$2:$G$345,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INDEX(Scores!$H$2:$H$345, MATCH(Clutch!$A93, Scores!$F$2:$F$345, 0))</f>
        <v>CJ</v>
      </c>
      <c r="C93" s="1" t="s">
        <v>5</v>
      </c>
      <c r="D93" s="1">
        <f>SUMIFS(INDEX(Scores!$I$2:$O$345, 0, MATCH($C93, Scores!$I$1:$O$1, 0)), Scores!$F$2:$F$345, $A93, Scores!$G$2:$G$345, D$1)</f>
        <v>0</v>
      </c>
      <c r="E93" s="1">
        <f>SUMIFS(INDEX(Scores!$I$2:$O$345, 0, MATCH($C93, Scores!$I$1:$O$1, 0)), Scores!$F$2:$F$345, $A93, Scores!$G$2:$G$345, E$1)</f>
        <v>1</v>
      </c>
      <c r="F93" s="1">
        <f>SUMIFS(INDEX(Scores!$I$2:$O$345, 0, MATCH($C93, Scores!$I$1:$O$1, 0)), Scores!$F$2:$F$345, $A93, Scores!$G$2:$G$345, F$1)</f>
        <v>1</v>
      </c>
      <c r="G93" s="1">
        <f>SUMIFS(INDEX(Scores!$I$2:$O$345, 0, MATCH($C93, Scores!$I$1:$O$1, 0)), Scores!$F$2:$F$345, $A93, Scores!$G$2:$G$345,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INDEX(Scores!$H$2:$H$345, MATCH(Clutch!$A94, Scores!$F$2:$F$345, 0))</f>
        <v>JC</v>
      </c>
      <c r="C94" s="1" t="s">
        <v>4</v>
      </c>
      <c r="D94" s="1">
        <f>SUMIFS(INDEX(Scores!$I$2:$O$345, 0, MATCH($C94, Scores!$I$1:$O$1, 0)), Scores!$F$2:$F$345, $A94, Scores!$G$2:$G$345, D$1)</f>
        <v>1</v>
      </c>
      <c r="E94" s="1">
        <f>SUMIFS(INDEX(Scores!$I$2:$O$345, 0, MATCH($C94, Scores!$I$1:$O$1, 0)), Scores!$F$2:$F$345, $A94, Scores!$G$2:$G$345, E$1)</f>
        <v>1</v>
      </c>
      <c r="F94" s="1">
        <f>SUMIFS(INDEX(Scores!$I$2:$O$345, 0, MATCH($C94, Scores!$I$1:$O$1, 0)), Scores!$F$2:$F$345, $A94, Scores!$G$2:$G$345, F$1)</f>
        <v>1</v>
      </c>
      <c r="G94" s="1">
        <f>SUMIFS(INDEX(Scores!$I$2:$O$345, 0, MATCH($C94, Scores!$I$1:$O$1, 0)), Scores!$F$2:$F$345, $A94, Scores!$G$2:$G$345,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INDEX(Scores!$H$2:$H$345, MATCH(Clutch!$A95, Scores!$F$2:$F$345, 0))</f>
        <v>JC</v>
      </c>
      <c r="C95" s="1" t="s">
        <v>5</v>
      </c>
      <c r="D95" s="1">
        <f>SUMIFS(INDEX(Scores!$I$2:$O$345, 0, MATCH($C95, Scores!$I$1:$O$1, 0)), Scores!$F$2:$F$345, $A95, Scores!$G$2:$G$345, D$1)</f>
        <v>0</v>
      </c>
      <c r="E95" s="1">
        <f>SUMIFS(INDEX(Scores!$I$2:$O$345, 0, MATCH($C95, Scores!$I$1:$O$1, 0)), Scores!$F$2:$F$345, $A95, Scores!$G$2:$G$345, E$1)</f>
        <v>4</v>
      </c>
      <c r="F95" s="1">
        <f>SUMIFS(INDEX(Scores!$I$2:$O$345, 0, MATCH($C95, Scores!$I$1:$O$1, 0)), Scores!$F$2:$F$345, $A95, Scores!$G$2:$G$345, F$1)</f>
        <v>0</v>
      </c>
      <c r="G95" s="1">
        <f>SUMIFS(INDEX(Scores!$I$2:$O$345, 0, MATCH($C95, Scores!$I$1:$O$1, 0)), Scores!$F$2:$F$345, $A95, Scores!$G$2:$G$345,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INDEX(Scores!$H$2:$H$345, MATCH(Clutch!$A96, Scores!$F$2:$F$345, 0))</f>
        <v>CJ</v>
      </c>
      <c r="C96" s="1" t="s">
        <v>4</v>
      </c>
      <c r="D96" s="1">
        <f>SUMIFS(INDEX(Scores!$I$2:$O$345, 0, MATCH($C96, Scores!$I$1:$O$1, 0)), Scores!$F$2:$F$345, $A96, Scores!$G$2:$G$345, D$1)</f>
        <v>2</v>
      </c>
      <c r="E96" s="1">
        <f>SUMIFS(INDEX(Scores!$I$2:$O$345, 0, MATCH($C96, Scores!$I$1:$O$1, 0)), Scores!$F$2:$F$345, $A96, Scores!$G$2:$G$345, E$1)</f>
        <v>2</v>
      </c>
      <c r="F96" s="1">
        <f>SUMIFS(INDEX(Scores!$I$2:$O$345, 0, MATCH($C96, Scores!$I$1:$O$1, 0)), Scores!$F$2:$F$345, $A96, Scores!$G$2:$G$345, F$1)</f>
        <v>3</v>
      </c>
      <c r="G96" s="1">
        <f>SUMIFS(INDEX(Scores!$I$2:$O$345, 0, MATCH($C96, Scores!$I$1:$O$1, 0)), Scores!$F$2:$F$345, $A96, Scores!$G$2:$G$345,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INDEX(Scores!$H$2:$H$345, MATCH(Clutch!$A97, Scores!$F$2:$F$345, 0))</f>
        <v>CJ</v>
      </c>
      <c r="C97" s="1" t="s">
        <v>5</v>
      </c>
      <c r="D97" s="1">
        <f>SUMIFS(INDEX(Scores!$I$2:$O$345, 0, MATCH($C97, Scores!$I$1:$O$1, 0)), Scores!$F$2:$F$345, $A97, Scores!$G$2:$G$345, D$1)</f>
        <v>0</v>
      </c>
      <c r="E97" s="1">
        <f>SUMIFS(INDEX(Scores!$I$2:$O$345, 0, MATCH($C97, Scores!$I$1:$O$1, 0)), Scores!$F$2:$F$345, $A97, Scores!$G$2:$G$345, E$1)</f>
        <v>1</v>
      </c>
      <c r="F97" s="1">
        <f>SUMIFS(INDEX(Scores!$I$2:$O$345, 0, MATCH($C97, Scores!$I$1:$O$1, 0)), Scores!$F$2:$F$345, $A97, Scores!$G$2:$G$345, F$1)</f>
        <v>3</v>
      </c>
      <c r="G97" s="1">
        <f>SUMIFS(INDEX(Scores!$I$2:$O$345, 0, MATCH($C97, Scores!$I$1:$O$1, 0)), Scores!$F$2:$F$345, $A97, Scores!$G$2:$G$345,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INDEX(Scores!$H$2:$H$345, MATCH(Clutch!$A98, Scores!$F$2:$F$345, 0))</f>
        <v>CJ</v>
      </c>
      <c r="C98" s="1" t="s">
        <v>4</v>
      </c>
      <c r="D98" s="1">
        <f>SUMIFS(INDEX(Scores!$I$2:$O$345, 0, MATCH($C98, Scores!$I$1:$O$1, 0)), Scores!$F$2:$F$345, $A98, Scores!$G$2:$G$345, D$1)</f>
        <v>0</v>
      </c>
      <c r="E98" s="1">
        <f>SUMIFS(INDEX(Scores!$I$2:$O$345, 0, MATCH($C98, Scores!$I$1:$O$1, 0)), Scores!$F$2:$F$345, $A98, Scores!$G$2:$G$345, E$1)</f>
        <v>0</v>
      </c>
      <c r="F98" s="1">
        <f>SUMIFS(INDEX(Scores!$I$2:$O$345, 0, MATCH($C98, Scores!$I$1:$O$1, 0)), Scores!$F$2:$F$345, $A98, Scores!$G$2:$G$345, F$1)</f>
        <v>3</v>
      </c>
      <c r="G98" s="1">
        <f>SUMIFS(INDEX(Scores!$I$2:$O$345, 0, MATCH($C98, Scores!$I$1:$O$1, 0)), Scores!$F$2:$F$345, $A98, Scores!$G$2:$G$345,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INDEX(Scores!$H$2:$H$345, MATCH(Clutch!$A99, Scores!$F$2:$F$345, 0))</f>
        <v>CJ</v>
      </c>
      <c r="C99" s="1" t="s">
        <v>5</v>
      </c>
      <c r="D99" s="1">
        <f>SUMIFS(INDEX(Scores!$I$2:$O$345, 0, MATCH($C99, Scores!$I$1:$O$1, 0)), Scores!$F$2:$F$345, $A99, Scores!$G$2:$G$345, D$1)</f>
        <v>0</v>
      </c>
      <c r="E99" s="1">
        <f>SUMIFS(INDEX(Scores!$I$2:$O$345, 0, MATCH($C99, Scores!$I$1:$O$1, 0)), Scores!$F$2:$F$345, $A99, Scores!$G$2:$G$345, E$1)</f>
        <v>1</v>
      </c>
      <c r="F99" s="1">
        <f>SUMIFS(INDEX(Scores!$I$2:$O$345, 0, MATCH($C99, Scores!$I$1:$O$1, 0)), Scores!$F$2:$F$345, $A99, Scores!$G$2:$G$345, F$1)</f>
        <v>4</v>
      </c>
      <c r="G99" s="1">
        <f>SUMIFS(INDEX(Scores!$I$2:$O$345, 0, MATCH($C99, Scores!$I$1:$O$1, 0)), Scores!$F$2:$F$345, $A99, Scores!$G$2:$G$345,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INDEX(Scores!$H$2:$H$345, MATCH(Clutch!$A100, Scores!$F$2:$F$345, 0))</f>
        <v>JC</v>
      </c>
      <c r="C100" s="1" t="s">
        <v>4</v>
      </c>
      <c r="D100" s="1">
        <f>SUMIFS(INDEX(Scores!$I$2:$O$345, 0, MATCH($C100, Scores!$I$1:$O$1, 0)), Scores!$F$2:$F$345, $A100, Scores!$G$2:$G$345, D$1)</f>
        <v>0</v>
      </c>
      <c r="E100" s="1">
        <f>SUMIFS(INDEX(Scores!$I$2:$O$345, 0, MATCH($C100, Scores!$I$1:$O$1, 0)), Scores!$F$2:$F$345, $A100, Scores!$G$2:$G$345, E$1)</f>
        <v>3</v>
      </c>
      <c r="F100" s="1">
        <f>SUMIFS(INDEX(Scores!$I$2:$O$345, 0, MATCH($C100, Scores!$I$1:$O$1, 0)), Scores!$F$2:$F$345, $A100, Scores!$G$2:$G$345, F$1)</f>
        <v>3</v>
      </c>
      <c r="G100" s="1">
        <f>SUMIFS(INDEX(Scores!$I$2:$O$345, 0, MATCH($C100, Scores!$I$1:$O$1, 0)), Scores!$F$2:$F$345, $A100, Scores!$G$2:$G$345,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INDEX(Scores!$H$2:$H$345, MATCH(Clutch!$A101, Scores!$F$2:$F$345, 0))</f>
        <v>JC</v>
      </c>
      <c r="C101" s="1" t="s">
        <v>5</v>
      </c>
      <c r="D101" s="1">
        <f>SUMIFS(INDEX(Scores!$I$2:$O$345, 0, MATCH($C101, Scores!$I$1:$O$1, 0)), Scores!$F$2:$F$345, $A101, Scores!$G$2:$G$345, D$1)</f>
        <v>0</v>
      </c>
      <c r="E101" s="1">
        <f>SUMIFS(INDEX(Scores!$I$2:$O$345, 0, MATCH($C101, Scores!$I$1:$O$1, 0)), Scores!$F$2:$F$345, $A101, Scores!$G$2:$G$345, E$1)</f>
        <v>2</v>
      </c>
      <c r="F101" s="1">
        <f>SUMIFS(INDEX(Scores!$I$2:$O$345, 0, MATCH($C101, Scores!$I$1:$O$1, 0)), Scores!$F$2:$F$345, $A101, Scores!$G$2:$G$345, F$1)</f>
        <v>5</v>
      </c>
      <c r="G101" s="1">
        <f>SUMIFS(INDEX(Scores!$I$2:$O$345, 0, MATCH($C101, Scores!$I$1:$O$1, 0)), Scores!$F$2:$F$345, $A101, Scores!$G$2:$G$345,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INDEX(Scores!$H$2:$H$345, MATCH(Clutch!$A102, Scores!$F$2:$F$345, 0))</f>
        <v>CJ</v>
      </c>
      <c r="C102" s="1" t="s">
        <v>4</v>
      </c>
      <c r="D102" s="1">
        <f>SUMIFS(INDEX(Scores!$I$2:$O$345, 0, MATCH($C102, Scores!$I$1:$O$1, 0)), Scores!$F$2:$F$345, $A102, Scores!$G$2:$G$345, D$1)</f>
        <v>5</v>
      </c>
      <c r="E102" s="1">
        <f>SUMIFS(INDEX(Scores!$I$2:$O$345, 0, MATCH($C102, Scores!$I$1:$O$1, 0)), Scores!$F$2:$F$345, $A102, Scores!$G$2:$G$345, E$1)</f>
        <v>4</v>
      </c>
      <c r="F102" s="1">
        <f>SUMIFS(INDEX(Scores!$I$2:$O$345, 0, MATCH($C102, Scores!$I$1:$O$1, 0)), Scores!$F$2:$F$345, $A102, Scores!$G$2:$G$345, F$1)</f>
        <v>1</v>
      </c>
      <c r="G102" s="1">
        <f>SUMIFS(INDEX(Scores!$I$2:$O$345, 0, MATCH($C102, Scores!$I$1:$O$1, 0)), Scores!$F$2:$F$345, $A102, Scores!$G$2:$G$345,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INDEX(Scores!$H$2:$H$345, MATCH(Clutch!$A103, Scores!$F$2:$F$345, 0))</f>
        <v>CJ</v>
      </c>
      <c r="C103" s="1" t="s">
        <v>5</v>
      </c>
      <c r="D103" s="1">
        <f>SUMIFS(INDEX(Scores!$I$2:$O$345, 0, MATCH($C103, Scores!$I$1:$O$1, 0)), Scores!$F$2:$F$345, $A103, Scores!$G$2:$G$345, D$1)</f>
        <v>0</v>
      </c>
      <c r="E103" s="1">
        <f>SUMIFS(INDEX(Scores!$I$2:$O$345, 0, MATCH($C103, Scores!$I$1:$O$1, 0)), Scores!$F$2:$F$345, $A103, Scores!$G$2:$G$345, E$1)</f>
        <v>3</v>
      </c>
      <c r="F103" s="1">
        <f>SUMIFS(INDEX(Scores!$I$2:$O$345, 0, MATCH($C103, Scores!$I$1:$O$1, 0)), Scores!$F$2:$F$345, $A103, Scores!$G$2:$G$345, F$1)</f>
        <v>2</v>
      </c>
      <c r="G103" s="1">
        <f>SUMIFS(INDEX(Scores!$I$2:$O$345, 0, MATCH($C103, Scores!$I$1:$O$1, 0)), Scores!$F$2:$F$345, $A103, Scores!$G$2:$G$345,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INDEX(Scores!$H$2:$H$345, MATCH(Clutch!$A104, Scores!$F$2:$F$345, 0))</f>
        <v>CJ</v>
      </c>
      <c r="C104" s="1" t="s">
        <v>4</v>
      </c>
      <c r="D104" s="1">
        <f>SUMIFS(INDEX(Scores!$I$2:$O$345, 0, MATCH($C104, Scores!$I$1:$O$1, 0)), Scores!$F$2:$F$345, $A104, Scores!$G$2:$G$345, D$1)</f>
        <v>3</v>
      </c>
      <c r="E104" s="1">
        <f>SUMIFS(INDEX(Scores!$I$2:$O$345, 0, MATCH($C104, Scores!$I$1:$O$1, 0)), Scores!$F$2:$F$345, $A104, Scores!$G$2:$G$345, E$1)</f>
        <v>3</v>
      </c>
      <c r="F104" s="1">
        <f>SUMIFS(INDEX(Scores!$I$2:$O$345, 0, MATCH($C104, Scores!$I$1:$O$1, 0)), Scores!$F$2:$F$345, $A104, Scores!$G$2:$G$345, F$1)</f>
        <v>4</v>
      </c>
      <c r="G104" s="1">
        <f>SUMIFS(INDEX(Scores!$I$2:$O$345, 0, MATCH($C104, Scores!$I$1:$O$1, 0)), Scores!$F$2:$F$345, $A104, Scores!$G$2:$G$345,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INDEX(Scores!$H$2:$H$345, MATCH(Clutch!$A105, Scores!$F$2:$F$345, 0))</f>
        <v>CJ</v>
      </c>
      <c r="C105" s="1" t="s">
        <v>5</v>
      </c>
      <c r="D105" s="1">
        <f>SUMIFS(INDEX(Scores!$I$2:$O$345, 0, MATCH($C105, Scores!$I$1:$O$1, 0)), Scores!$F$2:$F$345, $A105, Scores!$G$2:$G$345, D$1)</f>
        <v>0</v>
      </c>
      <c r="E105" s="1">
        <f>SUMIFS(INDEX(Scores!$I$2:$O$345, 0, MATCH($C105, Scores!$I$1:$O$1, 0)), Scores!$F$2:$F$345, $A105, Scores!$G$2:$G$345, E$1)</f>
        <v>0</v>
      </c>
      <c r="F105" s="1">
        <f>SUMIFS(INDEX(Scores!$I$2:$O$345, 0, MATCH($C105, Scores!$I$1:$O$1, 0)), Scores!$F$2:$F$345, $A105, Scores!$G$2:$G$345, F$1)</f>
        <v>0</v>
      </c>
      <c r="G105" s="1">
        <f>SUMIFS(INDEX(Scores!$I$2:$O$345, 0, MATCH($C105, Scores!$I$1:$O$1, 0)), Scores!$F$2:$F$345, $A105, Scores!$G$2:$G$345,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INDEX(Scores!$H$2:$H$345, MATCH(Clutch!$A106, Scores!$F$2:$F$345, 0))</f>
        <v>QJCDY</v>
      </c>
      <c r="C106" s="1" t="s">
        <v>4</v>
      </c>
      <c r="D106" s="1">
        <f>SUMIFS(INDEX(Scores!$I$2:$O$345, 0, MATCH($C106, Scores!$I$1:$O$1, 0)), Scores!$F$2:$F$345, $A106, Scores!$G$2:$G$345, D$1)</f>
        <v>2</v>
      </c>
      <c r="E106" s="1">
        <f>SUMIFS(INDEX(Scores!$I$2:$O$345, 0, MATCH($C106, Scores!$I$1:$O$1, 0)), Scores!$F$2:$F$345, $A106, Scores!$G$2:$G$345, E$1)</f>
        <v>1</v>
      </c>
      <c r="F106" s="1">
        <f>SUMIFS(INDEX(Scores!$I$2:$O$345, 0, MATCH($C106, Scores!$I$1:$O$1, 0)), Scores!$F$2:$F$345, $A106, Scores!$G$2:$G$345, F$1)</f>
        <v>3</v>
      </c>
      <c r="G106" s="1">
        <f>SUMIFS(INDEX(Scores!$I$2:$O$345, 0, MATCH($C106, Scores!$I$1:$O$1, 0)), Scores!$F$2:$F$345, $A106, Scores!$G$2:$G$345,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INDEX(Scores!$H$2:$H$345, MATCH(Clutch!$A107, Scores!$F$2:$F$345, 0))</f>
        <v>QJCDY</v>
      </c>
      <c r="C107" s="1" t="s">
        <v>5</v>
      </c>
      <c r="D107" s="1">
        <f>SUMIFS(INDEX(Scores!$I$2:$O$345, 0, MATCH($C107, Scores!$I$1:$O$1, 0)), Scores!$F$2:$F$345, $A107, Scores!$G$2:$G$345, D$1)</f>
        <v>1</v>
      </c>
      <c r="E107" s="1">
        <f>SUMIFS(INDEX(Scores!$I$2:$O$345, 0, MATCH($C107, Scores!$I$1:$O$1, 0)), Scores!$F$2:$F$345, $A107, Scores!$G$2:$G$345, E$1)</f>
        <v>1</v>
      </c>
      <c r="F107" s="1">
        <f>SUMIFS(INDEX(Scores!$I$2:$O$345, 0, MATCH($C107, Scores!$I$1:$O$1, 0)), Scores!$F$2:$F$345, $A107, Scores!$G$2:$G$345, F$1)</f>
        <v>1</v>
      </c>
      <c r="G107" s="1">
        <f>SUMIFS(INDEX(Scores!$I$2:$O$345, 0, MATCH($C107, Scores!$I$1:$O$1, 0)), Scores!$F$2:$F$345, $A107, Scores!$G$2:$G$345,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INDEX(Scores!$H$2:$H$345, MATCH(Clutch!$A108, Scores!$F$2:$F$345, 0))</f>
        <v>CJ</v>
      </c>
      <c r="C108" s="1" t="s">
        <v>4</v>
      </c>
      <c r="D108" s="1">
        <f>SUMIFS(INDEX(Scores!$I$2:$O$345, 0, MATCH($C108, Scores!$I$1:$O$1, 0)), Scores!$F$2:$F$345, $A108, Scores!$G$2:$G$345, D$1)</f>
        <v>0</v>
      </c>
      <c r="E108" s="1">
        <f>SUMIFS(INDEX(Scores!$I$2:$O$345, 0, MATCH($C108, Scores!$I$1:$O$1, 0)), Scores!$F$2:$F$345, $A108, Scores!$G$2:$G$345, E$1)</f>
        <v>3</v>
      </c>
      <c r="F108" s="1">
        <f>SUMIFS(INDEX(Scores!$I$2:$O$345, 0, MATCH($C108, Scores!$I$1:$O$1, 0)), Scores!$F$2:$F$345, $A108, Scores!$G$2:$G$345, F$1)</f>
        <v>6</v>
      </c>
      <c r="G108" s="1">
        <f>SUMIFS(INDEX(Scores!$I$2:$O$345, 0, MATCH($C108, Scores!$I$1:$O$1, 0)), Scores!$F$2:$F$345, $A108, Scores!$G$2:$G$345,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INDEX(Scores!$H$2:$H$345, MATCH(Clutch!$A109, Scores!$F$2:$F$345, 0))</f>
        <v>CJ</v>
      </c>
      <c r="C109" s="1" t="s">
        <v>5</v>
      </c>
      <c r="D109" s="1">
        <f>SUMIFS(INDEX(Scores!$I$2:$O$345, 0, MATCH($C109, Scores!$I$1:$O$1, 0)), Scores!$F$2:$F$345, $A109, Scores!$G$2:$G$345, D$1)</f>
        <v>1</v>
      </c>
      <c r="E109" s="1">
        <f>SUMIFS(INDEX(Scores!$I$2:$O$345, 0, MATCH($C109, Scores!$I$1:$O$1, 0)), Scores!$F$2:$F$345, $A109, Scores!$G$2:$G$345, E$1)</f>
        <v>4</v>
      </c>
      <c r="F109" s="1">
        <f>SUMIFS(INDEX(Scores!$I$2:$O$345, 0, MATCH($C109, Scores!$I$1:$O$1, 0)), Scores!$F$2:$F$345, $A109, Scores!$G$2:$G$345, F$1)</f>
        <v>2</v>
      </c>
      <c r="G109" s="1">
        <f>SUMIFS(INDEX(Scores!$I$2:$O$345, 0, MATCH($C109, Scores!$I$1:$O$1, 0)), Scores!$F$2:$F$345, $A109, Scores!$G$2:$G$345,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INDEX(Scores!$H$2:$H$345, MATCH(Clutch!$A110, Scores!$F$2:$F$345, 0))</f>
        <v>CJ</v>
      </c>
      <c r="C110" s="1" t="s">
        <v>4</v>
      </c>
      <c r="D110" s="1">
        <f>SUMIFS(INDEX(Scores!$I$2:$O$345, 0, MATCH($C110, Scores!$I$1:$O$1, 0)), Scores!$F$2:$F$345, $A110, Scores!$G$2:$G$345, D$1)</f>
        <v>5</v>
      </c>
      <c r="E110" s="1">
        <f>SUMIFS(INDEX(Scores!$I$2:$O$345, 0, MATCH($C110, Scores!$I$1:$O$1, 0)), Scores!$F$2:$F$345, $A110, Scores!$G$2:$G$345, E$1)</f>
        <v>5</v>
      </c>
      <c r="F110" s="1">
        <f>SUMIFS(INDEX(Scores!$I$2:$O$345, 0, MATCH($C110, Scores!$I$1:$O$1, 0)), Scores!$F$2:$F$345, $A110, Scores!$G$2:$G$345, F$1)</f>
        <v>0</v>
      </c>
      <c r="G110" s="1">
        <f>SUMIFS(INDEX(Scores!$I$2:$O$345, 0, MATCH($C110, Scores!$I$1:$O$1, 0)), Scores!$F$2:$F$345, $A110, Scores!$G$2:$G$345,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INDEX(Scores!$H$2:$H$345, MATCH(Clutch!$A111, Scores!$F$2:$F$345, 0))</f>
        <v>CJ</v>
      </c>
      <c r="C111" s="1" t="s">
        <v>5</v>
      </c>
      <c r="D111" s="1">
        <f>SUMIFS(INDEX(Scores!$I$2:$O$345, 0, MATCH($C111, Scores!$I$1:$O$1, 0)), Scores!$F$2:$F$345, $A111, Scores!$G$2:$G$345, D$1)</f>
        <v>2</v>
      </c>
      <c r="E111" s="1">
        <f>SUMIFS(INDEX(Scores!$I$2:$O$345, 0, MATCH($C111, Scores!$I$1:$O$1, 0)), Scores!$F$2:$F$345, $A111, Scores!$G$2:$G$345, E$1)</f>
        <v>1</v>
      </c>
      <c r="F111" s="1">
        <f>SUMIFS(INDEX(Scores!$I$2:$O$345, 0, MATCH($C111, Scores!$I$1:$O$1, 0)), Scores!$F$2:$F$345, $A111, Scores!$G$2:$G$345, F$1)</f>
        <v>0</v>
      </c>
      <c r="G111" s="1">
        <f>SUMIFS(INDEX(Scores!$I$2:$O$345, 0, MATCH($C111, Scores!$I$1:$O$1, 0)), Scores!$F$2:$F$345, $A111, Scores!$G$2:$G$345,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INDEX(Scores!$H$2:$H$345, MATCH(Clutch!$A112, Scores!$F$2:$F$345, 0))</f>
        <v>JCK</v>
      </c>
      <c r="C112" s="1" t="s">
        <v>4</v>
      </c>
      <c r="D112" s="1">
        <f>SUMIFS(INDEX(Scores!$I$2:$O$345, 0, MATCH($C112, Scores!$I$1:$O$1, 0)), Scores!$F$2:$F$345, $A112, Scores!$G$2:$G$345, D$1)</f>
        <v>1</v>
      </c>
      <c r="E112" s="1">
        <f>SUMIFS(INDEX(Scores!$I$2:$O$345, 0, MATCH($C112, Scores!$I$1:$O$1, 0)), Scores!$F$2:$F$345, $A112, Scores!$G$2:$G$345, E$1)</f>
        <v>4</v>
      </c>
      <c r="F112" s="1">
        <f>SUMIFS(INDEX(Scores!$I$2:$O$345, 0, MATCH($C112, Scores!$I$1:$O$1, 0)), Scores!$F$2:$F$345, $A112, Scores!$G$2:$G$345, F$1)</f>
        <v>0</v>
      </c>
      <c r="G112" s="1">
        <f>SUMIFS(INDEX(Scores!$I$2:$O$345, 0, MATCH($C112, Scores!$I$1:$O$1, 0)), Scores!$F$2:$F$345, $A112, Scores!$G$2:$G$345,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INDEX(Scores!$H$2:$H$345, MATCH(Clutch!$A113, Scores!$F$2:$F$345, 0))</f>
        <v>JCK</v>
      </c>
      <c r="C113" s="1" t="s">
        <v>5</v>
      </c>
      <c r="D113" s="1">
        <f>SUMIFS(INDEX(Scores!$I$2:$O$345, 0, MATCH($C113, Scores!$I$1:$O$1, 0)), Scores!$F$2:$F$345, $A113, Scores!$G$2:$G$345, D$1)</f>
        <v>3</v>
      </c>
      <c r="E113" s="1">
        <f>SUMIFS(INDEX(Scores!$I$2:$O$345, 0, MATCH($C113, Scores!$I$1:$O$1, 0)), Scores!$F$2:$F$345, $A113, Scores!$G$2:$G$345, E$1)</f>
        <v>1</v>
      </c>
      <c r="F113" s="1">
        <f>SUMIFS(INDEX(Scores!$I$2:$O$345, 0, MATCH($C113, Scores!$I$1:$O$1, 0)), Scores!$F$2:$F$345, $A113, Scores!$G$2:$G$345, F$1)</f>
        <v>3</v>
      </c>
      <c r="G113" s="1">
        <f>SUMIFS(INDEX(Scores!$I$2:$O$345, 0, MATCH($C113, Scores!$I$1:$O$1, 0)), Scores!$F$2:$F$345, $A113, Scores!$G$2:$G$345,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INDEX(Scores!$H$2:$H$345, MATCH(Clutch!$A114, Scores!$F$2:$F$345, 0))</f>
        <v>CJK</v>
      </c>
      <c r="C114" s="1" t="s">
        <v>4</v>
      </c>
      <c r="D114" s="1">
        <f>SUMIFS(INDEX(Scores!$I$2:$O$345, 0, MATCH($C114, Scores!$I$1:$O$1, 0)), Scores!$F$2:$F$345, $A114, Scores!$G$2:$G$345, D$1)</f>
        <v>0</v>
      </c>
      <c r="E114" s="1">
        <f>SUMIFS(INDEX(Scores!$I$2:$O$345, 0, MATCH($C114, Scores!$I$1:$O$1, 0)), Scores!$F$2:$F$345, $A114, Scores!$G$2:$G$345, E$1)</f>
        <v>2</v>
      </c>
      <c r="F114" s="1">
        <f>SUMIFS(INDEX(Scores!$I$2:$O$345, 0, MATCH($C114, Scores!$I$1:$O$1, 0)), Scores!$F$2:$F$345, $A114, Scores!$G$2:$G$345, F$1)</f>
        <v>2</v>
      </c>
      <c r="G114" s="1">
        <f>SUMIFS(INDEX(Scores!$I$2:$O$345, 0, MATCH($C114, Scores!$I$1:$O$1, 0)), Scores!$F$2:$F$345, $A114, Scores!$G$2:$G$345,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INDEX(Scores!$H$2:$H$345, MATCH(Clutch!$A115, Scores!$F$2:$F$345, 0))</f>
        <v>CJK</v>
      </c>
      <c r="C115" s="1" t="s">
        <v>5</v>
      </c>
      <c r="D115" s="1">
        <f>SUMIFS(INDEX(Scores!$I$2:$O$345, 0, MATCH($C115, Scores!$I$1:$O$1, 0)), Scores!$F$2:$F$345, $A115, Scores!$G$2:$G$345, D$1)</f>
        <v>1</v>
      </c>
      <c r="E115" s="1">
        <f>SUMIFS(INDEX(Scores!$I$2:$O$345, 0, MATCH($C115, Scores!$I$1:$O$1, 0)), Scores!$F$2:$F$345, $A115, Scores!$G$2:$G$345, E$1)</f>
        <v>0</v>
      </c>
      <c r="F115" s="1">
        <f>SUMIFS(INDEX(Scores!$I$2:$O$345, 0, MATCH($C115, Scores!$I$1:$O$1, 0)), Scores!$F$2:$F$345, $A115, Scores!$G$2:$G$345, F$1)</f>
        <v>2</v>
      </c>
      <c r="G115" s="1">
        <f>SUMIFS(INDEX(Scores!$I$2:$O$345, 0, MATCH($C115, Scores!$I$1:$O$1, 0)), Scores!$F$2:$F$345, $A115, Scores!$G$2:$G$345,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INDEX(Scores!$H$2:$H$345, MATCH(Clutch!$A116, Scores!$F$2:$F$345, 0))</f>
        <v>CJ</v>
      </c>
      <c r="C116" s="1" t="s">
        <v>4</v>
      </c>
      <c r="D116" s="1">
        <f>SUMIFS(INDEX(Scores!$I$2:$O$345, 0, MATCH($C116, Scores!$I$1:$O$1, 0)), Scores!$F$2:$F$345, $A116, Scores!$G$2:$G$345, D$1)</f>
        <v>4</v>
      </c>
      <c r="E116" s="1">
        <f>SUMIFS(INDEX(Scores!$I$2:$O$345, 0, MATCH($C116, Scores!$I$1:$O$1, 0)), Scores!$F$2:$F$345, $A116, Scores!$G$2:$G$345, E$1)</f>
        <v>3</v>
      </c>
      <c r="F116" s="1">
        <f>SUMIFS(INDEX(Scores!$I$2:$O$345, 0, MATCH($C116, Scores!$I$1:$O$1, 0)), Scores!$F$2:$F$345, $A116, Scores!$G$2:$G$345, F$1)</f>
        <v>5</v>
      </c>
      <c r="G116" s="1">
        <f>SUMIFS(INDEX(Scores!$I$2:$O$345, 0, MATCH($C116, Scores!$I$1:$O$1, 0)), Scores!$F$2:$F$345, $A116, Scores!$G$2:$G$345,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INDEX(Scores!$H$2:$H$345, MATCH(Clutch!$A117, Scores!$F$2:$F$345, 0))</f>
        <v>CJ</v>
      </c>
      <c r="C117" s="1" t="s">
        <v>5</v>
      </c>
      <c r="D117" s="1">
        <f>SUMIFS(INDEX(Scores!$I$2:$O$345, 0, MATCH($C117, Scores!$I$1:$O$1, 0)), Scores!$F$2:$F$345, $A117, Scores!$G$2:$G$345, D$1)</f>
        <v>1</v>
      </c>
      <c r="E117" s="1">
        <f>SUMIFS(INDEX(Scores!$I$2:$O$345, 0, MATCH($C117, Scores!$I$1:$O$1, 0)), Scores!$F$2:$F$345, $A117, Scores!$G$2:$G$345, E$1)</f>
        <v>0</v>
      </c>
      <c r="F117" s="1">
        <f>SUMIFS(INDEX(Scores!$I$2:$O$345, 0, MATCH($C117, Scores!$I$1:$O$1, 0)), Scores!$F$2:$F$345, $A117, Scores!$G$2:$G$345, F$1)</f>
        <v>0</v>
      </c>
      <c r="G117" s="1">
        <f>SUMIFS(INDEX(Scores!$I$2:$O$345, 0, MATCH($C117, Scores!$I$1:$O$1, 0)), Scores!$F$2:$F$345, $A117, Scores!$G$2:$G$345,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INDEX(Scores!$H$2:$H$345, MATCH(Clutch!$A118, Scores!$F$2:$F$345, 0))</f>
        <v>JC</v>
      </c>
      <c r="C118" s="1" t="s">
        <v>4</v>
      </c>
      <c r="D118" s="1">
        <f>SUMIFS(INDEX(Scores!$I$2:$O$345, 0, MATCH($C118, Scores!$I$1:$O$1, 0)), Scores!$F$2:$F$345, $A118, Scores!$G$2:$G$345, D$1)</f>
        <v>2</v>
      </c>
      <c r="E118" s="1">
        <f>SUMIFS(INDEX(Scores!$I$2:$O$345, 0, MATCH($C118, Scores!$I$1:$O$1, 0)), Scores!$F$2:$F$345, $A118, Scores!$G$2:$G$345, E$1)</f>
        <v>3</v>
      </c>
      <c r="F118" s="1">
        <f>SUMIFS(INDEX(Scores!$I$2:$O$345, 0, MATCH($C118, Scores!$I$1:$O$1, 0)), Scores!$F$2:$F$345, $A118, Scores!$G$2:$G$345, F$1)</f>
        <v>0</v>
      </c>
      <c r="G118" s="1">
        <f>SUMIFS(INDEX(Scores!$I$2:$O$345, 0, MATCH($C118, Scores!$I$1:$O$1, 0)), Scores!$F$2:$F$345, $A118, Scores!$G$2:$G$345,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INDEX(Scores!$H$2:$H$345, MATCH(Clutch!$A119, Scores!$F$2:$F$345, 0))</f>
        <v>JC</v>
      </c>
      <c r="C119" s="1" t="s">
        <v>5</v>
      </c>
      <c r="D119" s="1">
        <f>SUMIFS(INDEX(Scores!$I$2:$O$345, 0, MATCH($C119, Scores!$I$1:$O$1, 0)), Scores!$F$2:$F$345, $A119, Scores!$G$2:$G$345, D$1)</f>
        <v>4</v>
      </c>
      <c r="E119" s="1">
        <f>SUMIFS(INDEX(Scores!$I$2:$O$345, 0, MATCH($C119, Scores!$I$1:$O$1, 0)), Scores!$F$2:$F$345, $A119, Scores!$G$2:$G$345, E$1)</f>
        <v>5</v>
      </c>
      <c r="F119" s="1">
        <f>SUMIFS(INDEX(Scores!$I$2:$O$345, 0, MATCH($C119, Scores!$I$1:$O$1, 0)), Scores!$F$2:$F$345, $A119, Scores!$G$2:$G$345, F$1)</f>
        <v>3</v>
      </c>
      <c r="G119" s="1">
        <f>SUMIFS(INDEX(Scores!$I$2:$O$345, 0, MATCH($C119, Scores!$I$1:$O$1, 0)), Scores!$F$2:$F$345, $A119, Scores!$G$2:$G$345,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INDEX(Scores!$H$2:$H$345, MATCH(Clutch!$A120, Scores!$F$2:$F$345, 0))</f>
        <v>CJ</v>
      </c>
      <c r="C120" s="1" t="s">
        <v>4</v>
      </c>
      <c r="D120" s="1">
        <f>SUMIFS(INDEX(Scores!$I$2:$O$345, 0, MATCH($C120, Scores!$I$1:$O$1, 0)), Scores!$F$2:$F$345, $A120, Scores!$G$2:$G$345, D$1)</f>
        <v>5</v>
      </c>
      <c r="E120" s="1">
        <f>SUMIFS(INDEX(Scores!$I$2:$O$345, 0, MATCH($C120, Scores!$I$1:$O$1, 0)), Scores!$F$2:$F$345, $A120, Scores!$G$2:$G$345, E$1)</f>
        <v>7</v>
      </c>
      <c r="F120" s="1">
        <f>SUMIFS(INDEX(Scores!$I$2:$O$345, 0, MATCH($C120, Scores!$I$1:$O$1, 0)), Scores!$F$2:$F$345, $A120, Scores!$G$2:$G$345, F$1)</f>
        <v>1</v>
      </c>
      <c r="G120" s="1">
        <f>SUMIFS(INDEX(Scores!$I$2:$O$345, 0, MATCH($C120, Scores!$I$1:$O$1, 0)), Scores!$F$2:$F$345, $A120, Scores!$G$2:$G$345,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INDEX(Scores!$H$2:$H$345, MATCH(Clutch!$A121, Scores!$F$2:$F$345, 0))</f>
        <v>CJ</v>
      </c>
      <c r="C121" s="1" t="s">
        <v>5</v>
      </c>
      <c r="D121" s="1">
        <f>SUMIFS(INDEX(Scores!$I$2:$O$345, 0, MATCH($C121, Scores!$I$1:$O$1, 0)), Scores!$F$2:$F$345, $A121, Scores!$G$2:$G$345, D$1)</f>
        <v>1</v>
      </c>
      <c r="E121" s="1">
        <f>SUMIFS(INDEX(Scores!$I$2:$O$345, 0, MATCH($C121, Scores!$I$1:$O$1, 0)), Scores!$F$2:$F$345, $A121, Scores!$G$2:$G$345, E$1)</f>
        <v>1</v>
      </c>
      <c r="F121" s="1">
        <f>SUMIFS(INDEX(Scores!$I$2:$O$345, 0, MATCH($C121, Scores!$I$1:$O$1, 0)), Scores!$F$2:$F$345, $A121, Scores!$G$2:$G$345, F$1)</f>
        <v>0</v>
      </c>
      <c r="G121" s="1">
        <f>SUMIFS(INDEX(Scores!$I$2:$O$345, 0, MATCH($C121, Scores!$I$1:$O$1, 0)), Scores!$F$2:$F$345, $A121, Scores!$G$2:$G$345,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INDEX(Scores!$H$2:$H$345, MATCH(Clutch!$A122, Scores!$F$2:$F$345, 0))</f>
        <v>JCD</v>
      </c>
      <c r="C122" s="1" t="s">
        <v>4</v>
      </c>
      <c r="D122" s="1">
        <f>SUMIFS(INDEX(Scores!$I$2:$O$345, 0, MATCH($C122, Scores!$I$1:$O$1, 0)), Scores!$F$2:$F$345, $A122, Scores!$G$2:$G$345, D$1)</f>
        <v>0</v>
      </c>
      <c r="E122" s="1">
        <f>SUMIFS(INDEX(Scores!$I$2:$O$345, 0, MATCH($C122, Scores!$I$1:$O$1, 0)), Scores!$F$2:$F$345, $A122, Scores!$G$2:$G$345, E$1)</f>
        <v>6</v>
      </c>
      <c r="F122" s="1">
        <f>SUMIFS(INDEX(Scores!$I$2:$O$345, 0, MATCH($C122, Scores!$I$1:$O$1, 0)), Scores!$F$2:$F$345, $A122, Scores!$G$2:$G$345, F$1)</f>
        <v>2</v>
      </c>
      <c r="G122" s="1">
        <f>SUMIFS(INDEX(Scores!$I$2:$O$345, 0, MATCH($C122, Scores!$I$1:$O$1, 0)), Scores!$F$2:$F$345, $A122, Scores!$G$2:$G$345,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INDEX(Scores!$H$2:$H$345, MATCH(Clutch!$A123, Scores!$F$2:$F$345, 0))</f>
        <v>JCD</v>
      </c>
      <c r="C123" s="1" t="s">
        <v>5</v>
      </c>
      <c r="D123" s="1">
        <f>SUMIFS(INDEX(Scores!$I$2:$O$345, 0, MATCH($C123, Scores!$I$1:$O$1, 0)), Scores!$F$2:$F$345, $A123, Scores!$G$2:$G$345, D$1)</f>
        <v>1</v>
      </c>
      <c r="E123" s="1">
        <f>SUMIFS(INDEX(Scores!$I$2:$O$345, 0, MATCH($C123, Scores!$I$1:$O$1, 0)), Scores!$F$2:$F$345, $A123, Scores!$G$2:$G$345, E$1)</f>
        <v>0</v>
      </c>
      <c r="F123" s="1">
        <f>SUMIFS(INDEX(Scores!$I$2:$O$345, 0, MATCH($C123, Scores!$I$1:$O$1, 0)), Scores!$F$2:$F$345, $A123, Scores!$G$2:$G$345, F$1)</f>
        <v>1</v>
      </c>
      <c r="G123" s="1">
        <f>SUMIFS(INDEX(Scores!$I$2:$O$345, 0, MATCH($C123, Scores!$I$1:$O$1, 0)), Scores!$F$2:$F$345, $A123, Scores!$G$2:$G$345,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INDEX(Scores!$H$2:$H$345, MATCH(Clutch!$A124, Scores!$F$2:$F$345, 0))</f>
        <v>CJ</v>
      </c>
      <c r="C124" s="1" t="s">
        <v>4</v>
      </c>
      <c r="D124" s="1">
        <f>SUMIFS(INDEX(Scores!$I$2:$O$345, 0, MATCH($C124, Scores!$I$1:$O$1, 0)), Scores!$F$2:$F$345, $A124, Scores!$G$2:$G$345, D$1)</f>
        <v>3</v>
      </c>
      <c r="E124" s="1">
        <f>SUMIFS(INDEX(Scores!$I$2:$O$345, 0, MATCH($C124, Scores!$I$1:$O$1, 0)), Scores!$F$2:$F$345, $A124, Scores!$G$2:$G$345, E$1)</f>
        <v>3</v>
      </c>
      <c r="F124" s="1">
        <f>SUMIFS(INDEX(Scores!$I$2:$O$345, 0, MATCH($C124, Scores!$I$1:$O$1, 0)), Scores!$F$2:$F$345, $A124, Scores!$G$2:$G$345, F$1)</f>
        <v>3</v>
      </c>
      <c r="G124" s="1">
        <f>SUMIFS(INDEX(Scores!$I$2:$O$345, 0, MATCH($C124, Scores!$I$1:$O$1, 0)), Scores!$F$2:$F$345, $A124, Scores!$G$2:$G$345,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INDEX(Scores!$H$2:$H$345, MATCH(Clutch!$A125, Scores!$F$2:$F$345, 0))</f>
        <v>CJ</v>
      </c>
      <c r="C125" s="1" t="s">
        <v>5</v>
      </c>
      <c r="D125" s="1">
        <f>SUMIFS(INDEX(Scores!$I$2:$O$345, 0, MATCH($C125, Scores!$I$1:$O$1, 0)), Scores!$F$2:$F$345, $A125, Scores!$G$2:$G$345, D$1)</f>
        <v>0</v>
      </c>
      <c r="E125" s="1">
        <f>SUMIFS(INDEX(Scores!$I$2:$O$345, 0, MATCH($C125, Scores!$I$1:$O$1, 0)), Scores!$F$2:$F$345, $A125, Scores!$G$2:$G$345, E$1)</f>
        <v>4</v>
      </c>
      <c r="F125" s="1">
        <f>SUMIFS(INDEX(Scores!$I$2:$O$345, 0, MATCH($C125, Scores!$I$1:$O$1, 0)), Scores!$F$2:$F$345, $A125, Scores!$G$2:$G$345, F$1)</f>
        <v>0</v>
      </c>
      <c r="G125" s="1">
        <f>SUMIFS(INDEX(Scores!$I$2:$O$345, 0, MATCH($C125, Scores!$I$1:$O$1, 0)), Scores!$F$2:$F$345, $A125, Scores!$G$2:$G$345,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INDEX(Scores!$H$2:$H$345, MATCH(Clutch!$A126, Scores!$F$2:$F$345, 0))</f>
        <v>DCJ</v>
      </c>
      <c r="C126" s="1" t="s">
        <v>4</v>
      </c>
      <c r="D126" s="1">
        <f>SUMIFS(INDEX(Scores!$I$2:$O$345, 0, MATCH($C126, Scores!$I$1:$O$1, 0)), Scores!$F$2:$F$345, $A126, Scores!$G$2:$G$345, D$1)</f>
        <v>2</v>
      </c>
      <c r="E126" s="1">
        <f>SUMIFS(INDEX(Scores!$I$2:$O$345, 0, MATCH($C126, Scores!$I$1:$O$1, 0)), Scores!$F$2:$F$345, $A126, Scores!$G$2:$G$345, E$1)</f>
        <v>3</v>
      </c>
      <c r="F126" s="1">
        <f>SUMIFS(INDEX(Scores!$I$2:$O$345, 0, MATCH($C126, Scores!$I$1:$O$1, 0)), Scores!$F$2:$F$345, $A126, Scores!$G$2:$G$345, F$1)</f>
        <v>2</v>
      </c>
      <c r="G126" s="1">
        <f>SUMIFS(INDEX(Scores!$I$2:$O$345, 0, MATCH($C126, Scores!$I$1:$O$1, 0)), Scores!$F$2:$F$345, $A126, Scores!$G$2:$G$345,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INDEX(Scores!$H$2:$H$345, MATCH(Clutch!$A127, Scores!$F$2:$F$345, 0))</f>
        <v>DCJ</v>
      </c>
      <c r="C127" s="1" t="s">
        <v>5</v>
      </c>
      <c r="D127" s="1">
        <f>SUMIFS(INDEX(Scores!$I$2:$O$345, 0, MATCH($C127, Scores!$I$1:$O$1, 0)), Scores!$F$2:$F$345, $A127, Scores!$G$2:$G$345, D$1)</f>
        <v>1</v>
      </c>
      <c r="E127" s="1">
        <f>SUMIFS(INDEX(Scores!$I$2:$O$345, 0, MATCH($C127, Scores!$I$1:$O$1, 0)), Scores!$F$2:$F$345, $A127, Scores!$G$2:$G$345, E$1)</f>
        <v>2</v>
      </c>
      <c r="F127" s="1">
        <f>SUMIFS(INDEX(Scores!$I$2:$O$345, 0, MATCH($C127, Scores!$I$1:$O$1, 0)), Scores!$F$2:$F$345, $A127, Scores!$G$2:$G$345, F$1)</f>
        <v>0</v>
      </c>
      <c r="G127" s="1">
        <f>SUMIFS(INDEX(Scores!$I$2:$O$345, 0, MATCH($C127, Scores!$I$1:$O$1, 0)), Scores!$F$2:$F$345, $A127, Scores!$G$2:$G$345,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INDEX(Scores!$H$2:$H$345, MATCH(Clutch!$A128, Scores!$F$2:$F$345, 0))</f>
        <v>JC</v>
      </c>
      <c r="C128" s="1" t="s">
        <v>4</v>
      </c>
      <c r="D128" s="1">
        <f>SUMIFS(INDEX(Scores!$I$2:$O$345, 0, MATCH($C128, Scores!$I$1:$O$1, 0)), Scores!$F$2:$F$345, $A128, Scores!$G$2:$G$345, D$1)</f>
        <v>5</v>
      </c>
      <c r="E128" s="1">
        <f>SUMIFS(INDEX(Scores!$I$2:$O$345, 0, MATCH($C128, Scores!$I$1:$O$1, 0)), Scores!$F$2:$F$345, $A128, Scores!$G$2:$G$345, E$1)</f>
        <v>0</v>
      </c>
      <c r="F128" s="1">
        <f>SUMIFS(INDEX(Scores!$I$2:$O$345, 0, MATCH($C128, Scores!$I$1:$O$1, 0)), Scores!$F$2:$F$345, $A128, Scores!$G$2:$G$345, F$1)</f>
        <v>1</v>
      </c>
      <c r="G128" s="1">
        <f>SUMIFS(INDEX(Scores!$I$2:$O$345, 0, MATCH($C128, Scores!$I$1:$O$1, 0)), Scores!$F$2:$F$345, $A128, Scores!$G$2:$G$345,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INDEX(Scores!$H$2:$H$345, MATCH(Clutch!$A129, Scores!$F$2:$F$345, 0))</f>
        <v>JC</v>
      </c>
      <c r="C129" s="1" t="s">
        <v>5</v>
      </c>
      <c r="D129" s="1">
        <f>SUMIFS(INDEX(Scores!$I$2:$O$345, 0, MATCH($C129, Scores!$I$1:$O$1, 0)), Scores!$F$2:$F$345, $A129, Scores!$G$2:$G$345, D$1)</f>
        <v>1</v>
      </c>
      <c r="E129" s="1">
        <f>SUMIFS(INDEX(Scores!$I$2:$O$345, 0, MATCH($C129, Scores!$I$1:$O$1, 0)), Scores!$F$2:$F$345, $A129, Scores!$G$2:$G$345, E$1)</f>
        <v>2</v>
      </c>
      <c r="F129" s="1">
        <f>SUMIFS(INDEX(Scores!$I$2:$O$345, 0, MATCH($C129, Scores!$I$1:$O$1, 0)), Scores!$F$2:$F$345, $A129, Scores!$G$2:$G$345, F$1)</f>
        <v>0</v>
      </c>
      <c r="G129" s="1">
        <f>SUMIFS(INDEX(Scores!$I$2:$O$345, 0, MATCH($C129, Scores!$I$1:$O$1, 0)), Scores!$F$2:$F$345, $A129, Scores!$G$2:$G$345,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INDEX(Scores!$H$2:$H$345, MATCH(Clutch!$A130, Scores!$F$2:$F$345, 0))</f>
        <v>CJ</v>
      </c>
      <c r="C130" s="1" t="s">
        <v>4</v>
      </c>
      <c r="D130" s="1">
        <f>SUMIFS(INDEX(Scores!$I$2:$O$345, 0, MATCH($C130, Scores!$I$1:$O$1, 0)), Scores!$F$2:$F$345, $A130, Scores!$G$2:$G$345, D$1)</f>
        <v>5</v>
      </c>
      <c r="E130" s="1">
        <f>SUMIFS(INDEX(Scores!$I$2:$O$345, 0, MATCH($C130, Scores!$I$1:$O$1, 0)), Scores!$F$2:$F$345, $A130, Scores!$G$2:$G$345, E$1)</f>
        <v>0</v>
      </c>
      <c r="F130" s="1">
        <f>SUMIFS(INDEX(Scores!$I$2:$O$345, 0, MATCH($C130, Scores!$I$1:$O$1, 0)), Scores!$F$2:$F$345, $A130, Scores!$G$2:$G$345, F$1)</f>
        <v>6</v>
      </c>
      <c r="G130" s="1">
        <f>SUMIFS(INDEX(Scores!$I$2:$O$345, 0, MATCH($C130, Scores!$I$1:$O$1, 0)), Scores!$F$2:$F$345, $A130, Scores!$G$2:$G$345,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INDEX(Scores!$H$2:$H$345, MATCH(Clutch!$A131, Scores!$F$2:$F$345, 0))</f>
        <v>CJ</v>
      </c>
      <c r="C131" s="1" t="s">
        <v>5</v>
      </c>
      <c r="D131" s="1">
        <f>SUMIFS(INDEX(Scores!$I$2:$O$345, 0, MATCH($C131, Scores!$I$1:$O$1, 0)), Scores!$F$2:$F$345, $A131, Scores!$G$2:$G$345, D$1)</f>
        <v>1</v>
      </c>
      <c r="E131" s="1">
        <f>SUMIFS(INDEX(Scores!$I$2:$O$345, 0, MATCH($C131, Scores!$I$1:$O$1, 0)), Scores!$F$2:$F$345, $A131, Scores!$G$2:$G$345, E$1)</f>
        <v>1</v>
      </c>
      <c r="F131" s="1">
        <f>SUMIFS(INDEX(Scores!$I$2:$O$345, 0, MATCH($C131, Scores!$I$1:$O$1, 0)), Scores!$F$2:$F$345, $A131, Scores!$G$2:$G$345, F$1)</f>
        <v>1</v>
      </c>
      <c r="G131" s="1">
        <f>SUMIFS(INDEX(Scores!$I$2:$O$345, 0, MATCH($C131, Scores!$I$1:$O$1, 0)), Scores!$F$2:$F$345, $A131, Scores!$G$2:$G$345,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INDEX(Scores!$H$2:$H$345, MATCH(Clutch!$A132, Scores!$F$2:$F$345, 0))</f>
        <v>JCQ</v>
      </c>
      <c r="C132" s="1" t="s">
        <v>4</v>
      </c>
      <c r="D132" s="1">
        <f>SUMIFS(INDEX(Scores!$I$2:$O$345, 0, MATCH($C132, Scores!$I$1:$O$1, 0)), Scores!$F$2:$F$345, $A132, Scores!$G$2:$G$345, D$1)</f>
        <v>3</v>
      </c>
      <c r="E132" s="1">
        <f>SUMIFS(INDEX(Scores!$I$2:$O$345, 0, MATCH($C132, Scores!$I$1:$O$1, 0)), Scores!$F$2:$F$345, $A132, Scores!$G$2:$G$345, E$1)</f>
        <v>3</v>
      </c>
      <c r="F132" s="1">
        <f>SUMIFS(INDEX(Scores!$I$2:$O$345, 0, MATCH($C132, Scores!$I$1:$O$1, 0)), Scores!$F$2:$F$345, $A132, Scores!$G$2:$G$345, F$1)</f>
        <v>4</v>
      </c>
      <c r="G132" s="1">
        <f>SUMIFS(INDEX(Scores!$I$2:$O$345, 0, MATCH($C132, Scores!$I$1:$O$1, 0)), Scores!$F$2:$F$345, $A132, Scores!$G$2:$G$345,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INDEX(Scores!$H$2:$H$345, MATCH(Clutch!$A133, Scores!$F$2:$F$345, 0))</f>
        <v>JCQ</v>
      </c>
      <c r="C133" s="1" t="s">
        <v>5</v>
      </c>
      <c r="D133" s="1">
        <f>SUMIFS(INDEX(Scores!$I$2:$O$345, 0, MATCH($C133, Scores!$I$1:$O$1, 0)), Scores!$F$2:$F$345, $A133, Scores!$G$2:$G$345, D$1)</f>
        <v>1</v>
      </c>
      <c r="E133" s="1">
        <f>SUMIFS(INDEX(Scores!$I$2:$O$345, 0, MATCH($C133, Scores!$I$1:$O$1, 0)), Scores!$F$2:$F$345, $A133, Scores!$G$2:$G$345, E$1)</f>
        <v>0</v>
      </c>
      <c r="F133" s="1">
        <f>SUMIFS(INDEX(Scores!$I$2:$O$345, 0, MATCH($C133, Scores!$I$1:$O$1, 0)), Scores!$F$2:$F$345, $A133, Scores!$G$2:$G$345, F$1)</f>
        <v>0</v>
      </c>
      <c r="G133" s="1">
        <f>SUMIFS(INDEX(Scores!$I$2:$O$345, 0, MATCH($C133, Scores!$I$1:$O$1, 0)), Scores!$F$2:$F$345, $A133, Scores!$G$2:$G$345,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5" si="268">A132+1</f>
        <v>69</v>
      </c>
      <c r="B134" s="1" t="str">
        <f>INDEX(Scores!$H$2:$H$345, MATCH(Clutch!$A134, Scores!$F$2:$F$345, 0))</f>
        <v>CJQ</v>
      </c>
      <c r="C134" s="1" t="s">
        <v>4</v>
      </c>
      <c r="D134" s="1">
        <f>SUMIFS(INDEX(Scores!$I$2:$O$345, 0, MATCH($C134, Scores!$I$1:$O$1, 0)), Scores!$F$2:$F$345, $A134, Scores!$G$2:$G$345, D$1)</f>
        <v>2</v>
      </c>
      <c r="E134" s="1">
        <f>SUMIFS(INDEX(Scores!$I$2:$O$345, 0, MATCH($C134, Scores!$I$1:$O$1, 0)), Scores!$F$2:$F$345, $A134, Scores!$G$2:$G$345, E$1)</f>
        <v>3</v>
      </c>
      <c r="F134" s="1">
        <f>SUMIFS(INDEX(Scores!$I$2:$O$345, 0, MATCH($C134, Scores!$I$1:$O$1, 0)), Scores!$F$2:$F$345, $A134, Scores!$G$2:$G$345, F$1)</f>
        <v>6</v>
      </c>
      <c r="G134" s="1">
        <f>SUMIFS(INDEX(Scores!$I$2:$O$345, 0, MATCH($C134, Scores!$I$1:$O$1, 0)), Scores!$F$2:$F$345, $A134, Scores!$G$2:$G$345,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INDEX(Scores!$H$2:$H$345, MATCH(Clutch!$A135, Scores!$F$2:$F$345, 0))</f>
        <v>CJQ</v>
      </c>
      <c r="C135" s="1" t="s">
        <v>5</v>
      </c>
      <c r="D135" s="1">
        <f>SUMIFS(INDEX(Scores!$I$2:$O$345, 0, MATCH($C135, Scores!$I$1:$O$1, 0)), Scores!$F$2:$F$345, $A135, Scores!$G$2:$G$345, D$1)</f>
        <v>0</v>
      </c>
      <c r="E135" s="1">
        <f>SUMIFS(INDEX(Scores!$I$2:$O$345, 0, MATCH($C135, Scores!$I$1:$O$1, 0)), Scores!$F$2:$F$345, $A135, Scores!$G$2:$G$345, E$1)</f>
        <v>2</v>
      </c>
      <c r="F135" s="1">
        <f>SUMIFS(INDEX(Scores!$I$2:$O$345, 0, MATCH($C135, Scores!$I$1:$O$1, 0)), Scores!$F$2:$F$345, $A135, Scores!$G$2:$G$345, F$1)</f>
        <v>3</v>
      </c>
      <c r="G135" s="1">
        <f>SUMIFS(INDEX(Scores!$I$2:$O$345, 0, MATCH($C135, Scores!$I$1:$O$1, 0)), Scores!$F$2:$F$345, $A135, Scores!$G$2:$G$345,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INDEX(Scores!$H$2:$H$345, MATCH(Clutch!$A136, Scores!$F$2:$F$345, 0))</f>
        <v>JC</v>
      </c>
      <c r="C136" s="1" t="s">
        <v>4</v>
      </c>
      <c r="D136" s="1">
        <f>SUMIFS(INDEX(Scores!$I$2:$O$345, 0, MATCH($C136, Scores!$I$1:$O$1, 0)), Scores!$F$2:$F$345, $A136, Scores!$G$2:$G$345, D$1)</f>
        <v>0</v>
      </c>
      <c r="E136" s="1">
        <f>SUMIFS(INDEX(Scores!$I$2:$O$345, 0, MATCH($C136, Scores!$I$1:$O$1, 0)), Scores!$F$2:$F$345, $A136, Scores!$G$2:$G$345, E$1)</f>
        <v>5</v>
      </c>
      <c r="F136" s="1">
        <f>SUMIFS(INDEX(Scores!$I$2:$O$345, 0, MATCH($C136, Scores!$I$1:$O$1, 0)), Scores!$F$2:$F$345, $A136, Scores!$G$2:$G$345, F$1)</f>
        <v>4</v>
      </c>
      <c r="G136" s="1">
        <f>SUMIFS(INDEX(Scores!$I$2:$O$345, 0, MATCH($C136, Scores!$I$1:$O$1, 0)), Scores!$F$2:$F$345, $A136, Scores!$G$2:$G$345,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INDEX(Scores!$H$2:$H$345, MATCH(Clutch!$A137, Scores!$F$2:$F$345, 0))</f>
        <v>JC</v>
      </c>
      <c r="C137" s="1" t="s">
        <v>5</v>
      </c>
      <c r="D137" s="1">
        <f>SUMIFS(INDEX(Scores!$I$2:$O$345, 0, MATCH($C137, Scores!$I$1:$O$1, 0)), Scores!$F$2:$F$345, $A137, Scores!$G$2:$G$345, D$1)</f>
        <v>4</v>
      </c>
      <c r="E137" s="1">
        <f>SUMIFS(INDEX(Scores!$I$2:$O$345, 0, MATCH($C137, Scores!$I$1:$O$1, 0)), Scores!$F$2:$F$345, $A137, Scores!$G$2:$G$345, E$1)</f>
        <v>2</v>
      </c>
      <c r="F137" s="1">
        <f>SUMIFS(INDEX(Scores!$I$2:$O$345, 0, MATCH($C137, Scores!$I$1:$O$1, 0)), Scores!$F$2:$F$345, $A137, Scores!$G$2:$G$345, F$1)</f>
        <v>1</v>
      </c>
      <c r="G137" s="1">
        <f>SUMIFS(INDEX(Scores!$I$2:$O$345, 0, MATCH($C137, Scores!$I$1:$O$1, 0)), Scores!$F$2:$F$345, $A137, Scores!$G$2:$G$345,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INDEX(Scores!$H$2:$H$345, MATCH(Clutch!$A138, Scores!$F$2:$F$345, 0))</f>
        <v>CJ</v>
      </c>
      <c r="C138" s="1" t="s">
        <v>4</v>
      </c>
      <c r="D138" s="1">
        <f>SUMIFS(INDEX(Scores!$I$2:$O$345, 0, MATCH($C138, Scores!$I$1:$O$1, 0)), Scores!$F$2:$F$345, $A138, Scores!$G$2:$G$345, D$1)</f>
        <v>8</v>
      </c>
      <c r="E138" s="1">
        <f>SUMIFS(INDEX(Scores!$I$2:$O$345, 0, MATCH($C138, Scores!$I$1:$O$1, 0)), Scores!$F$2:$F$345, $A138, Scores!$G$2:$G$345, E$1)</f>
        <v>2</v>
      </c>
      <c r="F138" s="1">
        <f>SUMIFS(INDEX(Scores!$I$2:$O$345, 0, MATCH($C138, Scores!$I$1:$O$1, 0)), Scores!$F$2:$F$345, $A138, Scores!$G$2:$G$345, F$1)</f>
        <v>3</v>
      </c>
      <c r="G138" s="1">
        <f>SUMIFS(INDEX(Scores!$I$2:$O$345, 0, MATCH($C138, Scores!$I$1:$O$1, 0)), Scores!$F$2:$F$345, $A138, Scores!$G$2:$G$345,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INDEX(Scores!$H$2:$H$345, MATCH(Clutch!$A139, Scores!$F$2:$F$345, 0))</f>
        <v>CJ</v>
      </c>
      <c r="C139" s="1" t="s">
        <v>5</v>
      </c>
      <c r="D139" s="1">
        <f>SUMIFS(INDEX(Scores!$I$2:$O$345, 0, MATCH($C139, Scores!$I$1:$O$1, 0)), Scores!$F$2:$F$345, $A139, Scores!$G$2:$G$345, D$1)</f>
        <v>3</v>
      </c>
      <c r="E139" s="1">
        <f>SUMIFS(INDEX(Scores!$I$2:$O$345, 0, MATCH($C139, Scores!$I$1:$O$1, 0)), Scores!$F$2:$F$345, $A139, Scores!$G$2:$G$345, E$1)</f>
        <v>2</v>
      </c>
      <c r="F139" s="1">
        <f>SUMIFS(INDEX(Scores!$I$2:$O$345, 0, MATCH($C139, Scores!$I$1:$O$1, 0)), Scores!$F$2:$F$345, $A139, Scores!$G$2:$G$345, F$1)</f>
        <v>3</v>
      </c>
      <c r="G139" s="1">
        <f>SUMIFS(INDEX(Scores!$I$2:$O$345, 0, MATCH($C139, Scores!$I$1:$O$1, 0)), Scores!$F$2:$F$345, $A139, Scores!$G$2:$G$345,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INDEX(Scores!$H$2:$H$345, MATCH(Clutch!$A140, Scores!$F$2:$F$345, 0))</f>
        <v>DCJ</v>
      </c>
      <c r="C140" s="1" t="s">
        <v>4</v>
      </c>
      <c r="D140" s="1">
        <f>SUMIFS(INDEX(Scores!$I$2:$O$345, 0, MATCH($C140, Scores!$I$1:$O$1, 0)), Scores!$F$2:$F$345, $A140, Scores!$G$2:$G$345, D$1)</f>
        <v>3</v>
      </c>
      <c r="E140" s="1">
        <f>SUMIFS(INDEX(Scores!$I$2:$O$345, 0, MATCH($C140, Scores!$I$1:$O$1, 0)), Scores!$F$2:$F$345, $A140, Scores!$G$2:$G$345, E$1)</f>
        <v>0</v>
      </c>
      <c r="F140" s="1">
        <f>SUMIFS(INDEX(Scores!$I$2:$O$345, 0, MATCH($C140, Scores!$I$1:$O$1, 0)), Scores!$F$2:$F$345, $A140, Scores!$G$2:$G$345, F$1)</f>
        <v>1</v>
      </c>
      <c r="G140" s="1">
        <f>SUMIFS(INDEX(Scores!$I$2:$O$345, 0, MATCH($C140, Scores!$I$1:$O$1, 0)), Scores!$F$2:$F$345, $A140, Scores!$G$2:$G$345,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INDEX(Scores!$H$2:$H$345, MATCH(Clutch!$A141, Scores!$F$2:$F$345, 0))</f>
        <v>DCJ</v>
      </c>
      <c r="C141" s="1" t="s">
        <v>5</v>
      </c>
      <c r="D141" s="1">
        <f>SUMIFS(INDEX(Scores!$I$2:$O$345, 0, MATCH($C141, Scores!$I$1:$O$1, 0)), Scores!$F$2:$F$345, $A141, Scores!$G$2:$G$345, D$1)</f>
        <v>0</v>
      </c>
      <c r="E141" s="1">
        <f>SUMIFS(INDEX(Scores!$I$2:$O$345, 0, MATCH($C141, Scores!$I$1:$O$1, 0)), Scores!$F$2:$F$345, $A141, Scores!$G$2:$G$345, E$1)</f>
        <v>1</v>
      </c>
      <c r="F141" s="1">
        <f>SUMIFS(INDEX(Scores!$I$2:$O$345, 0, MATCH($C141, Scores!$I$1:$O$1, 0)), Scores!$F$2:$F$345, $A141, Scores!$G$2:$G$345, F$1)</f>
        <v>0</v>
      </c>
      <c r="G141" s="1">
        <f>SUMIFS(INDEX(Scores!$I$2:$O$345, 0, MATCH($C141, Scores!$I$1:$O$1, 0)), Scores!$F$2:$F$345, $A141, Scores!$G$2:$G$345,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INDEX(Scores!$H$2:$H$345, MATCH(Clutch!$A142, Scores!$F$2:$F$345, 0))</f>
        <v>JC</v>
      </c>
      <c r="C142" s="1" t="s">
        <v>4</v>
      </c>
      <c r="D142" s="1">
        <f>SUMIFS(INDEX(Scores!$I$2:$O$345, 0, MATCH($C142, Scores!$I$1:$O$1, 0)), Scores!$F$2:$F$345, $A142, Scores!$G$2:$G$345, D$1)</f>
        <v>1</v>
      </c>
      <c r="E142" s="1">
        <f>SUMIFS(INDEX(Scores!$I$2:$O$345, 0, MATCH($C142, Scores!$I$1:$O$1, 0)), Scores!$F$2:$F$345, $A142, Scores!$G$2:$G$345, E$1)</f>
        <v>0</v>
      </c>
      <c r="F142" s="1">
        <f>SUMIFS(INDEX(Scores!$I$2:$O$345, 0, MATCH($C142, Scores!$I$1:$O$1, 0)), Scores!$F$2:$F$345, $A142, Scores!$G$2:$G$345, F$1)</f>
        <v>1</v>
      </c>
      <c r="G142" s="1">
        <f>SUMIFS(INDEX(Scores!$I$2:$O$345, 0, MATCH($C142, Scores!$I$1:$O$1, 0)), Scores!$F$2:$F$345, $A142, Scores!$G$2:$G$345,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INDEX(Scores!$H$2:$H$345, MATCH(Clutch!$A143, Scores!$F$2:$F$345, 0))</f>
        <v>JC</v>
      </c>
      <c r="C143" s="1" t="s">
        <v>5</v>
      </c>
      <c r="D143" s="1">
        <f>SUMIFS(INDEX(Scores!$I$2:$O$345, 0, MATCH($C143, Scores!$I$1:$O$1, 0)), Scores!$F$2:$F$345, $A143, Scores!$G$2:$G$345, D$1)</f>
        <v>6</v>
      </c>
      <c r="E143" s="1">
        <f>SUMIFS(INDEX(Scores!$I$2:$O$345, 0, MATCH($C143, Scores!$I$1:$O$1, 0)), Scores!$F$2:$F$345, $A143, Scores!$G$2:$G$345, E$1)</f>
        <v>4</v>
      </c>
      <c r="F143" s="1">
        <f>SUMIFS(INDEX(Scores!$I$2:$O$345, 0, MATCH($C143, Scores!$I$1:$O$1, 0)), Scores!$F$2:$F$345, $A143, Scores!$G$2:$G$345, F$1)</f>
        <v>0</v>
      </c>
      <c r="G143" s="1">
        <f>SUMIFS(INDEX(Scores!$I$2:$O$345, 0, MATCH($C143, Scores!$I$1:$O$1, 0)), Scores!$F$2:$F$345, $A143, Scores!$G$2:$G$345,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INDEX(Scores!$H$2:$H$345, MATCH(Clutch!$A144, Scores!$F$2:$F$345, 0))</f>
        <v>JCD</v>
      </c>
      <c r="C144" s="1" t="s">
        <v>4</v>
      </c>
      <c r="D144" s="1">
        <f>SUMIFS(INDEX(Scores!$I$2:$O$345, 0, MATCH($C144, Scores!$I$1:$O$1, 0)), Scores!$F$2:$F$345, $A144, Scores!$G$2:$G$345, D$1)</f>
        <v>4</v>
      </c>
      <c r="E144" s="1">
        <f>SUMIFS(INDEX(Scores!$I$2:$O$345, 0, MATCH($C144, Scores!$I$1:$O$1, 0)), Scores!$F$2:$F$345, $A144, Scores!$G$2:$G$345, E$1)</f>
        <v>1</v>
      </c>
      <c r="F144" s="1">
        <f>SUMIFS(INDEX(Scores!$I$2:$O$345, 0, MATCH($C144, Scores!$I$1:$O$1, 0)), Scores!$F$2:$F$345, $A144, Scores!$G$2:$G$345, F$1)</f>
        <v>2</v>
      </c>
      <c r="G144" s="1">
        <f>SUMIFS(INDEX(Scores!$I$2:$O$345, 0, MATCH($C144, Scores!$I$1:$O$1, 0)), Scores!$F$2:$F$345, $A144, Scores!$G$2:$G$345,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INDEX(Scores!$H$2:$H$345, MATCH(Clutch!$A145, Scores!$F$2:$F$345, 0))</f>
        <v>JCD</v>
      </c>
      <c r="C145" s="1" t="s">
        <v>5</v>
      </c>
      <c r="D145" s="1">
        <f>SUMIFS(INDEX(Scores!$I$2:$O$345, 0, MATCH($C145, Scores!$I$1:$O$1, 0)), Scores!$F$2:$F$345, $A145, Scores!$G$2:$G$345, D$1)</f>
        <v>0</v>
      </c>
      <c r="E145" s="1">
        <f>SUMIFS(INDEX(Scores!$I$2:$O$345, 0, MATCH($C145, Scores!$I$1:$O$1, 0)), Scores!$F$2:$F$345, $A145, Scores!$G$2:$G$345, E$1)</f>
        <v>1</v>
      </c>
      <c r="F145" s="1">
        <f>SUMIFS(INDEX(Scores!$I$2:$O$345, 0, MATCH($C145, Scores!$I$1:$O$1, 0)), Scores!$F$2:$F$345, $A145, Scores!$G$2:$G$345, F$1)</f>
        <v>0</v>
      </c>
      <c r="G145" s="1">
        <f>SUMIFS(INDEX(Scores!$I$2:$O$345, 0, MATCH($C145, Scores!$I$1:$O$1, 0)), Scores!$F$2:$F$345, $A145, Scores!$G$2:$G$345,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INDEX(Scores!$H$2:$H$345, MATCH(Clutch!$A146, Scores!$F$2:$F$345, 0))</f>
        <v>CJ</v>
      </c>
      <c r="C146" s="1" t="s">
        <v>4</v>
      </c>
      <c r="D146" s="1">
        <f>SUMIFS(INDEX(Scores!$I$2:$O$345, 0, MATCH($C146, Scores!$I$1:$O$1, 0)), Scores!$F$2:$F$345, $A146, Scores!$G$2:$G$345, D$1)</f>
        <v>5</v>
      </c>
      <c r="E146" s="1">
        <f>SUMIFS(INDEX(Scores!$I$2:$O$345, 0, MATCH($C146, Scores!$I$1:$O$1, 0)), Scores!$F$2:$F$345, $A146, Scores!$G$2:$G$345, E$1)</f>
        <v>2</v>
      </c>
      <c r="F146" s="1">
        <f>SUMIFS(INDEX(Scores!$I$2:$O$345, 0, MATCH($C146, Scores!$I$1:$O$1, 0)), Scores!$F$2:$F$345, $A146, Scores!$G$2:$G$345, F$1)</f>
        <v>0</v>
      </c>
      <c r="G146" s="1">
        <f>SUMIFS(INDEX(Scores!$I$2:$O$345, 0, MATCH($C146, Scores!$I$1:$O$1, 0)), Scores!$F$2:$F$345, $A146, Scores!$G$2:$G$345,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INDEX(Scores!$H$2:$H$345, MATCH(Clutch!$A147, Scores!$F$2:$F$345, 0))</f>
        <v>CJ</v>
      </c>
      <c r="C147" s="1" t="s">
        <v>5</v>
      </c>
      <c r="D147" s="1">
        <f>SUMIFS(INDEX(Scores!$I$2:$O$345, 0, MATCH($C147, Scores!$I$1:$O$1, 0)), Scores!$F$2:$F$345, $A147, Scores!$G$2:$G$345, D$1)</f>
        <v>4</v>
      </c>
      <c r="E147" s="1">
        <f>SUMIFS(INDEX(Scores!$I$2:$O$345, 0, MATCH($C147, Scores!$I$1:$O$1, 0)), Scores!$F$2:$F$345, $A147, Scores!$G$2:$G$345, E$1)</f>
        <v>3</v>
      </c>
      <c r="F147" s="1">
        <f>SUMIFS(INDEX(Scores!$I$2:$O$345, 0, MATCH($C147, Scores!$I$1:$O$1, 0)), Scores!$F$2:$F$345, $A147, Scores!$G$2:$G$345, F$1)</f>
        <v>0</v>
      </c>
      <c r="G147" s="1">
        <f>SUMIFS(INDEX(Scores!$I$2:$O$345, 0, MATCH($C147, Scores!$I$1:$O$1, 0)), Scores!$F$2:$F$345, $A147, Scores!$G$2:$G$345,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INDEX(Scores!$H$2:$H$345, MATCH(Clutch!$A148, Scores!$F$2:$F$345, 0))</f>
        <v>JC</v>
      </c>
      <c r="C148" s="1" t="s">
        <v>4</v>
      </c>
      <c r="D148" s="1">
        <f>SUMIFS(INDEX(Scores!$I$2:$O$345, 0, MATCH($C148, Scores!$I$1:$O$1, 0)), Scores!$F$2:$F$345, $A148, Scores!$G$2:$G$345, D$1)</f>
        <v>1</v>
      </c>
      <c r="E148" s="1">
        <f>SUMIFS(INDEX(Scores!$I$2:$O$345, 0, MATCH($C148, Scores!$I$1:$O$1, 0)), Scores!$F$2:$F$345, $A148, Scores!$G$2:$G$345, E$1)</f>
        <v>0</v>
      </c>
      <c r="F148" s="1">
        <f>SUMIFS(INDEX(Scores!$I$2:$O$345, 0, MATCH($C148, Scores!$I$1:$O$1, 0)), Scores!$F$2:$F$345, $A148, Scores!$G$2:$G$345, F$1)</f>
        <v>4</v>
      </c>
      <c r="G148" s="1">
        <f>SUMIFS(INDEX(Scores!$I$2:$O$345, 0, MATCH($C148, Scores!$I$1:$O$1, 0)), Scores!$F$2:$F$345, $A148, Scores!$G$2:$G$345,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INDEX(Scores!$H$2:$H$345, MATCH(Clutch!$A149, Scores!$F$2:$F$345, 0))</f>
        <v>JC</v>
      </c>
      <c r="C149" s="1" t="s">
        <v>5</v>
      </c>
      <c r="D149" s="1">
        <f>SUMIFS(INDEX(Scores!$I$2:$O$345, 0, MATCH($C149, Scores!$I$1:$O$1, 0)), Scores!$F$2:$F$345, $A149, Scores!$G$2:$G$345, D$1)</f>
        <v>0</v>
      </c>
      <c r="E149" s="1">
        <f>SUMIFS(INDEX(Scores!$I$2:$O$345, 0, MATCH($C149, Scores!$I$1:$O$1, 0)), Scores!$F$2:$F$345, $A149, Scores!$G$2:$G$345, E$1)</f>
        <v>0</v>
      </c>
      <c r="F149" s="1">
        <f>SUMIFS(INDEX(Scores!$I$2:$O$345, 0, MATCH($C149, Scores!$I$1:$O$1, 0)), Scores!$F$2:$F$345, $A149, Scores!$G$2:$G$345, F$1)</f>
        <v>0</v>
      </c>
      <c r="G149" s="1">
        <f>SUMIFS(INDEX(Scores!$I$2:$O$345, 0, MATCH($C149, Scores!$I$1:$O$1, 0)), Scores!$F$2:$F$345, $A149, Scores!$G$2:$G$345,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INDEX(Scores!$H$2:$H$345, MATCH(Clutch!$A150, Scores!$F$2:$F$345, 0))</f>
        <v>QCJ</v>
      </c>
      <c r="C150" s="1" t="s">
        <v>4</v>
      </c>
      <c r="D150" s="1">
        <f>SUMIFS(INDEX(Scores!$I$2:$O$345, 0, MATCH($C150, Scores!$I$1:$O$1, 0)), Scores!$F$2:$F$345, $A150, Scores!$G$2:$G$345, D$1)</f>
        <v>0</v>
      </c>
      <c r="E150" s="1">
        <f>SUMIFS(INDEX(Scores!$I$2:$O$345, 0, MATCH($C150, Scores!$I$1:$O$1, 0)), Scores!$F$2:$F$345, $A150, Scores!$G$2:$G$345, E$1)</f>
        <v>1</v>
      </c>
      <c r="F150" s="1">
        <f>SUMIFS(INDEX(Scores!$I$2:$O$345, 0, MATCH($C150, Scores!$I$1:$O$1, 0)), Scores!$F$2:$F$345, $A150, Scores!$G$2:$G$345, F$1)</f>
        <v>0</v>
      </c>
      <c r="G150" s="1">
        <f>SUMIFS(INDEX(Scores!$I$2:$O$345, 0, MATCH($C150, Scores!$I$1:$O$1, 0)), Scores!$F$2:$F$345, $A150, Scores!$G$2:$G$345,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INDEX(Scores!$H$2:$H$345, MATCH(Clutch!$A151, Scores!$F$2:$F$345, 0))</f>
        <v>QCJ</v>
      </c>
      <c r="C151" s="1" t="s">
        <v>5</v>
      </c>
      <c r="D151" s="1">
        <f>SUMIFS(INDEX(Scores!$I$2:$O$345, 0, MATCH($C151, Scores!$I$1:$O$1, 0)), Scores!$F$2:$F$345, $A151, Scores!$G$2:$G$345, D$1)</f>
        <v>0</v>
      </c>
      <c r="E151" s="1">
        <f>SUMIFS(INDEX(Scores!$I$2:$O$345, 0, MATCH($C151, Scores!$I$1:$O$1, 0)), Scores!$F$2:$F$345, $A151, Scores!$G$2:$G$345, E$1)</f>
        <v>5</v>
      </c>
      <c r="F151" s="1">
        <f>SUMIFS(INDEX(Scores!$I$2:$O$345, 0, MATCH($C151, Scores!$I$1:$O$1, 0)), Scores!$F$2:$F$345, $A151, Scores!$G$2:$G$345, F$1)</f>
        <v>0</v>
      </c>
      <c r="G151" s="1">
        <f>SUMIFS(INDEX(Scores!$I$2:$O$345, 0, MATCH($C151, Scores!$I$1:$O$1, 0)), Scores!$F$2:$F$345, $A151, Scores!$G$2:$G$345,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INDEX(Scores!$H$2:$H$345, MATCH(Clutch!$A152, Scores!$F$2:$F$345, 0))</f>
        <v>CJQD</v>
      </c>
      <c r="C152" s="1" t="s">
        <v>4</v>
      </c>
      <c r="D152" s="1">
        <f>SUMIFS(INDEX(Scores!$I$2:$O$345, 0, MATCH($C152, Scores!$I$1:$O$1, 0)), Scores!$F$2:$F$345, $A152, Scores!$G$2:$G$345, D$1)</f>
        <v>4</v>
      </c>
      <c r="E152" s="1">
        <f>SUMIFS(INDEX(Scores!$I$2:$O$345, 0, MATCH($C152, Scores!$I$1:$O$1, 0)), Scores!$F$2:$F$345, $A152, Scores!$G$2:$G$345, E$1)</f>
        <v>0</v>
      </c>
      <c r="F152" s="1">
        <f>SUMIFS(INDEX(Scores!$I$2:$O$345, 0, MATCH($C152, Scores!$I$1:$O$1, 0)), Scores!$F$2:$F$345, $A152, Scores!$G$2:$G$345, F$1)</f>
        <v>3</v>
      </c>
      <c r="G152" s="1">
        <f>SUMIFS(INDEX(Scores!$I$2:$O$345, 0, MATCH($C152, Scores!$I$1:$O$1, 0)), Scores!$F$2:$F$345, $A152, Scores!$G$2:$G$345,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INDEX(Scores!$H$2:$H$345, MATCH(Clutch!$A153, Scores!$F$2:$F$345, 0))</f>
        <v>CJQD</v>
      </c>
      <c r="C153" s="1" t="s">
        <v>5</v>
      </c>
      <c r="D153" s="1">
        <f>SUMIFS(INDEX(Scores!$I$2:$O$345, 0, MATCH($C153, Scores!$I$1:$O$1, 0)), Scores!$F$2:$F$345, $A153, Scores!$G$2:$G$345, D$1)</f>
        <v>0</v>
      </c>
      <c r="E153" s="1">
        <f>SUMIFS(INDEX(Scores!$I$2:$O$345, 0, MATCH($C153, Scores!$I$1:$O$1, 0)), Scores!$F$2:$F$345, $A153, Scores!$G$2:$G$345, E$1)</f>
        <v>1</v>
      </c>
      <c r="F153" s="1">
        <f>SUMIFS(INDEX(Scores!$I$2:$O$345, 0, MATCH($C153, Scores!$I$1:$O$1, 0)), Scores!$F$2:$F$345, $A153, Scores!$G$2:$G$345, F$1)</f>
        <v>0</v>
      </c>
      <c r="G153" s="1">
        <f>SUMIFS(INDEX(Scores!$I$2:$O$345, 0, MATCH($C153, Scores!$I$1:$O$1, 0)), Scores!$F$2:$F$345, $A153, Scores!$G$2:$G$345,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INDEX(Scores!$H$2:$H$345, MATCH(Clutch!$A154, Scores!$F$2:$F$345, 0))</f>
        <v>CJQ</v>
      </c>
      <c r="C154" s="1" t="s">
        <v>4</v>
      </c>
      <c r="D154" s="1">
        <f>SUMIFS(INDEX(Scores!$I$2:$O$345, 0, MATCH($C154, Scores!$I$1:$O$1, 0)), Scores!$F$2:$F$345, $A154, Scores!$G$2:$G$345, D$1)</f>
        <v>3</v>
      </c>
      <c r="E154" s="1">
        <f>SUMIFS(INDEX(Scores!$I$2:$O$345, 0, MATCH($C154, Scores!$I$1:$O$1, 0)), Scores!$F$2:$F$345, $A154, Scores!$G$2:$G$345, E$1)</f>
        <v>4</v>
      </c>
      <c r="F154" s="1">
        <f>SUMIFS(INDEX(Scores!$I$2:$O$345, 0, MATCH($C154, Scores!$I$1:$O$1, 0)), Scores!$F$2:$F$345, $A154, Scores!$G$2:$G$345, F$1)</f>
        <v>5</v>
      </c>
      <c r="G154" s="1">
        <f>SUMIFS(INDEX(Scores!$I$2:$O$345, 0, MATCH($C154, Scores!$I$1:$O$1, 0)), Scores!$F$2:$F$345, $A154, Scores!$G$2:$G$345,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INDEX(Scores!$H$2:$H$345, MATCH(Clutch!$A155, Scores!$F$2:$F$345, 0))</f>
        <v>CJQ</v>
      </c>
      <c r="C155" s="1" t="s">
        <v>5</v>
      </c>
      <c r="D155" s="1">
        <f>SUMIFS(INDEX(Scores!$I$2:$O$345, 0, MATCH($C155, Scores!$I$1:$O$1, 0)), Scores!$F$2:$F$345, $A155, Scores!$G$2:$G$345, D$1)</f>
        <v>2</v>
      </c>
      <c r="E155" s="1">
        <f>SUMIFS(INDEX(Scores!$I$2:$O$345, 0, MATCH($C155, Scores!$I$1:$O$1, 0)), Scores!$F$2:$F$345, $A155, Scores!$G$2:$G$345, E$1)</f>
        <v>1</v>
      </c>
      <c r="F155" s="1">
        <f>SUMIFS(INDEX(Scores!$I$2:$O$345, 0, MATCH($C155, Scores!$I$1:$O$1, 0)), Scores!$F$2:$F$345, $A155, Scores!$G$2:$G$345, F$1)</f>
        <v>0</v>
      </c>
      <c r="G155" s="1">
        <f>SUMIFS(INDEX(Scores!$I$2:$O$345, 0, MATCH($C155, Scores!$I$1:$O$1, 0)), Scores!$F$2:$F$345, $A155, Scores!$G$2:$G$345,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INDEX(Scores!$H$2:$H$345, MATCH(Clutch!$A156, Scores!$F$2:$F$345, 0))</f>
        <v>CJ</v>
      </c>
      <c r="C156" s="1" t="s">
        <v>4</v>
      </c>
      <c r="D156" s="1">
        <f>SUMIFS(INDEX(Scores!$I$2:$O$345, 0, MATCH($C156, Scores!$I$1:$O$1, 0)), Scores!$F$2:$F$345, $A156, Scores!$G$2:$G$345, D$1)</f>
        <v>3</v>
      </c>
      <c r="E156" s="1">
        <f>SUMIFS(INDEX(Scores!$I$2:$O$345, 0, MATCH($C156, Scores!$I$1:$O$1, 0)), Scores!$F$2:$F$345, $A156, Scores!$G$2:$G$345, E$1)</f>
        <v>1</v>
      </c>
      <c r="F156" s="1">
        <f>SUMIFS(INDEX(Scores!$I$2:$O$345, 0, MATCH($C156, Scores!$I$1:$O$1, 0)), Scores!$F$2:$F$345, $A156, Scores!$G$2:$G$345, F$1)</f>
        <v>2</v>
      </c>
      <c r="G156" s="1">
        <f>SUMIFS(INDEX(Scores!$I$2:$O$345, 0, MATCH($C156, Scores!$I$1:$O$1, 0)), Scores!$F$2:$F$345, $A156, Scores!$G$2:$G$345,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INDEX(Scores!$H$2:$H$345, MATCH(Clutch!$A157, Scores!$F$2:$F$345, 0))</f>
        <v>CJ</v>
      </c>
      <c r="C157" s="1" t="s">
        <v>5</v>
      </c>
      <c r="D157" s="1">
        <f>SUMIFS(INDEX(Scores!$I$2:$O$345, 0, MATCH($C157, Scores!$I$1:$O$1, 0)), Scores!$F$2:$F$345, $A157, Scores!$G$2:$G$345, D$1)</f>
        <v>0</v>
      </c>
      <c r="E157" s="1">
        <f>SUMIFS(INDEX(Scores!$I$2:$O$345, 0, MATCH($C157, Scores!$I$1:$O$1, 0)), Scores!$F$2:$F$345, $A157, Scores!$G$2:$G$345, E$1)</f>
        <v>0</v>
      </c>
      <c r="F157" s="1">
        <f>SUMIFS(INDEX(Scores!$I$2:$O$345, 0, MATCH($C157, Scores!$I$1:$O$1, 0)), Scores!$F$2:$F$345, $A157, Scores!$G$2:$G$345, F$1)</f>
        <v>0</v>
      </c>
      <c r="G157" s="1">
        <f>SUMIFS(INDEX(Scores!$I$2:$O$345, 0, MATCH($C157, Scores!$I$1:$O$1, 0)), Scores!$F$2:$F$345, $A157, Scores!$G$2:$G$345,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INDEX(Scores!$H$2:$H$345, MATCH(Clutch!$A158, Scores!$F$2:$F$345, 0))</f>
        <v>JDC</v>
      </c>
      <c r="C158" s="1" t="s">
        <v>4</v>
      </c>
      <c r="D158" s="1">
        <f>SUMIFS(INDEX(Scores!$I$2:$O$345, 0, MATCH($C158, Scores!$I$1:$O$1, 0)), Scores!$F$2:$F$345, $A158, Scores!$G$2:$G$345, D$1)</f>
        <v>3</v>
      </c>
      <c r="E158" s="1">
        <f>SUMIFS(INDEX(Scores!$I$2:$O$345, 0, MATCH($C158, Scores!$I$1:$O$1, 0)), Scores!$F$2:$F$345, $A158, Scores!$G$2:$G$345, E$1)</f>
        <v>6</v>
      </c>
      <c r="F158" s="1">
        <f>SUMIFS(INDEX(Scores!$I$2:$O$345, 0, MATCH($C158, Scores!$I$1:$O$1, 0)), Scores!$F$2:$F$345, $A158, Scores!$G$2:$G$345, F$1)</f>
        <v>3</v>
      </c>
      <c r="G158" s="1">
        <f>SUMIFS(INDEX(Scores!$I$2:$O$345, 0, MATCH($C158, Scores!$I$1:$O$1, 0)), Scores!$F$2:$F$345, $A158, Scores!$G$2:$G$345,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INDEX(Scores!$H$2:$H$345, MATCH(Clutch!$A159, Scores!$F$2:$F$345, 0))</f>
        <v>JDC</v>
      </c>
      <c r="C159" s="1" t="s">
        <v>5</v>
      </c>
      <c r="D159" s="1">
        <f>SUMIFS(INDEX(Scores!$I$2:$O$345, 0, MATCH($C159, Scores!$I$1:$O$1, 0)), Scores!$F$2:$F$345, $A159, Scores!$G$2:$G$345, D$1)</f>
        <v>0</v>
      </c>
      <c r="E159" s="1">
        <f>SUMIFS(INDEX(Scores!$I$2:$O$345, 0, MATCH($C159, Scores!$I$1:$O$1, 0)), Scores!$F$2:$F$345, $A159, Scores!$G$2:$G$345, E$1)</f>
        <v>2</v>
      </c>
      <c r="F159" s="1">
        <f>SUMIFS(INDEX(Scores!$I$2:$O$345, 0, MATCH($C159, Scores!$I$1:$O$1, 0)), Scores!$F$2:$F$345, $A159, Scores!$G$2:$G$345, F$1)</f>
        <v>3</v>
      </c>
      <c r="G159" s="1">
        <f>SUMIFS(INDEX(Scores!$I$2:$O$345, 0, MATCH($C159, Scores!$I$1:$O$1, 0)), Scores!$F$2:$F$345, $A159, Scores!$G$2:$G$345,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INDEX(Scores!$H$2:$H$345, MATCH(Clutch!$A160, Scores!$F$2:$F$345, 0))</f>
        <v>CJ</v>
      </c>
      <c r="C160" s="1" t="s">
        <v>4</v>
      </c>
      <c r="D160" s="1">
        <f>SUMIFS(INDEX(Scores!$I$2:$O$345, 0, MATCH($C160, Scores!$I$1:$O$1, 0)), Scores!$F$2:$F$345, $A160, Scores!$G$2:$G$345, D$1)</f>
        <v>6</v>
      </c>
      <c r="E160" s="1">
        <f>SUMIFS(INDEX(Scores!$I$2:$O$345, 0, MATCH($C160, Scores!$I$1:$O$1, 0)), Scores!$F$2:$F$345, $A160, Scores!$G$2:$G$345, E$1)</f>
        <v>3</v>
      </c>
      <c r="F160" s="1">
        <f>SUMIFS(INDEX(Scores!$I$2:$O$345, 0, MATCH($C160, Scores!$I$1:$O$1, 0)), Scores!$F$2:$F$345, $A160, Scores!$G$2:$G$345, F$1)</f>
        <v>3</v>
      </c>
      <c r="G160" s="1">
        <f>SUMIFS(INDEX(Scores!$I$2:$O$345, 0, MATCH($C160, Scores!$I$1:$O$1, 0)), Scores!$F$2:$F$345, $A160, Scores!$G$2:$G$345,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INDEX(Scores!$H$2:$H$345, MATCH(Clutch!$A161, Scores!$F$2:$F$345, 0))</f>
        <v>CJ</v>
      </c>
      <c r="C161" s="1" t="s">
        <v>5</v>
      </c>
      <c r="D161" s="1">
        <f>SUMIFS(INDEX(Scores!$I$2:$O$345, 0, MATCH($C161, Scores!$I$1:$O$1, 0)), Scores!$F$2:$F$345, $A161, Scores!$G$2:$G$345, D$1)</f>
        <v>4</v>
      </c>
      <c r="E161" s="1">
        <f>SUMIFS(INDEX(Scores!$I$2:$O$345, 0, MATCH($C161, Scores!$I$1:$O$1, 0)), Scores!$F$2:$F$345, $A161, Scores!$G$2:$G$345, E$1)</f>
        <v>0</v>
      </c>
      <c r="F161" s="1">
        <f>SUMIFS(INDEX(Scores!$I$2:$O$345, 0, MATCH($C161, Scores!$I$1:$O$1, 0)), Scores!$F$2:$F$345, $A161, Scores!$G$2:$G$345, F$1)</f>
        <v>1</v>
      </c>
      <c r="G161" s="1">
        <f>SUMIFS(INDEX(Scores!$I$2:$O$345, 0, MATCH($C161, Scores!$I$1:$O$1, 0)), Scores!$F$2:$F$345, $A161, Scores!$G$2:$G$345,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INDEX(Scores!$H$2:$H$345, MATCH(Clutch!$A162, Scores!$F$2:$F$345, 0))</f>
        <v>JC</v>
      </c>
      <c r="C162" s="1" t="s">
        <v>4</v>
      </c>
      <c r="D162" s="1">
        <f>SUMIFS(INDEX(Scores!$I$2:$O$345, 0, MATCH($C162, Scores!$I$1:$O$1, 0)), Scores!$F$2:$F$345, $A162, Scores!$G$2:$G$345, D$1)</f>
        <v>2</v>
      </c>
      <c r="E162" s="1">
        <f>SUMIFS(INDEX(Scores!$I$2:$O$345, 0, MATCH($C162, Scores!$I$1:$O$1, 0)), Scores!$F$2:$F$345, $A162, Scores!$G$2:$G$345, E$1)</f>
        <v>1</v>
      </c>
      <c r="F162" s="1">
        <f>SUMIFS(INDEX(Scores!$I$2:$O$345, 0, MATCH($C162, Scores!$I$1:$O$1, 0)), Scores!$F$2:$F$345, $A162, Scores!$G$2:$G$345, F$1)</f>
        <v>7</v>
      </c>
      <c r="G162" s="1">
        <f>SUMIFS(INDEX(Scores!$I$2:$O$345, 0, MATCH($C162, Scores!$I$1:$O$1, 0)), Scores!$F$2:$F$345, $A162, Scores!$G$2:$G$345,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INDEX(Scores!$H$2:$H$345, MATCH(Clutch!$A163, Scores!$F$2:$F$345, 0))</f>
        <v>JC</v>
      </c>
      <c r="C163" s="1" t="s">
        <v>5</v>
      </c>
      <c r="D163" s="1">
        <f>SUMIFS(INDEX(Scores!$I$2:$O$345, 0, MATCH($C163, Scores!$I$1:$O$1, 0)), Scores!$F$2:$F$345, $A163, Scores!$G$2:$G$345, D$1)</f>
        <v>3</v>
      </c>
      <c r="E163" s="1">
        <f>SUMIFS(INDEX(Scores!$I$2:$O$345, 0, MATCH($C163, Scores!$I$1:$O$1, 0)), Scores!$F$2:$F$345, $A163, Scores!$G$2:$G$345, E$1)</f>
        <v>0</v>
      </c>
      <c r="F163" s="1">
        <f>SUMIFS(INDEX(Scores!$I$2:$O$345, 0, MATCH($C163, Scores!$I$1:$O$1, 0)), Scores!$F$2:$F$345, $A163, Scores!$G$2:$G$345, F$1)</f>
        <v>2</v>
      </c>
      <c r="G163" s="1">
        <f>SUMIFS(INDEX(Scores!$I$2:$O$345, 0, MATCH($C163, Scores!$I$1:$O$1, 0)), Scores!$F$2:$F$345, $A163, Scores!$G$2:$G$345,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INDEX(Scores!$H$2:$H$345, MATCH(Clutch!$A164, Scores!$F$2:$F$345, 0))</f>
        <v>JC</v>
      </c>
      <c r="C164" s="1" t="s">
        <v>4</v>
      </c>
      <c r="D164" s="1">
        <f>SUMIFS(INDEX(Scores!$I$2:$O$345, 0, MATCH($C164, Scores!$I$1:$O$1, 0)), Scores!$F$2:$F$345, $A164, Scores!$G$2:$G$345, D$1)</f>
        <v>1</v>
      </c>
      <c r="E164" s="1">
        <f>SUMIFS(INDEX(Scores!$I$2:$O$345, 0, MATCH($C164, Scores!$I$1:$O$1, 0)), Scores!$F$2:$F$345, $A164, Scores!$G$2:$G$345, E$1)</f>
        <v>0</v>
      </c>
      <c r="F164" s="1">
        <f>SUMIFS(INDEX(Scores!$I$2:$O$345, 0, MATCH($C164, Scores!$I$1:$O$1, 0)), Scores!$F$2:$F$345, $A164, Scores!$G$2:$G$345, F$1)</f>
        <v>4</v>
      </c>
      <c r="G164" s="1">
        <f>SUMIFS(INDEX(Scores!$I$2:$O$345, 0, MATCH($C164, Scores!$I$1:$O$1, 0)), Scores!$F$2:$F$345, $A164, Scores!$G$2:$G$345,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INDEX(Scores!$H$2:$H$345, MATCH(Clutch!$A165, Scores!$F$2:$F$345, 0))</f>
        <v>JC</v>
      </c>
      <c r="C165" s="1" t="s">
        <v>5</v>
      </c>
      <c r="D165" s="1">
        <f>SUMIFS(INDEX(Scores!$I$2:$O$345, 0, MATCH($C165, Scores!$I$1:$O$1, 0)), Scores!$F$2:$F$345, $A165, Scores!$G$2:$G$345, D$1)</f>
        <v>0</v>
      </c>
      <c r="E165" s="1">
        <f>SUMIFS(INDEX(Scores!$I$2:$O$345, 0, MATCH($C165, Scores!$I$1:$O$1, 0)), Scores!$F$2:$F$345, $A165, Scores!$G$2:$G$345, E$1)</f>
        <v>2</v>
      </c>
      <c r="F165" s="1">
        <f>SUMIFS(INDEX(Scores!$I$2:$O$345, 0, MATCH($C165, Scores!$I$1:$O$1, 0)), Scores!$F$2:$F$345, $A165, Scores!$G$2:$G$345, F$1)</f>
        <v>3</v>
      </c>
      <c r="G165" s="1">
        <f>SUMIFS(INDEX(Scores!$I$2:$O$345, 0, MATCH($C165, Scores!$I$1:$O$1, 0)), Scores!$F$2:$F$345, $A165, Scores!$G$2:$G$345,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INDEX(Scores!$H$2:$H$345, MATCH(Clutch!$A166, Scores!$F$2:$F$345, 0))</f>
        <v>CJ</v>
      </c>
      <c r="C166" s="1" t="s">
        <v>4</v>
      </c>
      <c r="D166" s="1">
        <f>SUMIFS(INDEX(Scores!$I$2:$O$345, 0, MATCH($C166, Scores!$I$1:$O$1, 0)), Scores!$F$2:$F$345, $A166, Scores!$G$2:$G$345, D$1)</f>
        <v>3</v>
      </c>
      <c r="E166" s="1">
        <f>SUMIFS(INDEX(Scores!$I$2:$O$345, 0, MATCH($C166, Scores!$I$1:$O$1, 0)), Scores!$F$2:$F$345, $A166, Scores!$G$2:$G$345, E$1)</f>
        <v>3</v>
      </c>
      <c r="F166" s="1">
        <f>SUMIFS(INDEX(Scores!$I$2:$O$345, 0, MATCH($C166, Scores!$I$1:$O$1, 0)), Scores!$F$2:$F$345, $A166, Scores!$G$2:$G$345, F$1)</f>
        <v>2</v>
      </c>
      <c r="G166" s="1">
        <f>SUMIFS(INDEX(Scores!$I$2:$O$345, 0, MATCH($C166, Scores!$I$1:$O$1, 0)), Scores!$F$2:$F$345, $A166, Scores!$G$2:$G$345,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INDEX(Scores!$H$2:$H$345, MATCH(Clutch!$A167, Scores!$F$2:$F$345, 0))</f>
        <v>CJ</v>
      </c>
      <c r="C167" s="1" t="s">
        <v>5</v>
      </c>
      <c r="D167" s="1">
        <f>SUMIFS(INDEX(Scores!$I$2:$O$345, 0, MATCH($C167, Scores!$I$1:$O$1, 0)), Scores!$F$2:$F$345, $A167, Scores!$G$2:$G$345, D$1)</f>
        <v>0</v>
      </c>
      <c r="E167" s="1">
        <f>SUMIFS(INDEX(Scores!$I$2:$O$345, 0, MATCH($C167, Scores!$I$1:$O$1, 0)), Scores!$F$2:$F$345, $A167, Scores!$G$2:$G$345, E$1)</f>
        <v>0</v>
      </c>
      <c r="F167" s="1">
        <f>SUMIFS(INDEX(Scores!$I$2:$O$345, 0, MATCH($C167, Scores!$I$1:$O$1, 0)), Scores!$F$2:$F$345, $A167, Scores!$G$2:$G$345, F$1)</f>
        <v>4</v>
      </c>
      <c r="G167" s="1">
        <f>SUMIFS(INDEX(Scores!$I$2:$O$345, 0, MATCH($C167, Scores!$I$1:$O$1, 0)), Scores!$F$2:$F$345, $A167, Scores!$G$2:$G$345,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INDEX(Scores!$H$2:$H$345, MATCH(Clutch!$A168, Scores!$F$2:$F$345, 0))</f>
        <v>JC</v>
      </c>
      <c r="C168" s="1" t="s">
        <v>4</v>
      </c>
      <c r="D168" s="1">
        <f>SUMIFS(INDEX(Scores!$I$2:$O$345, 0, MATCH($C168, Scores!$I$1:$O$1, 0)), Scores!$F$2:$F$345, $A168, Scores!$G$2:$G$345, D$1)</f>
        <v>0</v>
      </c>
      <c r="E168" s="1">
        <f>SUMIFS(INDEX(Scores!$I$2:$O$345, 0, MATCH($C168, Scores!$I$1:$O$1, 0)), Scores!$F$2:$F$345, $A168, Scores!$G$2:$G$345, E$1)</f>
        <v>3</v>
      </c>
      <c r="F168" s="1">
        <f>SUMIFS(INDEX(Scores!$I$2:$O$345, 0, MATCH($C168, Scores!$I$1:$O$1, 0)), Scores!$F$2:$F$345, $A168, Scores!$G$2:$G$345, F$1)</f>
        <v>1</v>
      </c>
      <c r="G168" s="1">
        <f>SUMIFS(INDEX(Scores!$I$2:$O$345, 0, MATCH($C168, Scores!$I$1:$O$1, 0)), Scores!$F$2:$F$345, $A168, Scores!$G$2:$G$345,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INDEX(Scores!$H$2:$H$345, MATCH(Clutch!$A169, Scores!$F$2:$F$345, 0))</f>
        <v>JC</v>
      </c>
      <c r="C169" s="1" t="s">
        <v>5</v>
      </c>
      <c r="D169" s="1">
        <f>SUMIFS(INDEX(Scores!$I$2:$O$345, 0, MATCH($C169, Scores!$I$1:$O$1, 0)), Scores!$F$2:$F$345, $A169, Scores!$G$2:$G$345, D$1)</f>
        <v>0</v>
      </c>
      <c r="E169" s="1">
        <f>SUMIFS(INDEX(Scores!$I$2:$O$345, 0, MATCH($C169, Scores!$I$1:$O$1, 0)), Scores!$F$2:$F$345, $A169, Scores!$G$2:$G$345, E$1)</f>
        <v>0</v>
      </c>
      <c r="F169" s="1">
        <f>SUMIFS(INDEX(Scores!$I$2:$O$345, 0, MATCH($C169, Scores!$I$1:$O$1, 0)), Scores!$F$2:$F$345, $A169, Scores!$G$2:$G$345, F$1)</f>
        <v>3</v>
      </c>
      <c r="G169" s="1">
        <f>SUMIFS(INDEX(Scores!$I$2:$O$345, 0, MATCH($C169, Scores!$I$1:$O$1, 0)), Scores!$F$2:$F$345, $A169, Scores!$G$2:$G$345,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INDEX(Scores!$H$2:$H$345, MATCH(Clutch!$A170, Scores!$F$2:$F$345, 0))</f>
        <v>CJ</v>
      </c>
      <c r="C170" s="1" t="s">
        <v>4</v>
      </c>
      <c r="D170" s="1">
        <f>SUMIFS(INDEX(Scores!$I$2:$O$345, 0, MATCH($C170, Scores!$I$1:$O$1, 0)), Scores!$F$2:$F$345, $A170, Scores!$G$2:$G$345, D$1)</f>
        <v>1</v>
      </c>
      <c r="E170" s="1">
        <f>SUMIFS(INDEX(Scores!$I$2:$O$345, 0, MATCH($C170, Scores!$I$1:$O$1, 0)), Scores!$F$2:$F$345, $A170, Scores!$G$2:$G$345, E$1)</f>
        <v>4</v>
      </c>
      <c r="F170" s="1">
        <f>SUMIFS(INDEX(Scores!$I$2:$O$345, 0, MATCH($C170, Scores!$I$1:$O$1, 0)), Scores!$F$2:$F$345, $A170, Scores!$G$2:$G$345, F$1)</f>
        <v>4</v>
      </c>
      <c r="G170" s="1">
        <f>SUMIFS(INDEX(Scores!$I$2:$O$345, 0, MATCH($C170, Scores!$I$1:$O$1, 0)), Scores!$F$2:$F$345, $A170, Scores!$G$2:$G$345, G$1)</f>
        <v>0</v>
      </c>
      <c r="H170" s="1" t="str">
        <f t="shared" si="257"/>
        <v>Caleb</v>
      </c>
      <c r="I170" s="1">
        <f t="shared" ref="I170:I206" si="341">IF($H170=$C170, SUM($D170:$E170)-SUM($D171:$E171), SUM($D170:$E170) - SUM($D171:$F171))</f>
        <v>1</v>
      </c>
      <c r="J170" s="1">
        <f t="shared" ref="J170:J206" si="342">IF($H170=$C170, SUM($D170:$F170)-SUM($D171:$E171), SUM($D170:$F170)-SUM($D171:$F171))</f>
        <v>5</v>
      </c>
      <c r="K170" s="1" t="str">
        <f t="shared" si="262"/>
        <v/>
      </c>
      <c r="L170" s="1">
        <f t="shared" si="265"/>
        <v>1</v>
      </c>
    </row>
    <row r="171" spans="1:12">
      <c r="A171" s="1">
        <f t="shared" si="268"/>
        <v>88</v>
      </c>
      <c r="B171" s="1" t="str">
        <f>INDEX(Scores!$H$2:$H$345, MATCH(Clutch!$A171, Scores!$F$2:$F$345, 0))</f>
        <v>CJ</v>
      </c>
      <c r="C171" s="1" t="s">
        <v>5</v>
      </c>
      <c r="D171" s="1">
        <f>SUMIFS(INDEX(Scores!$I$2:$O$345, 0, MATCH($C171, Scores!$I$1:$O$1, 0)), Scores!$F$2:$F$345, $A171, Scores!$G$2:$G$345, D$1)</f>
        <v>1</v>
      </c>
      <c r="E171" s="1">
        <f>SUMIFS(INDEX(Scores!$I$2:$O$345, 0, MATCH($C171, Scores!$I$1:$O$1, 0)), Scores!$F$2:$F$345, $A171, Scores!$G$2:$G$345, E$1)</f>
        <v>3</v>
      </c>
      <c r="F171" s="1">
        <f>SUMIFS(INDEX(Scores!$I$2:$O$345, 0, MATCH($C171, Scores!$I$1:$O$1, 0)), Scores!$F$2:$F$345, $A171, Scores!$G$2:$G$345, F$1)</f>
        <v>4</v>
      </c>
      <c r="G171" s="1">
        <f>SUMIFS(INDEX(Scores!$I$2:$O$345, 0, MATCH($C171, Scores!$I$1:$O$1, 0)), Scores!$F$2:$F$345, $A171, Scores!$G$2:$G$345, G$1)</f>
        <v>0</v>
      </c>
      <c r="H171" s="1" t="str">
        <f t="shared" si="257"/>
        <v>Caleb</v>
      </c>
      <c r="I171" s="1">
        <f t="shared" ref="I171:I193" si="343">IF($H171=$C171, SUM($D171:$E171)-SUM($D170:$E170), SUM($D171:$E171) - SUM($D170:$F170))</f>
        <v>-5</v>
      </c>
      <c r="J171" s="1">
        <f t="shared" ref="J171:J207" si="344">IF($H171=$C171, SUM($D171:$F171)-SUM($D170:$E170), SUM($D171:$F171)-SUM($D170:$F170))</f>
        <v>-1</v>
      </c>
      <c r="K171" s="1">
        <f t="shared" si="262"/>
        <v>0</v>
      </c>
      <c r="L171" s="1" t="str">
        <f t="shared" si="265"/>
        <v>&lt;-3</v>
      </c>
    </row>
    <row r="172" spans="1:12">
      <c r="A172" s="1">
        <f t="shared" si="268"/>
        <v>89</v>
      </c>
      <c r="B172" s="1" t="str">
        <f>INDEX(Scores!$H$2:$H$345, MATCH(Clutch!$A172, Scores!$F$2:$F$345, 0))</f>
        <v>JVC</v>
      </c>
      <c r="C172" s="1" t="s">
        <v>4</v>
      </c>
      <c r="D172" s="1">
        <f>SUMIFS(INDEX(Scores!$I$2:$O$345, 0, MATCH($C172, Scores!$I$1:$O$1, 0)), Scores!$F$2:$F$345, $A172, Scores!$G$2:$G$345, D$1)</f>
        <v>1</v>
      </c>
      <c r="E172" s="1">
        <f>SUMIFS(INDEX(Scores!$I$2:$O$345, 0, MATCH($C172, Scores!$I$1:$O$1, 0)), Scores!$F$2:$F$345, $A172, Scores!$G$2:$G$345, E$1)</f>
        <v>0</v>
      </c>
      <c r="F172" s="1">
        <f>SUMIFS(INDEX(Scores!$I$2:$O$345, 0, MATCH($C172, Scores!$I$1:$O$1, 0)), Scores!$F$2:$F$345, $A172, Scores!$G$2:$G$345, F$1)</f>
        <v>1</v>
      </c>
      <c r="G172" s="1">
        <f>SUMIFS(INDEX(Scores!$I$2:$O$345, 0, MATCH($C172, Scores!$I$1:$O$1, 0)), Scores!$F$2:$F$345, $A172, Scores!$G$2:$G$345,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INDEX(Scores!$H$2:$H$345, MATCH(Clutch!$A173, Scores!$F$2:$F$345, 0))</f>
        <v>JVC</v>
      </c>
      <c r="C173" s="1" t="s">
        <v>5</v>
      </c>
      <c r="D173" s="1">
        <f>SUMIFS(INDEX(Scores!$I$2:$O$345, 0, MATCH($C173, Scores!$I$1:$O$1, 0)), Scores!$F$2:$F$345, $A173, Scores!$G$2:$G$345, D$1)</f>
        <v>2</v>
      </c>
      <c r="E173" s="1">
        <f>SUMIFS(INDEX(Scores!$I$2:$O$345, 0, MATCH($C173, Scores!$I$1:$O$1, 0)), Scores!$F$2:$F$345, $A173, Scores!$G$2:$G$345, E$1)</f>
        <v>1</v>
      </c>
      <c r="F173" s="1">
        <f>SUMIFS(INDEX(Scores!$I$2:$O$345, 0, MATCH($C173, Scores!$I$1:$O$1, 0)), Scores!$F$2:$F$345, $A173, Scores!$G$2:$G$345, F$1)</f>
        <v>1</v>
      </c>
      <c r="G173" s="1">
        <f>SUMIFS(INDEX(Scores!$I$2:$O$345, 0, MATCH($C173, Scores!$I$1:$O$1, 0)), Scores!$F$2:$F$345, $A173, Scores!$G$2:$G$345, G$1)</f>
        <v>0</v>
      </c>
      <c r="H173" s="1" t="str">
        <f t="shared" si="345"/>
        <v>Joshua</v>
      </c>
      <c r="I173" s="1">
        <f t="shared" si="343"/>
        <v>2</v>
      </c>
      <c r="J173" s="1">
        <f t="shared" si="344"/>
        <v>3</v>
      </c>
      <c r="K173" s="1" t="str">
        <f t="shared" si="346"/>
        <v/>
      </c>
      <c r="L173" s="1">
        <f t="shared" si="347"/>
        <v>2</v>
      </c>
    </row>
    <row r="174" spans="1:12">
      <c r="A174" s="1">
        <f t="shared" si="268"/>
        <v>90</v>
      </c>
      <c r="B174" s="1" t="str">
        <f>INDEX(Scores!$H$2:$H$345, MATCH(Clutch!$A174, Scores!$F$2:$F$345, 0))</f>
        <v>JC</v>
      </c>
      <c r="C174" s="1" t="s">
        <v>4</v>
      </c>
      <c r="D174" s="1">
        <f>SUMIFS(INDEX(Scores!$I$2:$O$345, 0, MATCH($C174, Scores!$I$1:$O$1, 0)), Scores!$F$2:$F$345, $A174, Scores!$G$2:$G$345, D$1)</f>
        <v>1</v>
      </c>
      <c r="E174" s="1">
        <f>SUMIFS(INDEX(Scores!$I$2:$O$345, 0, MATCH($C174, Scores!$I$1:$O$1, 0)), Scores!$F$2:$F$345, $A174, Scores!$G$2:$G$345, E$1)</f>
        <v>0</v>
      </c>
      <c r="F174" s="1">
        <f>SUMIFS(INDEX(Scores!$I$2:$O$345, 0, MATCH($C174, Scores!$I$1:$O$1, 0)), Scores!$F$2:$F$345, $A174, Scores!$G$2:$G$345, F$1)</f>
        <v>1</v>
      </c>
      <c r="G174" s="1">
        <f>SUMIFS(INDEX(Scores!$I$2:$O$345, 0, MATCH($C174, Scores!$I$1:$O$1, 0)), Scores!$F$2:$F$345, $A174, Scores!$G$2:$G$345,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INDEX(Scores!$H$2:$H$345, MATCH(Clutch!$A175, Scores!$F$2:$F$345, 0))</f>
        <v>JC</v>
      </c>
      <c r="C175" s="1" t="s">
        <v>5</v>
      </c>
      <c r="D175" s="1">
        <f>SUMIFS(INDEX(Scores!$I$2:$O$345, 0, MATCH($C175, Scores!$I$1:$O$1, 0)), Scores!$F$2:$F$345, $A175, Scores!$G$2:$G$345, D$1)</f>
        <v>0</v>
      </c>
      <c r="E175" s="1">
        <f>SUMIFS(INDEX(Scores!$I$2:$O$345, 0, MATCH($C175, Scores!$I$1:$O$1, 0)), Scores!$F$2:$F$345, $A175, Scores!$G$2:$G$345, E$1)</f>
        <v>0</v>
      </c>
      <c r="F175" s="1">
        <f>SUMIFS(INDEX(Scores!$I$2:$O$345, 0, MATCH($C175, Scores!$I$1:$O$1, 0)), Scores!$F$2:$F$345, $A175, Scores!$G$2:$G$345, F$1)</f>
        <v>1</v>
      </c>
      <c r="G175" s="1">
        <f>SUMIFS(INDEX(Scores!$I$2:$O$345, 0, MATCH($C175, Scores!$I$1:$O$1, 0)), Scores!$F$2:$F$345, $A175, Scores!$G$2:$G$345, G$1)</f>
        <v>0</v>
      </c>
      <c r="H175" s="1" t="str">
        <f t="shared" si="348"/>
        <v>Joshua</v>
      </c>
      <c r="I175" s="1">
        <f t="shared" si="343"/>
        <v>-1</v>
      </c>
      <c r="J175" s="1">
        <f t="shared" si="344"/>
        <v>0</v>
      </c>
      <c r="K175" s="1">
        <f t="shared" si="349"/>
        <v>1</v>
      </c>
      <c r="L175" s="1">
        <f t="shared" si="350"/>
        <v>-1</v>
      </c>
    </row>
    <row r="176" spans="1:12">
      <c r="A176" s="1">
        <f t="shared" si="268"/>
        <v>91</v>
      </c>
      <c r="B176" s="1" t="str">
        <f>INDEX(Scores!$H$2:$H$345, MATCH(Clutch!$A176, Scores!$F$2:$F$345, 0))</f>
        <v>JC</v>
      </c>
      <c r="C176" s="1" t="s">
        <v>4</v>
      </c>
      <c r="D176" s="1">
        <f>SUMIFS(INDEX(Scores!$I$2:$O$345, 0, MATCH($C176, Scores!$I$1:$O$1, 0)), Scores!$F$2:$F$345, $A176, Scores!$G$2:$G$345, D$1)</f>
        <v>3</v>
      </c>
      <c r="E176" s="1">
        <f>SUMIFS(INDEX(Scores!$I$2:$O$345, 0, MATCH($C176, Scores!$I$1:$O$1, 0)), Scores!$F$2:$F$345, $A176, Scores!$G$2:$G$345, E$1)</f>
        <v>2</v>
      </c>
      <c r="F176" s="1">
        <f>SUMIFS(INDEX(Scores!$I$2:$O$345, 0, MATCH($C176, Scores!$I$1:$O$1, 0)), Scores!$F$2:$F$345, $A176, Scores!$G$2:$G$345, F$1)</f>
        <v>2</v>
      </c>
      <c r="G176" s="1">
        <f>SUMIFS(INDEX(Scores!$I$2:$O$345, 0, MATCH($C176, Scores!$I$1:$O$1, 0)), Scores!$F$2:$F$345, $A176, Scores!$G$2:$G$345, G$1)</f>
        <v>0</v>
      </c>
      <c r="H176" s="1" t="str">
        <f t="shared" si="348"/>
        <v>Joshua</v>
      </c>
      <c r="I176" s="1">
        <f t="shared" si="341"/>
        <v>-6</v>
      </c>
      <c r="J176" s="1">
        <f t="shared" si="342"/>
        <v>-4</v>
      </c>
      <c r="K176" s="1">
        <f t="shared" si="349"/>
        <v>0</v>
      </c>
      <c r="L176" s="1" t="str">
        <f t="shared" si="350"/>
        <v>&lt;-3</v>
      </c>
    </row>
    <row r="177" spans="1:12">
      <c r="A177" s="1">
        <f t="shared" si="268"/>
        <v>91</v>
      </c>
      <c r="B177" s="1" t="str">
        <f>INDEX(Scores!$H$2:$H$345, MATCH(Clutch!$A177, Scores!$F$2:$F$345, 0))</f>
        <v>JC</v>
      </c>
      <c r="C177" s="1" t="s">
        <v>5</v>
      </c>
      <c r="D177" s="1">
        <f>SUMIFS(INDEX(Scores!$I$2:$O$345, 0, MATCH($C177, Scores!$I$1:$O$1, 0)), Scores!$F$2:$F$345, $A177, Scores!$G$2:$G$345, D$1)</f>
        <v>4</v>
      </c>
      <c r="E177" s="1">
        <f>SUMIFS(INDEX(Scores!$I$2:$O$345, 0, MATCH($C177, Scores!$I$1:$O$1, 0)), Scores!$F$2:$F$345, $A177, Scores!$G$2:$G$345, E$1)</f>
        <v>2</v>
      </c>
      <c r="F177" s="1">
        <f>SUMIFS(INDEX(Scores!$I$2:$O$345, 0, MATCH($C177, Scores!$I$1:$O$1, 0)), Scores!$F$2:$F$345, $A177, Scores!$G$2:$G$345, F$1)</f>
        <v>5</v>
      </c>
      <c r="G177" s="1">
        <f>SUMIFS(INDEX(Scores!$I$2:$O$345, 0, MATCH($C177, Scores!$I$1:$O$1, 0)), Scores!$F$2:$F$345, $A177, Scores!$G$2:$G$345, G$1)</f>
        <v>0</v>
      </c>
      <c r="H177" s="1" t="str">
        <f t="shared" si="348"/>
        <v>Joshua</v>
      </c>
      <c r="I177" s="1">
        <f t="shared" si="343"/>
        <v>1</v>
      </c>
      <c r="J177" s="1">
        <f t="shared" si="344"/>
        <v>6</v>
      </c>
      <c r="K177" s="1" t="str">
        <f t="shared" si="349"/>
        <v/>
      </c>
      <c r="L177" s="1">
        <f t="shared" si="350"/>
        <v>1</v>
      </c>
    </row>
    <row r="178" spans="1:12">
      <c r="A178" s="1">
        <f t="shared" si="268"/>
        <v>92</v>
      </c>
      <c r="B178" s="1" t="str">
        <f>INDEX(Scores!$H$2:$H$345, MATCH(Clutch!$A178, Scores!$F$2:$F$345, 0))</f>
        <v>CJ</v>
      </c>
      <c r="C178" s="1" t="s">
        <v>4</v>
      </c>
      <c r="D178" s="1">
        <f>SUMIFS(INDEX(Scores!$I$2:$O$345, 0, MATCH($C178, Scores!$I$1:$O$1, 0)), Scores!$F$2:$F$345, $A178, Scores!$G$2:$G$345, D$1)</f>
        <v>4</v>
      </c>
      <c r="E178" s="1">
        <f>SUMIFS(INDEX(Scores!$I$2:$O$345, 0, MATCH($C178, Scores!$I$1:$O$1, 0)), Scores!$F$2:$F$345, $A178, Scores!$G$2:$G$345, E$1)</f>
        <v>2</v>
      </c>
      <c r="F178" s="1">
        <f>SUMIFS(INDEX(Scores!$I$2:$O$345, 0, MATCH($C178, Scores!$I$1:$O$1, 0)), Scores!$F$2:$F$345, $A178, Scores!$G$2:$G$345, F$1)</f>
        <v>1</v>
      </c>
      <c r="G178" s="1">
        <f>SUMIFS(INDEX(Scores!$I$2:$O$345, 0, MATCH($C178, Scores!$I$1:$O$1, 0)), Scores!$F$2:$F$345, $A178, Scores!$G$2:$G$345,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INDEX(Scores!$H$2:$H$345, MATCH(Clutch!$A179, Scores!$F$2:$F$345, 0))</f>
        <v>CJ</v>
      </c>
      <c r="C179" s="1" t="s">
        <v>5</v>
      </c>
      <c r="D179" s="1">
        <f>SUMIFS(INDEX(Scores!$I$2:$O$345, 0, MATCH($C179, Scores!$I$1:$O$1, 0)), Scores!$F$2:$F$345, $A179, Scores!$G$2:$G$345, D$1)</f>
        <v>3</v>
      </c>
      <c r="E179" s="1">
        <f>SUMIFS(INDEX(Scores!$I$2:$O$345, 0, MATCH($C179, Scores!$I$1:$O$1, 0)), Scores!$F$2:$F$345, $A179, Scores!$G$2:$G$345, E$1)</f>
        <v>0</v>
      </c>
      <c r="F179" s="1">
        <f>SUMIFS(INDEX(Scores!$I$2:$O$345, 0, MATCH($C179, Scores!$I$1:$O$1, 0)), Scores!$F$2:$F$345, $A179, Scores!$G$2:$G$345, F$1)</f>
        <v>0</v>
      </c>
      <c r="G179" s="1">
        <f>SUMIFS(INDEX(Scores!$I$2:$O$345, 0, MATCH($C179, Scores!$I$1:$O$1, 0)), Scores!$F$2:$F$345, $A179, Scores!$G$2:$G$345, G$1)</f>
        <v>0</v>
      </c>
      <c r="H179" s="1" t="str">
        <f t="shared" si="351"/>
        <v>Caleb</v>
      </c>
      <c r="I179" s="1">
        <f t="shared" si="343"/>
        <v>-4</v>
      </c>
      <c r="J179" s="1">
        <f t="shared" si="344"/>
        <v>-4</v>
      </c>
      <c r="K179" s="1">
        <f t="shared" si="352"/>
        <v>0</v>
      </c>
      <c r="L179" s="1" t="str">
        <f t="shared" si="353"/>
        <v>&lt;-3</v>
      </c>
    </row>
    <row r="180" spans="1:12">
      <c r="A180" s="1">
        <f t="shared" si="268"/>
        <v>93</v>
      </c>
      <c r="B180" s="1" t="str">
        <f>INDEX(Scores!$H$2:$H$345, MATCH(Clutch!$A180, Scores!$F$2:$F$345, 0))</f>
        <v>CJ</v>
      </c>
      <c r="C180" s="1" t="s">
        <v>4</v>
      </c>
      <c r="D180" s="1">
        <f>SUMIFS(INDEX(Scores!$I$2:$O$345, 0, MATCH($C180, Scores!$I$1:$O$1, 0)), Scores!$F$2:$F$345, $A180, Scores!$G$2:$G$345, D$1)</f>
        <v>3</v>
      </c>
      <c r="E180" s="1">
        <f>SUMIFS(INDEX(Scores!$I$2:$O$345, 0, MATCH($C180, Scores!$I$1:$O$1, 0)), Scores!$F$2:$F$345, $A180, Scores!$G$2:$G$345, E$1)</f>
        <v>3</v>
      </c>
      <c r="F180" s="1">
        <f>SUMIFS(INDEX(Scores!$I$2:$O$345, 0, MATCH($C180, Scores!$I$1:$O$1, 0)), Scores!$F$2:$F$345, $A180, Scores!$G$2:$G$345, F$1)</f>
        <v>8</v>
      </c>
      <c r="G180" s="1">
        <f>SUMIFS(INDEX(Scores!$I$2:$O$345, 0, MATCH($C180, Scores!$I$1:$O$1, 0)), Scores!$F$2:$F$345, $A180, Scores!$G$2:$G$345,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INDEX(Scores!$H$2:$H$345, MATCH(Clutch!$A181, Scores!$F$2:$F$345, 0))</f>
        <v>CJ</v>
      </c>
      <c r="C181" s="1" t="s">
        <v>5</v>
      </c>
      <c r="D181" s="1">
        <f>SUMIFS(INDEX(Scores!$I$2:$O$345, 0, MATCH($C181, Scores!$I$1:$O$1, 0)), Scores!$F$2:$F$345, $A181, Scores!$G$2:$G$345, D$1)</f>
        <v>0</v>
      </c>
      <c r="E181" s="1">
        <f>SUMIFS(INDEX(Scores!$I$2:$O$345, 0, MATCH($C181, Scores!$I$1:$O$1, 0)), Scores!$F$2:$F$345, $A181, Scores!$G$2:$G$345, E$1)</f>
        <v>0</v>
      </c>
      <c r="F181" s="1">
        <f>SUMIFS(INDEX(Scores!$I$2:$O$345, 0, MATCH($C181, Scores!$I$1:$O$1, 0)), Scores!$F$2:$F$345, $A181, Scores!$G$2:$G$345, F$1)</f>
        <v>1</v>
      </c>
      <c r="G181" s="1">
        <f>SUMIFS(INDEX(Scores!$I$2:$O$345, 0, MATCH($C181, Scores!$I$1:$O$1, 0)), Scores!$F$2:$F$345, $A181, Scores!$G$2:$G$345, G$1)</f>
        <v>0</v>
      </c>
      <c r="H181" s="1" t="str">
        <f t="shared" si="354"/>
        <v>Caleb</v>
      </c>
      <c r="I181" s="1">
        <f t="shared" si="343"/>
        <v>-14</v>
      </c>
      <c r="J181" s="1">
        <f t="shared" si="344"/>
        <v>-13</v>
      </c>
      <c r="K181" s="1">
        <f t="shared" si="355"/>
        <v>0</v>
      </c>
      <c r="L181" s="1" t="str">
        <f t="shared" si="356"/>
        <v>&lt;-3</v>
      </c>
    </row>
    <row r="182" spans="1:12">
      <c r="A182" s="1">
        <f t="shared" si="268"/>
        <v>94</v>
      </c>
      <c r="B182" s="1" t="str">
        <f>INDEX(Scores!$H$2:$H$345, MATCH(Clutch!$A182, Scores!$F$2:$F$345, 0))</f>
        <v>JC</v>
      </c>
      <c r="C182" s="1" t="s">
        <v>4</v>
      </c>
      <c r="D182" s="1">
        <f>SUMIFS(INDEX(Scores!$I$2:$O$345, 0, MATCH($C182, Scores!$I$1:$O$1, 0)), Scores!$F$2:$F$345, $A182, Scores!$G$2:$G$345, D$1)</f>
        <v>2</v>
      </c>
      <c r="E182" s="1">
        <f>SUMIFS(INDEX(Scores!$I$2:$O$345, 0, MATCH($C182, Scores!$I$1:$O$1, 0)), Scores!$F$2:$F$345, $A182, Scores!$G$2:$G$345, E$1)</f>
        <v>3</v>
      </c>
      <c r="F182" s="1">
        <f>SUMIFS(INDEX(Scores!$I$2:$O$345, 0, MATCH($C182, Scores!$I$1:$O$1, 0)), Scores!$F$2:$F$345, $A182, Scores!$G$2:$G$345, F$1)</f>
        <v>2</v>
      </c>
      <c r="G182" s="1">
        <f>SUMIFS(INDEX(Scores!$I$2:$O$345, 0, MATCH($C182, Scores!$I$1:$O$1, 0)), Scores!$F$2:$F$345, $A182, Scores!$G$2:$G$345,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INDEX(Scores!$H$2:$H$345, MATCH(Clutch!$A183, Scores!$F$2:$F$345, 0))</f>
        <v>JC</v>
      </c>
      <c r="C183" s="1" t="s">
        <v>5</v>
      </c>
      <c r="D183" s="1">
        <f>SUMIFS(INDEX(Scores!$I$2:$O$345, 0, MATCH($C183, Scores!$I$1:$O$1, 0)), Scores!$F$2:$F$345, $A183, Scores!$G$2:$G$345, D$1)</f>
        <v>3</v>
      </c>
      <c r="E183" s="1">
        <f>SUMIFS(INDEX(Scores!$I$2:$O$345, 0, MATCH($C183, Scores!$I$1:$O$1, 0)), Scores!$F$2:$F$345, $A183, Scores!$G$2:$G$345, E$1)</f>
        <v>3</v>
      </c>
      <c r="F183" s="1">
        <f>SUMIFS(INDEX(Scores!$I$2:$O$345, 0, MATCH($C183, Scores!$I$1:$O$1, 0)), Scores!$F$2:$F$345, $A183, Scores!$G$2:$G$345, F$1)</f>
        <v>2</v>
      </c>
      <c r="G183" s="1">
        <f>SUMIFS(INDEX(Scores!$I$2:$O$345, 0, MATCH($C183, Scores!$I$1:$O$1, 0)), Scores!$F$2:$F$345, $A183, Scores!$G$2:$G$345, G$1)</f>
        <v>0</v>
      </c>
      <c r="H183" s="1" t="str">
        <f t="shared" si="357"/>
        <v>Joshua</v>
      </c>
      <c r="I183" s="1">
        <f t="shared" si="343"/>
        <v>1</v>
      </c>
      <c r="J183" s="1">
        <f t="shared" si="344"/>
        <v>3</v>
      </c>
      <c r="K183" s="1" t="str">
        <f t="shared" si="358"/>
        <v/>
      </c>
      <c r="L183" s="1">
        <f t="shared" si="359"/>
        <v>1</v>
      </c>
    </row>
    <row r="184" spans="1:12">
      <c r="A184" s="1">
        <f t="shared" si="268"/>
        <v>95</v>
      </c>
      <c r="B184" s="1" t="str">
        <f>INDEX(Scores!$H$2:$H$345, MATCH(Clutch!$A184, Scores!$F$2:$F$345, 0))</f>
        <v>JC</v>
      </c>
      <c r="C184" s="1" t="s">
        <v>4</v>
      </c>
      <c r="D184" s="1">
        <f>SUMIFS(INDEX(Scores!$I$2:$O$345, 0, MATCH($C184, Scores!$I$1:$O$1, 0)), Scores!$F$2:$F$345, $A184, Scores!$G$2:$G$345, D$1)</f>
        <v>2</v>
      </c>
      <c r="E184" s="1">
        <f>SUMIFS(INDEX(Scores!$I$2:$O$345, 0, MATCH($C184, Scores!$I$1:$O$1, 0)), Scores!$F$2:$F$345, $A184, Scores!$G$2:$G$345, E$1)</f>
        <v>0</v>
      </c>
      <c r="F184" s="1">
        <f>SUMIFS(INDEX(Scores!$I$2:$O$345, 0, MATCH($C184, Scores!$I$1:$O$1, 0)), Scores!$F$2:$F$345, $A184, Scores!$G$2:$G$345, F$1)</f>
        <v>0</v>
      </c>
      <c r="G184" s="1">
        <f>SUMIFS(INDEX(Scores!$I$2:$O$345, 0, MATCH($C184, Scores!$I$1:$O$1, 0)), Scores!$F$2:$F$345, $A184, Scores!$G$2:$G$345,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INDEX(Scores!$H$2:$H$345, MATCH(Clutch!$A185, Scores!$F$2:$F$345, 0))</f>
        <v>JC</v>
      </c>
      <c r="C185" s="1" t="s">
        <v>5</v>
      </c>
      <c r="D185" s="1">
        <f>SUMIFS(INDEX(Scores!$I$2:$O$345, 0, MATCH($C185, Scores!$I$1:$O$1, 0)), Scores!$F$2:$F$345, $A185, Scores!$G$2:$G$345, D$1)</f>
        <v>0</v>
      </c>
      <c r="E185" s="1">
        <f>SUMIFS(INDEX(Scores!$I$2:$O$345, 0, MATCH($C185, Scores!$I$1:$O$1, 0)), Scores!$F$2:$F$345, $A185, Scores!$G$2:$G$345, E$1)</f>
        <v>1</v>
      </c>
      <c r="F185" s="1">
        <f>SUMIFS(INDEX(Scores!$I$2:$O$345, 0, MATCH($C185, Scores!$I$1:$O$1, 0)), Scores!$F$2:$F$345, $A185, Scores!$G$2:$G$345, F$1)</f>
        <v>0</v>
      </c>
      <c r="G185" s="1">
        <f>SUMIFS(INDEX(Scores!$I$2:$O$345, 0, MATCH($C185, Scores!$I$1:$O$1, 0)), Scores!$F$2:$F$345, $A185, Scores!$G$2:$G$345, G$1)</f>
        <v>0</v>
      </c>
      <c r="H185" s="1" t="str">
        <f t="shared" si="360"/>
        <v>Joshua</v>
      </c>
      <c r="I185" s="1">
        <f t="shared" si="343"/>
        <v>-1</v>
      </c>
      <c r="J185" s="1">
        <f t="shared" si="344"/>
        <v>-1</v>
      </c>
      <c r="K185" s="1">
        <f t="shared" si="361"/>
        <v>0</v>
      </c>
      <c r="L185" s="1">
        <f t="shared" si="362"/>
        <v>-1</v>
      </c>
    </row>
    <row r="186" spans="1:12">
      <c r="A186" s="1">
        <f t="shared" si="268"/>
        <v>96</v>
      </c>
      <c r="B186" s="1" t="str">
        <f>INDEX(Scores!$H$2:$H$345, MATCH(Clutch!$A186, Scores!$F$2:$F$345, 0))</f>
        <v>JC</v>
      </c>
      <c r="C186" s="1" t="s">
        <v>4</v>
      </c>
      <c r="D186" s="1">
        <f>SUMIFS(INDEX(Scores!$I$2:$O$345, 0, MATCH($C186, Scores!$I$1:$O$1, 0)), Scores!$F$2:$F$345, $A186, Scores!$G$2:$G$345, D$1)</f>
        <v>3</v>
      </c>
      <c r="E186" s="1">
        <f>SUMIFS(INDEX(Scores!$I$2:$O$345, 0, MATCH($C186, Scores!$I$1:$O$1, 0)), Scores!$F$2:$F$345, $A186, Scores!$G$2:$G$345, E$1)</f>
        <v>1</v>
      </c>
      <c r="F186" s="1">
        <f>SUMIFS(INDEX(Scores!$I$2:$O$345, 0, MATCH($C186, Scores!$I$1:$O$1, 0)), Scores!$F$2:$F$345, $A186, Scores!$G$2:$G$345, F$1)</f>
        <v>1</v>
      </c>
      <c r="G186" s="1">
        <f>SUMIFS(INDEX(Scores!$I$2:$O$345, 0, MATCH($C186, Scores!$I$1:$O$1, 0)), Scores!$F$2:$F$345, $A186, Scores!$G$2:$G$345,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INDEX(Scores!$H$2:$H$345, MATCH(Clutch!$A187, Scores!$F$2:$F$345, 0))</f>
        <v>JC</v>
      </c>
      <c r="C187" s="1" t="s">
        <v>5</v>
      </c>
      <c r="D187" s="1">
        <f>SUMIFS(INDEX(Scores!$I$2:$O$345, 0, MATCH($C187, Scores!$I$1:$O$1, 0)), Scores!$F$2:$F$345, $A187, Scores!$G$2:$G$345, D$1)</f>
        <v>0</v>
      </c>
      <c r="E187" s="1">
        <f>SUMIFS(INDEX(Scores!$I$2:$O$345, 0, MATCH($C187, Scores!$I$1:$O$1, 0)), Scores!$F$2:$F$345, $A187, Scores!$G$2:$G$345, E$1)</f>
        <v>2</v>
      </c>
      <c r="F187" s="1">
        <f>SUMIFS(INDEX(Scores!$I$2:$O$345, 0, MATCH($C187, Scores!$I$1:$O$1, 0)), Scores!$F$2:$F$345, $A187, Scores!$G$2:$G$345, F$1)</f>
        <v>1</v>
      </c>
      <c r="G187" s="1">
        <f>SUMIFS(INDEX(Scores!$I$2:$O$345, 0, MATCH($C187, Scores!$I$1:$O$1, 0)), Scores!$F$2:$F$345, $A187, Scores!$G$2:$G$345, G$1)</f>
        <v>0</v>
      </c>
      <c r="H187" s="1" t="str">
        <f t="shared" si="363"/>
        <v>Joshua</v>
      </c>
      <c r="I187" s="1">
        <f t="shared" si="343"/>
        <v>-2</v>
      </c>
      <c r="J187" s="1">
        <f t="shared" si="344"/>
        <v>-1</v>
      </c>
      <c r="K187" s="1">
        <f t="shared" si="364"/>
        <v>0</v>
      </c>
      <c r="L187" s="1">
        <f t="shared" si="365"/>
        <v>-2</v>
      </c>
    </row>
    <row r="188" spans="1:12">
      <c r="A188" s="1">
        <f t="shared" si="268"/>
        <v>97</v>
      </c>
      <c r="B188" s="1" t="str">
        <f>INDEX(Scores!$H$2:$H$345, MATCH(Clutch!$A188, Scores!$F$2:$F$345, 0))</f>
        <v>CJ</v>
      </c>
      <c r="C188" s="1" t="s">
        <v>4</v>
      </c>
      <c r="D188" s="1">
        <f>SUMIFS(INDEX(Scores!$I$2:$O$345, 0, MATCH($C188, Scores!$I$1:$O$1, 0)), Scores!$F$2:$F$345, $A188, Scores!$G$2:$G$345, D$1)</f>
        <v>0</v>
      </c>
      <c r="E188" s="1">
        <f>SUMIFS(INDEX(Scores!$I$2:$O$345, 0, MATCH($C188, Scores!$I$1:$O$1, 0)), Scores!$F$2:$F$345, $A188, Scores!$G$2:$G$345, E$1)</f>
        <v>3</v>
      </c>
      <c r="F188" s="1">
        <f>SUMIFS(INDEX(Scores!$I$2:$O$345, 0, MATCH($C188, Scores!$I$1:$O$1, 0)), Scores!$F$2:$F$345, $A188, Scores!$G$2:$G$345, F$1)</f>
        <v>0</v>
      </c>
      <c r="G188" s="1">
        <f>SUMIFS(INDEX(Scores!$I$2:$O$345, 0, MATCH($C188, Scores!$I$1:$O$1, 0)), Scores!$F$2:$F$345, $A188, Scores!$G$2:$G$345, G$1)</f>
        <v>3</v>
      </c>
      <c r="H188" s="1" t="str">
        <f t="shared" ref="H188:H189" si="366">IF(FIND("C", B188) &lt; FIND("J", B188), "Caleb", "Joshua")</f>
        <v>Caleb</v>
      </c>
      <c r="I188" s="1">
        <f t="shared" si="341"/>
        <v>2</v>
      </c>
      <c r="J188" s="1">
        <f t="shared" si="342"/>
        <v>2</v>
      </c>
      <c r="K188" s="1" t="str">
        <f t="shared" ref="K188:K189" si="367">IF(I188&lt;=0,IF(J188&gt;=0,1,0),"")</f>
        <v/>
      </c>
      <c r="L188" s="1">
        <f t="shared" ref="L188:L189" si="368">IF(I188&gt;3, "&gt;3", IF(I188&lt;-3, "&lt;-3", I188))</f>
        <v>2</v>
      </c>
    </row>
    <row r="189" spans="1:12">
      <c r="A189" s="1">
        <f t="shared" si="268"/>
        <v>97</v>
      </c>
      <c r="B189" s="1" t="str">
        <f>INDEX(Scores!$H$2:$H$345, MATCH(Clutch!$A189, Scores!$F$2:$F$345, 0))</f>
        <v>CJ</v>
      </c>
      <c r="C189" s="1" t="s">
        <v>5</v>
      </c>
      <c r="D189" s="1">
        <f>SUMIFS(INDEX(Scores!$I$2:$O$345, 0, MATCH($C189, Scores!$I$1:$O$1, 0)), Scores!$F$2:$F$345, $A189, Scores!$G$2:$G$345, D$1)</f>
        <v>1</v>
      </c>
      <c r="E189" s="1">
        <f>SUMIFS(INDEX(Scores!$I$2:$O$345, 0, MATCH($C189, Scores!$I$1:$O$1, 0)), Scores!$F$2:$F$345, $A189, Scores!$G$2:$G$345, E$1)</f>
        <v>0</v>
      </c>
      <c r="F189" s="1">
        <f>SUMIFS(INDEX(Scores!$I$2:$O$345, 0, MATCH($C189, Scores!$I$1:$O$1, 0)), Scores!$F$2:$F$345, $A189, Scores!$G$2:$G$345, F$1)</f>
        <v>2</v>
      </c>
      <c r="G189" s="1">
        <f>SUMIFS(INDEX(Scores!$I$2:$O$345, 0, MATCH($C189, Scores!$I$1:$O$1, 0)), Scores!$F$2:$F$345, $A189, Scores!$G$2:$G$345, G$1)</f>
        <v>2</v>
      </c>
      <c r="H189" s="1" t="str">
        <f t="shared" si="366"/>
        <v>Caleb</v>
      </c>
      <c r="I189" s="1">
        <f t="shared" si="343"/>
        <v>-2</v>
      </c>
      <c r="J189" s="1">
        <f t="shared" si="344"/>
        <v>0</v>
      </c>
      <c r="K189" s="1">
        <f t="shared" si="367"/>
        <v>1</v>
      </c>
      <c r="L189" s="1">
        <f t="shared" si="368"/>
        <v>-2</v>
      </c>
    </row>
    <row r="190" spans="1:12">
      <c r="A190" s="1">
        <f t="shared" si="268"/>
        <v>98</v>
      </c>
      <c r="B190" s="1" t="str">
        <f>INDEX(Scores!$H$2:$H$345, MATCH(Clutch!$A190, Scores!$F$2:$F$345, 0))</f>
        <v>CJQ</v>
      </c>
      <c r="C190" s="1" t="s">
        <v>4</v>
      </c>
      <c r="D190" s="1">
        <f>SUMIFS(INDEX(Scores!$I$2:$O$345, 0, MATCH($C190, Scores!$I$1:$O$1, 0)), Scores!$F$2:$F$345, $A190, Scores!$G$2:$G$345, D$1)</f>
        <v>2</v>
      </c>
      <c r="E190" s="1">
        <f>SUMIFS(INDEX(Scores!$I$2:$O$345, 0, MATCH($C190, Scores!$I$1:$O$1, 0)), Scores!$F$2:$F$345, $A190, Scores!$G$2:$G$345, E$1)</f>
        <v>0</v>
      </c>
      <c r="F190" s="1">
        <f>SUMIFS(INDEX(Scores!$I$2:$O$345, 0, MATCH($C190, Scores!$I$1:$O$1, 0)), Scores!$F$2:$F$345, $A190, Scores!$G$2:$G$345, F$1)</f>
        <v>9</v>
      </c>
      <c r="G190" s="1">
        <f>SUMIFS(INDEX(Scores!$I$2:$O$345, 0, MATCH($C190, Scores!$I$1:$O$1, 0)), Scores!$F$2:$F$345, $A190, Scores!$G$2:$G$345,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INDEX(Scores!$H$2:$H$345, MATCH(Clutch!$A191, Scores!$F$2:$F$345, 0))</f>
        <v>CJQ</v>
      </c>
      <c r="C191" s="1" t="s">
        <v>5</v>
      </c>
      <c r="D191" s="1">
        <f>SUMIFS(INDEX(Scores!$I$2:$O$345, 0, MATCH($C191, Scores!$I$1:$O$1, 0)), Scores!$F$2:$F$345, $A191, Scores!$G$2:$G$345, D$1)</f>
        <v>1</v>
      </c>
      <c r="E191" s="1">
        <f>SUMIFS(INDEX(Scores!$I$2:$O$345, 0, MATCH($C191, Scores!$I$1:$O$1, 0)), Scores!$F$2:$F$345, $A191, Scores!$G$2:$G$345, E$1)</f>
        <v>0</v>
      </c>
      <c r="F191" s="1">
        <f>SUMIFS(INDEX(Scores!$I$2:$O$345, 0, MATCH($C191, Scores!$I$1:$O$1, 0)), Scores!$F$2:$F$345, $A191, Scores!$G$2:$G$345, F$1)</f>
        <v>1</v>
      </c>
      <c r="G191" s="1">
        <f>SUMIFS(INDEX(Scores!$I$2:$O$345, 0, MATCH($C191, Scores!$I$1:$O$1, 0)), Scores!$F$2:$F$345, $A191, Scores!$G$2:$G$345, G$1)</f>
        <v>0</v>
      </c>
      <c r="H191" s="1" t="str">
        <f t="shared" si="369"/>
        <v>Caleb</v>
      </c>
      <c r="I191" s="1">
        <f t="shared" si="343"/>
        <v>-10</v>
      </c>
      <c r="J191" s="1">
        <f t="shared" si="344"/>
        <v>-9</v>
      </c>
      <c r="K191" s="1">
        <f t="shared" si="370"/>
        <v>0</v>
      </c>
      <c r="L191" s="1" t="str">
        <f t="shared" si="371"/>
        <v>&lt;-3</v>
      </c>
    </row>
    <row r="192" spans="1:12">
      <c r="A192" s="1">
        <f t="shared" si="268"/>
        <v>99</v>
      </c>
      <c r="B192" s="1" t="str">
        <f>INDEX(Scores!$H$2:$H$345, MATCH(Clutch!$A192, Scores!$F$2:$F$345, 0))</f>
        <v>JCDQ</v>
      </c>
      <c r="C192" s="1" t="s">
        <v>4</v>
      </c>
      <c r="D192" s="1">
        <f>SUMIFS(INDEX(Scores!$I$2:$O$345, 0, MATCH($C192, Scores!$I$1:$O$1, 0)), Scores!$F$2:$F$345, $A192, Scores!$G$2:$G$345, D$1)</f>
        <v>0</v>
      </c>
      <c r="E192" s="1">
        <f>SUMIFS(INDEX(Scores!$I$2:$O$345, 0, MATCH($C192, Scores!$I$1:$O$1, 0)), Scores!$F$2:$F$345, $A192, Scores!$G$2:$G$345, E$1)</f>
        <v>0</v>
      </c>
      <c r="F192" s="1">
        <f>SUMIFS(INDEX(Scores!$I$2:$O$345, 0, MATCH($C192, Scores!$I$1:$O$1, 0)), Scores!$F$2:$F$345, $A192, Scores!$G$2:$G$345, F$1)</f>
        <v>3</v>
      </c>
      <c r="G192" s="1">
        <f>SUMIFS(INDEX(Scores!$I$2:$O$345, 0, MATCH($C192, Scores!$I$1:$O$1, 0)), Scores!$F$2:$F$345, $A192, Scores!$G$2:$G$345, G$1)</f>
        <v>0</v>
      </c>
      <c r="H192" s="1" t="str">
        <f t="shared" ref="H192:H193" si="372">IF(FIND("C", B192) &lt; FIND("J", B192), "Caleb", "Joshua")</f>
        <v>Joshua</v>
      </c>
      <c r="I192" s="1">
        <f t="shared" si="341"/>
        <v>-7</v>
      </c>
      <c r="J192" s="1">
        <f t="shared" si="342"/>
        <v>-4</v>
      </c>
      <c r="K192" s="1">
        <f t="shared" ref="K192:K193" si="373">IF(I192&lt;=0,IF(J192&gt;=0,1,0),"")</f>
        <v>0</v>
      </c>
      <c r="L192" s="1" t="str">
        <f t="shared" ref="L192:L193" si="374">IF(I192&gt;3, "&gt;3", IF(I192&lt;-3, "&lt;-3", I192))</f>
        <v>&lt;-3</v>
      </c>
    </row>
    <row r="193" spans="1:12">
      <c r="A193" s="1">
        <f t="shared" si="268"/>
        <v>99</v>
      </c>
      <c r="B193" s="1" t="str">
        <f>INDEX(Scores!$H$2:$H$345, MATCH(Clutch!$A193, Scores!$F$2:$F$345, 0))</f>
        <v>JCDQ</v>
      </c>
      <c r="C193" s="1" t="s">
        <v>5</v>
      </c>
      <c r="D193" s="1">
        <f>SUMIFS(INDEX(Scores!$I$2:$O$345, 0, MATCH($C193, Scores!$I$1:$O$1, 0)), Scores!$F$2:$F$345, $A193, Scores!$G$2:$G$345, D$1)</f>
        <v>4</v>
      </c>
      <c r="E193" s="1">
        <f>SUMIFS(INDEX(Scores!$I$2:$O$345, 0, MATCH($C193, Scores!$I$1:$O$1, 0)), Scores!$F$2:$F$345, $A193, Scores!$G$2:$G$345, E$1)</f>
        <v>2</v>
      </c>
      <c r="F193" s="1">
        <f>SUMIFS(INDEX(Scores!$I$2:$O$345, 0, MATCH($C193, Scores!$I$1:$O$1, 0)), Scores!$F$2:$F$345, $A193, Scores!$G$2:$G$345, F$1)</f>
        <v>1</v>
      </c>
      <c r="G193" s="1">
        <f>SUMIFS(INDEX(Scores!$I$2:$O$345, 0, MATCH($C193, Scores!$I$1:$O$1, 0)), Scores!$F$2:$F$345, $A193, Scores!$G$2:$G$345, G$1)</f>
        <v>0</v>
      </c>
      <c r="H193" s="1" t="str">
        <f t="shared" si="372"/>
        <v>Joshua</v>
      </c>
      <c r="I193" s="1">
        <f t="shared" si="343"/>
        <v>6</v>
      </c>
      <c r="J193" s="1">
        <f t="shared" si="344"/>
        <v>7</v>
      </c>
      <c r="K193" s="1" t="str">
        <f t="shared" si="373"/>
        <v/>
      </c>
      <c r="L193" s="1" t="str">
        <f t="shared" si="374"/>
        <v>&gt;3</v>
      </c>
    </row>
    <row r="194" spans="1:12">
      <c r="A194" s="1">
        <f t="shared" si="268"/>
        <v>100</v>
      </c>
      <c r="B194" s="1" t="str">
        <f>INDEX(Scores!$H$2:$H$345, MATCH(Clutch!$A194, Scores!$F$2:$F$345, 0))</f>
        <v>CJ</v>
      </c>
      <c r="C194" s="1" t="s">
        <v>4</v>
      </c>
      <c r="D194" s="1">
        <f>SUMIFS(INDEX(Scores!$I$2:$O$345, 0, MATCH($C194, Scores!$I$1:$O$1, 0)), Scores!$F$2:$F$345, $A194, Scores!$G$2:$G$345, D$1)</f>
        <v>2</v>
      </c>
      <c r="E194" s="1">
        <f>SUMIFS(INDEX(Scores!$I$2:$O$345, 0, MATCH($C194, Scores!$I$1:$O$1, 0)), Scores!$F$2:$F$345, $A194, Scores!$G$2:$G$345, E$1)</f>
        <v>4</v>
      </c>
      <c r="F194" s="1">
        <f>SUMIFS(INDEX(Scores!$I$2:$O$345, 0, MATCH($C194, Scores!$I$1:$O$1, 0)), Scores!$F$2:$F$345, $A194, Scores!$G$2:$G$345, F$1)</f>
        <v>3</v>
      </c>
      <c r="G194" s="1">
        <f>SUMIFS(INDEX(Scores!$I$2:$O$345, 0, MATCH($C194, Scores!$I$1:$O$1, 0)), Scores!$F$2:$F$345, $A194, Scores!$G$2:$G$345, G$1)</f>
        <v>0</v>
      </c>
      <c r="H194" s="1" t="str">
        <f t="shared" ref="H194:H195" si="375">IF(FIND("C", B194) &lt; FIND("J", B194), "Caleb", "Joshua")</f>
        <v>Caleb</v>
      </c>
      <c r="I194" s="1">
        <f t="shared" si="341"/>
        <v>-1</v>
      </c>
      <c r="J194" s="1">
        <f t="shared" si="342"/>
        <v>2</v>
      </c>
      <c r="K194" s="1">
        <f t="shared" ref="K194:K195" si="376">IF(I194&lt;=0,IF(J194&gt;=0,1,0),"")</f>
        <v>1</v>
      </c>
      <c r="L194" s="1">
        <f>IF(I194&gt;3, "&gt;3", IF(I194&lt;-3, "&lt;-3", I194))</f>
        <v>-1</v>
      </c>
    </row>
    <row r="195" spans="1:12">
      <c r="A195" s="1">
        <f t="shared" si="268"/>
        <v>100</v>
      </c>
      <c r="B195" s="1" t="str">
        <f>INDEX(Scores!$H$2:$H$345, MATCH(Clutch!$A195, Scores!$F$2:$F$345, 0))</f>
        <v>CJ</v>
      </c>
      <c r="C195" s="1" t="s">
        <v>5</v>
      </c>
      <c r="D195" s="1">
        <f>SUMIFS(INDEX(Scores!$I$2:$O$345, 0, MATCH($C195, Scores!$I$1:$O$1, 0)), Scores!$F$2:$F$345, $A195, Scores!$G$2:$G$345, D$1)</f>
        <v>5</v>
      </c>
      <c r="E195" s="1">
        <f>SUMIFS(INDEX(Scores!$I$2:$O$345, 0, MATCH($C195, Scores!$I$1:$O$1, 0)), Scores!$F$2:$F$345, $A195, Scores!$G$2:$G$345, E$1)</f>
        <v>2</v>
      </c>
      <c r="F195" s="1">
        <f>SUMIFS(INDEX(Scores!$I$2:$O$345, 0, MATCH($C195, Scores!$I$1:$O$1, 0)), Scores!$F$2:$F$345, $A195, Scores!$G$2:$G$345, F$1)</f>
        <v>0</v>
      </c>
      <c r="G195" s="1">
        <f>SUMIFS(INDEX(Scores!$I$2:$O$345, 0, MATCH($C195, Scores!$I$1:$O$1, 0)), Scores!$F$2:$F$345, $A195, Scores!$G$2:$G$345, G$1)</f>
        <v>0</v>
      </c>
      <c r="H195" s="1" t="str">
        <f t="shared" si="375"/>
        <v>Caleb</v>
      </c>
      <c r="I195" s="1">
        <f>IF($H195=$C195, SUM($D195:$E195)-SUM($D194:$E194), SUM($D195:$E195) - SUM($D194:$F194))</f>
        <v>-2</v>
      </c>
      <c r="J195" s="1">
        <f t="shared" si="344"/>
        <v>-2</v>
      </c>
      <c r="K195" s="1">
        <f t="shared" si="376"/>
        <v>0</v>
      </c>
      <c r="L195" s="1">
        <f t="shared" ref="L195" si="377">IF(I195&gt;3, "&gt;3", IF(I195&lt;-3, "&lt;-3", I195))</f>
        <v>-2</v>
      </c>
    </row>
    <row r="196" spans="1:12">
      <c r="A196" s="1">
        <v>107</v>
      </c>
      <c r="B196" s="1" t="str">
        <f>INDEX(Scores!$H$2:$H$345, MATCH(Clutch!$A196, Scores!$F$2:$F$345, 0))</f>
        <v>CJ</v>
      </c>
      <c r="C196" s="1" t="s">
        <v>4</v>
      </c>
      <c r="D196" s="1">
        <f>SUMIFS(INDEX(Scores!$I$2:$O$345, 0, MATCH($C196, Scores!$I$1:$O$1, 0)), Scores!$F$2:$F$345, $A196, Scores!$G$2:$G$345, D$1)</f>
        <v>3</v>
      </c>
      <c r="E196" s="1">
        <f>SUMIFS(INDEX(Scores!$I$2:$O$345, 0, MATCH($C196, Scores!$I$1:$O$1, 0)), Scores!$F$2:$F$345, $A196, Scores!$G$2:$G$345, E$1)</f>
        <v>0</v>
      </c>
      <c r="F196" s="1">
        <f>SUMIFS(INDEX(Scores!$I$2:$O$345, 0, MATCH($C196, Scores!$I$1:$O$1, 0)), Scores!$F$2:$F$345, $A196, Scores!$G$2:$G$345, F$1)</f>
        <v>3</v>
      </c>
      <c r="G196" s="1">
        <f>SUMIFS(INDEX(Scores!$I$2:$O$345, 0, MATCH($C196, Scores!$I$1:$O$1, 0)), Scores!$F$2:$F$345, $A196, Scores!$G$2:$G$345, G$1)</f>
        <v>0</v>
      </c>
      <c r="H196" s="1" t="str">
        <f t="shared" ref="H196:H197" si="378">IF(FIND("C", B196) &lt; FIND("J", B196), "Caleb", "Joshua")</f>
        <v>Caleb</v>
      </c>
      <c r="I196" s="1">
        <f t="shared" si="341"/>
        <v>-1</v>
      </c>
      <c r="J196" s="1">
        <f t="shared" si="342"/>
        <v>2</v>
      </c>
      <c r="K196" s="1">
        <f t="shared" ref="K196:K197" si="379">IF(I196&lt;=0,IF(J196&gt;=0,1,0),"")</f>
        <v>1</v>
      </c>
      <c r="L196" s="1">
        <f>IF(I196&gt;3, "&gt;3", IF(I196&lt;-3, "&lt;-3", I196))</f>
        <v>-1</v>
      </c>
    </row>
    <row r="197" spans="1:12">
      <c r="A197" s="1">
        <v>107</v>
      </c>
      <c r="B197" s="1" t="str">
        <f>INDEX(Scores!$H$2:$H$345, MATCH(Clutch!$A197, Scores!$F$2:$F$345, 0))</f>
        <v>CJ</v>
      </c>
      <c r="C197" s="1" t="s">
        <v>5</v>
      </c>
      <c r="D197" s="1">
        <f>SUMIFS(INDEX(Scores!$I$2:$O$345, 0, MATCH($C197, Scores!$I$1:$O$1, 0)), Scores!$F$2:$F$345, $A197, Scores!$G$2:$G$345, D$1)</f>
        <v>1</v>
      </c>
      <c r="E197" s="1">
        <f>SUMIFS(INDEX(Scores!$I$2:$O$345, 0, MATCH($C197, Scores!$I$1:$O$1, 0)), Scores!$F$2:$F$345, $A197, Scores!$G$2:$G$345, E$1)</f>
        <v>3</v>
      </c>
      <c r="F197" s="1">
        <f>SUMIFS(INDEX(Scores!$I$2:$O$345, 0, MATCH($C197, Scores!$I$1:$O$1, 0)), Scores!$F$2:$F$345, $A197, Scores!$G$2:$G$345, F$1)</f>
        <v>1</v>
      </c>
      <c r="G197" s="1">
        <f>SUMIFS(INDEX(Scores!$I$2:$O$345, 0, MATCH($C197, Scores!$I$1:$O$1, 0)), Scores!$F$2:$F$345, $A197, Scores!$G$2:$G$345, G$1)</f>
        <v>0</v>
      </c>
      <c r="H197" s="1" t="str">
        <f t="shared" si="378"/>
        <v>Caleb</v>
      </c>
      <c r="I197" s="1">
        <f>IF($H197=$C197, SUM($D197:$E197)-SUM($D196:$E196), SUM($D197:$E197) - SUM($D196:$F196))</f>
        <v>-2</v>
      </c>
      <c r="J197" s="1">
        <f t="shared" si="344"/>
        <v>-1</v>
      </c>
      <c r="K197" s="1">
        <f t="shared" si="379"/>
        <v>0</v>
      </c>
      <c r="L197" s="1">
        <f t="shared" ref="L197" si="380">IF(I197&gt;3, "&gt;3", IF(I197&lt;-3, "&lt;-3", I197))</f>
        <v>-2</v>
      </c>
    </row>
    <row r="198" spans="1:12">
      <c r="A198" s="1">
        <v>108</v>
      </c>
      <c r="B198" s="1" t="str">
        <f>INDEX(Scores!$H$2:$H$345, MATCH(Clutch!$A198, Scores!$F$2:$F$345, 0))</f>
        <v>JC</v>
      </c>
      <c r="C198" s="1" t="s">
        <v>4</v>
      </c>
      <c r="D198" s="1">
        <f>SUMIFS(INDEX(Scores!$I$2:$O$345, 0, MATCH($C198, Scores!$I$1:$O$1, 0)), Scores!$F$2:$F$345, $A198, Scores!$G$2:$G$345, D$1)</f>
        <v>3</v>
      </c>
      <c r="E198" s="1">
        <f>SUMIFS(INDEX(Scores!$I$2:$O$345, 0, MATCH($C198, Scores!$I$1:$O$1, 0)), Scores!$F$2:$F$345, $A198, Scores!$G$2:$G$345, E$1)</f>
        <v>0</v>
      </c>
      <c r="F198" s="1">
        <f>SUMIFS(INDEX(Scores!$I$2:$O$345, 0, MATCH($C198, Scores!$I$1:$O$1, 0)), Scores!$F$2:$F$345, $A198, Scores!$G$2:$G$345, F$1)</f>
        <v>5</v>
      </c>
      <c r="G198" s="1">
        <f>SUMIFS(INDEX(Scores!$I$2:$O$345, 0, MATCH($C198, Scores!$I$1:$O$1, 0)), Scores!$F$2:$F$345, $A198, Scores!$G$2:$G$345, G$1)</f>
        <v>0</v>
      </c>
      <c r="H198" s="1" t="str">
        <f t="shared" ref="H198:H199" si="381">IF(FIND("C", B198) &lt; FIND("J", B198), "Caleb", "Joshua")</f>
        <v>Joshua</v>
      </c>
      <c r="I198" s="1">
        <f t="shared" si="341"/>
        <v>-3</v>
      </c>
      <c r="J198" s="1">
        <f t="shared" si="342"/>
        <v>2</v>
      </c>
      <c r="K198" s="1">
        <f t="shared" ref="K198:K199" si="382">IF(I198&lt;=0,IF(J198&gt;=0,1,0),"")</f>
        <v>1</v>
      </c>
      <c r="L198" s="1">
        <f>IF(I198&gt;3, "&gt;3", IF(I198&lt;-3, "&lt;-3", I198))</f>
        <v>-3</v>
      </c>
    </row>
    <row r="199" spans="1:12">
      <c r="A199" s="1">
        <v>108</v>
      </c>
      <c r="B199" s="1" t="str">
        <f>INDEX(Scores!$H$2:$H$345, MATCH(Clutch!$A199, Scores!$F$2:$F$345, 0))</f>
        <v>JC</v>
      </c>
      <c r="C199" s="1" t="s">
        <v>5</v>
      </c>
      <c r="D199" s="1">
        <f>SUMIFS(INDEX(Scores!$I$2:$O$345, 0, MATCH($C199, Scores!$I$1:$O$1, 0)), Scores!$F$2:$F$345, $A199, Scores!$G$2:$G$345, D$1)</f>
        <v>4</v>
      </c>
      <c r="E199" s="1">
        <f>SUMIFS(INDEX(Scores!$I$2:$O$345, 0, MATCH($C199, Scores!$I$1:$O$1, 0)), Scores!$F$2:$F$345, $A199, Scores!$G$2:$G$345, E$1)</f>
        <v>1</v>
      </c>
      <c r="F199" s="1">
        <f>SUMIFS(INDEX(Scores!$I$2:$O$345, 0, MATCH($C199, Scores!$I$1:$O$1, 0)), Scores!$F$2:$F$345, $A199, Scores!$G$2:$G$345, F$1)</f>
        <v>1</v>
      </c>
      <c r="G199" s="1">
        <f>SUMIFS(INDEX(Scores!$I$2:$O$345, 0, MATCH($C199, Scores!$I$1:$O$1, 0)), Scores!$F$2:$F$345, $A199, Scores!$G$2:$G$345, G$1)</f>
        <v>0</v>
      </c>
      <c r="H199" s="1" t="str">
        <f t="shared" si="381"/>
        <v>Joshua</v>
      </c>
      <c r="I199" s="1">
        <f>IF($H199=$C199, SUM($D199:$E199)-SUM($D198:$E198), SUM($D199:$E199) - SUM($D198:$F198))</f>
        <v>2</v>
      </c>
      <c r="J199" s="1">
        <f t="shared" si="344"/>
        <v>3</v>
      </c>
      <c r="K199" s="1" t="str">
        <f t="shared" si="382"/>
        <v/>
      </c>
      <c r="L199" s="1">
        <f t="shared" ref="L199" si="383">IF(I199&gt;3, "&gt;3", IF(I199&lt;-3, "&lt;-3", I199))</f>
        <v>2</v>
      </c>
    </row>
    <row r="200" spans="1:12">
      <c r="A200" s="1">
        <v>109</v>
      </c>
      <c r="B200" s="1" t="str">
        <f>INDEX(Scores!$H$2:$H$345, MATCH(Clutch!$A200, Scores!$F$2:$F$345, 0))</f>
        <v>CJ</v>
      </c>
      <c r="C200" s="1" t="s">
        <v>4</v>
      </c>
      <c r="D200" s="1">
        <f>SUMIFS(INDEX(Scores!$I$2:$O$345, 0, MATCH($C200, Scores!$I$1:$O$1, 0)), Scores!$F$2:$F$345, $A200, Scores!$G$2:$G$345, D$1)</f>
        <v>3</v>
      </c>
      <c r="E200" s="1">
        <f>SUMIFS(INDEX(Scores!$I$2:$O$345, 0, MATCH($C200, Scores!$I$1:$O$1, 0)), Scores!$F$2:$F$345, $A200, Scores!$G$2:$G$345, E$1)</f>
        <v>0</v>
      </c>
      <c r="F200" s="1">
        <f>SUMIFS(INDEX(Scores!$I$2:$O$345, 0, MATCH($C200, Scores!$I$1:$O$1, 0)), Scores!$F$2:$F$345, $A200, Scores!$G$2:$G$345, F$1)</f>
        <v>2</v>
      </c>
      <c r="G200" s="1">
        <f>SUMIFS(INDEX(Scores!$I$2:$O$345, 0, MATCH($C200, Scores!$I$1:$O$1, 0)), Scores!$F$2:$F$345, $A200, Scores!$G$2:$G$345, G$1)</f>
        <v>0</v>
      </c>
      <c r="H200" s="1" t="str">
        <f t="shared" ref="H200:H201" si="384">IF(FIND("C", B200) &lt; FIND("J", B200), "Caleb", "Joshua")</f>
        <v>Caleb</v>
      </c>
      <c r="I200" s="1">
        <f t="shared" si="341"/>
        <v>0</v>
      </c>
      <c r="J200" s="1">
        <f t="shared" si="342"/>
        <v>2</v>
      </c>
      <c r="K200" s="1">
        <f t="shared" ref="K200:K201" si="385">IF(I200&lt;=0,IF(J200&gt;=0,1,0),"")</f>
        <v>1</v>
      </c>
      <c r="L200" s="1">
        <f>IF(I200&gt;3, "&gt;3", IF(I200&lt;-3, "&lt;-3", I200))</f>
        <v>0</v>
      </c>
    </row>
    <row r="201" spans="1:12">
      <c r="A201" s="1">
        <v>109</v>
      </c>
      <c r="B201" s="1" t="str">
        <f>INDEX(Scores!$H$2:$H$345, MATCH(Clutch!$A201, Scores!$F$2:$F$345, 0))</f>
        <v>CJ</v>
      </c>
      <c r="C201" s="1" t="s">
        <v>5</v>
      </c>
      <c r="D201" s="1">
        <f>SUMIFS(INDEX(Scores!$I$2:$O$345, 0, MATCH($C201, Scores!$I$1:$O$1, 0)), Scores!$F$2:$F$345, $A201, Scores!$G$2:$G$345, D$1)</f>
        <v>3</v>
      </c>
      <c r="E201" s="1">
        <f>SUMIFS(INDEX(Scores!$I$2:$O$345, 0, MATCH($C201, Scores!$I$1:$O$1, 0)), Scores!$F$2:$F$345, $A201, Scores!$G$2:$G$345, E$1)</f>
        <v>0</v>
      </c>
      <c r="F201" s="1">
        <f>SUMIFS(INDEX(Scores!$I$2:$O$345, 0, MATCH($C201, Scores!$I$1:$O$1, 0)), Scores!$F$2:$F$345, $A201, Scores!$G$2:$G$345, F$1)</f>
        <v>5</v>
      </c>
      <c r="G201" s="1">
        <f>SUMIFS(INDEX(Scores!$I$2:$O$345, 0, MATCH($C201, Scores!$I$1:$O$1, 0)), Scores!$F$2:$F$345, $A201, Scores!$G$2:$G$345, G$1)</f>
        <v>0</v>
      </c>
      <c r="H201" s="1" t="str">
        <f t="shared" si="384"/>
        <v>Caleb</v>
      </c>
      <c r="I201" s="1">
        <f>IF($H201=$C201, SUM($D201:$E201)-SUM($D200:$E200), SUM($D201:$E201) - SUM($D200:$F200))</f>
        <v>-2</v>
      </c>
      <c r="J201" s="1">
        <f t="shared" si="344"/>
        <v>3</v>
      </c>
      <c r="K201" s="1">
        <f t="shared" si="385"/>
        <v>1</v>
      </c>
      <c r="L201" s="1">
        <f t="shared" ref="L201" si="386">IF(I201&gt;3, "&gt;3", IF(I201&lt;-3, "&lt;-3", I201))</f>
        <v>-2</v>
      </c>
    </row>
    <row r="202" spans="1:12">
      <c r="A202" s="1">
        <v>110</v>
      </c>
      <c r="B202" s="1" t="str">
        <f>INDEX(Scores!$H$2:$H$345, MATCH(Clutch!$A202, Scores!$F$2:$F$345, 0))</f>
        <v>CJ</v>
      </c>
      <c r="C202" s="1" t="s">
        <v>4</v>
      </c>
      <c r="D202" s="1">
        <f>SUMIFS(INDEX(Scores!$I$2:$O$345, 0, MATCH($C202, Scores!$I$1:$O$1, 0)), Scores!$F$2:$F$345, $A202, Scores!$G$2:$G$345, D$1)</f>
        <v>3</v>
      </c>
      <c r="E202" s="1">
        <f>SUMIFS(INDEX(Scores!$I$2:$O$345, 0, MATCH($C202, Scores!$I$1:$O$1, 0)), Scores!$F$2:$F$345, $A202, Scores!$G$2:$G$345, E$1)</f>
        <v>1</v>
      </c>
      <c r="F202" s="1">
        <f>SUMIFS(INDEX(Scores!$I$2:$O$345, 0, MATCH($C202, Scores!$I$1:$O$1, 0)), Scores!$F$2:$F$345, $A202, Scores!$G$2:$G$345, F$1)</f>
        <v>1</v>
      </c>
      <c r="G202" s="1">
        <f>SUMIFS(INDEX(Scores!$I$2:$O$345, 0, MATCH($C202, Scores!$I$1:$O$1, 0)), Scores!$F$2:$F$345, $A202, Scores!$G$2:$G$345, G$1)</f>
        <v>0</v>
      </c>
      <c r="H202" s="1" t="str">
        <f t="shared" ref="H202:H203" si="387">IF(FIND("C", B202) &lt; FIND("J", B202), "Caleb", "Joshua")</f>
        <v>Caleb</v>
      </c>
      <c r="I202" s="1">
        <f t="shared" si="341"/>
        <v>1</v>
      </c>
      <c r="J202" s="1">
        <f t="shared" si="342"/>
        <v>2</v>
      </c>
      <c r="K202" s="1" t="str">
        <f t="shared" ref="K202:K203" si="388">IF(I202&lt;=0,IF(J202&gt;=0,1,0),"")</f>
        <v/>
      </c>
      <c r="L202" s="1">
        <f>IF(I202&gt;3, "&gt;3", IF(I202&lt;-3, "&lt;-3", I202))</f>
        <v>1</v>
      </c>
    </row>
    <row r="203" spans="1:12">
      <c r="A203" s="1">
        <v>110</v>
      </c>
      <c r="B203" s="1" t="str">
        <f>INDEX(Scores!$H$2:$H$345, MATCH(Clutch!$A203, Scores!$F$2:$F$345, 0))</f>
        <v>CJ</v>
      </c>
      <c r="C203" s="1" t="s">
        <v>5</v>
      </c>
      <c r="D203" s="1">
        <f>SUMIFS(INDEX(Scores!$I$2:$O$345, 0, MATCH($C203, Scores!$I$1:$O$1, 0)), Scores!$F$2:$F$345, $A203, Scores!$G$2:$G$345, D$1)</f>
        <v>0</v>
      </c>
      <c r="E203" s="1">
        <f>SUMIFS(INDEX(Scores!$I$2:$O$345, 0, MATCH($C203, Scores!$I$1:$O$1, 0)), Scores!$F$2:$F$345, $A203, Scores!$G$2:$G$345, E$1)</f>
        <v>3</v>
      </c>
      <c r="F203" s="1">
        <f>SUMIFS(INDEX(Scores!$I$2:$O$345, 0, MATCH($C203, Scores!$I$1:$O$1, 0)), Scores!$F$2:$F$345, $A203, Scores!$G$2:$G$345, F$1)</f>
        <v>0</v>
      </c>
      <c r="G203" s="1">
        <f>SUMIFS(INDEX(Scores!$I$2:$O$345, 0, MATCH($C203, Scores!$I$1:$O$1, 0)), Scores!$F$2:$F$345, $A203, Scores!$G$2:$G$345, G$1)</f>
        <v>0</v>
      </c>
      <c r="H203" s="1" t="str">
        <f t="shared" si="387"/>
        <v>Caleb</v>
      </c>
      <c r="I203" s="1">
        <f>IF($H203=$C203, SUM($D203:$E203)-SUM($D202:$E202), SUM($D203:$E203) - SUM($D202:$F202))</f>
        <v>-2</v>
      </c>
      <c r="J203" s="1">
        <f t="shared" si="344"/>
        <v>-2</v>
      </c>
      <c r="K203" s="1">
        <f t="shared" si="388"/>
        <v>0</v>
      </c>
      <c r="L203" s="1">
        <f t="shared" ref="L203" si="389">IF(I203&gt;3, "&gt;3", IF(I203&lt;-3, "&lt;-3", I203))</f>
        <v>-2</v>
      </c>
    </row>
    <row r="204" spans="1:12">
      <c r="A204" s="1">
        <v>111</v>
      </c>
      <c r="B204" s="1" t="str">
        <f>INDEX(Scores!$H$2:$H$345, MATCH(Clutch!$A204, Scores!$F$2:$F$345, 0))</f>
        <v>JC</v>
      </c>
      <c r="C204" s="1" t="s">
        <v>4</v>
      </c>
      <c r="D204" s="1">
        <f>SUMIFS(INDEX(Scores!$I$2:$O$345, 0, MATCH($C204, Scores!$I$1:$O$1, 0)), Scores!$F$2:$F$345, $A204, Scores!$G$2:$G$345, D$1)</f>
        <v>3</v>
      </c>
      <c r="E204" s="1">
        <f>SUMIFS(INDEX(Scores!$I$2:$O$345, 0, MATCH($C204, Scores!$I$1:$O$1, 0)), Scores!$F$2:$F$345, $A204, Scores!$G$2:$G$345, E$1)</f>
        <v>4</v>
      </c>
      <c r="F204" s="1">
        <f>SUMIFS(INDEX(Scores!$I$2:$O$345, 0, MATCH($C204, Scores!$I$1:$O$1, 0)), Scores!$F$2:$F$345, $A204, Scores!$G$2:$G$345, F$1)</f>
        <v>0</v>
      </c>
      <c r="G204" s="1">
        <f>SUMIFS(INDEX(Scores!$I$2:$O$345, 0, MATCH($C204, Scores!$I$1:$O$1, 0)), Scores!$F$2:$F$345, $A204, Scores!$G$2:$G$345, G$1)</f>
        <v>0</v>
      </c>
      <c r="H204" s="1" t="str">
        <f t="shared" ref="H204:H205" si="390">IF(FIND("C", B204) &lt; FIND("J", B204), "Caleb", "Joshua")</f>
        <v>Joshua</v>
      </c>
      <c r="I204" s="1">
        <f t="shared" si="341"/>
        <v>3</v>
      </c>
      <c r="J204" s="1">
        <f t="shared" si="342"/>
        <v>3</v>
      </c>
      <c r="K204" s="1" t="str">
        <f t="shared" ref="K204:K205" si="391">IF(I204&lt;=0,IF(J204&gt;=0,1,0),"")</f>
        <v/>
      </c>
      <c r="L204" s="1">
        <f>IF(I204&gt;3, "&gt;3", IF(I204&lt;-3, "&lt;-3", I204))</f>
        <v>3</v>
      </c>
    </row>
    <row r="205" spans="1:12">
      <c r="A205" s="1">
        <v>111</v>
      </c>
      <c r="B205" s="1" t="str">
        <f>INDEX(Scores!$H$2:$H$345, MATCH(Clutch!$A205, Scores!$F$2:$F$345, 0))</f>
        <v>JC</v>
      </c>
      <c r="C205" s="1" t="s">
        <v>5</v>
      </c>
      <c r="D205" s="1">
        <f>SUMIFS(INDEX(Scores!$I$2:$O$345, 0, MATCH($C205, Scores!$I$1:$O$1, 0)), Scores!$F$2:$F$345, $A205, Scores!$G$2:$G$345, D$1)</f>
        <v>0</v>
      </c>
      <c r="E205" s="1">
        <f>SUMIFS(INDEX(Scores!$I$2:$O$345, 0, MATCH($C205, Scores!$I$1:$O$1, 0)), Scores!$F$2:$F$345, $A205, Scores!$G$2:$G$345, E$1)</f>
        <v>0</v>
      </c>
      <c r="F205" s="1">
        <f>SUMIFS(INDEX(Scores!$I$2:$O$345, 0, MATCH($C205, Scores!$I$1:$O$1, 0)), Scores!$F$2:$F$345, $A205, Scores!$G$2:$G$345, F$1)</f>
        <v>4</v>
      </c>
      <c r="G205" s="1">
        <f>SUMIFS(INDEX(Scores!$I$2:$O$345, 0, MATCH($C205, Scores!$I$1:$O$1, 0)), Scores!$F$2:$F$345, $A205, Scores!$G$2:$G$345, G$1)</f>
        <v>0</v>
      </c>
      <c r="H205" s="1" t="str">
        <f t="shared" si="390"/>
        <v>Joshua</v>
      </c>
      <c r="I205" s="1">
        <f>IF($H205=$C205, SUM($D205:$E205)-SUM($D204:$E204), SUM($D205:$E205) - SUM($D204:$F204))</f>
        <v>-7</v>
      </c>
      <c r="J205" s="1">
        <f t="shared" si="344"/>
        <v>-3</v>
      </c>
      <c r="K205" s="1">
        <f t="shared" si="391"/>
        <v>0</v>
      </c>
      <c r="L205" s="1" t="str">
        <f t="shared" ref="L205" si="392">IF(I205&gt;3, "&gt;3", IF(I205&lt;-3, "&lt;-3", I205))</f>
        <v>&lt;-3</v>
      </c>
    </row>
    <row r="206" spans="1:12">
      <c r="A206" s="1">
        <v>112</v>
      </c>
      <c r="B206" s="1" t="str">
        <f>INDEX(Scores!$H$2:$H$345, MATCH(Clutch!$A206, Scores!$F$2:$F$345, 0))</f>
        <v>CJQD</v>
      </c>
      <c r="C206" s="1" t="s">
        <v>4</v>
      </c>
      <c r="D206" s="1">
        <f>SUMIFS(INDEX(Scores!$I$2:$O$345, 0, MATCH($C206, Scores!$I$1:$O$1, 0)), Scores!$F$2:$F$345, $A206, Scores!$G$2:$G$345, D$1)</f>
        <v>2</v>
      </c>
      <c r="E206" s="1">
        <f>SUMIFS(INDEX(Scores!$I$2:$O$345, 0, MATCH($C206, Scores!$I$1:$O$1, 0)), Scores!$F$2:$F$345, $A206, Scores!$G$2:$G$345, E$1)</f>
        <v>0</v>
      </c>
      <c r="F206" s="1">
        <f>SUMIFS(INDEX(Scores!$I$2:$O$345, 0, MATCH($C206, Scores!$I$1:$O$1, 0)), Scores!$F$2:$F$345, $A206, Scores!$G$2:$G$345, F$1)</f>
        <v>1</v>
      </c>
      <c r="G206" s="1">
        <f>SUMIFS(INDEX(Scores!$I$2:$O$345, 0, MATCH($C206, Scores!$I$1:$O$1, 0)), Scores!$F$2:$F$345, $A206, Scores!$G$2:$G$345, G$1)</f>
        <v>0</v>
      </c>
      <c r="H206" s="1" t="str">
        <f t="shared" ref="H206:H207" si="393">IF(FIND("C", B206) &lt; FIND("J", B206), "Caleb", "Joshua")</f>
        <v>Caleb</v>
      </c>
      <c r="I206" s="1">
        <f t="shared" si="341"/>
        <v>1</v>
      </c>
      <c r="J206" s="1">
        <f t="shared" si="342"/>
        <v>2</v>
      </c>
      <c r="K206" s="1" t="str">
        <f t="shared" ref="K206:K207" si="394">IF(I206&lt;=0,IF(J206&gt;=0,1,0),"")</f>
        <v/>
      </c>
      <c r="L206" s="1">
        <f>IF(I206&gt;3, "&gt;3", IF(I206&lt;-3, "&lt;-3", I206))</f>
        <v>1</v>
      </c>
    </row>
    <row r="207" spans="1:12">
      <c r="A207" s="1">
        <v>112</v>
      </c>
      <c r="B207" s="1" t="str">
        <f>INDEX(Scores!$H$2:$H$345, MATCH(Clutch!$A207, Scores!$F$2:$F$345, 0))</f>
        <v>CJQD</v>
      </c>
      <c r="C207" s="1" t="s">
        <v>5</v>
      </c>
      <c r="D207" s="1">
        <f>SUMIFS(INDEX(Scores!$I$2:$O$345, 0, MATCH($C207, Scores!$I$1:$O$1, 0)), Scores!$F$2:$F$345, $A207, Scores!$G$2:$G$345, D$1)</f>
        <v>0</v>
      </c>
      <c r="E207" s="1">
        <f>SUMIFS(INDEX(Scores!$I$2:$O$345, 0, MATCH($C207, Scores!$I$1:$O$1, 0)), Scores!$F$2:$F$345, $A207, Scores!$G$2:$G$345, E$1)</f>
        <v>1</v>
      </c>
      <c r="F207" s="1">
        <f>SUMIFS(INDEX(Scores!$I$2:$O$345, 0, MATCH($C207, Scores!$I$1:$O$1, 0)), Scores!$F$2:$F$345, $A207, Scores!$G$2:$G$345, F$1)</f>
        <v>0</v>
      </c>
      <c r="G207" s="1">
        <f>SUMIFS(INDEX(Scores!$I$2:$O$345, 0, MATCH($C207, Scores!$I$1:$O$1, 0)), Scores!$F$2:$F$345, $A207, Scores!$G$2:$G$345, G$1)</f>
        <v>0</v>
      </c>
      <c r="H207" s="1" t="str">
        <f t="shared" si="393"/>
        <v>Caleb</v>
      </c>
      <c r="I207" s="1">
        <f>IF($H207=$C207, SUM($D207:$E207)-SUM($D206:$E206), SUM($D207:$E207) - SUM($D206:$F206))</f>
        <v>-2</v>
      </c>
      <c r="J207" s="1">
        <f t="shared" si="344"/>
        <v>-2</v>
      </c>
      <c r="K207" s="1">
        <f t="shared" si="394"/>
        <v>0</v>
      </c>
      <c r="L207" s="1">
        <f t="shared" ref="L207" si="395">IF(I207&gt;3, "&gt;3", IF(I207&lt;-3, "&lt;-3", I207))</f>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96"/>
  <sheetViews>
    <sheetView tabSelected="1" zoomScale="125" workbookViewId="0">
      <pane xSplit="2" ySplit="1" topLeftCell="C2" activePane="bottomRight" state="frozen"/>
      <selection pane="topRight" activeCell="C1" sqref="C1"/>
      <selection pane="bottomLeft" activeCell="A2" sqref="A2"/>
      <selection pane="bottomRight" activeCell="N26" sqref="N26"/>
    </sheetView>
  </sheetViews>
  <sheetFormatPr baseColWidth="10" defaultRowHeight="16"/>
  <cols>
    <col min="1"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52</v>
      </c>
      <c r="C1" s="1" t="s">
        <v>59</v>
      </c>
      <c r="D1" s="1" t="s">
        <v>53</v>
      </c>
      <c r="E1" s="1" t="s">
        <v>54</v>
      </c>
      <c r="F1" s="1" t="s">
        <v>70</v>
      </c>
      <c r="G1" s="1" t="s">
        <v>80</v>
      </c>
      <c r="H1" s="1" t="s">
        <v>0</v>
      </c>
      <c r="K1"/>
      <c r="L1"/>
    </row>
    <row r="2" spans="1:22">
      <c r="A2" s="1">
        <v>71</v>
      </c>
      <c r="B2" s="1" t="s">
        <v>5</v>
      </c>
      <c r="C2" s="1">
        <v>9</v>
      </c>
      <c r="D2" s="1">
        <v>9</v>
      </c>
      <c r="E2" s="1">
        <v>4</v>
      </c>
      <c r="F2" s="1">
        <f ca="1">SUMIF(Scores!$F$2:$F$345, 'Next Gen'!$A2, INDEX(Scores!$I$2:$O299, 0, MATCH($B2, Scores!$I$1:$O$1, 0)))</f>
        <v>8</v>
      </c>
      <c r="G2" s="1" t="str">
        <f>INDEX(Scores!$B$2:$B$345, MATCH('Next Gen'!$A2, Scores!$F$2:$F$345, 0))</f>
        <v>high</v>
      </c>
      <c r="H2" s="4">
        <f>INDEX(Scores!$D$2:$D$345, MATCH('Next Gen'!$A2, Scores!$F$2:$F$345, 0))</f>
        <v>45772</v>
      </c>
      <c r="K2"/>
      <c r="L2"/>
      <c r="M2"/>
      <c r="N2"/>
      <c r="O2"/>
      <c r="V2" s="1" t="s">
        <v>71</v>
      </c>
    </row>
    <row r="3" spans="1:22">
      <c r="A3" s="1">
        <v>71</v>
      </c>
      <c r="B3" s="1" t="s">
        <v>4</v>
      </c>
      <c r="C3" s="1">
        <v>9</v>
      </c>
      <c r="D3" s="1">
        <v>8</v>
      </c>
      <c r="E3" s="1">
        <v>5</v>
      </c>
      <c r="F3" s="1">
        <f>SUMIF(Scores!$F$2:$F$345, 'Next Gen'!$A3, INDEX(Scores!$I$2:$O345, 0, MATCH($B3, Scores!$I$1:$O$1, 0)))</f>
        <v>13</v>
      </c>
      <c r="G3" s="1" t="str">
        <f>INDEX(Scores!$B$2:$B$345, MATCH('Next Gen'!$A3, Scores!$F$2:$F$345, 0))</f>
        <v>high</v>
      </c>
      <c r="H3" s="4">
        <f>INDEX(Scores!$D$2:$D$345, MATCH('Next Gen'!$A3, Scores!$F$2:$F$345, 0))</f>
        <v>45772</v>
      </c>
      <c r="K3" s="7" t="s">
        <v>61</v>
      </c>
      <c r="L3" t="s">
        <v>56</v>
      </c>
      <c r="M3" t="s">
        <v>58</v>
      </c>
      <c r="N3" t="s">
        <v>57</v>
      </c>
      <c r="O3" t="s">
        <v>60</v>
      </c>
      <c r="P3" t="s">
        <v>62</v>
      </c>
      <c r="Q3" t="s">
        <v>77</v>
      </c>
      <c r="R3" t="s">
        <v>73</v>
      </c>
      <c r="S3" t="s">
        <v>81</v>
      </c>
      <c r="T3"/>
      <c r="V3" s="1" t="s">
        <v>72</v>
      </c>
    </row>
    <row r="4" spans="1:22">
      <c r="A4" s="1">
        <v>72</v>
      </c>
      <c r="B4" s="1" t="s">
        <v>5</v>
      </c>
      <c r="C4" s="1">
        <v>9</v>
      </c>
      <c r="D4" s="1">
        <v>5</v>
      </c>
      <c r="E4" s="1">
        <v>1</v>
      </c>
      <c r="F4" s="1">
        <f>SUMIF(Scores!$F$2:$F$345, 'Next Gen'!$A4, INDEX(Scores!$I$2:$O346, 0, MATCH($B4, Scores!$I$1:$O$1, 0)))</f>
        <v>1</v>
      </c>
      <c r="G4" s="1" t="str">
        <f>INDEX(Scores!$B$2:$B$345, MATCH('Next Gen'!$A4, Scores!$F$2:$F$345, 0))</f>
        <v>mid</v>
      </c>
      <c r="H4" s="4">
        <f>INDEX(Scores!$D$2:$D$345, MATCH('Next Gen'!$A4, Scores!$F$2:$F$345, 0))</f>
        <v>45775</v>
      </c>
      <c r="K4" s="8" t="s">
        <v>4</v>
      </c>
      <c r="L4" s="10">
        <v>23</v>
      </c>
      <c r="M4" s="9">
        <v>8.3913043478260878</v>
      </c>
      <c r="N4" s="9">
        <v>3.6956521739130435</v>
      </c>
      <c r="O4" s="9">
        <v>0.919047619047619</v>
      </c>
      <c r="P4" s="9">
        <v>0.44041450777202074</v>
      </c>
      <c r="Q4" s="9">
        <v>1.9058823529411764</v>
      </c>
      <c r="R4" s="9">
        <v>0.40476190476190477</v>
      </c>
      <c r="S4" s="9">
        <v>0.77142857142857146</v>
      </c>
      <c r="T4"/>
      <c r="V4" s="1" t="s">
        <v>78</v>
      </c>
    </row>
    <row r="5" spans="1:22">
      <c r="A5" s="1">
        <v>72</v>
      </c>
      <c r="B5" s="1" t="s">
        <v>4</v>
      </c>
      <c r="C5" s="1">
        <v>9</v>
      </c>
      <c r="D5" s="1">
        <v>9</v>
      </c>
      <c r="E5" s="1">
        <v>2</v>
      </c>
      <c r="F5" s="1">
        <f>SUMIF(Scores!$F$2:$F$345, 'Next Gen'!$A5, INDEX(Scores!$I$2:$O347, 0, MATCH($B5, Scores!$I$1:$O$1, 0)))</f>
        <v>4</v>
      </c>
      <c r="G5" s="1" t="str">
        <f>INDEX(Scores!$B$2:$B$345, MATCH('Next Gen'!$A5, Scores!$F$2:$F$345, 0))</f>
        <v>mid</v>
      </c>
      <c r="H5" s="4">
        <f>INDEX(Scores!$D$2:$D$345, MATCH('Next Gen'!$A5, Scores!$F$2:$F$345, 0))</f>
        <v>45775</v>
      </c>
      <c r="K5" s="8" t="s">
        <v>7</v>
      </c>
      <c r="L5" s="10">
        <v>6</v>
      </c>
      <c r="M5" s="9">
        <v>3.5</v>
      </c>
      <c r="N5" s="9">
        <v>1.6666666666666667</v>
      </c>
      <c r="O5" s="9">
        <v>0.3888888888888889</v>
      </c>
      <c r="P5" s="9">
        <v>0.47619047619047616</v>
      </c>
      <c r="Q5" s="9">
        <v>2.1</v>
      </c>
      <c r="R5" s="9">
        <v>0.18518518518518517</v>
      </c>
      <c r="S5" s="9">
        <v>0.3888888888888889</v>
      </c>
      <c r="T5"/>
    </row>
    <row r="6" spans="1:22">
      <c r="A6" s="1">
        <v>72</v>
      </c>
      <c r="B6" s="1" t="s">
        <v>7</v>
      </c>
      <c r="C6" s="1">
        <v>9</v>
      </c>
      <c r="D6" s="1">
        <v>3</v>
      </c>
      <c r="E6" s="1">
        <v>0</v>
      </c>
      <c r="F6" s="1">
        <f>SUMIF(Scores!$F$2:$F$345, 'Next Gen'!$A6, INDEX(Scores!$I$2:$O348, 0, MATCH($B6, Scores!$I$1:$O$1, 0)))</f>
        <v>0</v>
      </c>
      <c r="G6" s="1" t="str">
        <f>INDEX(Scores!$B$2:$B$345, MATCH('Next Gen'!$A6, Scores!$F$2:$F$345, 0))</f>
        <v>mid</v>
      </c>
      <c r="H6" s="4">
        <f>INDEX(Scores!$D$2:$D$345, MATCH('Next Gen'!$A6, Scores!$F$2:$F$345, 0))</f>
        <v>45775</v>
      </c>
      <c r="K6" s="8" t="s">
        <v>5</v>
      </c>
      <c r="L6" s="10">
        <v>28</v>
      </c>
      <c r="M6" s="9">
        <v>6.4285714285714288</v>
      </c>
      <c r="N6" s="9">
        <v>2.8571428571428572</v>
      </c>
      <c r="O6" s="9">
        <v>0.70588235294117652</v>
      </c>
      <c r="P6" s="9">
        <v>0.44444444444444442</v>
      </c>
      <c r="Q6" s="9">
        <v>1.625</v>
      </c>
      <c r="R6" s="9">
        <v>0.31372549019607843</v>
      </c>
      <c r="S6" s="9">
        <v>0.50980392156862742</v>
      </c>
      <c r="T6"/>
    </row>
    <row r="7" spans="1:22">
      <c r="A7" s="1">
        <v>73</v>
      </c>
      <c r="B7" s="1" t="s">
        <v>4</v>
      </c>
      <c r="C7" s="1">
        <v>9</v>
      </c>
      <c r="D7" s="1">
        <v>9</v>
      </c>
      <c r="E7" s="1">
        <v>2</v>
      </c>
      <c r="F7" s="1">
        <f>SUMIF(Scores!$F$2:$F$345, 'Next Gen'!$A7, INDEX(Scores!$I$2:$O349, 0, MATCH($B7, Scores!$I$1:$O$1, 0)))</f>
        <v>2</v>
      </c>
      <c r="G7" s="1" t="str">
        <f>INDEX(Scores!$B$2:$B$345, MATCH('Next Gen'!$A7, Scores!$F$2:$F$345, 0))</f>
        <v>high</v>
      </c>
      <c r="H7" s="4">
        <f>INDEX(Scores!$D$2:$D$345, MATCH('Next Gen'!$A7, Scores!$F$2:$F$345, 0))</f>
        <v>45775</v>
      </c>
      <c r="K7" s="8" t="s">
        <v>6</v>
      </c>
      <c r="L7" s="10">
        <v>11</v>
      </c>
      <c r="M7" s="9">
        <v>4.5454545454545459</v>
      </c>
      <c r="N7" s="9">
        <v>2.1818181818181817</v>
      </c>
      <c r="O7" s="9">
        <v>0.50505050505050508</v>
      </c>
      <c r="P7" s="9">
        <v>0.48</v>
      </c>
      <c r="Q7" s="9">
        <v>1.8333333333333333</v>
      </c>
      <c r="R7" s="9">
        <v>0.24242424242424243</v>
      </c>
      <c r="S7" s="9">
        <v>0.44444444444444442</v>
      </c>
      <c r="T7"/>
    </row>
    <row r="8" spans="1:22">
      <c r="A8" s="1">
        <v>73</v>
      </c>
      <c r="B8" s="1" t="s">
        <v>5</v>
      </c>
      <c r="C8" s="1">
        <v>9</v>
      </c>
      <c r="D8" s="1">
        <v>6</v>
      </c>
      <c r="E8" s="1">
        <v>4</v>
      </c>
      <c r="F8" s="1">
        <f>SUMIF(Scores!$F$2:$F$345, 'Next Gen'!$A8, INDEX(Scores!$I$2:$O350, 0, MATCH($B8, Scores!$I$1:$O$1, 0)))</f>
        <v>10</v>
      </c>
      <c r="G8" s="1" t="str">
        <f>INDEX(Scores!$B$2:$B$345, MATCH('Next Gen'!$A8, Scores!$F$2:$F$345, 0))</f>
        <v>high</v>
      </c>
      <c r="H8" s="4">
        <f>INDEX(Scores!$D$2:$D$345, MATCH('Next Gen'!$A8, Scores!$F$2:$F$345, 0))</f>
        <v>45775</v>
      </c>
      <c r="K8" s="8" t="s">
        <v>26</v>
      </c>
      <c r="L8" s="10">
        <v>68</v>
      </c>
      <c r="M8" s="9">
        <v>6.5294117647058822</v>
      </c>
      <c r="N8" s="9">
        <v>2.9264705882352939</v>
      </c>
      <c r="O8" s="9">
        <v>0.71844660194174759</v>
      </c>
      <c r="P8" s="9">
        <v>0.44819819819819817</v>
      </c>
      <c r="Q8" s="9">
        <v>1.7939698492462313</v>
      </c>
      <c r="R8" s="9">
        <v>0.32200647249190939</v>
      </c>
      <c r="S8" s="9">
        <v>0.57766990291262132</v>
      </c>
      <c r="T8"/>
    </row>
    <row r="9" spans="1:22">
      <c r="A9" s="1">
        <v>74</v>
      </c>
      <c r="B9" s="1" t="s">
        <v>5</v>
      </c>
      <c r="C9" s="1">
        <v>9</v>
      </c>
      <c r="D9" s="1">
        <v>5</v>
      </c>
      <c r="E9" s="1">
        <v>1</v>
      </c>
      <c r="F9" s="1">
        <f>SUMIF(Scores!$F$2:$F$345, 'Next Gen'!$A9, INDEX(Scores!$I$2:$O351, 0, MATCH($B9, Scores!$I$1:$O$1, 0)))</f>
        <v>1</v>
      </c>
      <c r="G9" s="1" t="str">
        <f>INDEX(Scores!$B$2:$B$345, MATCH('Next Gen'!$A9, Scores!$F$2:$F$345, 0))</f>
        <v>low</v>
      </c>
      <c r="H9" s="4">
        <f>INDEX(Scores!$D$2:$D$345, MATCH('Next Gen'!$A9, Scores!$F$2:$F$345, 0))</f>
        <v>45775</v>
      </c>
      <c r="K9"/>
      <c r="L9"/>
      <c r="M9"/>
      <c r="N9"/>
      <c r="O9"/>
      <c r="P9"/>
      <c r="Q9"/>
      <c r="R9"/>
      <c r="S9"/>
    </row>
    <row r="10" spans="1:22">
      <c r="A10" s="1">
        <v>74</v>
      </c>
      <c r="B10" s="1" t="s">
        <v>4</v>
      </c>
      <c r="C10" s="1">
        <v>9</v>
      </c>
      <c r="D10" s="1">
        <v>6</v>
      </c>
      <c r="E10" s="1">
        <v>4</v>
      </c>
      <c r="F10" s="1">
        <f>SUMIF(Scores!$F$2:$F$345, 'Next Gen'!$A10, INDEX(Scores!$I$2:$O352, 0, MATCH($B10, Scores!$I$1:$O$1, 0)))</f>
        <v>7</v>
      </c>
      <c r="G10" s="1" t="str">
        <f>INDEX(Scores!$B$2:$B$345, MATCH('Next Gen'!$A10, Scores!$F$2:$F$345, 0))</f>
        <v>low</v>
      </c>
      <c r="H10" s="4">
        <f>INDEX(Scores!$D$2:$D$345, MATCH('Next Gen'!$A10, Scores!$F$2:$F$345, 0))</f>
        <v>45775</v>
      </c>
      <c r="K10"/>
      <c r="L10"/>
      <c r="M10"/>
      <c r="N10"/>
      <c r="O10"/>
      <c r="P10"/>
    </row>
    <row r="11" spans="1:22">
      <c r="A11" s="1">
        <v>74</v>
      </c>
      <c r="B11" s="1" t="s">
        <v>7</v>
      </c>
      <c r="C11" s="1">
        <v>9</v>
      </c>
      <c r="D11" s="1">
        <v>4</v>
      </c>
      <c r="E11" s="1">
        <v>3</v>
      </c>
      <c r="F11" s="1">
        <f>SUMIF(Scores!$F$2:$F$345, 'Next Gen'!$A11, INDEX(Scores!$I$2:$O353, 0, MATCH($B11, Scores!$I$1:$O$1, 0)))</f>
        <v>3</v>
      </c>
      <c r="G11" s="1" t="str">
        <f>INDEX(Scores!$B$2:$B$345, MATCH('Next Gen'!$A11, Scores!$F$2:$F$345, 0))</f>
        <v>low</v>
      </c>
      <c r="H11" s="4">
        <f>INDEX(Scores!$D$2:$D$345, MATCH('Next Gen'!$A11, Scores!$F$2:$F$345, 0))</f>
        <v>45775</v>
      </c>
      <c r="K11"/>
      <c r="L11"/>
      <c r="M11"/>
    </row>
    <row r="12" spans="1:22">
      <c r="A12" s="1">
        <v>75</v>
      </c>
      <c r="B12" s="1" t="s">
        <v>4</v>
      </c>
      <c r="C12" s="1">
        <v>12</v>
      </c>
      <c r="D12" s="1">
        <v>12</v>
      </c>
      <c r="E12" s="1">
        <v>5</v>
      </c>
      <c r="F12" s="1">
        <f>SUMIF(Scores!$F$2:$F$345, 'Next Gen'!$A12, INDEX(Scores!$I$2:$O354, 0, MATCH($B12, Scores!$I$1:$O$1, 0)))</f>
        <v>10</v>
      </c>
      <c r="G12" s="1" t="str">
        <f>INDEX(Scores!$B$2:$B$345, MATCH('Next Gen'!$A12, Scores!$F$2:$F$345, 0))</f>
        <v>mid</v>
      </c>
      <c r="H12" s="4">
        <f>INDEX(Scores!$D$2:$D$345, MATCH('Next Gen'!$A12, Scores!$F$2:$F$345, 0))</f>
        <v>45775</v>
      </c>
      <c r="K12"/>
      <c r="L12"/>
      <c r="M12"/>
    </row>
    <row r="13" spans="1:22">
      <c r="A13" s="1">
        <v>75</v>
      </c>
      <c r="B13" s="1" t="s">
        <v>5</v>
      </c>
      <c r="C13" s="1">
        <v>12</v>
      </c>
      <c r="D13" s="1">
        <v>8</v>
      </c>
      <c r="E13" s="1">
        <v>6</v>
      </c>
      <c r="F13" s="1">
        <f>SUMIF(Scores!$F$2:$F$345, 'Next Gen'!$A13, INDEX(Scores!$I$2:$O355, 0, MATCH($B13, Scores!$I$1:$O$1, 0)))</f>
        <v>8</v>
      </c>
      <c r="G13" s="1" t="str">
        <f>INDEX(Scores!$B$2:$B$345, MATCH('Next Gen'!$A13, Scores!$F$2:$F$345, 0))</f>
        <v>mid</v>
      </c>
      <c r="H13" s="4">
        <f>INDEX(Scores!$D$2:$D$345, MATCH('Next Gen'!$A13, Scores!$F$2:$F$345, 0))</f>
        <v>45775</v>
      </c>
      <c r="K13"/>
      <c r="L13"/>
      <c r="M13"/>
    </row>
    <row r="14" spans="1:22">
      <c r="A14" s="1">
        <v>76</v>
      </c>
      <c r="B14" s="1" t="s">
        <v>4</v>
      </c>
      <c r="C14" s="1">
        <v>9</v>
      </c>
      <c r="D14" s="1">
        <v>8</v>
      </c>
      <c r="E14" s="1">
        <v>3</v>
      </c>
      <c r="F14" s="1">
        <f>SUMIF(Scores!$F$2:$F$345, 'Next Gen'!$A14, INDEX(Scores!$I$2:$O356, 0, MATCH($B14, Scores!$I$1:$O$1, 0)))</f>
        <v>5</v>
      </c>
      <c r="G14" s="1" t="str">
        <f>INDEX(Scores!$B$2:$B$345, MATCH('Next Gen'!$A14, Scores!$F$2:$F$345, 0))</f>
        <v>mid</v>
      </c>
      <c r="H14" s="4">
        <f>INDEX(Scores!$D$2:$D$345, MATCH('Next Gen'!$A14, Scores!$F$2:$F$345, 0))</f>
        <v>45776</v>
      </c>
      <c r="K14"/>
      <c r="L14"/>
      <c r="M14"/>
    </row>
    <row r="15" spans="1:22">
      <c r="A15" s="1">
        <v>76</v>
      </c>
      <c r="B15" s="1" t="s">
        <v>5</v>
      </c>
      <c r="C15" s="1">
        <v>9</v>
      </c>
      <c r="D15" s="1">
        <v>6</v>
      </c>
      <c r="E15" s="1">
        <v>0</v>
      </c>
      <c r="F15" s="1">
        <f>SUMIF(Scores!$F$2:$F$345, 'Next Gen'!$A15, INDEX(Scores!$I$2:$O357, 0, MATCH($B15, Scores!$I$1:$O$1, 0)))</f>
        <v>0</v>
      </c>
      <c r="G15" s="1" t="str">
        <f>INDEX(Scores!$B$2:$B$345, MATCH('Next Gen'!$A15, Scores!$F$2:$F$345, 0))</f>
        <v>mid</v>
      </c>
      <c r="H15" s="4">
        <f>INDEX(Scores!$D$2:$D$345, MATCH('Next Gen'!$A15, Scores!$F$2:$F$345, 0))</f>
        <v>45776</v>
      </c>
      <c r="K15"/>
      <c r="L15"/>
      <c r="M15"/>
    </row>
    <row r="16" spans="1:22">
      <c r="A16" s="1">
        <v>77</v>
      </c>
      <c r="B16" s="1" t="s">
        <v>4</v>
      </c>
      <c r="C16" s="1">
        <v>9</v>
      </c>
      <c r="D16" s="1">
        <v>9</v>
      </c>
      <c r="E16" s="1">
        <v>1</v>
      </c>
      <c r="F16" s="1">
        <f>SUMIF(Scores!$F$2:$F$345, 'Next Gen'!$A16, INDEX(Scores!$I$2:$O358, 0, MATCH($B16, Scores!$I$1:$O$1, 0)))</f>
        <v>1</v>
      </c>
      <c r="G16" s="1" t="str">
        <f>INDEX(Scores!$B$2:$B$345, MATCH('Next Gen'!$A16, Scores!$F$2:$F$345, 0))</f>
        <v>mid</v>
      </c>
      <c r="H16" s="4">
        <f>INDEX(Scores!$D$2:$D$345, MATCH('Next Gen'!$A16, Scores!$F$2:$F$345, 0))</f>
        <v>45776</v>
      </c>
      <c r="K16"/>
      <c r="L16"/>
      <c r="M16"/>
    </row>
    <row r="17" spans="1:13">
      <c r="A17" s="1">
        <v>77</v>
      </c>
      <c r="B17" s="1" t="s">
        <v>5</v>
      </c>
      <c r="C17" s="1">
        <v>9</v>
      </c>
      <c r="D17" s="1">
        <v>5</v>
      </c>
      <c r="E17" s="1">
        <v>3</v>
      </c>
      <c r="F17" s="1">
        <f>SUMIF(Scores!$F$2:$F$345, 'Next Gen'!$A17, INDEX(Scores!$I$2:$O359, 0, MATCH($B17, Scores!$I$1:$O$1, 0)))</f>
        <v>5</v>
      </c>
      <c r="G17" s="1" t="str">
        <f>INDEX(Scores!$B$2:$B$345, MATCH('Next Gen'!$A17, Scores!$F$2:$F$345, 0))</f>
        <v>mid</v>
      </c>
      <c r="H17" s="4">
        <f>INDEX(Scores!$D$2:$D$345, MATCH('Next Gen'!$A17, Scores!$F$2:$F$345, 0))</f>
        <v>45776</v>
      </c>
      <c r="K17"/>
      <c r="L17"/>
      <c r="M17"/>
    </row>
    <row r="18" spans="1:13">
      <c r="A18" s="1">
        <v>77</v>
      </c>
      <c r="B18" s="1" t="s">
        <v>6</v>
      </c>
      <c r="C18" s="1">
        <v>9</v>
      </c>
      <c r="D18" s="1">
        <v>5</v>
      </c>
      <c r="E18" s="1">
        <v>3</v>
      </c>
      <c r="F18" s="1">
        <f>SUMIF(Scores!$F$2:$F$345, 'Next Gen'!$A18, INDEX(Scores!$I$2:$O360, 0, MATCH($B18, Scores!$I$1:$O$1, 0)))</f>
        <v>8</v>
      </c>
      <c r="G18" s="1" t="str">
        <f>INDEX(Scores!$B$2:$B$345, MATCH('Next Gen'!$A18, Scores!$F$2:$F$345, 0))</f>
        <v>mid</v>
      </c>
      <c r="H18" s="4">
        <f>INDEX(Scores!$D$2:$D$345, MATCH('Next Gen'!$A18, Scores!$F$2:$F$345, 0))</f>
        <v>45776</v>
      </c>
      <c r="K18"/>
      <c r="L18"/>
      <c r="M18"/>
    </row>
    <row r="19" spans="1:13">
      <c r="A19" s="1">
        <v>78</v>
      </c>
      <c r="B19" s="1" t="s">
        <v>4</v>
      </c>
      <c r="C19" s="1">
        <v>9</v>
      </c>
      <c r="D19" s="1">
        <v>8</v>
      </c>
      <c r="E19" s="1">
        <v>5</v>
      </c>
      <c r="F19" s="1">
        <f>SUMIF(Scores!$F$2:$F$345, 'Next Gen'!$A19, INDEX(Scores!$I$2:$O361, 0, MATCH($B19, Scores!$I$1:$O$1, 0)))</f>
        <v>9</v>
      </c>
      <c r="G19" s="1" t="str">
        <f>INDEX(Scores!$B$2:$B$345, MATCH('Next Gen'!$A19, Scores!$F$2:$F$345, 0))</f>
        <v>mid</v>
      </c>
      <c r="H19" s="4">
        <f>INDEX(Scores!$D$2:$D$345, MATCH('Next Gen'!$A19, Scores!$F$2:$F$345, 0))</f>
        <v>45776</v>
      </c>
      <c r="K19"/>
      <c r="L19"/>
      <c r="M19"/>
    </row>
    <row r="20" spans="1:13">
      <c r="A20" s="1">
        <v>78</v>
      </c>
      <c r="B20" s="1" t="s">
        <v>7</v>
      </c>
      <c r="C20" s="1">
        <v>9</v>
      </c>
      <c r="D20" s="1">
        <v>6</v>
      </c>
      <c r="E20" s="1">
        <v>2</v>
      </c>
      <c r="F20" s="1">
        <f>SUMIF(Scores!$F$2:$F$345, 'Next Gen'!$A20, INDEX(Scores!$I$2:$O362, 0, MATCH($B20, Scores!$I$1:$O$1, 0)))</f>
        <v>4</v>
      </c>
      <c r="G20" s="1" t="str">
        <f>INDEX(Scores!$B$2:$B$345, MATCH('Next Gen'!$A20, Scores!$F$2:$F$345, 0))</f>
        <v>mid</v>
      </c>
      <c r="H20" s="4">
        <f>INDEX(Scores!$D$2:$D$345, MATCH('Next Gen'!$A20, Scores!$F$2:$F$345, 0))</f>
        <v>45776</v>
      </c>
      <c r="K20"/>
      <c r="L20"/>
      <c r="M20"/>
    </row>
    <row r="21" spans="1:13">
      <c r="A21" s="1">
        <v>79</v>
      </c>
      <c r="B21" s="1" t="s">
        <v>4</v>
      </c>
      <c r="C21" s="1">
        <v>9</v>
      </c>
      <c r="D21" s="1">
        <v>7</v>
      </c>
      <c r="E21" s="1">
        <v>3</v>
      </c>
      <c r="F21" s="1">
        <f>SUMIF(Scores!$F$2:$F$345, 'Next Gen'!$A21, INDEX(Scores!$I$2:$O363, 0, MATCH($B21, Scores!$I$1:$O$1, 0)))</f>
        <v>7</v>
      </c>
      <c r="G21" s="1" t="str">
        <f>INDEX(Scores!$B$2:$B$345, MATCH('Next Gen'!$A21, Scores!$F$2:$F$345, 0))</f>
        <v>mid</v>
      </c>
      <c r="H21" s="4">
        <f>INDEX(Scores!$D$2:$D$345, MATCH('Next Gen'!$A21, Scores!$F$2:$F$345, 0))</f>
        <v>45776</v>
      </c>
      <c r="K21"/>
      <c r="L21"/>
      <c r="M21"/>
    </row>
    <row r="22" spans="1:13">
      <c r="A22" s="1">
        <v>79</v>
      </c>
      <c r="B22" s="1" t="s">
        <v>5</v>
      </c>
      <c r="C22" s="1">
        <v>9</v>
      </c>
      <c r="D22" s="1">
        <v>6</v>
      </c>
      <c r="E22" s="1">
        <v>1</v>
      </c>
      <c r="F22" s="1">
        <f>SUMIF(Scores!$F$2:$F$345, 'Next Gen'!$A22, INDEX(Scores!$I$2:$O364, 0, MATCH($B22, Scores!$I$1:$O$1, 0)))</f>
        <v>1</v>
      </c>
      <c r="G22" s="1" t="str">
        <f>INDEX(Scores!$B$2:$B$345, MATCH('Next Gen'!$A22, Scores!$F$2:$F$345, 0))</f>
        <v>mid</v>
      </c>
      <c r="H22" s="4">
        <f>INDEX(Scores!$D$2:$D$345, MATCH('Next Gen'!$A22, Scores!$F$2:$F$345, 0))</f>
        <v>45776</v>
      </c>
    </row>
    <row r="23" spans="1:13">
      <c r="A23" s="1">
        <v>79</v>
      </c>
      <c r="B23" s="1" t="s">
        <v>6</v>
      </c>
      <c r="C23" s="1">
        <v>9</v>
      </c>
      <c r="D23" s="1">
        <v>2</v>
      </c>
      <c r="E23" s="1">
        <v>1</v>
      </c>
      <c r="F23" s="1">
        <f>SUMIF(Scores!$F$2:$F$345, 'Next Gen'!$A23, INDEX(Scores!$I$2:$O365, 0, MATCH($B23, Scores!$I$1:$O$1, 0)))</f>
        <v>1</v>
      </c>
      <c r="G23" s="1" t="str">
        <f>INDEX(Scores!$B$2:$B$345, MATCH('Next Gen'!$A23, Scores!$F$2:$F$345, 0))</f>
        <v>mid</v>
      </c>
      <c r="H23" s="4">
        <f>INDEX(Scores!$D$2:$D$345, MATCH('Next Gen'!$A23, Scores!$F$2:$F$345, 0))</f>
        <v>45776</v>
      </c>
    </row>
    <row r="24" spans="1:13">
      <c r="A24" s="1">
        <v>79</v>
      </c>
      <c r="B24" s="1" t="s">
        <v>7</v>
      </c>
      <c r="C24" s="1">
        <v>9</v>
      </c>
      <c r="D24" s="1">
        <v>5</v>
      </c>
      <c r="E24" s="1">
        <v>3</v>
      </c>
      <c r="F24" s="1">
        <f>SUMIF(Scores!$F$2:$F$345, 'Next Gen'!$A24, INDEX(Scores!$I$2:$O366, 0, MATCH($B24, Scores!$I$1:$O$1, 0)))</f>
        <v>5</v>
      </c>
      <c r="G24" s="1" t="str">
        <f>INDEX(Scores!$B$2:$B$345, MATCH('Next Gen'!$A24, Scores!$F$2:$F$345, 0))</f>
        <v>mid</v>
      </c>
      <c r="H24" s="4">
        <f>INDEX(Scores!$D$2:$D$345, MATCH('Next Gen'!$A24, Scores!$F$2:$F$345, 0))</f>
        <v>45776</v>
      </c>
    </row>
    <row r="25" spans="1:13">
      <c r="A25" s="1">
        <v>80</v>
      </c>
      <c r="B25" s="1" t="s">
        <v>5</v>
      </c>
      <c r="C25" s="1">
        <v>9</v>
      </c>
      <c r="D25" s="1">
        <v>6</v>
      </c>
      <c r="E25" s="1">
        <v>2</v>
      </c>
      <c r="F25" s="1">
        <f>SUMIF(Scores!$F$2:$F$345, 'Next Gen'!$A25, INDEX(Scores!$I$2:$O367, 0, MATCH($B25, Scores!$I$1:$O$1, 0)))</f>
        <v>3</v>
      </c>
      <c r="G25" s="1" t="str">
        <f>INDEX(Scores!$B$2:$B$345, MATCH('Next Gen'!$A25, Scores!$F$2:$F$345, 0))</f>
        <v>mid</v>
      </c>
      <c r="H25" s="4">
        <f>INDEX(Scores!$D$2:$D$345, MATCH('Next Gen'!$A25, Scores!$F$2:$F$345, 0))</f>
        <v>45777</v>
      </c>
    </row>
    <row r="26" spans="1:13">
      <c r="A26" s="1">
        <v>80</v>
      </c>
      <c r="B26" s="1" t="s">
        <v>6</v>
      </c>
      <c r="C26" s="1">
        <v>9</v>
      </c>
      <c r="D26" s="1">
        <v>4</v>
      </c>
      <c r="E26" s="1">
        <v>3</v>
      </c>
      <c r="F26" s="1">
        <f>SUMIF(Scores!$F$2:$F$345, 'Next Gen'!$A26, INDEX(Scores!$I$2:$O368, 0, MATCH($B26, Scores!$I$1:$O$1, 0)))</f>
        <v>4</v>
      </c>
      <c r="G26" s="1" t="str">
        <f>INDEX(Scores!$B$2:$B$345, MATCH('Next Gen'!$A26, Scores!$F$2:$F$345, 0))</f>
        <v>mid</v>
      </c>
      <c r="H26" s="4">
        <f>INDEX(Scores!$D$2:$D$345, MATCH('Next Gen'!$A26, Scores!$F$2:$F$345, 0))</f>
        <v>45777</v>
      </c>
    </row>
    <row r="27" spans="1:13">
      <c r="A27" s="1">
        <v>80</v>
      </c>
      <c r="B27" s="1" t="s">
        <v>4</v>
      </c>
      <c r="C27" s="1">
        <v>9</v>
      </c>
      <c r="D27" s="1">
        <v>8</v>
      </c>
      <c r="E27" s="1">
        <v>6</v>
      </c>
      <c r="F27" s="1">
        <f>SUMIF(Scores!$F$2:$F$345, 'Next Gen'!$A27, INDEX(Scores!$I$2:$O369, 0, MATCH($B27, Scores!$I$1:$O$1, 0)))</f>
        <v>12</v>
      </c>
      <c r="G27" s="1" t="str">
        <f>INDEX(Scores!$B$2:$B$345, MATCH('Next Gen'!$A27, Scores!$F$2:$F$345, 0))</f>
        <v>mid</v>
      </c>
      <c r="H27" s="4">
        <f>INDEX(Scores!$D$2:$D$345, MATCH('Next Gen'!$A27, Scores!$F$2:$F$345, 0))</f>
        <v>45777</v>
      </c>
    </row>
    <row r="28" spans="1:13">
      <c r="A28" s="1">
        <v>81</v>
      </c>
      <c r="B28" s="1" t="s">
        <v>4</v>
      </c>
      <c r="C28" s="1">
        <v>9</v>
      </c>
      <c r="D28" s="1">
        <v>8</v>
      </c>
      <c r="E28" s="1">
        <v>4</v>
      </c>
      <c r="F28" s="1">
        <f>SUMIF(Scores!$F$2:$F$345, 'Next Gen'!$A28, INDEX(Scores!$I$2:$O370, 0, MATCH($B28, Scores!$I$1:$O$1, 0)))</f>
        <v>6</v>
      </c>
      <c r="G28" s="1" t="str">
        <f>INDEX(Scores!$B$2:$B$345, MATCH('Next Gen'!$A28, Scores!$F$2:$F$345, 0))</f>
        <v>high</v>
      </c>
      <c r="H28" s="4">
        <f>INDEX(Scores!$D$2:$D$345, MATCH('Next Gen'!$A28, Scores!$F$2:$F$345, 0))</f>
        <v>45777</v>
      </c>
    </row>
    <row r="29" spans="1:13">
      <c r="A29" s="1">
        <v>81</v>
      </c>
      <c r="B29" s="1" t="s">
        <v>5</v>
      </c>
      <c r="C29" s="1">
        <v>9</v>
      </c>
      <c r="D29" s="1">
        <v>4</v>
      </c>
      <c r="E29" s="1">
        <v>0</v>
      </c>
      <c r="F29" s="1">
        <f>SUMIF(Scores!$F$2:$F$345, 'Next Gen'!$A29, INDEX(Scores!$I$2:$O371, 0, MATCH($B29, Scores!$I$1:$O$1, 0)))</f>
        <v>0</v>
      </c>
      <c r="G29" s="1" t="str">
        <f>INDEX(Scores!$B$2:$B$345, MATCH('Next Gen'!$A29, Scores!$F$2:$F$345, 0))</f>
        <v>high</v>
      </c>
      <c r="H29" s="4">
        <f>INDEX(Scores!$D$2:$D$345, MATCH('Next Gen'!$A29, Scores!$F$2:$F$345, 0))</f>
        <v>45777</v>
      </c>
    </row>
    <row r="30" spans="1:13">
      <c r="A30" s="1">
        <v>82</v>
      </c>
      <c r="B30" s="1" t="s">
        <v>4</v>
      </c>
      <c r="C30" s="1">
        <v>9</v>
      </c>
      <c r="D30" s="1">
        <v>8</v>
      </c>
      <c r="E30" s="1">
        <v>6</v>
      </c>
      <c r="F30" s="1">
        <f>SUMIF(Scores!$F$2:$F$345, 'Next Gen'!$A30, INDEX(Scores!$I$2:$O372, 0, MATCH($B30, Scores!$I$1:$O$1, 0)))</f>
        <v>12</v>
      </c>
      <c r="G30" s="1" t="str">
        <f>INDEX(Scores!$B$2:$B$345, MATCH('Next Gen'!$A30, Scores!$F$2:$F$345, 0))</f>
        <v>low</v>
      </c>
      <c r="H30" s="4">
        <f>INDEX(Scores!$D$2:$D$345, MATCH('Next Gen'!$A30, Scores!$F$2:$F$345, 0))</f>
        <v>45777</v>
      </c>
    </row>
    <row r="31" spans="1:13">
      <c r="A31" s="1">
        <v>82</v>
      </c>
      <c r="B31" s="1" t="s">
        <v>7</v>
      </c>
      <c r="C31" s="1">
        <v>9</v>
      </c>
      <c r="D31" s="1">
        <v>3</v>
      </c>
      <c r="E31" s="1">
        <v>2</v>
      </c>
      <c r="F31" s="1">
        <f>SUMIF(Scores!$F$2:$F$345, 'Next Gen'!$A31, INDEX(Scores!$I$2:$O373, 0, MATCH($B31, Scores!$I$1:$O$1, 0)))</f>
        <v>2</v>
      </c>
      <c r="G31" s="1" t="str">
        <f>INDEX(Scores!$B$2:$B$345, MATCH('Next Gen'!$A31, Scores!$F$2:$F$345, 0))</f>
        <v>low</v>
      </c>
      <c r="H31" s="4">
        <f>INDEX(Scores!$D$2:$D$345, MATCH('Next Gen'!$A31, Scores!$F$2:$F$345, 0))</f>
        <v>45777</v>
      </c>
    </row>
    <row r="32" spans="1:13">
      <c r="A32" s="1">
        <v>82</v>
      </c>
      <c r="B32" s="1" t="s">
        <v>5</v>
      </c>
      <c r="C32" s="1">
        <v>9</v>
      </c>
      <c r="D32" s="1">
        <v>7</v>
      </c>
      <c r="E32" s="1">
        <v>2</v>
      </c>
      <c r="F32" s="1">
        <f>SUMIF(Scores!$F$2:$F$345, 'Next Gen'!$A32, INDEX(Scores!$I$2:$O374, 0, MATCH($B32, Scores!$I$1:$O$1, 0)))</f>
        <v>5</v>
      </c>
      <c r="G32" s="1" t="str">
        <f>INDEX(Scores!$B$2:$B$345, MATCH('Next Gen'!$A32, Scores!$F$2:$F$345, 0))</f>
        <v>low</v>
      </c>
      <c r="H32" s="4">
        <f>INDEX(Scores!$D$2:$D$345, MATCH('Next Gen'!$A32, Scores!$F$2:$F$345, 0))</f>
        <v>45777</v>
      </c>
    </row>
    <row r="33" spans="1:8">
      <c r="A33" s="1">
        <v>83</v>
      </c>
      <c r="B33" s="1" t="s">
        <v>4</v>
      </c>
      <c r="C33" s="1">
        <v>9</v>
      </c>
      <c r="D33" s="1">
        <v>9</v>
      </c>
      <c r="E33" s="1">
        <v>6</v>
      </c>
      <c r="F33" s="1">
        <f>SUMIF(Scores!$F$2:$F$345, 'Next Gen'!$A33, INDEX(Scores!$I$2:$O375, 0, MATCH($B33, Scores!$I$1:$O$1, 0)))</f>
        <v>12</v>
      </c>
      <c r="G33" s="1" t="str">
        <f>INDEX(Scores!$B$2:$B$345, MATCH('Next Gen'!$A33, Scores!$F$2:$F$345, 0))</f>
        <v>mid</v>
      </c>
      <c r="H33" s="4">
        <f>INDEX(Scores!$D$2:$D$345, MATCH('Next Gen'!$A33, Scores!$F$2:$F$345, 0))</f>
        <v>45777</v>
      </c>
    </row>
    <row r="34" spans="1:8">
      <c r="A34" s="1">
        <v>83</v>
      </c>
      <c r="B34" s="1" t="s">
        <v>5</v>
      </c>
      <c r="C34" s="1">
        <v>9</v>
      </c>
      <c r="D34" s="1">
        <v>5</v>
      </c>
      <c r="E34" s="1">
        <v>3</v>
      </c>
      <c r="F34" s="1">
        <f>SUMIF(Scores!$F$2:$F$345, 'Next Gen'!$A34, INDEX(Scores!$I$2:$O376, 0, MATCH($B34, Scores!$I$1:$O$1, 0)))</f>
        <v>5</v>
      </c>
      <c r="G34" s="1" t="str">
        <f>INDEX(Scores!$B$2:$B$345, MATCH('Next Gen'!$A34, Scores!$F$2:$F$345, 0))</f>
        <v>mid</v>
      </c>
      <c r="H34" s="4">
        <f>INDEX(Scores!$D$2:$D$345, MATCH('Next Gen'!$A34, Scores!$F$2:$F$345, 0))</f>
        <v>45777</v>
      </c>
    </row>
    <row r="35" spans="1:8">
      <c r="A35" s="1">
        <v>84</v>
      </c>
      <c r="B35" s="1" t="s">
        <v>4</v>
      </c>
      <c r="C35" s="1">
        <v>9</v>
      </c>
      <c r="D35" s="1">
        <v>9</v>
      </c>
      <c r="E35" s="1">
        <v>5</v>
      </c>
      <c r="F35" s="1">
        <f>SUMIF(Scores!$F$2:$F$345, 'Next Gen'!$A35, INDEX(Scores!$I$2:$O377, 0, MATCH($B35, Scores!$I$1:$O$1, 0)))</f>
        <v>10</v>
      </c>
      <c r="G35" s="1" t="str">
        <f>INDEX(Scores!$B$2:$B$345, MATCH('Next Gen'!$A35, Scores!$F$2:$F$345, 0))</f>
        <v>mid</v>
      </c>
      <c r="H35" s="4">
        <f>INDEX(Scores!$D$2:$D$345, MATCH('Next Gen'!$A35, Scores!$F$2:$F$345, 0))</f>
        <v>45778</v>
      </c>
    </row>
    <row r="36" spans="1:8">
      <c r="A36" s="1">
        <v>84</v>
      </c>
      <c r="B36" s="1" t="s">
        <v>5</v>
      </c>
      <c r="C36" s="1">
        <v>9</v>
      </c>
      <c r="D36" s="1">
        <v>4</v>
      </c>
      <c r="E36" s="1">
        <v>3</v>
      </c>
      <c r="F36" s="1">
        <f>SUMIF(Scores!$F$2:$F$345, 'Next Gen'!$A36, INDEX(Scores!$I$2:$O378, 0, MATCH($B36, Scores!$I$1:$O$1, 0)))</f>
        <v>5</v>
      </c>
      <c r="G36" s="1" t="str">
        <f>INDEX(Scores!$B$2:$B$345, MATCH('Next Gen'!$A36, Scores!$F$2:$F$345, 0))</f>
        <v>mid</v>
      </c>
      <c r="H36" s="4">
        <f>INDEX(Scores!$D$2:$D$345, MATCH('Next Gen'!$A36, Scores!$F$2:$F$345, 0))</f>
        <v>45778</v>
      </c>
    </row>
    <row r="37" spans="1:8">
      <c r="A37" s="1">
        <v>85</v>
      </c>
      <c r="B37" s="1" t="s">
        <v>4</v>
      </c>
      <c r="C37" s="1">
        <v>12</v>
      </c>
      <c r="D37" s="1">
        <v>10</v>
      </c>
      <c r="E37" s="1">
        <v>6</v>
      </c>
      <c r="F37" s="1">
        <f>SUMIF(Scores!$F$2:$F$345, 'Next Gen'!$A37, INDEX(Scores!$I$2:$O379, 0, MATCH($B37, Scores!$I$1:$O$1, 0)))</f>
        <v>10</v>
      </c>
      <c r="G37" s="1" t="str">
        <f>INDEX(Scores!$B$2:$B$345, MATCH('Next Gen'!$A37, Scores!$F$2:$F$345, 0))</f>
        <v>high</v>
      </c>
      <c r="H37" s="4">
        <f>INDEX(Scores!$D$2:$D$345, MATCH('Next Gen'!$A37, Scores!$F$2:$F$345, 0))</f>
        <v>45778</v>
      </c>
    </row>
    <row r="38" spans="1:8">
      <c r="A38" s="1">
        <v>85</v>
      </c>
      <c r="B38" s="1" t="s">
        <v>5</v>
      </c>
      <c r="C38" s="1">
        <v>12</v>
      </c>
      <c r="D38" s="1">
        <v>9</v>
      </c>
      <c r="E38" s="1">
        <v>3</v>
      </c>
      <c r="F38" s="1">
        <f>SUMIF(Scores!$F$2:$F$345, 'Next Gen'!$A38, INDEX(Scores!$I$2:$O380, 0, MATCH($B38, Scores!$I$1:$O$1, 0)))</f>
        <v>6</v>
      </c>
      <c r="G38" s="1" t="str">
        <f>INDEX(Scores!$B$2:$B$345, MATCH('Next Gen'!$A38, Scores!$F$2:$F$345, 0))</f>
        <v>high</v>
      </c>
      <c r="H38" s="4">
        <f>INDEX(Scores!$D$2:$D$345, MATCH('Next Gen'!$A38, Scores!$F$2:$F$345, 0))</f>
        <v>45778</v>
      </c>
    </row>
    <row r="39" spans="1:8">
      <c r="A39" s="1">
        <v>86</v>
      </c>
      <c r="B39" s="1" t="s">
        <v>4</v>
      </c>
      <c r="C39" s="1">
        <v>9</v>
      </c>
      <c r="D39" s="1">
        <v>6</v>
      </c>
      <c r="E39" s="1">
        <v>4</v>
      </c>
      <c r="F39" s="1">
        <f>SUMIF(Scores!$F$2:$F$345, 'Next Gen'!$A39, INDEX(Scores!$I$2:$O381, 0, MATCH($B39, Scores!$I$1:$O$1, 0)))</f>
        <v>8</v>
      </c>
      <c r="G39" s="1" t="str">
        <f>INDEX(Scores!$B$2:$B$345, MATCH('Next Gen'!$A39, Scores!$F$2:$F$345, 0))</f>
        <v>low</v>
      </c>
      <c r="H39" s="4">
        <f>INDEX(Scores!$D$2:$D$345, MATCH('Next Gen'!$A39, Scores!$F$2:$F$345, 0))</f>
        <v>45778</v>
      </c>
    </row>
    <row r="40" spans="1:8">
      <c r="A40" s="1">
        <v>86</v>
      </c>
      <c r="B40" s="1" t="s">
        <v>5</v>
      </c>
      <c r="C40" s="1">
        <v>9</v>
      </c>
      <c r="D40" s="1">
        <v>5</v>
      </c>
      <c r="E40" s="1">
        <v>2</v>
      </c>
      <c r="F40" s="1">
        <f>SUMIF(Scores!$F$2:$F$345, 'Next Gen'!$A40, INDEX(Scores!$I$2:$O382, 0, MATCH($B40, Scores!$I$1:$O$1, 0)))</f>
        <v>4</v>
      </c>
      <c r="G40" s="1" t="str">
        <f>INDEX(Scores!$B$2:$B$345, MATCH('Next Gen'!$A40, Scores!$F$2:$F$345, 0))</f>
        <v>low</v>
      </c>
      <c r="H40" s="4">
        <f>INDEX(Scores!$D$2:$D$345, MATCH('Next Gen'!$A40, Scores!$F$2:$F$345, 0))</f>
        <v>45778</v>
      </c>
    </row>
    <row r="41" spans="1:8">
      <c r="A41" s="1">
        <v>87</v>
      </c>
      <c r="B41" s="1" t="s">
        <v>4</v>
      </c>
      <c r="C41" s="1">
        <v>9</v>
      </c>
      <c r="D41" s="1">
        <v>7</v>
      </c>
      <c r="E41" s="1">
        <v>2</v>
      </c>
      <c r="F41" s="1">
        <f>SUMIF(Scores!$F$2:$F$345, 'Next Gen'!$A41, INDEX(Scores!$I$2:$O383, 0, MATCH($B41, Scores!$I$1:$O$1, 0)))</f>
        <v>4</v>
      </c>
      <c r="G41" s="1" t="str">
        <f>INDEX(Scores!$B$2:$B$345, MATCH('Next Gen'!$A41, Scores!$F$2:$F$345, 0))</f>
        <v>low</v>
      </c>
      <c r="H41" s="4">
        <f>INDEX(Scores!$D$2:$D$345, MATCH('Next Gen'!$A41, Scores!$F$2:$F$345, 0))</f>
        <v>45778</v>
      </c>
    </row>
    <row r="42" spans="1:8">
      <c r="A42" s="1">
        <v>87</v>
      </c>
      <c r="B42" s="1" t="s">
        <v>5</v>
      </c>
      <c r="C42" s="1">
        <v>9</v>
      </c>
      <c r="D42" s="1">
        <v>6</v>
      </c>
      <c r="E42" s="1">
        <v>1</v>
      </c>
      <c r="F42" s="1">
        <f>SUMIF(Scores!$F$2:$F$345, 'Next Gen'!$A42, INDEX(Scores!$I$2:$O384, 0, MATCH($B42, Scores!$I$1:$O$1, 0)))</f>
        <v>3</v>
      </c>
      <c r="G42" s="1" t="str">
        <f>INDEX(Scores!$B$2:$B$345, MATCH('Next Gen'!$A42, Scores!$F$2:$F$345, 0))</f>
        <v>low</v>
      </c>
      <c r="H42" s="4">
        <f>INDEX(Scores!$D$2:$D$345, MATCH('Next Gen'!$A42, Scores!$F$2:$F$345, 0))</f>
        <v>45778</v>
      </c>
    </row>
    <row r="43" spans="1:8">
      <c r="A43" s="1">
        <v>88</v>
      </c>
      <c r="B43" s="1" t="s">
        <v>4</v>
      </c>
      <c r="C43" s="1">
        <v>9</v>
      </c>
      <c r="D43" s="1">
        <v>9</v>
      </c>
      <c r="E43" s="1">
        <v>5</v>
      </c>
      <c r="F43" s="1">
        <f>SUMIF(Scores!$F$2:$F$345, 'Next Gen'!$A43, INDEX(Scores!$I$2:$O385, 0, MATCH($B43, Scores!$I$1:$O$1, 0)))</f>
        <v>9</v>
      </c>
      <c r="G43" s="1" t="str">
        <f>INDEX(Scores!$B$2:$B$345, MATCH('Next Gen'!$A43, Scores!$F$2:$F$345, 0))</f>
        <v>mid</v>
      </c>
      <c r="H43" s="4">
        <f>INDEX(Scores!$D$2:$D$345, MATCH('Next Gen'!$A43, Scores!$F$2:$F$345, 0))</f>
        <v>45779</v>
      </c>
    </row>
    <row r="44" spans="1:8">
      <c r="A44" s="1">
        <v>88</v>
      </c>
      <c r="B44" s="1" t="s">
        <v>5</v>
      </c>
      <c r="C44" s="1">
        <v>9</v>
      </c>
      <c r="D44" s="1">
        <v>7</v>
      </c>
      <c r="E44" s="1">
        <v>5</v>
      </c>
      <c r="F44" s="1">
        <f>SUMIF(Scores!$F$2:$F$345, 'Next Gen'!$A44, INDEX(Scores!$I$2:$O386, 0, MATCH($B44, Scores!$I$1:$O$1, 0)))</f>
        <v>8</v>
      </c>
      <c r="G44" s="1" t="str">
        <f>INDEX(Scores!$B$2:$B$345, MATCH('Next Gen'!$A44, Scores!$F$2:$F$345, 0))</f>
        <v>mid</v>
      </c>
      <c r="H44" s="4">
        <f>INDEX(Scores!$D$2:$D$345, MATCH('Next Gen'!$A44, Scores!$F$2:$F$345, 0))</f>
        <v>45779</v>
      </c>
    </row>
    <row r="45" spans="1:8">
      <c r="A45" s="1">
        <v>89</v>
      </c>
      <c r="B45" s="1" t="s">
        <v>4</v>
      </c>
      <c r="C45" s="1">
        <v>9</v>
      </c>
      <c r="D45" s="1">
        <v>8</v>
      </c>
      <c r="E45" s="1">
        <v>2</v>
      </c>
      <c r="F45" s="1">
        <f>SUMIF(Scores!$F$2:$F$345, 'Next Gen'!$A45, INDEX(Scores!$I$2:$O387, 0, MATCH($B45, Scores!$I$1:$O$1, 0)))</f>
        <v>2</v>
      </c>
      <c r="G45" s="1" t="str">
        <f>INDEX(Scores!$B$2:$B$345, MATCH('Next Gen'!$A45, Scores!$F$2:$F$345, 0))</f>
        <v>high</v>
      </c>
      <c r="H45" s="4">
        <f>INDEX(Scores!$D$2:$D$345, MATCH('Next Gen'!$A45, Scores!$F$2:$F$345, 0))</f>
        <v>45779</v>
      </c>
    </row>
    <row r="46" spans="1:8">
      <c r="A46" s="1">
        <v>89</v>
      </c>
      <c r="B46" s="1" t="s">
        <v>5</v>
      </c>
      <c r="C46" s="1">
        <v>9</v>
      </c>
      <c r="D46" s="1">
        <v>6</v>
      </c>
      <c r="E46" s="1">
        <v>3</v>
      </c>
      <c r="F46" s="1">
        <f>SUMIF(Scores!$F$2:$F$345, 'Next Gen'!$A46, INDEX(Scores!$I$2:$O388, 0, MATCH($B46, Scores!$I$1:$O$1, 0)))</f>
        <v>4</v>
      </c>
      <c r="G46" s="1" t="str">
        <f>INDEX(Scores!$B$2:$B$345, MATCH('Next Gen'!$A46, Scores!$F$2:$F$345, 0))</f>
        <v>high</v>
      </c>
      <c r="H46" s="4">
        <f>INDEX(Scores!$D$2:$D$345, MATCH('Next Gen'!$A46, Scores!$F$2:$F$345, 0))</f>
        <v>45779</v>
      </c>
    </row>
    <row r="47" spans="1:8">
      <c r="A47" s="1">
        <v>89</v>
      </c>
      <c r="B47" s="1" t="s">
        <v>27</v>
      </c>
      <c r="C47" s="1">
        <v>9</v>
      </c>
      <c r="D47" s="1">
        <v>2</v>
      </c>
      <c r="E47" s="1">
        <v>2</v>
      </c>
      <c r="F47" s="1">
        <f>SUMIF(Scores!$F$2:$F$345, 'Next Gen'!$A47, INDEX(Scores!$I$2:$O389, 0, MATCH($B47, Scores!$I$1:$O$1, 0)))</f>
        <v>2</v>
      </c>
      <c r="G47" s="1" t="str">
        <f>INDEX(Scores!$B$2:$B$345, MATCH('Next Gen'!$A47, Scores!$F$2:$F$345, 0))</f>
        <v>high</v>
      </c>
      <c r="H47" s="4">
        <f>INDEX(Scores!$D$2:$D$345, MATCH('Next Gen'!$A47, Scores!$F$2:$F$345, 0))</f>
        <v>45779</v>
      </c>
    </row>
    <row r="48" spans="1:8">
      <c r="A48" s="1">
        <v>90</v>
      </c>
      <c r="B48" s="1" t="s">
        <v>4</v>
      </c>
      <c r="C48" s="1">
        <v>9</v>
      </c>
      <c r="D48" s="1">
        <v>7</v>
      </c>
      <c r="E48" s="1">
        <v>2</v>
      </c>
      <c r="F48" s="1">
        <f>SUMIF(Scores!$F$2:$F$345, 'Next Gen'!$A48, INDEX(Scores!$I$2:$O390, 0, MATCH($B48, Scores!$I$1:$O$1, 0)))</f>
        <v>2</v>
      </c>
      <c r="G48" s="1" t="str">
        <f>INDEX(Scores!$B$2:$B$345, MATCH('Next Gen'!$A48, Scores!$F$2:$F$345, 0))</f>
        <v>mid</v>
      </c>
      <c r="H48" s="4">
        <f>INDEX(Scores!$D$2:$D$345, MATCH('Next Gen'!$A48, Scores!$F$2:$F$345, 0))</f>
        <v>45782</v>
      </c>
    </row>
    <row r="49" spans="1:8">
      <c r="A49" s="1">
        <v>90</v>
      </c>
      <c r="B49" s="1" t="s">
        <v>5</v>
      </c>
      <c r="C49" s="1">
        <v>9</v>
      </c>
      <c r="D49" s="1">
        <v>3</v>
      </c>
      <c r="E49" s="1">
        <v>1</v>
      </c>
      <c r="F49" s="1">
        <f>SUMIF(Scores!$F$2:$F$345, 'Next Gen'!$A49, INDEX(Scores!$I$2:$O391, 0, MATCH($B49, Scores!$I$1:$O$1, 0)))</f>
        <v>1</v>
      </c>
      <c r="G49" s="1" t="str">
        <f>INDEX(Scores!$B$2:$B$345, MATCH('Next Gen'!$A49, Scores!$F$2:$F$345, 0))</f>
        <v>mid</v>
      </c>
      <c r="H49" s="4">
        <f>INDEX(Scores!$D$2:$D$345, MATCH('Next Gen'!$A49, Scores!$F$2:$F$345, 0))</f>
        <v>45782</v>
      </c>
    </row>
    <row r="50" spans="1:8">
      <c r="A50" s="1">
        <v>91</v>
      </c>
      <c r="B50" s="1" t="s">
        <v>4</v>
      </c>
      <c r="C50" s="1">
        <v>9</v>
      </c>
      <c r="D50" s="1">
        <v>6</v>
      </c>
      <c r="E50" s="1">
        <v>3</v>
      </c>
      <c r="F50" s="1">
        <f>SUMIF(Scores!$F$2:$F$345, 'Next Gen'!$A50, INDEX(Scores!$I$2:$O392, 0, MATCH($B50, Scores!$I$1:$O$1, 0)))</f>
        <v>7</v>
      </c>
      <c r="G50" s="1" t="str">
        <f>INDEX(Scores!$B$2:$B$345, MATCH('Next Gen'!$A50, Scores!$F$2:$F$345, 0))</f>
        <v>mid</v>
      </c>
      <c r="H50" s="4">
        <f>INDEX(Scores!$D$2:$D$345, MATCH('Next Gen'!$A50, Scores!$F$2:$F$345, 0))</f>
        <v>45782</v>
      </c>
    </row>
    <row r="51" spans="1:8">
      <c r="A51" s="1">
        <v>91</v>
      </c>
      <c r="B51" s="1" t="s">
        <v>5</v>
      </c>
      <c r="C51" s="1">
        <v>9</v>
      </c>
      <c r="D51" s="1">
        <v>6</v>
      </c>
      <c r="E51" s="1">
        <v>6</v>
      </c>
      <c r="F51" s="1">
        <f>SUMIF(Scores!$F$2:$F$345, 'Next Gen'!$A51, INDEX(Scores!$I$2:$O393, 0, MATCH($B51, Scores!$I$1:$O$1, 0)))</f>
        <v>11</v>
      </c>
      <c r="G51" s="1" t="str">
        <f>INDEX(Scores!$B$2:$B$345, MATCH('Next Gen'!$A51, Scores!$F$2:$F$345, 0))</f>
        <v>mid</v>
      </c>
      <c r="H51" s="4">
        <f>INDEX(Scores!$D$2:$D$345, MATCH('Next Gen'!$A51, Scores!$F$2:$F$345, 0))</f>
        <v>45782</v>
      </c>
    </row>
    <row r="52" spans="1:8">
      <c r="A52" s="1">
        <v>92</v>
      </c>
      <c r="B52" s="1" t="s">
        <v>4</v>
      </c>
      <c r="C52" s="1">
        <v>9</v>
      </c>
      <c r="D52" s="1">
        <v>7</v>
      </c>
      <c r="E52" s="1">
        <v>4</v>
      </c>
      <c r="F52" s="1">
        <f>SUMIF(Scores!$F$2:$F$345, 'Next Gen'!$A52, INDEX(Scores!$I$2:$O394, 0, MATCH($B52, Scores!$I$1:$O$1, 0)))</f>
        <v>7</v>
      </c>
      <c r="G52" s="1" t="str">
        <f>INDEX(Scores!$B$2:$B$345, MATCH('Next Gen'!$A52, Scores!$F$2:$F$345, 0))</f>
        <v>mid</v>
      </c>
      <c r="H52" s="4">
        <f>INDEX(Scores!$D$2:$D$345, MATCH('Next Gen'!$A52, Scores!$F$2:$F$345, 0))</f>
        <v>45783</v>
      </c>
    </row>
    <row r="53" spans="1:8">
      <c r="A53" s="1">
        <v>92</v>
      </c>
      <c r="B53" s="1" t="s">
        <v>5</v>
      </c>
      <c r="C53" s="1">
        <v>9</v>
      </c>
      <c r="D53" s="1">
        <v>3</v>
      </c>
      <c r="E53" s="1">
        <v>1</v>
      </c>
      <c r="F53" s="1">
        <f>SUMIF(Scores!$F$2:$F$345, 'Next Gen'!$A53, INDEX(Scores!$I$2:$O395, 0, MATCH($B53, Scores!$I$1:$O$1, 0)))</f>
        <v>3</v>
      </c>
      <c r="G53" s="1" t="str">
        <f>INDEX(Scores!$B$2:$B$345, MATCH('Next Gen'!$A53, Scores!$F$2:$F$345, 0))</f>
        <v>mid</v>
      </c>
      <c r="H53" s="4">
        <f>INDEX(Scores!$D$2:$D$345, MATCH('Next Gen'!$A53, Scores!$F$2:$F$345, 0))</f>
        <v>45783</v>
      </c>
    </row>
    <row r="54" spans="1:8">
      <c r="A54" s="1">
        <v>93</v>
      </c>
      <c r="B54" s="1" t="s">
        <v>4</v>
      </c>
      <c r="C54" s="1">
        <v>9</v>
      </c>
      <c r="D54" s="1">
        <v>8</v>
      </c>
      <c r="E54" s="1">
        <v>7</v>
      </c>
      <c r="F54" s="1">
        <f>SUMIF(Scores!$F$2:$F$345, 'Next Gen'!$A54, INDEX(Scores!$I$2:$O396, 0, MATCH($B54, Scores!$I$1:$O$1, 0)))</f>
        <v>14</v>
      </c>
      <c r="G54" s="1" t="str">
        <f>INDEX(Scores!$B$2:$B$345, MATCH('Next Gen'!$A54, Scores!$F$2:$F$345, 0))</f>
        <v>mid</v>
      </c>
      <c r="H54" s="4">
        <f>INDEX(Scores!$D$2:$D$345, MATCH('Next Gen'!$A54, Scores!$F$2:$F$345, 0))</f>
        <v>45784</v>
      </c>
    </row>
    <row r="55" spans="1:8">
      <c r="A55" s="1">
        <v>93</v>
      </c>
      <c r="B55" s="1" t="s">
        <v>5</v>
      </c>
      <c r="C55" s="1">
        <v>9</v>
      </c>
      <c r="D55" s="1">
        <v>2</v>
      </c>
      <c r="E55" s="1">
        <v>1</v>
      </c>
      <c r="F55" s="1">
        <f>SUMIF(Scores!$F$2:$F$345, 'Next Gen'!$A55, INDEX(Scores!$I$2:$O397, 0, MATCH($B55, Scores!$I$1:$O$1, 0)))</f>
        <v>1</v>
      </c>
      <c r="G55" s="1" t="str">
        <f>INDEX(Scores!$B$2:$B$345, MATCH('Next Gen'!$A55, Scores!$F$2:$F$345, 0))</f>
        <v>mid</v>
      </c>
      <c r="H55" s="4">
        <f>INDEX(Scores!$D$2:$D$345, MATCH('Next Gen'!$A55, Scores!$F$2:$F$345, 0))</f>
        <v>45784</v>
      </c>
    </row>
    <row r="56" spans="1:8">
      <c r="A56" s="1">
        <v>94</v>
      </c>
      <c r="B56" s="1" t="s">
        <v>4</v>
      </c>
      <c r="C56" s="1">
        <v>9</v>
      </c>
      <c r="D56" s="1">
        <v>8</v>
      </c>
      <c r="E56" s="1">
        <v>4</v>
      </c>
      <c r="F56" s="1">
        <f>SUMIF(Scores!$F$2:$F$345, 'Next Gen'!$A56, INDEX(Scores!$I$2:$O398, 0, MATCH($B56, Scores!$I$1:$O$1, 0)))</f>
        <v>7</v>
      </c>
      <c r="G56" s="1" t="str">
        <f>INDEX(Scores!$B$2:$B$345, MATCH('Next Gen'!$A56, Scores!$F$2:$F$345, 0))</f>
        <v>high</v>
      </c>
      <c r="H56" s="4">
        <f>INDEX(Scores!$D$2:$D$345, MATCH('Next Gen'!$A56, Scores!$F$2:$F$345, 0))</f>
        <v>45784</v>
      </c>
    </row>
    <row r="57" spans="1:8">
      <c r="A57" s="1">
        <v>94</v>
      </c>
      <c r="B57" s="1" t="s">
        <v>5</v>
      </c>
      <c r="C57" s="1">
        <v>9</v>
      </c>
      <c r="D57" s="1">
        <v>6</v>
      </c>
      <c r="E57" s="1">
        <v>5</v>
      </c>
      <c r="F57" s="1">
        <f>SUMIF(Scores!$F$2:$F$345, 'Next Gen'!$A57, INDEX(Scores!$I$2:$O399, 0, MATCH($B57, Scores!$I$1:$O$1, 0)))</f>
        <v>8</v>
      </c>
      <c r="G57" s="1" t="str">
        <f>INDEX(Scores!$B$2:$B$345, MATCH('Next Gen'!$A57, Scores!$F$2:$F$345, 0))</f>
        <v>high</v>
      </c>
      <c r="H57" s="4">
        <f>INDEX(Scores!$D$2:$D$345, MATCH('Next Gen'!$A57, Scores!$F$2:$F$345, 0))</f>
        <v>45784</v>
      </c>
    </row>
    <row r="58" spans="1:8">
      <c r="A58" s="1">
        <v>95</v>
      </c>
      <c r="B58" s="1" t="s">
        <v>4</v>
      </c>
      <c r="C58" s="1">
        <v>9</v>
      </c>
      <c r="D58" s="1">
        <v>8</v>
      </c>
      <c r="E58" s="1">
        <v>1</v>
      </c>
      <c r="F58" s="1">
        <f>SUMIF(Scores!$F$2:$F$345, 'Next Gen'!$A58, INDEX(Scores!$I$2:$O400, 0, MATCH($B58, Scores!$I$1:$O$1, 0)))</f>
        <v>2</v>
      </c>
      <c r="G58" s="1" t="str">
        <f>INDEX(Scores!$B$2:$B$345, MATCH('Next Gen'!$A58, Scores!$F$2:$F$345, 0))</f>
        <v>low</v>
      </c>
      <c r="H58" s="4">
        <f>INDEX(Scores!$D$2:$D$345, MATCH('Next Gen'!$A58, Scores!$F$2:$F$345, 0))</f>
        <v>45784</v>
      </c>
    </row>
    <row r="59" spans="1:8">
      <c r="A59" s="1">
        <v>95</v>
      </c>
      <c r="B59" s="1" t="s">
        <v>5</v>
      </c>
      <c r="C59" s="1">
        <v>9</v>
      </c>
      <c r="D59" s="1">
        <v>7</v>
      </c>
      <c r="E59" s="1">
        <v>1</v>
      </c>
      <c r="F59" s="1">
        <f>SUMIF(Scores!$F$2:$F$345, 'Next Gen'!$A59, INDEX(Scores!$I$2:$O401, 0, MATCH($B59, Scores!$I$1:$O$1, 0)))</f>
        <v>1</v>
      </c>
      <c r="G59" s="1" t="str">
        <f>INDEX(Scores!$B$2:$B$345, MATCH('Next Gen'!$A59, Scores!$F$2:$F$345, 0))</f>
        <v>low</v>
      </c>
      <c r="H59" s="4">
        <f>INDEX(Scores!$D$2:$D$345, MATCH('Next Gen'!$A59, Scores!$F$2:$F$345, 0))</f>
        <v>45784</v>
      </c>
    </row>
    <row r="60" spans="1:8">
      <c r="A60" s="1">
        <v>96</v>
      </c>
      <c r="B60" s="1" t="s">
        <v>4</v>
      </c>
      <c r="C60" s="1">
        <v>9</v>
      </c>
      <c r="D60" s="1">
        <v>9</v>
      </c>
      <c r="E60" s="1">
        <v>3</v>
      </c>
      <c r="F60" s="1">
        <f>SUMIF(Scores!$F$2:$F$345, 'Next Gen'!$A60, INDEX(Scores!$I$2:$O402, 0, MATCH($B60, Scores!$I$1:$O$1, 0)))</f>
        <v>5</v>
      </c>
      <c r="G60" s="1" t="str">
        <f>INDEX(Scores!$B$2:$B$345, MATCH('Next Gen'!$A60, Scores!$F$2:$F$345, 0))</f>
        <v>mid</v>
      </c>
      <c r="H60" s="4">
        <f>INDEX(Scores!$D$2:$D$345, MATCH('Next Gen'!$A60, Scores!$F$2:$F$345, 0))</f>
        <v>45790</v>
      </c>
    </row>
    <row r="61" spans="1:8">
      <c r="A61" s="1">
        <v>96</v>
      </c>
      <c r="B61" s="1" t="s">
        <v>5</v>
      </c>
      <c r="C61" s="1">
        <v>9</v>
      </c>
      <c r="D61" s="1">
        <v>6</v>
      </c>
      <c r="E61" s="1">
        <v>2</v>
      </c>
      <c r="F61" s="1">
        <f>SUMIF(Scores!$F$2:$F$345, 'Next Gen'!$A61, INDEX(Scores!$I$2:$O403, 0, MATCH($B61, Scores!$I$1:$O$1, 0)))</f>
        <v>3</v>
      </c>
      <c r="G61" s="1" t="str">
        <f>INDEX(Scores!$B$2:$B$345, MATCH('Next Gen'!$A61, Scores!$F$2:$F$345, 0))</f>
        <v>mid</v>
      </c>
      <c r="H61" s="4">
        <f>INDEX(Scores!$D$2:$D$345, MATCH('Next Gen'!$A61, Scores!$F$2:$F$345, 0))</f>
        <v>45790</v>
      </c>
    </row>
    <row r="62" spans="1:8">
      <c r="A62" s="1">
        <v>98</v>
      </c>
      <c r="B62" s="1" t="s">
        <v>4</v>
      </c>
      <c r="C62" s="1">
        <v>9</v>
      </c>
      <c r="D62" s="1">
        <v>9</v>
      </c>
      <c r="E62" s="1">
        <v>4</v>
      </c>
      <c r="F62" s="1">
        <f>SUMIF(Scores!$F$2:$F$345, 'Next Gen'!$A62, INDEX(Scores!$I$2:$O404, 0, MATCH($B62, Scores!$I$1:$O$1, 0)))</f>
        <v>11</v>
      </c>
      <c r="G62" s="1" t="str">
        <f>INDEX(Scores!$B$2:$B$345, MATCH('Next Gen'!$A62, Scores!$F$2:$F$345, 0))</f>
        <v>mid</v>
      </c>
      <c r="H62" s="4">
        <f>INDEX(Scores!$D$2:$D$345, MATCH('Next Gen'!$A62, Scores!$F$2:$F$345, 0))</f>
        <v>45791</v>
      </c>
    </row>
    <row r="63" spans="1:8">
      <c r="A63" s="1">
        <v>98</v>
      </c>
      <c r="B63" s="1" t="s">
        <v>5</v>
      </c>
      <c r="C63" s="1">
        <v>9</v>
      </c>
      <c r="D63" s="1">
        <v>9</v>
      </c>
      <c r="E63" s="1">
        <v>2</v>
      </c>
      <c r="F63" s="1">
        <f>SUMIF(Scores!$F$2:$F$345, 'Next Gen'!$A63, INDEX(Scores!$I$2:$O405, 0, MATCH($B63, Scores!$I$1:$O$1, 0)))</f>
        <v>2</v>
      </c>
      <c r="G63" s="1" t="str">
        <f>INDEX(Scores!$B$2:$B$345, MATCH('Next Gen'!$A63, Scores!$F$2:$F$345, 0))</f>
        <v>mid</v>
      </c>
      <c r="H63" s="4">
        <f>INDEX(Scores!$D$2:$D$345, MATCH('Next Gen'!$A63, Scores!$F$2:$F$345, 0))</f>
        <v>45791</v>
      </c>
    </row>
    <row r="64" spans="1:8">
      <c r="A64" s="1">
        <v>98</v>
      </c>
      <c r="B64" s="1" t="s">
        <v>6</v>
      </c>
      <c r="C64" s="1">
        <v>9</v>
      </c>
      <c r="D64" s="1">
        <v>4</v>
      </c>
      <c r="E64" s="1">
        <v>1</v>
      </c>
      <c r="F64" s="1">
        <f>SUMIF(Scores!$F$2:$F$345, 'Next Gen'!$A64, INDEX(Scores!$I$2:$O406, 0, MATCH($B64, Scores!$I$1:$O$1, 0)))</f>
        <v>3</v>
      </c>
      <c r="G64" s="1" t="str">
        <f>INDEX(Scores!$B$2:$B$345, MATCH('Next Gen'!$A64, Scores!$F$2:$F$345, 0))</f>
        <v>mid</v>
      </c>
      <c r="H64" s="4">
        <f>INDEX(Scores!$D$2:$D$345, MATCH('Next Gen'!$A64, Scores!$F$2:$F$345, 0))</f>
        <v>45791</v>
      </c>
    </row>
    <row r="65" spans="1:8">
      <c r="A65" s="1">
        <v>99</v>
      </c>
      <c r="B65" s="1" t="s">
        <v>4</v>
      </c>
      <c r="C65" s="1">
        <v>9</v>
      </c>
      <c r="D65" s="1">
        <v>9</v>
      </c>
      <c r="E65" s="1">
        <v>1</v>
      </c>
      <c r="F65" s="1">
        <f>SUMIF(Scores!$F$2:$F$345, 'Next Gen'!$A65, INDEX(Scores!$I$2:$O407, 0, MATCH($B65, Scores!$I$1:$O$1, 0)))</f>
        <v>3</v>
      </c>
      <c r="G65" s="1" t="str">
        <f>INDEX(Scores!$B$2:$B$345, MATCH('Next Gen'!$A65, Scores!$F$2:$F$345, 0))</f>
        <v>mid</v>
      </c>
      <c r="H65" s="4">
        <f>INDEX(Scores!$D$2:$D$345, MATCH('Next Gen'!$A65, Scores!$F$2:$F$345, 0))</f>
        <v>45791</v>
      </c>
    </row>
    <row r="66" spans="1:8">
      <c r="A66" s="1">
        <v>99</v>
      </c>
      <c r="B66" s="1" t="s">
        <v>5</v>
      </c>
      <c r="C66" s="1">
        <v>9</v>
      </c>
      <c r="D66" s="1">
        <v>9</v>
      </c>
      <c r="E66" s="1">
        <v>4</v>
      </c>
      <c r="F66" s="1">
        <f>SUMIF(Scores!$F$2:$F$345, 'Next Gen'!$A66, INDEX(Scores!$I$2:$O408, 0, MATCH($B66, Scores!$I$1:$O$1, 0)))</f>
        <v>7</v>
      </c>
      <c r="G66" s="1" t="str">
        <f>INDEX(Scores!$B$2:$B$345, MATCH('Next Gen'!$A66, Scores!$F$2:$F$345, 0))</f>
        <v>mid</v>
      </c>
      <c r="H66" s="4">
        <f>INDEX(Scores!$D$2:$D$345, MATCH('Next Gen'!$A66, Scores!$F$2:$F$345, 0))</f>
        <v>45791</v>
      </c>
    </row>
    <row r="67" spans="1:8">
      <c r="A67" s="1">
        <v>99</v>
      </c>
      <c r="B67" s="1" t="s">
        <v>6</v>
      </c>
      <c r="C67" s="1">
        <v>9</v>
      </c>
      <c r="D67" s="1">
        <v>4</v>
      </c>
      <c r="E67" s="1">
        <v>4</v>
      </c>
      <c r="F67" s="1">
        <f>SUMIF(Scores!$F$2:$F$345, 'Next Gen'!$A67, INDEX(Scores!$I$2:$O409, 0, MATCH($B67, Scores!$I$1:$O$1, 0)))</f>
        <v>9</v>
      </c>
      <c r="G67" s="1" t="str">
        <f>INDEX(Scores!$B$2:$B$345, MATCH('Next Gen'!$A67, Scores!$F$2:$F$345, 0))</f>
        <v>mid</v>
      </c>
      <c r="H67" s="4">
        <f>INDEX(Scores!$D$2:$D$345, MATCH('Next Gen'!$A67, Scores!$F$2:$F$345, 0))</f>
        <v>45791</v>
      </c>
    </row>
    <row r="68" spans="1:8">
      <c r="A68" s="1">
        <v>99</v>
      </c>
      <c r="B68" s="1" t="s">
        <v>7</v>
      </c>
      <c r="C68" s="1">
        <v>9</v>
      </c>
      <c r="D68" s="1">
        <v>2</v>
      </c>
      <c r="E68" s="1">
        <v>2</v>
      </c>
      <c r="F68" s="1">
        <f>SUMIF(Scores!$F$2:$F$345, 'Next Gen'!$A68, INDEX(Scores!$I$2:$O410, 0, MATCH($B68, Scores!$I$1:$O$1, 0)))</f>
        <v>5</v>
      </c>
      <c r="G68" s="1" t="str">
        <f>INDEX(Scores!$B$2:$B$345, MATCH('Next Gen'!$A68, Scores!$F$2:$F$345, 0))</f>
        <v>mid</v>
      </c>
      <c r="H68" s="4">
        <f>INDEX(Scores!$D$2:$D$345, MATCH('Next Gen'!$A68, Scores!$F$2:$F$345, 0))</f>
        <v>45791</v>
      </c>
    </row>
    <row r="69" spans="1:8">
      <c r="A69" s="1">
        <v>100</v>
      </c>
      <c r="B69" s="1" t="s">
        <v>4</v>
      </c>
      <c r="C69" s="1">
        <v>9</v>
      </c>
      <c r="D69" s="1">
        <v>9</v>
      </c>
      <c r="E69" s="1">
        <v>4</v>
      </c>
      <c r="F69" s="1">
        <f>SUMIF(Scores!$F$2:$F$345, 'Next Gen'!$A69, INDEX(Scores!$I$2:$O411, 0, MATCH($B69, Scores!$I$1:$O$1, 0)))</f>
        <v>9</v>
      </c>
      <c r="G69" s="1" t="str">
        <f>INDEX(Scores!$B$2:$B$345, MATCH('Next Gen'!$A69, Scores!$F$2:$F$345, 0))</f>
        <v>high</v>
      </c>
      <c r="H69" s="4">
        <f>INDEX(Scores!$D$2:$D$345, MATCH('Next Gen'!$A69, Scores!$F$2:$F$345, 0))</f>
        <v>45791</v>
      </c>
    </row>
    <row r="70" spans="1:8">
      <c r="A70" s="1">
        <v>100</v>
      </c>
      <c r="B70" s="1" t="s">
        <v>5</v>
      </c>
      <c r="C70" s="1">
        <v>9</v>
      </c>
      <c r="D70" s="1">
        <v>8</v>
      </c>
      <c r="E70" s="1">
        <v>4</v>
      </c>
      <c r="F70" s="1">
        <f>SUMIF(Scores!$F$2:$F$345, 'Next Gen'!$A70, INDEX(Scores!$I$2:$O412, 0, MATCH($B70, Scores!$I$1:$O$1, 0)))</f>
        <v>7</v>
      </c>
      <c r="G70" s="1" t="str">
        <f>INDEX(Scores!$B$2:$B$345, MATCH('Next Gen'!$A70, Scores!$F$2:$F$345, 0))</f>
        <v>high</v>
      </c>
      <c r="H70" s="4">
        <f>INDEX(Scores!$D$2:$D$345, MATCH('Next Gen'!$A70, Scores!$F$2:$F$345, 0))</f>
        <v>45791</v>
      </c>
    </row>
    <row r="71" spans="1:8">
      <c r="A71" s="1">
        <v>101</v>
      </c>
      <c r="B71" s="1" t="s">
        <v>5</v>
      </c>
      <c r="C71" s="1">
        <v>9</v>
      </c>
      <c r="D71" s="1">
        <v>7</v>
      </c>
      <c r="E71" s="1">
        <v>5</v>
      </c>
      <c r="F71" s="1">
        <f>SUMIF(Scores!$F$2:$F$345, 'Next Gen'!$A71, INDEX(Scores!$I$2:$O413, 0, MATCH($B71, Scores!$I$1:$O$1, 0)))</f>
        <v>9</v>
      </c>
      <c r="G71" s="1" t="str">
        <f>INDEX(Scores!$B$2:$B$345, MATCH('Next Gen'!$A71, Scores!$F$2:$F$345, 0))</f>
        <v>mid</v>
      </c>
      <c r="H71" s="4">
        <f>INDEX(Scores!$D$2:$D$345, MATCH('Next Gen'!$A71, Scores!$F$2:$F$345, 0))</f>
        <v>45797</v>
      </c>
    </row>
    <row r="72" spans="1:8">
      <c r="A72" s="1">
        <v>101</v>
      </c>
      <c r="B72" s="1" t="s">
        <v>6</v>
      </c>
      <c r="C72" s="1">
        <v>9</v>
      </c>
      <c r="D72" s="1">
        <v>7</v>
      </c>
      <c r="E72" s="1">
        <v>2</v>
      </c>
      <c r="F72" s="1">
        <f>SUMIF(Scores!$F$2:$F$345, 'Next Gen'!$A72, INDEX(Scores!$I$2:$O414, 0, MATCH($B72, Scores!$I$1:$O$1, 0)))</f>
        <v>6</v>
      </c>
      <c r="G72" s="1" t="str">
        <f>INDEX(Scores!$B$2:$B$345, MATCH('Next Gen'!$A72, Scores!$F$2:$F$345, 0))</f>
        <v>mid</v>
      </c>
      <c r="H72" s="4">
        <f>INDEX(Scores!$D$2:$D$345, MATCH('Next Gen'!$A72, Scores!$F$2:$F$345, 0))</f>
        <v>45797</v>
      </c>
    </row>
    <row r="73" spans="1:8">
      <c r="A73" s="1">
        <v>102</v>
      </c>
      <c r="B73" s="1" t="s">
        <v>5</v>
      </c>
      <c r="C73" s="1">
        <v>9</v>
      </c>
      <c r="D73" s="1">
        <v>8</v>
      </c>
      <c r="E73" s="1">
        <v>5</v>
      </c>
      <c r="F73" s="1">
        <f>SUMIF(Scores!$F$2:$F$345, 'Next Gen'!$A73, INDEX(Scores!$I$2:$O415, 0, MATCH($B73, Scores!$I$1:$O$1, 0)))</f>
        <v>8</v>
      </c>
      <c r="G73" s="1" t="str">
        <f>INDEX(Scores!$B$2:$B$345, MATCH('Next Gen'!$A73, Scores!$F$2:$F$345, 0))</f>
        <v>mid</v>
      </c>
      <c r="H73" s="4">
        <f>INDEX(Scores!$D$2:$D$345, MATCH('Next Gen'!$A73, Scores!$F$2:$F$345, 0))</f>
        <v>45797</v>
      </c>
    </row>
    <row r="74" spans="1:8">
      <c r="A74" s="1">
        <v>102</v>
      </c>
      <c r="B74" s="1" t="s">
        <v>7</v>
      </c>
      <c r="C74" s="1">
        <v>9</v>
      </c>
      <c r="D74" s="1">
        <v>2</v>
      </c>
      <c r="E74" s="1">
        <v>1</v>
      </c>
      <c r="F74" s="1">
        <f>SUMIF(Scores!$F$2:$F$345, 'Next Gen'!$A74, INDEX(Scores!$I$2:$O416, 0, MATCH($B74, Scores!$I$1:$O$1, 0)))</f>
        <v>1</v>
      </c>
      <c r="G74" s="1" t="str">
        <f>INDEX(Scores!$B$2:$B$345, MATCH('Next Gen'!$A74, Scores!$F$2:$F$345, 0))</f>
        <v>mid</v>
      </c>
      <c r="H74" s="4">
        <f>INDEX(Scores!$D$2:$D$345, MATCH('Next Gen'!$A74, Scores!$F$2:$F$345, 0))</f>
        <v>45797</v>
      </c>
    </row>
    <row r="75" spans="1:8">
      <c r="A75" s="1">
        <v>103</v>
      </c>
      <c r="B75" s="1" t="s">
        <v>5</v>
      </c>
      <c r="C75" s="1">
        <v>9</v>
      </c>
      <c r="D75" s="1">
        <v>9</v>
      </c>
      <c r="E75" s="1">
        <v>7</v>
      </c>
      <c r="F75" s="1">
        <f>SUMIF(Scores!$F$2:$F$345, 'Next Gen'!$A75, INDEX(Scores!$I$2:$O415, 0, MATCH($B75, Scores!$I$1:$O$1, 0)))</f>
        <v>12</v>
      </c>
      <c r="G75" s="1" t="str">
        <f>INDEX(Scores!$B$2:$B$345, MATCH('Next Gen'!$A75, Scores!$F$2:$F$345, 0))</f>
        <v>mid</v>
      </c>
      <c r="H75" s="4">
        <f>INDEX(Scores!$D$2:$D$345, MATCH('Next Gen'!$A75, Scores!$F$2:$F$345, 0))</f>
        <v>45798</v>
      </c>
    </row>
    <row r="76" spans="1:8">
      <c r="A76" s="1">
        <v>103</v>
      </c>
      <c r="B76" s="1" t="s">
        <v>6</v>
      </c>
      <c r="C76" s="1">
        <v>9</v>
      </c>
      <c r="D76" s="1">
        <v>3</v>
      </c>
      <c r="E76" s="1">
        <v>3</v>
      </c>
      <c r="F76" s="1">
        <f>SUMIF(Scores!$F$2:$F$345, 'Next Gen'!$A76, INDEX(Scores!$I$2:$O416, 0, MATCH($B76, Scores!$I$1:$O$1, 0)))</f>
        <v>5</v>
      </c>
      <c r="G76" s="1" t="str">
        <f>INDEX(Scores!$B$2:$B$345, MATCH('Next Gen'!$A76, Scores!$F$2:$F$345, 0))</f>
        <v>mid</v>
      </c>
      <c r="H76" s="4">
        <f>INDEX(Scores!$D$2:$D$345, MATCH('Next Gen'!$A76, Scores!$F$2:$F$345, 0))</f>
        <v>45798</v>
      </c>
    </row>
    <row r="77" spans="1:8">
      <c r="A77" s="1">
        <v>104</v>
      </c>
      <c r="B77" s="1" t="s">
        <v>5</v>
      </c>
      <c r="C77" s="1">
        <v>9</v>
      </c>
      <c r="D77" s="1">
        <v>6</v>
      </c>
      <c r="E77" s="1">
        <v>2</v>
      </c>
      <c r="F77" s="1">
        <f>SUMIF(Scores!$F$2:$F$345, 'Next Gen'!$A77, INDEX(Scores!$I$2:$O$345, 0, MATCH($B77, Scores!$I$1:$O$1, 0)))</f>
        <v>4</v>
      </c>
      <c r="G77" s="1" t="str">
        <f>INDEX(Scores!$B$2:$B$345, MATCH('Next Gen'!$A77, Scores!$F$2:$F$345, 0))</f>
        <v>mid</v>
      </c>
      <c r="H77" s="4">
        <f>INDEX(Scores!$D$2:$D$345, MATCH('Next Gen'!$A77, Scores!$F$2:$F$345, 0))</f>
        <v>45799</v>
      </c>
    </row>
    <row r="78" spans="1:8">
      <c r="A78" s="1">
        <v>104</v>
      </c>
      <c r="B78" s="1" t="s">
        <v>6</v>
      </c>
      <c r="C78" s="1">
        <v>9</v>
      </c>
      <c r="D78" s="1">
        <v>7</v>
      </c>
      <c r="E78" s="1">
        <v>1</v>
      </c>
      <c r="F78" s="1">
        <f>SUMIF(Scores!$F$2:$F$345, 'Next Gen'!$A78, INDEX(Scores!$I$2:$O$345, 0, MATCH($B78, Scores!$I$1:$O$1, 0)))</f>
        <v>1</v>
      </c>
      <c r="G78" s="1" t="str">
        <f>INDEX(Scores!$B$2:$B$345, MATCH('Next Gen'!$A78, Scores!$F$2:$F$345, 0))</f>
        <v>mid</v>
      </c>
      <c r="H78" s="4">
        <f>INDEX(Scores!$D$2:$D$345, MATCH('Next Gen'!$A78, Scores!$F$2:$F$345, 0))</f>
        <v>45799</v>
      </c>
    </row>
    <row r="79" spans="1:8">
      <c r="A79" s="1">
        <v>105</v>
      </c>
      <c r="B79" s="1" t="s">
        <v>5</v>
      </c>
      <c r="C79" s="1">
        <v>9</v>
      </c>
      <c r="D79" s="1">
        <v>8</v>
      </c>
      <c r="E79" s="1">
        <v>3</v>
      </c>
      <c r="F79" s="1">
        <f>SUMIF(Scores!$F$2:$F$345, 'Next Gen'!$A79, INDEX(Scores!$I$2:$O$345, 0, MATCH($B79, Scores!$I$1:$O$1, 0)))</f>
        <v>3</v>
      </c>
      <c r="G79" s="1" t="str">
        <f>INDEX(Scores!$B$2:$B$345, MATCH('Next Gen'!$A79, Scores!$F$2:$F$345, 0))</f>
        <v>mid</v>
      </c>
      <c r="H79" s="4">
        <f>INDEX(Scores!$D$2:$D$345, MATCH('Next Gen'!$A79, Scores!$F$2:$F$345, 0))</f>
        <v>45811</v>
      </c>
    </row>
    <row r="80" spans="1:8">
      <c r="A80" s="1">
        <v>105</v>
      </c>
      <c r="B80" s="1" t="s">
        <v>6</v>
      </c>
      <c r="C80" s="1">
        <v>9</v>
      </c>
      <c r="D80" s="1">
        <v>3</v>
      </c>
      <c r="E80" s="1">
        <v>1</v>
      </c>
      <c r="F80" s="1">
        <f>SUMIF(Scores!$F$2:$F$345, 'Next Gen'!$A80, INDEX(Scores!$I$2:$O$345, 0, MATCH($B80, Scores!$I$1:$O$1, 0)))</f>
        <v>1</v>
      </c>
      <c r="G80" s="1" t="str">
        <f>INDEX(Scores!$B$2:$B$345, MATCH('Next Gen'!$A80, Scores!$F$2:$F$345, 0))</f>
        <v>mid</v>
      </c>
      <c r="H80" s="4">
        <f>INDEX(Scores!$D$2:$D$345, MATCH('Next Gen'!$A80, Scores!$F$2:$F$345, 0))</f>
        <v>45811</v>
      </c>
    </row>
    <row r="81" spans="1:8">
      <c r="A81" s="1">
        <v>106</v>
      </c>
      <c r="B81" s="1" t="s">
        <v>5</v>
      </c>
      <c r="C81" s="1">
        <v>9</v>
      </c>
      <c r="D81" s="1">
        <v>7</v>
      </c>
      <c r="E81" s="1">
        <v>2</v>
      </c>
      <c r="F81" s="1">
        <f>SUMIF(Scores!$F$2:$F$345, 'Next Gen'!$A81, INDEX(Scores!$I$2:$O$345, 0, MATCH($B81, Scores!$I$1:$O$1, 0)))</f>
        <v>3</v>
      </c>
      <c r="G81" s="1" t="str">
        <f>INDEX(Scores!$B$2:$B$345, MATCH('Next Gen'!$A81, Scores!$F$2:$F$345, 0))</f>
        <v>mid</v>
      </c>
      <c r="H81" s="4">
        <f>INDEX(Scores!$D$2:$D$345, MATCH('Next Gen'!$A81, Scores!$F$2:$F$345, 0))</f>
        <v>45811</v>
      </c>
    </row>
    <row r="82" spans="1:8">
      <c r="A82" s="1">
        <v>106</v>
      </c>
      <c r="B82" s="1" t="s">
        <v>6</v>
      </c>
      <c r="C82" s="1">
        <v>9</v>
      </c>
      <c r="D82" s="1">
        <v>5</v>
      </c>
      <c r="E82" s="1">
        <v>2</v>
      </c>
      <c r="F82" s="1">
        <f>SUMIF(Scores!$F$2:$F$345, 'Next Gen'!$A82, INDEX(Scores!$I$2:$O$345, 0, MATCH($B82, Scores!$I$1:$O$1, 0)))</f>
        <v>2</v>
      </c>
      <c r="G82" s="1" t="str">
        <f>INDEX(Scores!$B$2:$B$345, MATCH('Next Gen'!$A82, Scores!$F$2:$F$345, 0))</f>
        <v>mid</v>
      </c>
      <c r="H82" s="4">
        <f>INDEX(Scores!$D$2:$D$345, MATCH('Next Gen'!$A82, Scores!$F$2:$F$345, 0))</f>
        <v>45811</v>
      </c>
    </row>
    <row r="83" spans="1:8">
      <c r="A83" s="1">
        <v>107</v>
      </c>
      <c r="B83" s="1" t="s">
        <v>5</v>
      </c>
      <c r="C83" s="1">
        <v>9</v>
      </c>
      <c r="D83" s="1">
        <v>7</v>
      </c>
      <c r="E83" s="1">
        <v>4</v>
      </c>
      <c r="F83" s="1">
        <f>SUMIF(Scores!$F$2:$F$345, 'Next Gen'!$A83, INDEX(Scores!$I$2:$O$345, 0, MATCH($B83, Scores!$I$1:$O$1, 0)))</f>
        <v>5</v>
      </c>
      <c r="G83" s="1" t="str">
        <f>INDEX(Scores!$B$2:$B$345, MATCH('Next Gen'!$A83, Scores!$F$2:$F$345, 0))</f>
        <v>mid</v>
      </c>
      <c r="H83" s="4">
        <f>INDEX(Scores!$D$2:$D$345, MATCH('Next Gen'!$A83, Scores!$F$2:$F$345, 0))</f>
        <v>45818</v>
      </c>
    </row>
    <row r="84" spans="1:8">
      <c r="A84" s="1">
        <v>107</v>
      </c>
      <c r="B84" s="1" t="s">
        <v>4</v>
      </c>
      <c r="C84" s="1">
        <v>9</v>
      </c>
      <c r="D84" s="1">
        <v>8</v>
      </c>
      <c r="E84" s="1">
        <v>3</v>
      </c>
      <c r="F84" s="1">
        <f>SUMIF(Scores!$F$2:$F$345, 'Next Gen'!$A84, INDEX(Scores!$I$2:$O$345, 0, MATCH($B84, Scores!$I$1:$O$1, 0)))</f>
        <v>6</v>
      </c>
      <c r="G84" s="1" t="str">
        <f>INDEX(Scores!$B$2:$B$345, MATCH('Next Gen'!$A84, Scores!$F$2:$F$345, 0))</f>
        <v>mid</v>
      </c>
      <c r="H84" s="4">
        <f>INDEX(Scores!$D$2:$D$345, MATCH('Next Gen'!$A84, Scores!$F$2:$F$345, 0))</f>
        <v>45818</v>
      </c>
    </row>
    <row r="85" spans="1:8">
      <c r="A85" s="1">
        <v>108</v>
      </c>
      <c r="B85" s="1" t="s">
        <v>5</v>
      </c>
      <c r="C85" s="1">
        <v>9</v>
      </c>
      <c r="D85" s="1">
        <v>7</v>
      </c>
      <c r="E85" s="1">
        <v>4</v>
      </c>
      <c r="F85" s="1">
        <f>SUMIF(Scores!$F$2:$F$345, 'Next Gen'!$A85, INDEX(Scores!$I$2:$O$345, 0, MATCH($B85, Scores!$I$1:$O$1, 0)))</f>
        <v>6</v>
      </c>
      <c r="G85" s="1" t="str">
        <f>INDEX(Scores!$B$2:$B$345, MATCH('Next Gen'!$A85, Scores!$F$2:$F$345, 0))</f>
        <v>mid</v>
      </c>
      <c r="H85" s="4">
        <f>INDEX(Scores!$D$2:$D$345, MATCH('Next Gen'!$A85, Scores!$F$2:$F$345, 0))</f>
        <v>45819</v>
      </c>
    </row>
    <row r="86" spans="1:8">
      <c r="A86" s="1">
        <v>108</v>
      </c>
      <c r="B86" s="1" t="s">
        <v>4</v>
      </c>
      <c r="C86" s="1">
        <v>9</v>
      </c>
      <c r="D86" s="1">
        <v>9</v>
      </c>
      <c r="E86" s="1">
        <v>4</v>
      </c>
      <c r="F86" s="1">
        <f>SUMIF(Scores!$F$2:$F$345, 'Next Gen'!$A86, INDEX(Scores!$I$2:$O$345, 0, MATCH($B86, Scores!$I$1:$O$1, 0)))</f>
        <v>8</v>
      </c>
      <c r="G86" s="1" t="str">
        <f>INDEX(Scores!$B$2:$B$345, MATCH('Next Gen'!$A86, Scores!$F$2:$F$345, 0))</f>
        <v>mid</v>
      </c>
      <c r="H86" s="4">
        <f>INDEX(Scores!$D$2:$D$345, MATCH('Next Gen'!$A86, Scores!$F$2:$F$345, 0))</f>
        <v>45819</v>
      </c>
    </row>
    <row r="87" spans="1:8">
      <c r="A87" s="1">
        <v>109</v>
      </c>
      <c r="B87" s="1" t="s">
        <v>5</v>
      </c>
      <c r="C87" s="1">
        <v>9</v>
      </c>
      <c r="D87" s="1">
        <v>7</v>
      </c>
      <c r="E87" s="1">
        <v>3</v>
      </c>
      <c r="F87" s="1">
        <f>SUMIF(Scores!$F$2:$F$345, 'Next Gen'!$A87, INDEX(Scores!$I$2:$O$345, 0, MATCH($B87, Scores!$I$1:$O$1, 0)))</f>
        <v>8</v>
      </c>
      <c r="G87" s="1" t="str">
        <f>INDEX(Scores!$B$2:$B$345, MATCH('Next Gen'!$A87, Scores!$F$2:$F$345, 0))</f>
        <v>mid</v>
      </c>
      <c r="H87" s="4">
        <f>INDEX(Scores!$D$2:$D$345, MATCH('Next Gen'!$A87, Scores!$F$2:$F$345, 0))</f>
        <v>45820</v>
      </c>
    </row>
    <row r="88" spans="1:8">
      <c r="A88" s="1">
        <v>109</v>
      </c>
      <c r="B88" s="1" t="s">
        <v>4</v>
      </c>
      <c r="C88" s="1">
        <v>9</v>
      </c>
      <c r="D88" s="1">
        <v>9</v>
      </c>
      <c r="E88" s="1">
        <v>4</v>
      </c>
      <c r="F88" s="1">
        <f>SUMIF(Scores!$F$2:$F$345, 'Next Gen'!$A88, INDEX(Scores!$I$2:$O$345, 0, MATCH($B88, Scores!$I$1:$O$1, 0)))</f>
        <v>5</v>
      </c>
      <c r="G88" s="1" t="str">
        <f>INDEX(Scores!$B$2:$B$345, MATCH('Next Gen'!$A88, Scores!$F$2:$F$345, 0))</f>
        <v>mid</v>
      </c>
      <c r="H88" s="4">
        <f>INDEX(Scores!$D$2:$D$345, MATCH('Next Gen'!$A88, Scores!$F$2:$F$345, 0))</f>
        <v>45820</v>
      </c>
    </row>
    <row r="89" spans="1:8">
      <c r="A89" s="1">
        <v>110</v>
      </c>
      <c r="B89" s="1" t="s">
        <v>5</v>
      </c>
      <c r="C89" s="1">
        <v>9</v>
      </c>
      <c r="D89" s="1">
        <v>8</v>
      </c>
      <c r="E89" s="1">
        <v>1</v>
      </c>
      <c r="F89" s="1">
        <f>SUMIF(Scores!$F$2:$F$345, 'Next Gen'!$A89, INDEX(Scores!$I$2:$O$345, 0, MATCH($B89, Scores!$I$1:$O$1, 0)))</f>
        <v>3</v>
      </c>
      <c r="G89" s="1" t="str">
        <f>INDEX(Scores!$B$2:$B$345, MATCH('Next Gen'!$A89, Scores!$F$2:$F$345, 0))</f>
        <v>mid</v>
      </c>
      <c r="H89" s="4">
        <f>INDEX(Scores!$D$2:$D$345, MATCH('Next Gen'!$A89, Scores!$F$2:$F$345, 0))</f>
        <v>45821</v>
      </c>
    </row>
    <row r="90" spans="1:8">
      <c r="A90" s="1">
        <v>110</v>
      </c>
      <c r="B90" s="1" t="s">
        <v>4</v>
      </c>
      <c r="C90" s="1">
        <v>9</v>
      </c>
      <c r="D90" s="1">
        <v>7</v>
      </c>
      <c r="E90" s="1">
        <v>3</v>
      </c>
      <c r="F90" s="1">
        <f>SUMIF(Scores!$F$2:$F$345, 'Next Gen'!$A90, INDEX(Scores!$I$2:$O$345, 0, MATCH($B90, Scores!$I$1:$O$1, 0)))</f>
        <v>5</v>
      </c>
      <c r="G90" s="1" t="str">
        <f>INDEX(Scores!$B$2:$B$345, MATCH('Next Gen'!$A90, Scores!$F$2:$F$345, 0))</f>
        <v>mid</v>
      </c>
      <c r="H90" s="4">
        <f>INDEX(Scores!$D$2:$D$345, MATCH('Next Gen'!$A90, Scores!$F$2:$F$345, 0))</f>
        <v>45821</v>
      </c>
    </row>
    <row r="91" spans="1:8">
      <c r="A91" s="1">
        <v>111</v>
      </c>
      <c r="B91" s="1" t="s">
        <v>5</v>
      </c>
      <c r="C91" s="1">
        <v>9</v>
      </c>
      <c r="D91" s="1">
        <v>8</v>
      </c>
      <c r="E91" s="1">
        <v>2</v>
      </c>
      <c r="F91" s="1">
        <f>SUMIF(Scores!$F$2:$F$345, 'Next Gen'!$A91, INDEX(Scores!$I$2:$O$345, 0, MATCH($B91, Scores!$I$1:$O$1, 0)))</f>
        <v>4</v>
      </c>
      <c r="G91" s="1" t="str">
        <f>INDEX(Scores!$B$2:$B$345, MATCH('Next Gen'!$A91, Scores!$F$2:$F$345, 0))</f>
        <v>mid</v>
      </c>
      <c r="H91" s="4">
        <f>INDEX(Scores!$D$2:$D$345, MATCH('Next Gen'!$A91, Scores!$F$2:$F$345, 0))</f>
        <v>45824</v>
      </c>
    </row>
    <row r="92" spans="1:8">
      <c r="A92" s="1">
        <v>111</v>
      </c>
      <c r="B92" s="1" t="s">
        <v>4</v>
      </c>
      <c r="C92" s="1">
        <v>9</v>
      </c>
      <c r="D92" s="1">
        <v>8</v>
      </c>
      <c r="E92" s="1">
        <v>4</v>
      </c>
      <c r="F92" s="1">
        <f>SUMIF(Scores!$F$2:$F$345, 'Next Gen'!$A92, INDEX(Scores!$I$2:$O$345, 0, MATCH($B92, Scores!$I$1:$O$1, 0)))</f>
        <v>7</v>
      </c>
      <c r="G92" s="1" t="str">
        <f>INDEX(Scores!$B$2:$B$345, MATCH('Next Gen'!$A92, Scores!$F$2:$F$345, 0))</f>
        <v>mid</v>
      </c>
      <c r="H92" s="4">
        <f>INDEX(Scores!$D$2:$D$345, MATCH('Next Gen'!$A92, Scores!$F$2:$F$345, 0))</f>
        <v>45824</v>
      </c>
    </row>
    <row r="93" spans="1:8">
      <c r="A93" s="1">
        <v>112</v>
      </c>
      <c r="B93" s="1" t="s">
        <v>5</v>
      </c>
      <c r="C93" s="1">
        <v>9</v>
      </c>
      <c r="D93" s="1">
        <v>8</v>
      </c>
      <c r="E93" s="1">
        <v>1</v>
      </c>
      <c r="F93" s="1">
        <f>SUMIF(Scores!$F$2:$F$345, 'Next Gen'!$A93, INDEX(Scores!$I$2:$O$345, 0, MATCH($B93, Scores!$I$1:$O$1, 0)))</f>
        <v>1</v>
      </c>
      <c r="G93" s="1" t="str">
        <f>INDEX(Scores!$B$2:$B$345, MATCH('Next Gen'!$A93, Scores!$F$2:$F$345, 0))</f>
        <v>mid</v>
      </c>
      <c r="H93" s="4">
        <f>INDEX(Scores!$D$2:$D$345, MATCH('Next Gen'!$A93, Scores!$F$2:$F$345, 0))</f>
        <v>45824</v>
      </c>
    </row>
    <row r="94" spans="1:8">
      <c r="A94" s="1">
        <v>112</v>
      </c>
      <c r="B94" s="1" t="s">
        <v>4</v>
      </c>
      <c r="C94" s="1">
        <v>9</v>
      </c>
      <c r="D94" s="1">
        <v>9</v>
      </c>
      <c r="E94" s="1">
        <v>2</v>
      </c>
      <c r="F94" s="1">
        <f>SUMIF(Scores!$F$2:$F$345, 'Next Gen'!$A94, INDEX(Scores!$I$2:$O$345, 0, MATCH($B94, Scores!$I$1:$O$1, 0)))</f>
        <v>3</v>
      </c>
      <c r="G94" s="1" t="str">
        <f>INDEX(Scores!$B$2:$B$345, MATCH('Next Gen'!$A94, Scores!$F$2:$F$345, 0))</f>
        <v>mid</v>
      </c>
      <c r="H94" s="4">
        <f>INDEX(Scores!$D$2:$D$345, MATCH('Next Gen'!$A94, Scores!$F$2:$F$345, 0))</f>
        <v>45824</v>
      </c>
    </row>
    <row r="95" spans="1:8">
      <c r="A95" s="1">
        <v>112</v>
      </c>
      <c r="B95" s="1" t="s">
        <v>6</v>
      </c>
      <c r="C95" s="1">
        <v>9</v>
      </c>
      <c r="D95" s="1">
        <v>6</v>
      </c>
      <c r="E95" s="1">
        <v>3</v>
      </c>
      <c r="F95" s="1">
        <f>SUMIF(Scores!$F$2:$F$345, 'Next Gen'!$A95, INDEX(Scores!$I$2:$O$345, 0, MATCH($B95, Scores!$I$1:$O$1, 0)))</f>
        <v>4</v>
      </c>
      <c r="G95" s="1" t="str">
        <f>INDEX(Scores!$B$2:$B$345, MATCH('Next Gen'!$A95, Scores!$F$2:$F$345, 0))</f>
        <v>mid</v>
      </c>
      <c r="H95" s="4">
        <f>INDEX(Scores!$D$2:$D$345, MATCH('Next Gen'!$A95, Scores!$F$2:$F$345, 0))</f>
        <v>45824</v>
      </c>
    </row>
    <row r="96" spans="1:8">
      <c r="A96" s="1">
        <v>112</v>
      </c>
      <c r="B96" s="1" t="s">
        <v>7</v>
      </c>
      <c r="C96" s="1">
        <v>9</v>
      </c>
      <c r="D96" s="1">
        <v>3</v>
      </c>
      <c r="E96" s="1">
        <v>2</v>
      </c>
      <c r="F96" s="1">
        <f>SUMIF(Scores!$F$2:$F$345, 'Next Gen'!$A96, INDEX(Scores!$I$2:$O$345, 0, MATCH($B96, Scores!$I$1:$O$1, 0)))</f>
        <v>6</v>
      </c>
      <c r="G96" s="1" t="str">
        <f>INDEX(Scores!$B$2:$B$345, MATCH('Next Gen'!$A96, Scores!$F$2:$F$345, 0))</f>
        <v>mid</v>
      </c>
      <c r="H96" s="4">
        <f>INDEX(Scores!$D$2:$D$345, MATCH('Next Gen'!$A96, Scores!$F$2:$F$345, 0))</f>
        <v>45824</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2025-06-16T21:08:11Z</dcterms:modified>
</cp:coreProperties>
</file>