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0CE930BE-3A3E-4C4C-B7BA-FA655141148D}" xr6:coauthVersionLast="47" xr6:coauthVersionMax="47" xr10:uidLastSave="{00000000-0000-0000-0000-000000000000}"/>
  <bookViews>
    <workbookView xWindow="0" yWindow="760" windowWidth="30240" windowHeight="17460" activeTab="2" xr2:uid="{323CE3BE-3075-5142-8CC5-C739FD3D3415}"/>
  </bookViews>
  <sheets>
    <sheet name="Scores" sheetId="1" r:id="rId1"/>
    <sheet name="Games" sheetId="5" r:id="rId2"/>
    <sheet name="Records" sheetId="7" r:id="rId3"/>
    <sheet name="Clutch" sheetId="6" r:id="rId4"/>
    <sheet name="Next Gen" sheetId="2" r:id="rId5"/>
  </sheets>
  <definedNames>
    <definedName name="ExternalData_1" localSheetId="3" hidden="1">Clutch!$A$1:$G$158</definedName>
    <definedName name="ExternalData_1" localSheetId="1" hidden="1">Games!$A$1:$I$304</definedName>
    <definedName name="ExternalData_2" localSheetId="2" hidden="1">Records!$A$1:$N$445</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100" r:id="rId6"/>
    <pivotCache cacheId="94" r:id="rId7"/>
    <pivotCache cacheId="95" r:id="rId8"/>
    <pivotCache cacheId="107" r:id="rId9"/>
    <pivotCache cacheId="132"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 r:id="rId17"/>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5" l="1"/>
  <c r="J3" i="5"/>
  <c r="J4" i="5"/>
  <c r="J5" i="5"/>
  <c r="K5" i="5" s="1"/>
  <c r="J6" i="5"/>
  <c r="K6" i="5" s="1"/>
  <c r="J7" i="5"/>
  <c r="J8" i="5"/>
  <c r="K8" i="5" s="1"/>
  <c r="J10" i="5"/>
  <c r="K10" i="5" s="1"/>
  <c r="J11" i="5"/>
  <c r="J9" i="5"/>
  <c r="J12" i="5"/>
  <c r="J14" i="5"/>
  <c r="K14" i="5" s="1"/>
  <c r="J13" i="5"/>
  <c r="K13" i="5" s="1"/>
  <c r="J15" i="5"/>
  <c r="J16" i="5"/>
  <c r="K16" i="5" s="1"/>
  <c r="J18" i="5"/>
  <c r="K18" i="5" s="1"/>
  <c r="J17" i="5"/>
  <c r="J19" i="5"/>
  <c r="J20" i="5"/>
  <c r="J22" i="5"/>
  <c r="K22" i="5" s="1"/>
  <c r="J21" i="5"/>
  <c r="J23" i="5"/>
  <c r="K23" i="5" s="1"/>
  <c r="J24" i="5"/>
  <c r="K24" i="5" s="1"/>
  <c r="J25" i="5"/>
  <c r="K25" i="5" s="1"/>
  <c r="J26" i="5"/>
  <c r="J28" i="5"/>
  <c r="J27" i="5"/>
  <c r="J29" i="5"/>
  <c r="J30" i="5"/>
  <c r="K30" i="5" s="1"/>
  <c r="J31" i="5"/>
  <c r="K31" i="5" s="1"/>
  <c r="J32" i="5"/>
  <c r="J33" i="5"/>
  <c r="K33" i="5" s="1"/>
  <c r="J34" i="5"/>
  <c r="J35" i="5"/>
  <c r="J36" i="5"/>
  <c r="J37" i="5"/>
  <c r="K37" i="5" s="1"/>
  <c r="J38" i="5"/>
  <c r="K38" i="5" s="1"/>
  <c r="J39" i="5"/>
  <c r="K39" i="5" s="1"/>
  <c r="J41" i="5"/>
  <c r="K41" i="5" s="1"/>
  <c r="J40" i="5"/>
  <c r="K40" i="5" s="1"/>
  <c r="J42" i="5"/>
  <c r="J43" i="5"/>
  <c r="J44" i="5"/>
  <c r="J45" i="5"/>
  <c r="K45" i="5" s="1"/>
  <c r="J47" i="5"/>
  <c r="K47" i="5" s="1"/>
  <c r="J46" i="5"/>
  <c r="K46" i="5" s="1"/>
  <c r="J48" i="5"/>
  <c r="K48" i="5" s="1"/>
  <c r="J49" i="5"/>
  <c r="K49" i="5" s="1"/>
  <c r="J50" i="5"/>
  <c r="J51" i="5"/>
  <c r="J52" i="5"/>
  <c r="J53" i="5"/>
  <c r="K53" i="5" s="1"/>
  <c r="J54" i="5"/>
  <c r="J55" i="5"/>
  <c r="K55" i="5" s="1"/>
  <c r="J56" i="5"/>
  <c r="J57" i="5"/>
  <c r="K57" i="5" s="1"/>
  <c r="J58" i="5"/>
  <c r="J59" i="5"/>
  <c r="J60" i="5"/>
  <c r="J61" i="5"/>
  <c r="J62" i="5"/>
  <c r="J63" i="5"/>
  <c r="J65" i="5"/>
  <c r="K65" i="5" s="1"/>
  <c r="J64" i="5"/>
  <c r="K64" i="5" s="1"/>
  <c r="J66" i="5"/>
  <c r="J67" i="5"/>
  <c r="J69" i="5"/>
  <c r="J68" i="5"/>
  <c r="J70" i="5"/>
  <c r="K70" i="5" s="1"/>
  <c r="J71" i="5"/>
  <c r="K71" i="5" s="1"/>
  <c r="J72" i="5"/>
  <c r="K72" i="5" s="1"/>
  <c r="J73" i="5"/>
  <c r="K73" i="5" s="1"/>
  <c r="J75" i="5"/>
  <c r="J74" i="5"/>
  <c r="J77" i="5"/>
  <c r="J76" i="5"/>
  <c r="K76" i="5" s="1"/>
  <c r="J78" i="5"/>
  <c r="K78" i="5" s="1"/>
  <c r="J79" i="5"/>
  <c r="K79" i="5" s="1"/>
  <c r="J80" i="5"/>
  <c r="K80" i="5" s="1"/>
  <c r="J81" i="5"/>
  <c r="K81" i="5" s="1"/>
  <c r="J82" i="5"/>
  <c r="J83" i="5"/>
  <c r="J85" i="5"/>
  <c r="J84" i="5"/>
  <c r="K84" i="5" s="1"/>
  <c r="J86" i="5"/>
  <c r="K86" i="5" s="1"/>
  <c r="J87" i="5"/>
  <c r="K87" i="5" s="1"/>
  <c r="J88" i="5"/>
  <c r="K88" i="5" s="1"/>
  <c r="J91" i="5"/>
  <c r="K91" i="5" s="1"/>
  <c r="J90" i="5"/>
  <c r="J89" i="5"/>
  <c r="J92" i="5"/>
  <c r="J93" i="5"/>
  <c r="K93" i="5" s="1"/>
  <c r="J94" i="5"/>
  <c r="K94" i="5" s="1"/>
  <c r="J95" i="5"/>
  <c r="K95" i="5" s="1"/>
  <c r="J96" i="5"/>
  <c r="K96" i="5" s="1"/>
  <c r="J97" i="5"/>
  <c r="K97" i="5" s="1"/>
  <c r="J99" i="5"/>
  <c r="J98" i="5"/>
  <c r="J100" i="5"/>
  <c r="J101" i="5"/>
  <c r="K101" i="5" s="1"/>
  <c r="J102" i="5"/>
  <c r="K102" i="5" s="1"/>
  <c r="J103" i="5"/>
  <c r="K103" i="5" s="1"/>
  <c r="J104" i="5"/>
  <c r="K104" i="5" s="1"/>
  <c r="J105" i="5"/>
  <c r="K105" i="5" s="1"/>
  <c r="J106" i="5"/>
  <c r="J107" i="5"/>
  <c r="J108" i="5"/>
  <c r="J109" i="5"/>
  <c r="J110" i="5"/>
  <c r="K110" i="5" s="1"/>
  <c r="J111" i="5"/>
  <c r="K111" i="5" s="1"/>
  <c r="J112" i="5"/>
  <c r="K112" i="5" s="1"/>
  <c r="J114" i="5"/>
  <c r="K114" i="5" s="1"/>
  <c r="J113" i="5"/>
  <c r="J115" i="5"/>
  <c r="J116" i="5"/>
  <c r="J118" i="5"/>
  <c r="K118" i="5" s="1"/>
  <c r="J117" i="5"/>
  <c r="K117" i="5" s="1"/>
  <c r="J120" i="5"/>
  <c r="K120" i="5" s="1"/>
  <c r="J119" i="5"/>
  <c r="K119" i="5" s="1"/>
  <c r="J121" i="5"/>
  <c r="J122" i="5"/>
  <c r="J123" i="5"/>
  <c r="J124" i="5"/>
  <c r="J125" i="5"/>
  <c r="K125" i="5" s="1"/>
  <c r="J126" i="5"/>
  <c r="K126" i="5" s="1"/>
  <c r="J129" i="5"/>
  <c r="K129" i="5" s="1"/>
  <c r="J127" i="5"/>
  <c r="K127" i="5" s="1"/>
  <c r="J128" i="5"/>
  <c r="K128" i="5" s="1"/>
  <c r="J130" i="5"/>
  <c r="J131" i="5"/>
  <c r="J132" i="5"/>
  <c r="J133" i="5"/>
  <c r="K133" i="5" s="1"/>
  <c r="J135" i="5"/>
  <c r="K135" i="5" s="1"/>
  <c r="J134" i="5"/>
  <c r="K134" i="5" s="1"/>
  <c r="J136" i="5"/>
  <c r="K136" i="5" s="1"/>
  <c r="J137" i="5"/>
  <c r="K137" i="5" s="1"/>
  <c r="J139" i="5"/>
  <c r="J138" i="5"/>
  <c r="J140" i="5"/>
  <c r="J141" i="5"/>
  <c r="K141" i="5" s="1"/>
  <c r="J143" i="5"/>
  <c r="K143" i="5" s="1"/>
  <c r="J142" i="5"/>
  <c r="J144" i="5"/>
  <c r="J145" i="5"/>
  <c r="K145" i="5" s="1"/>
  <c r="J146" i="5"/>
  <c r="J147" i="5"/>
  <c r="J148" i="5"/>
  <c r="J149" i="5"/>
  <c r="K149" i="5" s="1"/>
  <c r="J150" i="5"/>
  <c r="K150" i="5" s="1"/>
  <c r="J151" i="5"/>
  <c r="K151" i="5" s="1"/>
  <c r="J152" i="5"/>
  <c r="K152" i="5" s="1"/>
  <c r="J153" i="5"/>
  <c r="K153" i="5" s="1"/>
  <c r="J155" i="5"/>
  <c r="J154" i="5"/>
  <c r="J156" i="5"/>
  <c r="J157" i="5"/>
  <c r="K157" i="5" s="1"/>
  <c r="J158" i="5"/>
  <c r="J159" i="5"/>
  <c r="K159" i="5" s="1"/>
  <c r="J160" i="5"/>
  <c r="J162" i="5"/>
  <c r="K162" i="5" s="1"/>
  <c r="J161" i="5"/>
  <c r="J163" i="5"/>
  <c r="J164" i="5"/>
  <c r="J165" i="5"/>
  <c r="K165" i="5" s="1"/>
  <c r="J166" i="5"/>
  <c r="K166" i="5" s="1"/>
  <c r="J167" i="5"/>
  <c r="K167" i="5" s="1"/>
  <c r="J168" i="5"/>
  <c r="J169" i="5"/>
  <c r="K169" i="5" s="1"/>
  <c r="J170" i="5"/>
  <c r="J171" i="5"/>
  <c r="J172" i="5"/>
  <c r="J174" i="5"/>
  <c r="K174" i="5" s="1"/>
  <c r="J173" i="5"/>
  <c r="J175" i="5"/>
  <c r="K175" i="5" s="1"/>
  <c r="J177" i="5"/>
  <c r="K177" i="5" s="1"/>
  <c r="J176" i="5"/>
  <c r="K176" i="5" s="1"/>
  <c r="J178" i="5"/>
  <c r="J179" i="5"/>
  <c r="J180" i="5"/>
  <c r="J181" i="5"/>
  <c r="K181" i="5" s="1"/>
  <c r="J184" i="5"/>
  <c r="K184" i="5" s="1"/>
  <c r="J183" i="5"/>
  <c r="K183" i="5" s="1"/>
  <c r="J182" i="5"/>
  <c r="K182" i="5" s="1"/>
  <c r="J185" i="5"/>
  <c r="K185" i="5" s="1"/>
  <c r="J186" i="5"/>
  <c r="J187" i="5"/>
  <c r="J189" i="5"/>
  <c r="J190" i="5"/>
  <c r="K190" i="5" s="1"/>
  <c r="J188" i="5"/>
  <c r="K188" i="5" s="1"/>
  <c r="J191" i="5"/>
  <c r="J193" i="5"/>
  <c r="K193" i="5" s="1"/>
  <c r="J192" i="5"/>
  <c r="K192" i="5" s="1"/>
  <c r="J194" i="5"/>
  <c r="J195" i="5"/>
  <c r="J196" i="5"/>
  <c r="J197" i="5"/>
  <c r="K197" i="5" s="1"/>
  <c r="J198" i="5"/>
  <c r="K198" i="5" s="1"/>
  <c r="J199" i="5"/>
  <c r="J200" i="5"/>
  <c r="K200" i="5" s="1"/>
  <c r="J201" i="5"/>
  <c r="J202" i="5"/>
  <c r="J203" i="5"/>
  <c r="J204" i="5"/>
  <c r="J205" i="5"/>
  <c r="K205" i="5" s="1"/>
  <c r="J206" i="5"/>
  <c r="K206" i="5" s="1"/>
  <c r="J207" i="5"/>
  <c r="K207" i="5" s="1"/>
  <c r="J208" i="5"/>
  <c r="K208" i="5" s="1"/>
  <c r="J209" i="5"/>
  <c r="K209" i="5" s="1"/>
  <c r="J210" i="5"/>
  <c r="J212" i="5"/>
  <c r="J211" i="5"/>
  <c r="J213" i="5"/>
  <c r="K213" i="5" s="1"/>
  <c r="J214" i="5"/>
  <c r="K214" i="5" s="1"/>
  <c r="J215" i="5"/>
  <c r="K215" i="5" s="1"/>
  <c r="J217" i="5"/>
  <c r="K217" i="5" s="1"/>
  <c r="J216" i="5"/>
  <c r="J218" i="5"/>
  <c r="J219" i="5"/>
  <c r="J220" i="5"/>
  <c r="J221" i="5"/>
  <c r="K221" i="5" s="1"/>
  <c r="J223" i="5"/>
  <c r="K223" i="5" s="1"/>
  <c r="J222" i="5"/>
  <c r="K222" i="5" s="1"/>
  <c r="J224" i="5"/>
  <c r="K224" i="5" s="1"/>
  <c r="J225" i="5"/>
  <c r="K225" i="5" s="1"/>
  <c r="J226" i="5"/>
  <c r="J227" i="5"/>
  <c r="J228" i="5"/>
  <c r="J229" i="5"/>
  <c r="K229" i="5" s="1"/>
  <c r="J230" i="5"/>
  <c r="J232" i="5"/>
  <c r="K232" i="5" s="1"/>
  <c r="J231" i="5"/>
  <c r="K231" i="5" s="1"/>
  <c r="J236" i="5"/>
  <c r="K236" i="5" s="1"/>
  <c r="J234" i="5"/>
  <c r="J233" i="5"/>
  <c r="J235" i="5"/>
  <c r="J237" i="5"/>
  <c r="K237" i="5" s="1"/>
  <c r="J238" i="5"/>
  <c r="K238" i="5" s="1"/>
  <c r="J239" i="5"/>
  <c r="K239" i="5" s="1"/>
  <c r="J240" i="5"/>
  <c r="K240" i="5" s="1"/>
  <c r="J241" i="5"/>
  <c r="K241" i="5" s="1"/>
  <c r="J242" i="5"/>
  <c r="J243" i="5"/>
  <c r="J244" i="5"/>
  <c r="J245" i="5"/>
  <c r="K245" i="5" s="1"/>
  <c r="J246" i="5"/>
  <c r="K246" i="5" s="1"/>
  <c r="J247" i="5"/>
  <c r="K247" i="5" s="1"/>
  <c r="J248" i="5"/>
  <c r="K248" i="5" s="1"/>
  <c r="J249" i="5"/>
  <c r="K249" i="5" s="1"/>
  <c r="J250" i="5"/>
  <c r="J251" i="5"/>
  <c r="J252" i="5"/>
  <c r="K252" i="5" s="1"/>
  <c r="J253" i="5"/>
  <c r="K253" i="5" s="1"/>
  <c r="J254" i="5"/>
  <c r="K254" i="5" s="1"/>
  <c r="J256" i="5"/>
  <c r="K256" i="5" s="1"/>
  <c r="J255" i="5"/>
  <c r="K255" i="5" s="1"/>
  <c r="J257" i="5"/>
  <c r="K257" i="5" s="1"/>
  <c r="J258" i="5"/>
  <c r="J259" i="5"/>
  <c r="J260" i="5"/>
  <c r="J263" i="5"/>
  <c r="K263" i="5" s="1"/>
  <c r="J264" i="5"/>
  <c r="K264" i="5" s="1"/>
  <c r="J262" i="5"/>
  <c r="K262" i="5" s="1"/>
  <c r="J261" i="5"/>
  <c r="K261" i="5" s="1"/>
  <c r="J265" i="5"/>
  <c r="J266" i="5"/>
  <c r="J269" i="5"/>
  <c r="J267" i="5"/>
  <c r="J268" i="5"/>
  <c r="K268" i="5" s="1"/>
  <c r="J270" i="5"/>
  <c r="J271" i="5"/>
  <c r="J272" i="5"/>
  <c r="K272" i="5" s="1"/>
  <c r="J274" i="5"/>
  <c r="K274" i="5" s="1"/>
  <c r="J273" i="5"/>
  <c r="J275" i="5"/>
  <c r="J276" i="5"/>
  <c r="J277" i="5"/>
  <c r="K277" i="5" s="1"/>
  <c r="J278" i="5"/>
  <c r="K278" i="5" s="1"/>
  <c r="J280" i="5"/>
  <c r="K280" i="5" s="1"/>
  <c r="J279" i="5"/>
  <c r="J281" i="5"/>
  <c r="J282" i="5"/>
  <c r="J283" i="5"/>
  <c r="J284" i="5"/>
  <c r="J286" i="5"/>
  <c r="K286" i="5" s="1"/>
  <c r="J285" i="5"/>
  <c r="J287" i="5"/>
  <c r="J288" i="5"/>
  <c r="K288" i="5" s="1"/>
  <c r="J289" i="5"/>
  <c r="J290" i="5"/>
  <c r="J292" i="5"/>
  <c r="K292" i="5" s="1"/>
  <c r="J291" i="5"/>
  <c r="J293" i="5"/>
  <c r="K293" i="5" s="1"/>
  <c r="J294" i="5"/>
  <c r="K294" i="5" s="1"/>
  <c r="J297" i="5"/>
  <c r="K297" i="5" s="1"/>
  <c r="J295" i="5"/>
  <c r="J296" i="5"/>
  <c r="K296" i="5" s="1"/>
  <c r="J298" i="5"/>
  <c r="J299" i="5"/>
  <c r="J301" i="5"/>
  <c r="J300" i="5"/>
  <c r="K300" i="5" s="1"/>
  <c r="J302" i="5"/>
  <c r="J304" i="5"/>
  <c r="K304" i="5" s="1"/>
  <c r="J303" i="5"/>
  <c r="K303" i="5" s="1"/>
  <c r="K3" i="5"/>
  <c r="K4" i="5"/>
  <c r="K11" i="5"/>
  <c r="K9" i="5"/>
  <c r="K17" i="5"/>
  <c r="K19" i="5"/>
  <c r="K20" i="5"/>
  <c r="K28" i="5"/>
  <c r="K27" i="5"/>
  <c r="K34" i="5"/>
  <c r="K36" i="5"/>
  <c r="K42" i="5"/>
  <c r="K43" i="5"/>
  <c r="K44" i="5"/>
  <c r="K51" i="5"/>
  <c r="K52" i="5"/>
  <c r="K58" i="5"/>
  <c r="K59" i="5"/>
  <c r="K60" i="5"/>
  <c r="K66" i="5"/>
  <c r="K67" i="5"/>
  <c r="K69" i="5"/>
  <c r="K75" i="5"/>
  <c r="K74" i="5"/>
  <c r="K77" i="5"/>
  <c r="K82" i="5"/>
  <c r="K83" i="5"/>
  <c r="K85" i="5"/>
  <c r="K90" i="5"/>
  <c r="K89" i="5"/>
  <c r="K99" i="5"/>
  <c r="K98" i="5"/>
  <c r="K100" i="5"/>
  <c r="K106" i="5"/>
  <c r="K107" i="5"/>
  <c r="K108" i="5"/>
  <c r="K113" i="5"/>
  <c r="K115" i="5"/>
  <c r="K116" i="5"/>
  <c r="K122" i="5"/>
  <c r="K124" i="5"/>
  <c r="K130" i="5"/>
  <c r="K131" i="5"/>
  <c r="K139" i="5"/>
  <c r="K138" i="5"/>
  <c r="K146" i="5"/>
  <c r="K147" i="5"/>
  <c r="K148" i="5"/>
  <c r="K155" i="5"/>
  <c r="K154" i="5"/>
  <c r="K156" i="5"/>
  <c r="K161" i="5"/>
  <c r="K164" i="5"/>
  <c r="K170" i="5"/>
  <c r="K171" i="5"/>
  <c r="K172" i="5"/>
  <c r="K179" i="5"/>
  <c r="K180" i="5"/>
  <c r="K186" i="5"/>
  <c r="K187" i="5"/>
  <c r="K189" i="5"/>
  <c r="K194" i="5"/>
  <c r="K195" i="5"/>
  <c r="K202" i="5"/>
  <c r="K204" i="5"/>
  <c r="K210" i="5"/>
  <c r="K212" i="5"/>
  <c r="K211" i="5"/>
  <c r="K218" i="5"/>
  <c r="K219" i="5"/>
  <c r="K226" i="5"/>
  <c r="K227" i="5"/>
  <c r="K228" i="5"/>
  <c r="K234" i="5"/>
  <c r="K233" i="5"/>
  <c r="K235" i="5"/>
  <c r="K242" i="5"/>
  <c r="K244" i="5"/>
  <c r="K250" i="5"/>
  <c r="K251" i="5"/>
  <c r="K258" i="5"/>
  <c r="K259" i="5"/>
  <c r="K260" i="5"/>
  <c r="K266" i="5"/>
  <c r="K269" i="5"/>
  <c r="K276" i="5"/>
  <c r="K282" i="5"/>
  <c r="K284" i="5"/>
  <c r="K290" i="5"/>
  <c r="K298" i="5"/>
  <c r="K299" i="5"/>
  <c r="K301" i="5"/>
  <c r="H136" i="2"/>
  <c r="G136" i="2"/>
  <c r="F136" i="2"/>
  <c r="H135" i="2"/>
  <c r="G135" i="2"/>
  <c r="F135" i="2"/>
  <c r="H134" i="2"/>
  <c r="G134" i="2"/>
  <c r="F134" i="2"/>
  <c r="R401" i="1"/>
  <c r="Q401" i="1"/>
  <c r="E401" i="1"/>
  <c r="Z400" i="1"/>
  <c r="Y400" i="1"/>
  <c r="X400" i="1"/>
  <c r="T400" i="1"/>
  <c r="S400" i="1"/>
  <c r="R400" i="1"/>
  <c r="Q400" i="1"/>
  <c r="R398" i="1"/>
  <c r="Q398" i="1"/>
  <c r="Z397" i="1"/>
  <c r="Y397" i="1"/>
  <c r="X397" i="1"/>
  <c r="T397" i="1"/>
  <c r="S397" i="1"/>
  <c r="R397" i="1"/>
  <c r="Q397" i="1"/>
  <c r="R395" i="1"/>
  <c r="Q395" i="1"/>
  <c r="Z394" i="1"/>
  <c r="Y394" i="1"/>
  <c r="X394" i="1"/>
  <c r="T394" i="1"/>
  <c r="S394" i="1"/>
  <c r="R394" i="1"/>
  <c r="Q394" i="1"/>
  <c r="E393" i="1"/>
  <c r="E396" i="1" s="1"/>
  <c r="E399" i="1" s="1"/>
  <c r="E402" i="1" s="1"/>
  <c r="E392" i="1"/>
  <c r="E395" i="1" s="1"/>
  <c r="E398" i="1" s="1"/>
  <c r="Z391" i="1"/>
  <c r="Y391" i="1"/>
  <c r="X391" i="1"/>
  <c r="R392" i="1"/>
  <c r="Q392" i="1"/>
  <c r="T391" i="1"/>
  <c r="S391" i="1"/>
  <c r="R391" i="1"/>
  <c r="Q391" i="1"/>
  <c r="R389" i="1"/>
  <c r="Q389" i="1"/>
  <c r="Z386" i="1"/>
  <c r="Y386" i="1"/>
  <c r="X386" i="1"/>
  <c r="T388" i="1"/>
  <c r="S388" i="1"/>
  <c r="R388" i="1"/>
  <c r="Q388" i="1"/>
  <c r="R386" i="1"/>
  <c r="Q386" i="1"/>
  <c r="Z383" i="1"/>
  <c r="Y383" i="1"/>
  <c r="X383" i="1"/>
  <c r="R384" i="1"/>
  <c r="Q384" i="1"/>
  <c r="T383" i="1"/>
  <c r="S383" i="1"/>
  <c r="R383" i="1"/>
  <c r="Q383" i="1"/>
  <c r="R381" i="1"/>
  <c r="Q381" i="1"/>
  <c r="T380" i="1"/>
  <c r="S380" i="1"/>
  <c r="R380" i="1"/>
  <c r="Q380" i="1"/>
  <c r="R378" i="1"/>
  <c r="Q378" i="1"/>
  <c r="Z377" i="1"/>
  <c r="Y377" i="1"/>
  <c r="X377" i="1"/>
  <c r="T377" i="1"/>
  <c r="S377" i="1"/>
  <c r="R377" i="1"/>
  <c r="Q377" i="1"/>
  <c r="R375" i="1"/>
  <c r="Q375" i="1"/>
  <c r="Z374" i="1"/>
  <c r="Y374" i="1"/>
  <c r="X374" i="1"/>
  <c r="T374" i="1"/>
  <c r="S374" i="1"/>
  <c r="R374" i="1"/>
  <c r="Q374" i="1"/>
  <c r="Z371" i="1"/>
  <c r="Y371" i="1"/>
  <c r="X371" i="1"/>
  <c r="E373" i="1"/>
  <c r="E376" i="1" s="1"/>
  <c r="E379" i="1" s="1"/>
  <c r="E382" i="1" s="1"/>
  <c r="E385" i="1" s="1"/>
  <c r="E388" i="1" s="1"/>
  <c r="E391" i="1" s="1"/>
  <c r="E394" i="1" s="1"/>
  <c r="E397" i="1" s="1"/>
  <c r="E400" i="1" s="1"/>
  <c r="R372" i="1"/>
  <c r="Q372" i="1"/>
  <c r="T371" i="1"/>
  <c r="S371" i="1"/>
  <c r="R371" i="1"/>
  <c r="Q371" i="1"/>
  <c r="X367" i="1"/>
  <c r="Z367" i="1"/>
  <c r="Y367" i="1"/>
  <c r="R369" i="1"/>
  <c r="Q369" i="1"/>
  <c r="T368" i="1"/>
  <c r="S368" i="1"/>
  <c r="R368" i="1"/>
  <c r="Q368" i="1"/>
  <c r="W367" i="1"/>
  <c r="V367" i="1"/>
  <c r="U367" i="1"/>
  <c r="T367" i="1"/>
  <c r="S367" i="1"/>
  <c r="R367" i="1"/>
  <c r="Q367" i="1"/>
  <c r="X364" i="1"/>
  <c r="Y364" i="1"/>
  <c r="Z364" i="1"/>
  <c r="R366" i="1"/>
  <c r="Q366" i="1"/>
  <c r="T365" i="1"/>
  <c r="S365" i="1"/>
  <c r="R365" i="1"/>
  <c r="Q365" i="1"/>
  <c r="W364" i="1"/>
  <c r="V364" i="1"/>
  <c r="U364" i="1"/>
  <c r="T364" i="1"/>
  <c r="S364" i="1"/>
  <c r="R364" i="1"/>
  <c r="Q364" i="1"/>
  <c r="R363" i="1"/>
  <c r="Q363" i="1"/>
  <c r="T362" i="1"/>
  <c r="S362" i="1"/>
  <c r="R362" i="1"/>
  <c r="Q362" i="1"/>
  <c r="Z361" i="1"/>
  <c r="Y361" i="1"/>
  <c r="X361" i="1"/>
  <c r="W361" i="1"/>
  <c r="V361" i="1"/>
  <c r="U361" i="1"/>
  <c r="T361" i="1"/>
  <c r="S361" i="1"/>
  <c r="R361" i="1"/>
  <c r="Q361" i="1"/>
  <c r="Z358" i="1"/>
  <c r="Y358" i="1"/>
  <c r="X358" i="1"/>
  <c r="E360" i="1"/>
  <c r="E363" i="1" s="1"/>
  <c r="E366" i="1" s="1"/>
  <c r="E369" i="1" s="1"/>
  <c r="E372" i="1" s="1"/>
  <c r="E375" i="1" s="1"/>
  <c r="E378" i="1" s="1"/>
  <c r="E381" i="1" s="1"/>
  <c r="E384" i="1" s="1"/>
  <c r="E387" i="1" s="1"/>
  <c r="R360" i="1"/>
  <c r="Q360" i="1"/>
  <c r="T359" i="1"/>
  <c r="S359" i="1"/>
  <c r="R359" i="1"/>
  <c r="Q359" i="1"/>
  <c r="W358" i="1"/>
  <c r="V358" i="1"/>
  <c r="U358" i="1"/>
  <c r="T358" i="1"/>
  <c r="S358" i="1"/>
  <c r="R358" i="1"/>
  <c r="Q358" i="1"/>
  <c r="Z354" i="1"/>
  <c r="Y354" i="1"/>
  <c r="R357" i="1"/>
  <c r="Q357" i="1"/>
  <c r="T356" i="1"/>
  <c r="S356" i="1"/>
  <c r="R356" i="1"/>
  <c r="Q356" i="1"/>
  <c r="W355" i="1"/>
  <c r="V355" i="1"/>
  <c r="U355" i="1"/>
  <c r="T355" i="1"/>
  <c r="S355" i="1"/>
  <c r="R355" i="1"/>
  <c r="Q355" i="1"/>
  <c r="X354" i="1"/>
  <c r="W354" i="1"/>
  <c r="V354" i="1"/>
  <c r="U354" i="1"/>
  <c r="T354" i="1"/>
  <c r="S354" i="1"/>
  <c r="R354" i="1"/>
  <c r="Q354" i="1"/>
  <c r="T353" i="1"/>
  <c r="S353" i="1"/>
  <c r="R353" i="1"/>
  <c r="Q353" i="1"/>
  <c r="W352" i="1"/>
  <c r="V352" i="1"/>
  <c r="U352" i="1"/>
  <c r="T352" i="1"/>
  <c r="S352" i="1"/>
  <c r="R352" i="1"/>
  <c r="Q352" i="1"/>
  <c r="Z351" i="1"/>
  <c r="Y351" i="1"/>
  <c r="X351" i="1"/>
  <c r="W351" i="1"/>
  <c r="V351" i="1"/>
  <c r="U351" i="1"/>
  <c r="T351" i="1"/>
  <c r="S351" i="1"/>
  <c r="R351" i="1"/>
  <c r="Q351" i="1"/>
  <c r="T350" i="1"/>
  <c r="S350" i="1"/>
  <c r="R350" i="1"/>
  <c r="Q350" i="1"/>
  <c r="W349" i="1"/>
  <c r="V349" i="1"/>
  <c r="U349" i="1"/>
  <c r="T349" i="1"/>
  <c r="S349" i="1"/>
  <c r="R349" i="1"/>
  <c r="Q349" i="1"/>
  <c r="Z348" i="1"/>
  <c r="Y348" i="1"/>
  <c r="X348" i="1"/>
  <c r="W348" i="1"/>
  <c r="V348" i="1"/>
  <c r="U348" i="1"/>
  <c r="T348" i="1"/>
  <c r="S348" i="1"/>
  <c r="R348" i="1"/>
  <c r="Q348" i="1"/>
  <c r="T347" i="1"/>
  <c r="S347" i="1"/>
  <c r="R347" i="1"/>
  <c r="Q347" i="1"/>
  <c r="W346" i="1"/>
  <c r="V346" i="1"/>
  <c r="U346" i="1"/>
  <c r="T346" i="1"/>
  <c r="S346" i="1"/>
  <c r="R346" i="1"/>
  <c r="Q346" i="1"/>
  <c r="Z345" i="1"/>
  <c r="Y345" i="1"/>
  <c r="X345" i="1"/>
  <c r="W345" i="1"/>
  <c r="V345" i="1"/>
  <c r="U345" i="1"/>
  <c r="T345" i="1"/>
  <c r="S345" i="1"/>
  <c r="R345" i="1"/>
  <c r="Q345" i="1"/>
  <c r="T344" i="1"/>
  <c r="S344" i="1"/>
  <c r="R344" i="1"/>
  <c r="Q344" i="1"/>
  <c r="W343" i="1"/>
  <c r="V343" i="1"/>
  <c r="U343" i="1"/>
  <c r="T343" i="1"/>
  <c r="S343" i="1"/>
  <c r="R343" i="1"/>
  <c r="Q343" i="1"/>
  <c r="Z342" i="1"/>
  <c r="Y342" i="1"/>
  <c r="X342" i="1"/>
  <c r="W342" i="1"/>
  <c r="V342" i="1"/>
  <c r="U342" i="1"/>
  <c r="T342" i="1"/>
  <c r="S342" i="1"/>
  <c r="R342" i="1"/>
  <c r="Q342" i="1"/>
  <c r="T341" i="1"/>
  <c r="S341" i="1"/>
  <c r="R341" i="1"/>
  <c r="Q341" i="1"/>
  <c r="W340" i="1"/>
  <c r="V340" i="1"/>
  <c r="U340" i="1"/>
  <c r="T340" i="1"/>
  <c r="S340" i="1"/>
  <c r="R340" i="1"/>
  <c r="Q340" i="1"/>
  <c r="Z339" i="1"/>
  <c r="Y339" i="1"/>
  <c r="X339" i="1"/>
  <c r="W339" i="1"/>
  <c r="V339" i="1"/>
  <c r="U339" i="1"/>
  <c r="T339" i="1"/>
  <c r="S339" i="1"/>
  <c r="R339" i="1"/>
  <c r="Q339" i="1"/>
  <c r="T338" i="1"/>
  <c r="S338" i="1"/>
  <c r="R338" i="1"/>
  <c r="Q338" i="1"/>
  <c r="W337" i="1"/>
  <c r="V337" i="1"/>
  <c r="U337" i="1"/>
  <c r="T337" i="1"/>
  <c r="S337" i="1"/>
  <c r="R337" i="1"/>
  <c r="Q337" i="1"/>
  <c r="Z336" i="1"/>
  <c r="Y336" i="1"/>
  <c r="X336" i="1"/>
  <c r="W336" i="1"/>
  <c r="V336" i="1"/>
  <c r="U336" i="1"/>
  <c r="T336" i="1"/>
  <c r="S336" i="1"/>
  <c r="R336" i="1"/>
  <c r="Q336" i="1"/>
  <c r="T335" i="1"/>
  <c r="S335" i="1"/>
  <c r="R335" i="1"/>
  <c r="Q335" i="1"/>
  <c r="W334" i="1"/>
  <c r="V334" i="1"/>
  <c r="U334" i="1"/>
  <c r="T334" i="1"/>
  <c r="S334" i="1"/>
  <c r="R334" i="1"/>
  <c r="Q334" i="1"/>
  <c r="Z333" i="1"/>
  <c r="Y333" i="1"/>
  <c r="X333" i="1"/>
  <c r="W333" i="1"/>
  <c r="V333" i="1"/>
  <c r="U333" i="1"/>
  <c r="T333" i="1"/>
  <c r="S333" i="1"/>
  <c r="R333" i="1"/>
  <c r="Q333" i="1"/>
  <c r="T332" i="1"/>
  <c r="S332" i="1"/>
  <c r="R332" i="1"/>
  <c r="Q332" i="1"/>
  <c r="W331" i="1"/>
  <c r="V331" i="1"/>
  <c r="U331" i="1"/>
  <c r="T331" i="1"/>
  <c r="S331" i="1"/>
  <c r="R331" i="1"/>
  <c r="Q331" i="1"/>
  <c r="Z330" i="1"/>
  <c r="Y330" i="1"/>
  <c r="X330" i="1"/>
  <c r="W330" i="1"/>
  <c r="V330" i="1"/>
  <c r="U330" i="1"/>
  <c r="T330" i="1"/>
  <c r="S330" i="1"/>
  <c r="R330" i="1"/>
  <c r="Q330" i="1"/>
  <c r="Z327" i="1"/>
  <c r="Y327" i="1"/>
  <c r="X327" i="1"/>
  <c r="T329" i="1"/>
  <c r="S329" i="1"/>
  <c r="R329" i="1"/>
  <c r="Q329" i="1"/>
  <c r="W328" i="1"/>
  <c r="V328" i="1"/>
  <c r="U328" i="1"/>
  <c r="T328" i="1"/>
  <c r="S328" i="1"/>
  <c r="R328" i="1"/>
  <c r="Q328" i="1"/>
  <c r="W327" i="1"/>
  <c r="V327" i="1"/>
  <c r="U327" i="1"/>
  <c r="T327" i="1"/>
  <c r="S327" i="1"/>
  <c r="R327" i="1"/>
  <c r="Q327" i="1"/>
  <c r="T326" i="1"/>
  <c r="S326" i="1"/>
  <c r="R326" i="1"/>
  <c r="Q326" i="1"/>
  <c r="W325" i="1"/>
  <c r="V325" i="1"/>
  <c r="U325" i="1"/>
  <c r="T325" i="1"/>
  <c r="S325" i="1"/>
  <c r="R325" i="1"/>
  <c r="Q325" i="1"/>
  <c r="W324" i="1"/>
  <c r="V324" i="1"/>
  <c r="U324" i="1"/>
  <c r="T324" i="1"/>
  <c r="S324" i="1"/>
  <c r="R324" i="1"/>
  <c r="Q324" i="1"/>
  <c r="T323" i="1"/>
  <c r="S323" i="1"/>
  <c r="R323" i="1"/>
  <c r="Q323" i="1"/>
  <c r="W322" i="1"/>
  <c r="V322" i="1"/>
  <c r="U322" i="1"/>
  <c r="T322" i="1"/>
  <c r="S322" i="1"/>
  <c r="R322" i="1"/>
  <c r="Q322" i="1"/>
  <c r="W321" i="1"/>
  <c r="V321" i="1"/>
  <c r="U321" i="1"/>
  <c r="T321" i="1"/>
  <c r="S321" i="1"/>
  <c r="R321" i="1"/>
  <c r="Q321" i="1"/>
  <c r="T314" i="1"/>
  <c r="S314" i="1"/>
  <c r="R314" i="1"/>
  <c r="Q314" i="1"/>
  <c r="W313" i="1"/>
  <c r="V313" i="1"/>
  <c r="U313" i="1"/>
  <c r="T313" i="1"/>
  <c r="S313" i="1"/>
  <c r="R313" i="1"/>
  <c r="Q313" i="1"/>
  <c r="W312" i="1"/>
  <c r="V312" i="1"/>
  <c r="U312" i="1"/>
  <c r="T312" i="1"/>
  <c r="S312" i="1"/>
  <c r="R312" i="1"/>
  <c r="Q312" i="1"/>
  <c r="T320" i="1"/>
  <c r="S320" i="1"/>
  <c r="R320" i="1"/>
  <c r="Q320" i="1"/>
  <c r="W319" i="1"/>
  <c r="V319" i="1"/>
  <c r="U319" i="1"/>
  <c r="T319" i="1"/>
  <c r="S319" i="1"/>
  <c r="R319" i="1"/>
  <c r="Q319" i="1"/>
  <c r="W318" i="1"/>
  <c r="V318" i="1"/>
  <c r="U318" i="1"/>
  <c r="T318" i="1"/>
  <c r="S318" i="1"/>
  <c r="R318" i="1"/>
  <c r="Q318" i="1"/>
  <c r="T317" i="1"/>
  <c r="S317" i="1"/>
  <c r="R317" i="1"/>
  <c r="Q317" i="1"/>
  <c r="W316" i="1"/>
  <c r="V316" i="1"/>
  <c r="U316" i="1"/>
  <c r="T316" i="1"/>
  <c r="S316" i="1"/>
  <c r="R316" i="1"/>
  <c r="Q316" i="1"/>
  <c r="W315" i="1"/>
  <c r="V315" i="1"/>
  <c r="U315" i="1"/>
  <c r="T315" i="1"/>
  <c r="S315" i="1"/>
  <c r="R315" i="1"/>
  <c r="Q315" i="1"/>
  <c r="T311" i="1"/>
  <c r="S311" i="1"/>
  <c r="R311" i="1"/>
  <c r="Q311" i="1"/>
  <c r="W310" i="1"/>
  <c r="V310" i="1"/>
  <c r="U310" i="1"/>
  <c r="T310" i="1"/>
  <c r="S310" i="1"/>
  <c r="R310" i="1"/>
  <c r="Q310" i="1"/>
  <c r="W309" i="1"/>
  <c r="V309" i="1"/>
  <c r="U309" i="1"/>
  <c r="T309" i="1"/>
  <c r="S309" i="1"/>
  <c r="R309" i="1"/>
  <c r="Q309" i="1"/>
  <c r="T308" i="1"/>
  <c r="S308" i="1"/>
  <c r="R308" i="1"/>
  <c r="Q308" i="1"/>
  <c r="W307" i="1"/>
  <c r="V307" i="1"/>
  <c r="U307" i="1"/>
  <c r="T307" i="1"/>
  <c r="S307" i="1"/>
  <c r="R307" i="1"/>
  <c r="Q307" i="1"/>
  <c r="Z306" i="1"/>
  <c r="Y306" i="1"/>
  <c r="X306" i="1"/>
  <c r="W306" i="1"/>
  <c r="V306" i="1"/>
  <c r="U306" i="1"/>
  <c r="T306" i="1"/>
  <c r="S306" i="1"/>
  <c r="R306" i="1"/>
  <c r="Q306" i="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N409" i="1"/>
  <c r="M409" i="1"/>
  <c r="L409" i="1"/>
  <c r="K409" i="1"/>
  <c r="J409" i="1"/>
  <c r="I409" i="1"/>
  <c r="H409" i="1"/>
  <c r="T299" i="1"/>
  <c r="S299" i="1"/>
  <c r="R299" i="1"/>
  <c r="Q299" i="1"/>
  <c r="Z296" i="1"/>
  <c r="Y296" i="1"/>
  <c r="X296" i="1"/>
  <c r="T305" i="1"/>
  <c r="S305" i="1"/>
  <c r="R305" i="1"/>
  <c r="Q305" i="1"/>
  <c r="W304" i="1"/>
  <c r="V304" i="1"/>
  <c r="U304" i="1"/>
  <c r="T304" i="1"/>
  <c r="S304" i="1"/>
  <c r="R304" i="1"/>
  <c r="Q304" i="1"/>
  <c r="Z303" i="1"/>
  <c r="Y303" i="1"/>
  <c r="X303" i="1"/>
  <c r="W303" i="1"/>
  <c r="V303" i="1"/>
  <c r="U303" i="1"/>
  <c r="T303" i="1"/>
  <c r="S303" i="1"/>
  <c r="R303" i="1"/>
  <c r="Q303" i="1"/>
  <c r="T302" i="1"/>
  <c r="S302" i="1"/>
  <c r="R302" i="1"/>
  <c r="Q302" i="1"/>
  <c r="W301" i="1"/>
  <c r="V301" i="1"/>
  <c r="U301" i="1"/>
  <c r="T301" i="1"/>
  <c r="S301" i="1"/>
  <c r="R301" i="1"/>
  <c r="Q301" i="1"/>
  <c r="Z300" i="1"/>
  <c r="Y300" i="1"/>
  <c r="X300" i="1"/>
  <c r="W300" i="1"/>
  <c r="V300" i="1"/>
  <c r="U300" i="1"/>
  <c r="T300" i="1"/>
  <c r="S300" i="1"/>
  <c r="R300" i="1"/>
  <c r="Q300" i="1"/>
  <c r="T298" i="1"/>
  <c r="S298" i="1"/>
  <c r="R298" i="1"/>
  <c r="Q298" i="1"/>
  <c r="W297" i="1"/>
  <c r="V297" i="1"/>
  <c r="U297" i="1"/>
  <c r="T297" i="1"/>
  <c r="S297" i="1"/>
  <c r="R297" i="1"/>
  <c r="Q297" i="1"/>
  <c r="W296" i="1"/>
  <c r="V296" i="1"/>
  <c r="U296" i="1"/>
  <c r="T296" i="1"/>
  <c r="S296" i="1"/>
  <c r="R296" i="1"/>
  <c r="Q296" i="1"/>
  <c r="T295" i="1"/>
  <c r="S295" i="1"/>
  <c r="R295" i="1"/>
  <c r="Q295" i="1"/>
  <c r="W294" i="1"/>
  <c r="V294" i="1"/>
  <c r="U294" i="1"/>
  <c r="T294" i="1"/>
  <c r="S294" i="1"/>
  <c r="R294" i="1"/>
  <c r="Q294" i="1"/>
  <c r="Z293" i="1"/>
  <c r="Y293" i="1"/>
  <c r="X293" i="1"/>
  <c r="W293" i="1"/>
  <c r="V293" i="1"/>
  <c r="U293" i="1"/>
  <c r="T293" i="1"/>
  <c r="S293" i="1"/>
  <c r="R293" i="1"/>
  <c r="Q293" i="1"/>
  <c r="T292" i="1"/>
  <c r="S292" i="1"/>
  <c r="R292" i="1"/>
  <c r="Q292" i="1"/>
  <c r="W291" i="1"/>
  <c r="V291" i="1"/>
  <c r="U291" i="1"/>
  <c r="T291" i="1"/>
  <c r="S291" i="1"/>
  <c r="R291" i="1"/>
  <c r="Q291" i="1"/>
  <c r="Z290" i="1"/>
  <c r="Y290" i="1"/>
  <c r="X290" i="1"/>
  <c r="W290" i="1"/>
  <c r="V290" i="1"/>
  <c r="U290" i="1"/>
  <c r="T290" i="1"/>
  <c r="S290" i="1"/>
  <c r="R290" i="1"/>
  <c r="Q290" i="1"/>
  <c r="T289" i="1"/>
  <c r="S289" i="1"/>
  <c r="R289" i="1"/>
  <c r="Q289" i="1"/>
  <c r="W288" i="1"/>
  <c r="V288" i="1"/>
  <c r="U288" i="1"/>
  <c r="T288" i="1"/>
  <c r="S288" i="1"/>
  <c r="R288" i="1"/>
  <c r="Q288" i="1"/>
  <c r="Z287" i="1"/>
  <c r="Y287" i="1"/>
  <c r="X287" i="1"/>
  <c r="W287" i="1"/>
  <c r="V287" i="1"/>
  <c r="U287" i="1"/>
  <c r="T287" i="1"/>
  <c r="S287" i="1"/>
  <c r="R287" i="1"/>
  <c r="Q287" i="1"/>
  <c r="T286" i="1"/>
  <c r="S286" i="1"/>
  <c r="R286" i="1"/>
  <c r="Q286" i="1"/>
  <c r="W285" i="1"/>
  <c r="V285" i="1"/>
  <c r="U285" i="1"/>
  <c r="T285" i="1"/>
  <c r="S285" i="1"/>
  <c r="R285" i="1"/>
  <c r="Q285" i="1"/>
  <c r="Z284" i="1"/>
  <c r="Y284" i="1"/>
  <c r="X284" i="1"/>
  <c r="W284" i="1"/>
  <c r="V284" i="1"/>
  <c r="U284" i="1"/>
  <c r="T284" i="1"/>
  <c r="S284" i="1"/>
  <c r="R284" i="1"/>
  <c r="Q284" i="1"/>
  <c r="T283" i="1"/>
  <c r="S283" i="1"/>
  <c r="R283" i="1"/>
  <c r="Q283" i="1"/>
  <c r="W282" i="1"/>
  <c r="V282" i="1"/>
  <c r="U282" i="1"/>
  <c r="T282" i="1"/>
  <c r="S282" i="1"/>
  <c r="R282" i="1"/>
  <c r="Q282" i="1"/>
  <c r="Z281" i="1"/>
  <c r="Y281" i="1"/>
  <c r="X281" i="1"/>
  <c r="W281" i="1"/>
  <c r="V281" i="1"/>
  <c r="U281" i="1"/>
  <c r="T281" i="1"/>
  <c r="S281" i="1"/>
  <c r="R281" i="1"/>
  <c r="Q281" i="1"/>
  <c r="T280" i="1"/>
  <c r="S280" i="1"/>
  <c r="R280" i="1"/>
  <c r="Q280" i="1"/>
  <c r="W279" i="1"/>
  <c r="V279" i="1"/>
  <c r="U279" i="1"/>
  <c r="T279" i="1"/>
  <c r="S279" i="1"/>
  <c r="R279" i="1"/>
  <c r="Q279" i="1"/>
  <c r="Z278" i="1"/>
  <c r="Y278" i="1"/>
  <c r="X278" i="1"/>
  <c r="W278" i="1"/>
  <c r="V278" i="1"/>
  <c r="U278" i="1"/>
  <c r="T278" i="1"/>
  <c r="S278" i="1"/>
  <c r="R278" i="1"/>
  <c r="Q278" i="1"/>
  <c r="T277" i="1"/>
  <c r="S277" i="1"/>
  <c r="R277" i="1"/>
  <c r="Q277" i="1"/>
  <c r="W276" i="1"/>
  <c r="V276" i="1"/>
  <c r="U276" i="1"/>
  <c r="T276" i="1"/>
  <c r="S276" i="1"/>
  <c r="R276" i="1"/>
  <c r="Q276" i="1"/>
  <c r="Z275" i="1"/>
  <c r="Y275" i="1"/>
  <c r="X275" i="1"/>
  <c r="W275" i="1"/>
  <c r="V275" i="1"/>
  <c r="U275" i="1"/>
  <c r="T275" i="1"/>
  <c r="S275" i="1"/>
  <c r="R275" i="1"/>
  <c r="Q275" i="1"/>
  <c r="T274" i="1"/>
  <c r="S274" i="1"/>
  <c r="R274" i="1"/>
  <c r="Q274" i="1"/>
  <c r="W273" i="1"/>
  <c r="V273" i="1"/>
  <c r="U273" i="1"/>
  <c r="T273" i="1"/>
  <c r="S273" i="1"/>
  <c r="R273" i="1"/>
  <c r="Q273" i="1"/>
  <c r="Z272" i="1"/>
  <c r="Y272" i="1"/>
  <c r="X272" i="1"/>
  <c r="W272" i="1"/>
  <c r="V272" i="1"/>
  <c r="U272" i="1"/>
  <c r="T272" i="1"/>
  <c r="S272" i="1"/>
  <c r="R272" i="1"/>
  <c r="Q272" i="1"/>
  <c r="T271" i="1"/>
  <c r="S271" i="1"/>
  <c r="R271" i="1"/>
  <c r="Q271" i="1"/>
  <c r="W270" i="1"/>
  <c r="V270" i="1"/>
  <c r="U270" i="1"/>
  <c r="T270" i="1"/>
  <c r="S270" i="1"/>
  <c r="R270" i="1"/>
  <c r="Q270" i="1"/>
  <c r="Z269" i="1"/>
  <c r="Y269" i="1"/>
  <c r="X269" i="1"/>
  <c r="W269" i="1"/>
  <c r="V269" i="1"/>
  <c r="U269" i="1"/>
  <c r="T269" i="1"/>
  <c r="S269" i="1"/>
  <c r="R269" i="1"/>
  <c r="Q269" i="1"/>
  <c r="Z266" i="1"/>
  <c r="Y266" i="1"/>
  <c r="X266" i="1"/>
  <c r="Z263" i="1"/>
  <c r="Y263" i="1"/>
  <c r="X263" i="1"/>
  <c r="T268" i="1"/>
  <c r="S268" i="1"/>
  <c r="R268" i="1"/>
  <c r="Q268" i="1"/>
  <c r="W267" i="1"/>
  <c r="V267" i="1"/>
  <c r="U267" i="1"/>
  <c r="T267" i="1"/>
  <c r="S267" i="1"/>
  <c r="R267" i="1"/>
  <c r="Q267" i="1"/>
  <c r="W266" i="1"/>
  <c r="V266" i="1"/>
  <c r="U266" i="1"/>
  <c r="T266" i="1"/>
  <c r="S266" i="1"/>
  <c r="R266" i="1"/>
  <c r="Q266" i="1"/>
  <c r="T265" i="1"/>
  <c r="S265" i="1"/>
  <c r="R265" i="1"/>
  <c r="Q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W264" i="1"/>
  <c r="V264" i="1"/>
  <c r="U264" i="1"/>
  <c r="T264" i="1"/>
  <c r="S264" i="1"/>
  <c r="R264" i="1"/>
  <c r="Q264" i="1"/>
  <c r="W263" i="1"/>
  <c r="V263" i="1"/>
  <c r="U263" i="1"/>
  <c r="T263" i="1"/>
  <c r="S263" i="1"/>
  <c r="R263" i="1"/>
  <c r="Q263" i="1"/>
  <c r="X259" i="1"/>
  <c r="Y259" i="1"/>
  <c r="R262" i="1"/>
  <c r="Q262" i="1"/>
  <c r="T261" i="1"/>
  <c r="S261" i="1"/>
  <c r="R261" i="1"/>
  <c r="Q261" i="1"/>
  <c r="W260" i="1"/>
  <c r="V260" i="1"/>
  <c r="U260" i="1"/>
  <c r="T260" i="1"/>
  <c r="S260" i="1"/>
  <c r="R260" i="1"/>
  <c r="Q260" i="1"/>
  <c r="Z259" i="1"/>
  <c r="W259" i="1"/>
  <c r="V259" i="1"/>
  <c r="U259" i="1"/>
  <c r="T259" i="1"/>
  <c r="S259" i="1"/>
  <c r="R259" i="1"/>
  <c r="Q259" i="1"/>
  <c r="T258" i="1"/>
  <c r="S258" i="1"/>
  <c r="R258" i="1"/>
  <c r="Q258" i="1"/>
  <c r="W257" i="1"/>
  <c r="V257" i="1"/>
  <c r="U257" i="1"/>
  <c r="T257" i="1"/>
  <c r="S257" i="1"/>
  <c r="R257" i="1"/>
  <c r="Q257" i="1"/>
  <c r="Z256" i="1"/>
  <c r="Y256" i="1"/>
  <c r="X256" i="1"/>
  <c r="W256" i="1"/>
  <c r="V256" i="1"/>
  <c r="U256" i="1"/>
  <c r="T256" i="1"/>
  <c r="S256" i="1"/>
  <c r="R256" i="1"/>
  <c r="Q256" i="1"/>
  <c r="T255" i="1"/>
  <c r="S255" i="1"/>
  <c r="R255" i="1"/>
  <c r="Q255" i="1"/>
  <c r="W254" i="1"/>
  <c r="V254" i="1"/>
  <c r="U254" i="1"/>
  <c r="T254" i="1"/>
  <c r="S254" i="1"/>
  <c r="R254" i="1"/>
  <c r="Q254" i="1"/>
  <c r="Z253" i="1"/>
  <c r="Y253" i="1"/>
  <c r="X253" i="1"/>
  <c r="W253" i="1"/>
  <c r="V253" i="1"/>
  <c r="U253" i="1"/>
  <c r="T253" i="1"/>
  <c r="S253" i="1"/>
  <c r="R253" i="1"/>
  <c r="Q253" i="1"/>
  <c r="T252" i="1"/>
  <c r="S252" i="1"/>
  <c r="R252" i="1"/>
  <c r="Q252" i="1"/>
  <c r="W251" i="1"/>
  <c r="V251" i="1"/>
  <c r="U251" i="1"/>
  <c r="T251" i="1"/>
  <c r="S251" i="1"/>
  <c r="R251" i="1"/>
  <c r="Q251" i="1"/>
  <c r="Z250" i="1"/>
  <c r="Y250" i="1"/>
  <c r="X250" i="1"/>
  <c r="W250" i="1"/>
  <c r="V250" i="1"/>
  <c r="U250" i="1"/>
  <c r="T250" i="1"/>
  <c r="S250" i="1"/>
  <c r="R250" i="1"/>
  <c r="Q250" i="1"/>
  <c r="T249" i="1"/>
  <c r="S249" i="1"/>
  <c r="R249" i="1"/>
  <c r="Q249" i="1"/>
  <c r="W248" i="1"/>
  <c r="V248" i="1"/>
  <c r="U248" i="1"/>
  <c r="T248" i="1"/>
  <c r="S248" i="1"/>
  <c r="R248" i="1"/>
  <c r="Q248" i="1"/>
  <c r="Z247" i="1"/>
  <c r="Y247" i="1"/>
  <c r="X247" i="1"/>
  <c r="W247" i="1"/>
  <c r="V247" i="1"/>
  <c r="U247" i="1"/>
  <c r="T247" i="1"/>
  <c r="S247" i="1"/>
  <c r="R247" i="1"/>
  <c r="Q247" i="1"/>
  <c r="S246" i="1"/>
  <c r="T246" i="1"/>
  <c r="R246" i="1"/>
  <c r="Q246" i="1"/>
  <c r="W245" i="1"/>
  <c r="V245" i="1"/>
  <c r="U245" i="1"/>
  <c r="T245" i="1"/>
  <c r="S245" i="1"/>
  <c r="R245" i="1"/>
  <c r="Q245" i="1"/>
  <c r="Z244" i="1"/>
  <c r="Y244" i="1"/>
  <c r="X244" i="1"/>
  <c r="W244" i="1"/>
  <c r="V244" i="1"/>
  <c r="U244" i="1"/>
  <c r="T244" i="1"/>
  <c r="S244" i="1"/>
  <c r="R244" i="1"/>
  <c r="Q244" i="1"/>
  <c r="T243" i="1"/>
  <c r="R243" i="1"/>
  <c r="Q243" i="1"/>
  <c r="W242" i="1"/>
  <c r="V242" i="1"/>
  <c r="U242" i="1"/>
  <c r="T242" i="1"/>
  <c r="S242" i="1"/>
  <c r="R242" i="1"/>
  <c r="Q242" i="1"/>
  <c r="Z241" i="1"/>
  <c r="Y241" i="1"/>
  <c r="X241" i="1"/>
  <c r="W241" i="1"/>
  <c r="V241" i="1"/>
  <c r="U241" i="1"/>
  <c r="T241" i="1"/>
  <c r="S241" i="1"/>
  <c r="R241" i="1"/>
  <c r="Q241" i="1"/>
  <c r="R240" i="1"/>
  <c r="Q240" i="1"/>
  <c r="W239" i="1"/>
  <c r="V239" i="1"/>
  <c r="U239" i="1"/>
  <c r="T239" i="1"/>
  <c r="S239" i="1"/>
  <c r="R239" i="1"/>
  <c r="Q239" i="1"/>
  <c r="W238" i="1"/>
  <c r="V238" i="1"/>
  <c r="U238" i="1"/>
  <c r="T238" i="1"/>
  <c r="S238" i="1"/>
  <c r="R238" i="1"/>
  <c r="Q238" i="1"/>
  <c r="R237" i="1"/>
  <c r="Q237" i="1"/>
  <c r="W236" i="1"/>
  <c r="V236" i="1"/>
  <c r="U236" i="1"/>
  <c r="T236" i="1"/>
  <c r="S236" i="1"/>
  <c r="R236" i="1"/>
  <c r="Q236" i="1"/>
  <c r="Z235" i="1"/>
  <c r="Y235" i="1"/>
  <c r="X235" i="1"/>
  <c r="W235" i="1"/>
  <c r="V235" i="1"/>
  <c r="U235" i="1"/>
  <c r="T235" i="1"/>
  <c r="S235" i="1"/>
  <c r="R235" i="1"/>
  <c r="Q235" i="1"/>
  <c r="Z232" i="1"/>
  <c r="Y232" i="1"/>
  <c r="X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R234" i="1"/>
  <c r="Q234" i="1"/>
  <c r="W233" i="1"/>
  <c r="V233" i="1"/>
  <c r="U233" i="1"/>
  <c r="T233" i="1"/>
  <c r="S233" i="1"/>
  <c r="R233" i="1"/>
  <c r="Q233" i="1"/>
  <c r="W232" i="1"/>
  <c r="V232" i="1"/>
  <c r="U232" i="1"/>
  <c r="T232" i="1"/>
  <c r="S232" i="1"/>
  <c r="R232" i="1"/>
  <c r="Q232" i="1"/>
  <c r="X228" i="1"/>
  <c r="Y228" i="1"/>
  <c r="Z228" i="1"/>
  <c r="R231" i="1"/>
  <c r="Q231" i="1"/>
  <c r="W230" i="1"/>
  <c r="V230" i="1"/>
  <c r="U230" i="1"/>
  <c r="T230" i="1"/>
  <c r="S230" i="1"/>
  <c r="R230" i="1"/>
  <c r="Q230" i="1"/>
  <c r="W229" i="1"/>
  <c r="V229" i="1"/>
  <c r="U229" i="1"/>
  <c r="T229" i="1"/>
  <c r="S229" i="1"/>
  <c r="R229" i="1"/>
  <c r="Q229" i="1"/>
  <c r="W228" i="1"/>
  <c r="V228" i="1"/>
  <c r="U228" i="1"/>
  <c r="T228" i="1"/>
  <c r="S228" i="1"/>
  <c r="R228" i="1"/>
  <c r="Q228" i="1"/>
  <c r="Q225" i="1"/>
  <c r="R225" i="1"/>
  <c r="S225" i="1"/>
  <c r="T225" i="1"/>
  <c r="U225" i="1"/>
  <c r="V225" i="1"/>
  <c r="W225" i="1"/>
  <c r="X225" i="1"/>
  <c r="Y225" i="1"/>
  <c r="Z225" i="1"/>
  <c r="Q226" i="1"/>
  <c r="R226" i="1"/>
  <c r="S226" i="1"/>
  <c r="T226" i="1"/>
  <c r="U226" i="1"/>
  <c r="V226" i="1"/>
  <c r="W226" i="1"/>
  <c r="Q227" i="1"/>
  <c r="R227" i="1"/>
  <c r="S227" i="1"/>
  <c r="T227" i="1"/>
  <c r="U227" i="1"/>
  <c r="V227" i="1"/>
  <c r="W227" i="1"/>
  <c r="W224" i="1"/>
  <c r="V224" i="1"/>
  <c r="U224" i="1"/>
  <c r="T224" i="1"/>
  <c r="S224" i="1"/>
  <c r="R224" i="1"/>
  <c r="Q224" i="1"/>
  <c r="W223" i="1"/>
  <c r="V223" i="1"/>
  <c r="U223" i="1"/>
  <c r="T223" i="1"/>
  <c r="S223" i="1"/>
  <c r="R223" i="1"/>
  <c r="Q223" i="1"/>
  <c r="Z222" i="1"/>
  <c r="Y222" i="1"/>
  <c r="X222" i="1"/>
  <c r="W222" i="1"/>
  <c r="V222" i="1"/>
  <c r="U222" i="1"/>
  <c r="T222" i="1"/>
  <c r="S222" i="1"/>
  <c r="R222" i="1"/>
  <c r="Q222" i="1"/>
  <c r="W221" i="1"/>
  <c r="V221" i="1"/>
  <c r="U221" i="1"/>
  <c r="T221" i="1"/>
  <c r="S221" i="1"/>
  <c r="R221" i="1"/>
  <c r="Q221" i="1"/>
  <c r="W220" i="1"/>
  <c r="V220" i="1"/>
  <c r="U220" i="1"/>
  <c r="T220" i="1"/>
  <c r="S220" i="1"/>
  <c r="R220" i="1"/>
  <c r="Q220" i="1"/>
  <c r="Z219" i="1"/>
  <c r="Y219" i="1"/>
  <c r="X219" i="1"/>
  <c r="W219" i="1"/>
  <c r="V219" i="1"/>
  <c r="U219" i="1"/>
  <c r="T219" i="1"/>
  <c r="S219" i="1"/>
  <c r="R219" i="1"/>
  <c r="Q219" i="1"/>
  <c r="W218" i="1"/>
  <c r="V218" i="1"/>
  <c r="U218" i="1"/>
  <c r="T218" i="1"/>
  <c r="S218" i="1"/>
  <c r="R218" i="1"/>
  <c r="Q218" i="1"/>
  <c r="W217" i="1"/>
  <c r="V217" i="1"/>
  <c r="U217" i="1"/>
  <c r="T217" i="1"/>
  <c r="S217" i="1"/>
  <c r="R217" i="1"/>
  <c r="Q217" i="1"/>
  <c r="Z216" i="1"/>
  <c r="Y216" i="1"/>
  <c r="X216" i="1"/>
  <c r="W216" i="1"/>
  <c r="V216" i="1"/>
  <c r="U216" i="1"/>
  <c r="T216" i="1"/>
  <c r="S216" i="1"/>
  <c r="R216" i="1"/>
  <c r="Q216" i="1"/>
  <c r="W215" i="1"/>
  <c r="V215" i="1"/>
  <c r="U215" i="1"/>
  <c r="T215" i="1"/>
  <c r="S215" i="1"/>
  <c r="R215" i="1"/>
  <c r="Q215" i="1"/>
  <c r="W214" i="1"/>
  <c r="V214" i="1"/>
  <c r="U214" i="1"/>
  <c r="T214" i="1"/>
  <c r="S214" i="1"/>
  <c r="R214" i="1"/>
  <c r="Q214" i="1"/>
  <c r="Z213" i="1"/>
  <c r="Y213" i="1"/>
  <c r="X213" i="1"/>
  <c r="W213" i="1"/>
  <c r="V213" i="1"/>
  <c r="U213" i="1"/>
  <c r="T213" i="1"/>
  <c r="S213" i="1"/>
  <c r="R213" i="1"/>
  <c r="Q213" i="1"/>
  <c r="W212" i="1"/>
  <c r="V212" i="1"/>
  <c r="U212" i="1"/>
  <c r="T212" i="1"/>
  <c r="S212" i="1"/>
  <c r="R212" i="1"/>
  <c r="Q212" i="1"/>
  <c r="W211" i="1"/>
  <c r="V211" i="1"/>
  <c r="U211" i="1"/>
  <c r="T211" i="1"/>
  <c r="S211" i="1"/>
  <c r="R211" i="1"/>
  <c r="Q211" i="1"/>
  <c r="Z210" i="1"/>
  <c r="Y210" i="1"/>
  <c r="X210" i="1"/>
  <c r="W210" i="1"/>
  <c r="V210" i="1"/>
  <c r="U210" i="1"/>
  <c r="T210" i="1"/>
  <c r="S210" i="1"/>
  <c r="R210" i="1"/>
  <c r="Q210" i="1"/>
  <c r="W209" i="1"/>
  <c r="V209" i="1"/>
  <c r="U209" i="1"/>
  <c r="T209" i="1"/>
  <c r="S209" i="1"/>
  <c r="R209" i="1"/>
  <c r="Q209" i="1"/>
  <c r="W208" i="1"/>
  <c r="V208" i="1"/>
  <c r="U208" i="1"/>
  <c r="T208" i="1"/>
  <c r="S208" i="1"/>
  <c r="R208" i="1"/>
  <c r="Q208" i="1"/>
  <c r="Z207" i="1"/>
  <c r="Y207" i="1"/>
  <c r="X207" i="1"/>
  <c r="W207" i="1"/>
  <c r="V207" i="1"/>
  <c r="U207" i="1"/>
  <c r="T207" i="1"/>
  <c r="S207" i="1"/>
  <c r="R207" i="1"/>
  <c r="Q207" i="1"/>
  <c r="W206" i="1"/>
  <c r="V206" i="1"/>
  <c r="U206" i="1"/>
  <c r="T206" i="1"/>
  <c r="S206" i="1"/>
  <c r="R206" i="1"/>
  <c r="Q206" i="1"/>
  <c r="W205" i="1"/>
  <c r="V205" i="1"/>
  <c r="U205" i="1"/>
  <c r="T205" i="1"/>
  <c r="S205" i="1"/>
  <c r="R205" i="1"/>
  <c r="Q205" i="1"/>
  <c r="Z204" i="1"/>
  <c r="Y204" i="1"/>
  <c r="X204" i="1"/>
  <c r="W204" i="1"/>
  <c r="V204" i="1"/>
  <c r="U204" i="1"/>
  <c r="T204" i="1"/>
  <c r="S204" i="1"/>
  <c r="R204" i="1"/>
  <c r="Q204" i="1"/>
  <c r="W203" i="1"/>
  <c r="V203" i="1"/>
  <c r="U203" i="1"/>
  <c r="T203" i="1"/>
  <c r="S203" i="1"/>
  <c r="R203" i="1"/>
  <c r="Q203" i="1"/>
  <c r="W202" i="1"/>
  <c r="V202" i="1"/>
  <c r="U202" i="1"/>
  <c r="T202" i="1"/>
  <c r="S202" i="1"/>
  <c r="R202" i="1"/>
  <c r="Q202" i="1"/>
  <c r="Z201" i="1"/>
  <c r="Y201" i="1"/>
  <c r="X201" i="1"/>
  <c r="W201" i="1"/>
  <c r="V201" i="1"/>
  <c r="U201" i="1"/>
  <c r="T201" i="1"/>
  <c r="S201" i="1"/>
  <c r="R201" i="1"/>
  <c r="Q201" i="1"/>
  <c r="X2" i="1"/>
  <c r="Z198" i="1"/>
  <c r="Y198" i="1"/>
  <c r="X198" i="1"/>
  <c r="W200" i="1"/>
  <c r="V200" i="1"/>
  <c r="U200" i="1"/>
  <c r="T200" i="1"/>
  <c r="S200" i="1"/>
  <c r="R200" i="1"/>
  <c r="Q200" i="1"/>
  <c r="W199" i="1"/>
  <c r="V199" i="1"/>
  <c r="U199" i="1"/>
  <c r="T199" i="1"/>
  <c r="S199" i="1"/>
  <c r="R199" i="1"/>
  <c r="Q199" i="1"/>
  <c r="W198" i="1"/>
  <c r="V198" i="1"/>
  <c r="U198" i="1"/>
  <c r="T198" i="1"/>
  <c r="S198" i="1"/>
  <c r="R198" i="1"/>
  <c r="Q198" i="1"/>
  <c r="W197" i="1"/>
  <c r="V197" i="1"/>
  <c r="U197" i="1"/>
  <c r="T197" i="1"/>
  <c r="S197" i="1"/>
  <c r="R197" i="1"/>
  <c r="Q197" i="1"/>
  <c r="W196" i="1"/>
  <c r="V196" i="1"/>
  <c r="U196" i="1"/>
  <c r="T196" i="1"/>
  <c r="S196" i="1"/>
  <c r="R196" i="1"/>
  <c r="Q196" i="1"/>
  <c r="W195" i="1"/>
  <c r="V195" i="1"/>
  <c r="U195" i="1"/>
  <c r="T195" i="1"/>
  <c r="S195" i="1"/>
  <c r="R195" i="1"/>
  <c r="Q195" i="1"/>
  <c r="W194" i="1"/>
  <c r="V194" i="1"/>
  <c r="U194" i="1"/>
  <c r="T194" i="1"/>
  <c r="S194" i="1"/>
  <c r="R194" i="1"/>
  <c r="Q194" i="1"/>
  <c r="W193" i="1"/>
  <c r="V193" i="1"/>
  <c r="U193" i="1"/>
  <c r="T193" i="1"/>
  <c r="S193" i="1"/>
  <c r="R193" i="1"/>
  <c r="Q193" i="1"/>
  <c r="W192" i="1"/>
  <c r="V192" i="1"/>
  <c r="U192" i="1"/>
  <c r="T192" i="1"/>
  <c r="S192" i="1"/>
  <c r="R192" i="1"/>
  <c r="Q192" i="1"/>
  <c r="W191" i="1"/>
  <c r="V191" i="1"/>
  <c r="U191" i="1"/>
  <c r="T191" i="1"/>
  <c r="S191" i="1"/>
  <c r="R191" i="1"/>
  <c r="Q191" i="1"/>
  <c r="W190" i="1"/>
  <c r="V190" i="1"/>
  <c r="U190" i="1"/>
  <c r="T190" i="1"/>
  <c r="S190" i="1"/>
  <c r="R190" i="1"/>
  <c r="Q190" i="1"/>
  <c r="W189" i="1"/>
  <c r="V189" i="1"/>
  <c r="U189" i="1"/>
  <c r="T189" i="1"/>
  <c r="S189" i="1"/>
  <c r="R189" i="1"/>
  <c r="Q189" i="1"/>
  <c r="W188" i="1"/>
  <c r="V188" i="1"/>
  <c r="U188" i="1"/>
  <c r="T188" i="1"/>
  <c r="S188" i="1"/>
  <c r="R188" i="1"/>
  <c r="Q188" i="1"/>
  <c r="W187" i="1"/>
  <c r="V187" i="1"/>
  <c r="U187" i="1"/>
  <c r="T187" i="1"/>
  <c r="S187" i="1"/>
  <c r="R187" i="1"/>
  <c r="Q187" i="1"/>
  <c r="W186" i="1"/>
  <c r="V186" i="1"/>
  <c r="U186" i="1"/>
  <c r="T186" i="1"/>
  <c r="S186" i="1"/>
  <c r="R186" i="1"/>
  <c r="Q186" i="1"/>
  <c r="W185" i="1"/>
  <c r="V185" i="1"/>
  <c r="U185" i="1"/>
  <c r="T185" i="1"/>
  <c r="S185" i="1"/>
  <c r="R185" i="1"/>
  <c r="Q185" i="1"/>
  <c r="W184" i="1"/>
  <c r="V184" i="1"/>
  <c r="U184" i="1"/>
  <c r="T184" i="1"/>
  <c r="S184" i="1"/>
  <c r="R184" i="1"/>
  <c r="Q184" i="1"/>
  <c r="W183" i="1"/>
  <c r="V183" i="1"/>
  <c r="U183" i="1"/>
  <c r="T183" i="1"/>
  <c r="S183" i="1"/>
  <c r="R183" i="1"/>
  <c r="Q183" i="1"/>
  <c r="W182" i="1"/>
  <c r="V182" i="1"/>
  <c r="U182" i="1"/>
  <c r="T182" i="1"/>
  <c r="S182" i="1"/>
  <c r="R182" i="1"/>
  <c r="Q182" i="1"/>
  <c r="W181" i="1"/>
  <c r="V181" i="1"/>
  <c r="U181" i="1"/>
  <c r="T181" i="1"/>
  <c r="S181" i="1"/>
  <c r="R181" i="1"/>
  <c r="Q181" i="1"/>
  <c r="W180" i="1"/>
  <c r="V180" i="1"/>
  <c r="U180" i="1"/>
  <c r="T180" i="1"/>
  <c r="S180" i="1"/>
  <c r="R180" i="1"/>
  <c r="Q180" i="1"/>
  <c r="W179" i="1"/>
  <c r="V179" i="1"/>
  <c r="U179" i="1"/>
  <c r="T179" i="1"/>
  <c r="S179" i="1"/>
  <c r="R179" i="1"/>
  <c r="Q179" i="1"/>
  <c r="W178" i="1"/>
  <c r="V178" i="1"/>
  <c r="U178" i="1"/>
  <c r="T178" i="1"/>
  <c r="S178" i="1"/>
  <c r="R178" i="1"/>
  <c r="Q178" i="1"/>
  <c r="W177" i="1"/>
  <c r="V177" i="1"/>
  <c r="U177" i="1"/>
  <c r="T177" i="1"/>
  <c r="S177" i="1"/>
  <c r="R177" i="1"/>
  <c r="Q177" i="1"/>
  <c r="W176" i="1"/>
  <c r="V176" i="1"/>
  <c r="U176" i="1"/>
  <c r="T176" i="1"/>
  <c r="S176" i="1"/>
  <c r="R176" i="1"/>
  <c r="Q176" i="1"/>
  <c r="W175" i="1"/>
  <c r="V175" i="1"/>
  <c r="U175" i="1"/>
  <c r="T175" i="1"/>
  <c r="S175" i="1"/>
  <c r="R175" i="1"/>
  <c r="Q175" i="1"/>
  <c r="W174" i="1"/>
  <c r="V174" i="1"/>
  <c r="U174" i="1"/>
  <c r="T174" i="1"/>
  <c r="S174" i="1"/>
  <c r="R174" i="1"/>
  <c r="Q174" i="1"/>
  <c r="W173" i="1"/>
  <c r="V173" i="1"/>
  <c r="U173" i="1"/>
  <c r="T173" i="1"/>
  <c r="S173" i="1"/>
  <c r="R173" i="1"/>
  <c r="Q173" i="1"/>
  <c r="W172" i="1"/>
  <c r="V172" i="1"/>
  <c r="U172" i="1"/>
  <c r="T172" i="1"/>
  <c r="S172" i="1"/>
  <c r="R172" i="1"/>
  <c r="Q172" i="1"/>
  <c r="W171" i="1"/>
  <c r="V171" i="1"/>
  <c r="U171" i="1"/>
  <c r="T171" i="1"/>
  <c r="S171" i="1"/>
  <c r="R171" i="1"/>
  <c r="Q171" i="1"/>
  <c r="W170" i="1"/>
  <c r="V170" i="1"/>
  <c r="U170" i="1"/>
  <c r="T170" i="1"/>
  <c r="S170" i="1"/>
  <c r="R170" i="1"/>
  <c r="Q170" i="1"/>
  <c r="W169" i="1"/>
  <c r="V169" i="1"/>
  <c r="U169" i="1"/>
  <c r="T169" i="1"/>
  <c r="S169" i="1"/>
  <c r="R169" i="1"/>
  <c r="Q169" i="1"/>
  <c r="W168" i="1"/>
  <c r="V168" i="1"/>
  <c r="U168" i="1"/>
  <c r="T168" i="1"/>
  <c r="S168" i="1"/>
  <c r="R168" i="1"/>
  <c r="Q168" i="1"/>
  <c r="W167" i="1"/>
  <c r="V167" i="1"/>
  <c r="U167" i="1"/>
  <c r="T167" i="1"/>
  <c r="S167" i="1"/>
  <c r="R167" i="1"/>
  <c r="Q167" i="1"/>
  <c r="W166" i="1"/>
  <c r="V166" i="1"/>
  <c r="U166" i="1"/>
  <c r="T166" i="1"/>
  <c r="S166" i="1"/>
  <c r="R166" i="1"/>
  <c r="Q166" i="1"/>
  <c r="W165" i="1"/>
  <c r="V165" i="1"/>
  <c r="U165" i="1"/>
  <c r="T165" i="1"/>
  <c r="S165" i="1"/>
  <c r="R165" i="1"/>
  <c r="Q165" i="1"/>
  <c r="W164" i="1"/>
  <c r="V164" i="1"/>
  <c r="U164" i="1"/>
  <c r="T164" i="1"/>
  <c r="S164" i="1"/>
  <c r="R164" i="1"/>
  <c r="Q164" i="1"/>
  <c r="W163" i="1"/>
  <c r="V163" i="1"/>
  <c r="U163" i="1"/>
  <c r="T163" i="1"/>
  <c r="S163" i="1"/>
  <c r="R163" i="1"/>
  <c r="Q163" i="1"/>
  <c r="W162" i="1"/>
  <c r="V162" i="1"/>
  <c r="U162" i="1"/>
  <c r="T162" i="1"/>
  <c r="S162" i="1"/>
  <c r="R162" i="1"/>
  <c r="Q162" i="1"/>
  <c r="W161" i="1"/>
  <c r="V161" i="1"/>
  <c r="U161" i="1"/>
  <c r="T161" i="1"/>
  <c r="S161" i="1"/>
  <c r="R161" i="1"/>
  <c r="Q161" i="1"/>
  <c r="W160" i="1"/>
  <c r="V160" i="1"/>
  <c r="U160" i="1"/>
  <c r="T160" i="1"/>
  <c r="S160" i="1"/>
  <c r="R160" i="1"/>
  <c r="Q160" i="1"/>
  <c r="W159" i="1"/>
  <c r="V159" i="1"/>
  <c r="U159" i="1"/>
  <c r="T159" i="1"/>
  <c r="S159" i="1"/>
  <c r="R159" i="1"/>
  <c r="Q159" i="1"/>
  <c r="W158" i="1"/>
  <c r="V158" i="1"/>
  <c r="U158" i="1"/>
  <c r="T158" i="1"/>
  <c r="S158" i="1"/>
  <c r="R158" i="1"/>
  <c r="Q158" i="1"/>
  <c r="W157" i="1"/>
  <c r="V157" i="1"/>
  <c r="U157" i="1"/>
  <c r="T157" i="1"/>
  <c r="S157" i="1"/>
  <c r="R157" i="1"/>
  <c r="Q157" i="1"/>
  <c r="W156" i="1"/>
  <c r="V156" i="1"/>
  <c r="U156" i="1"/>
  <c r="T156" i="1"/>
  <c r="S156" i="1"/>
  <c r="R156" i="1"/>
  <c r="Q156" i="1"/>
  <c r="W155" i="1"/>
  <c r="V155" i="1"/>
  <c r="U155" i="1"/>
  <c r="T155" i="1"/>
  <c r="S155" i="1"/>
  <c r="R155" i="1"/>
  <c r="Q155" i="1"/>
  <c r="W154" i="1"/>
  <c r="V154" i="1"/>
  <c r="U154" i="1"/>
  <c r="T154" i="1"/>
  <c r="S154" i="1"/>
  <c r="R154" i="1"/>
  <c r="Q154" i="1"/>
  <c r="W153" i="1"/>
  <c r="V153" i="1"/>
  <c r="U153" i="1"/>
  <c r="T153" i="1"/>
  <c r="S153" i="1"/>
  <c r="R153" i="1"/>
  <c r="Q153" i="1"/>
  <c r="W152" i="1"/>
  <c r="V152" i="1"/>
  <c r="U152" i="1"/>
  <c r="T152" i="1"/>
  <c r="S152" i="1"/>
  <c r="R152" i="1"/>
  <c r="Q152" i="1"/>
  <c r="W151" i="1"/>
  <c r="V151" i="1"/>
  <c r="U151" i="1"/>
  <c r="T151" i="1"/>
  <c r="S151" i="1"/>
  <c r="R151" i="1"/>
  <c r="Q151" i="1"/>
  <c r="W150" i="1"/>
  <c r="V150" i="1"/>
  <c r="U150" i="1"/>
  <c r="T150" i="1"/>
  <c r="S150" i="1"/>
  <c r="R150" i="1"/>
  <c r="Q150" i="1"/>
  <c r="W149" i="1"/>
  <c r="V149" i="1"/>
  <c r="U149" i="1"/>
  <c r="T149" i="1"/>
  <c r="S149" i="1"/>
  <c r="R149" i="1"/>
  <c r="Q149" i="1"/>
  <c r="W148" i="1"/>
  <c r="V148" i="1"/>
  <c r="U148" i="1"/>
  <c r="T148" i="1"/>
  <c r="S148" i="1"/>
  <c r="R148" i="1"/>
  <c r="Q148" i="1"/>
  <c r="W147" i="1"/>
  <c r="V147" i="1"/>
  <c r="U147" i="1"/>
  <c r="T147" i="1"/>
  <c r="S147" i="1"/>
  <c r="R147" i="1"/>
  <c r="Q147" i="1"/>
  <c r="W146" i="1"/>
  <c r="V146" i="1"/>
  <c r="U146" i="1"/>
  <c r="T146" i="1"/>
  <c r="S146" i="1"/>
  <c r="R146" i="1"/>
  <c r="Q146" i="1"/>
  <c r="W145" i="1"/>
  <c r="V145" i="1"/>
  <c r="U145" i="1"/>
  <c r="T145" i="1"/>
  <c r="S145" i="1"/>
  <c r="R145" i="1"/>
  <c r="Q145" i="1"/>
  <c r="W144" i="1"/>
  <c r="V144" i="1"/>
  <c r="U144" i="1"/>
  <c r="T144" i="1"/>
  <c r="S144" i="1"/>
  <c r="R144" i="1"/>
  <c r="Q144" i="1"/>
  <c r="W143" i="1"/>
  <c r="V143" i="1"/>
  <c r="U143" i="1"/>
  <c r="T143" i="1"/>
  <c r="S143" i="1"/>
  <c r="R143" i="1"/>
  <c r="Q143" i="1"/>
  <c r="W142" i="1"/>
  <c r="V142" i="1"/>
  <c r="U142" i="1"/>
  <c r="T142" i="1"/>
  <c r="S142" i="1"/>
  <c r="R142" i="1"/>
  <c r="Q142" i="1"/>
  <c r="W141" i="1"/>
  <c r="V141" i="1"/>
  <c r="U141" i="1"/>
  <c r="T141" i="1"/>
  <c r="S141" i="1"/>
  <c r="R141" i="1"/>
  <c r="Q141" i="1"/>
  <c r="W140" i="1"/>
  <c r="V140" i="1"/>
  <c r="U140" i="1"/>
  <c r="T140" i="1"/>
  <c r="S140" i="1"/>
  <c r="R140" i="1"/>
  <c r="Q140" i="1"/>
  <c r="W139" i="1"/>
  <c r="V139" i="1"/>
  <c r="U139" i="1"/>
  <c r="T139" i="1"/>
  <c r="S139" i="1"/>
  <c r="R139" i="1"/>
  <c r="Q139" i="1"/>
  <c r="W138" i="1"/>
  <c r="V138" i="1"/>
  <c r="U138" i="1"/>
  <c r="T138" i="1"/>
  <c r="S138" i="1"/>
  <c r="R138" i="1"/>
  <c r="Q138" i="1"/>
  <c r="W137" i="1"/>
  <c r="V137" i="1"/>
  <c r="U137" i="1"/>
  <c r="T137" i="1"/>
  <c r="S137" i="1"/>
  <c r="R137" i="1"/>
  <c r="Q137" i="1"/>
  <c r="W136" i="1"/>
  <c r="V136" i="1"/>
  <c r="U136" i="1"/>
  <c r="T136" i="1"/>
  <c r="S136" i="1"/>
  <c r="R136" i="1"/>
  <c r="Q136" i="1"/>
  <c r="W135" i="1"/>
  <c r="V135" i="1"/>
  <c r="U135" i="1"/>
  <c r="T135" i="1"/>
  <c r="S135" i="1"/>
  <c r="R135" i="1"/>
  <c r="Q135" i="1"/>
  <c r="W134" i="1"/>
  <c r="V134" i="1"/>
  <c r="U134" i="1"/>
  <c r="T134" i="1"/>
  <c r="S134" i="1"/>
  <c r="R134" i="1"/>
  <c r="Q134" i="1"/>
  <c r="W133" i="1"/>
  <c r="V133" i="1"/>
  <c r="U133" i="1"/>
  <c r="T133" i="1"/>
  <c r="S133" i="1"/>
  <c r="R133" i="1"/>
  <c r="Q133" i="1"/>
  <c r="W132" i="1"/>
  <c r="V132" i="1"/>
  <c r="U132" i="1"/>
  <c r="T132" i="1"/>
  <c r="S132" i="1"/>
  <c r="R132" i="1"/>
  <c r="Q132" i="1"/>
  <c r="W131" i="1"/>
  <c r="V131" i="1"/>
  <c r="U131" i="1"/>
  <c r="T131" i="1"/>
  <c r="S131" i="1"/>
  <c r="R131" i="1"/>
  <c r="Q131" i="1"/>
  <c r="W130" i="1"/>
  <c r="V130" i="1"/>
  <c r="U130" i="1"/>
  <c r="T130" i="1"/>
  <c r="S130" i="1"/>
  <c r="R130" i="1"/>
  <c r="Q130" i="1"/>
  <c r="W129" i="1"/>
  <c r="V129" i="1"/>
  <c r="U129" i="1"/>
  <c r="T129" i="1"/>
  <c r="S129" i="1"/>
  <c r="R129" i="1"/>
  <c r="Q129" i="1"/>
  <c r="W128" i="1"/>
  <c r="V128" i="1"/>
  <c r="U128" i="1"/>
  <c r="T128" i="1"/>
  <c r="S128" i="1"/>
  <c r="R128" i="1"/>
  <c r="Q128" i="1"/>
  <c r="W127" i="1"/>
  <c r="V127" i="1"/>
  <c r="U127" i="1"/>
  <c r="T127" i="1"/>
  <c r="S127" i="1"/>
  <c r="R127" i="1"/>
  <c r="Q127" i="1"/>
  <c r="W126" i="1"/>
  <c r="V126" i="1"/>
  <c r="U126" i="1"/>
  <c r="T126" i="1"/>
  <c r="S126" i="1"/>
  <c r="R126" i="1"/>
  <c r="Q126" i="1"/>
  <c r="W125" i="1"/>
  <c r="V125" i="1"/>
  <c r="U125" i="1"/>
  <c r="T125" i="1"/>
  <c r="S125" i="1"/>
  <c r="R125" i="1"/>
  <c r="Q125" i="1"/>
  <c r="W124" i="1"/>
  <c r="V124" i="1"/>
  <c r="U124" i="1"/>
  <c r="T124" i="1"/>
  <c r="S124" i="1"/>
  <c r="R124" i="1"/>
  <c r="Q124" i="1"/>
  <c r="W123" i="1"/>
  <c r="V123" i="1"/>
  <c r="U123" i="1"/>
  <c r="T123" i="1"/>
  <c r="S123" i="1"/>
  <c r="R123" i="1"/>
  <c r="Q123" i="1"/>
  <c r="W122" i="1"/>
  <c r="V122" i="1"/>
  <c r="U122" i="1"/>
  <c r="T122" i="1"/>
  <c r="S122" i="1"/>
  <c r="R122" i="1"/>
  <c r="Q122" i="1"/>
  <c r="W121" i="1"/>
  <c r="V121" i="1"/>
  <c r="U121" i="1"/>
  <c r="T121" i="1"/>
  <c r="S121" i="1"/>
  <c r="R121" i="1"/>
  <c r="Q121" i="1"/>
  <c r="W120" i="1"/>
  <c r="V120" i="1"/>
  <c r="U120" i="1"/>
  <c r="T120" i="1"/>
  <c r="S120" i="1"/>
  <c r="R120" i="1"/>
  <c r="Q120" i="1"/>
  <c r="W119" i="1"/>
  <c r="V119" i="1"/>
  <c r="U119" i="1"/>
  <c r="T119" i="1"/>
  <c r="S119" i="1"/>
  <c r="R119" i="1"/>
  <c r="Q119" i="1"/>
  <c r="W118" i="1"/>
  <c r="V118" i="1"/>
  <c r="U118" i="1"/>
  <c r="T118" i="1"/>
  <c r="S118" i="1"/>
  <c r="R118" i="1"/>
  <c r="Q118" i="1"/>
  <c r="W117" i="1"/>
  <c r="V117" i="1"/>
  <c r="U117" i="1"/>
  <c r="T117" i="1"/>
  <c r="S117" i="1"/>
  <c r="R117" i="1"/>
  <c r="Q117" i="1"/>
  <c r="W116" i="1"/>
  <c r="V116" i="1"/>
  <c r="U116" i="1"/>
  <c r="T116" i="1"/>
  <c r="S116" i="1"/>
  <c r="R116" i="1"/>
  <c r="Q116" i="1"/>
  <c r="W115" i="1"/>
  <c r="V115" i="1"/>
  <c r="U115" i="1"/>
  <c r="T115" i="1"/>
  <c r="S115" i="1"/>
  <c r="R115" i="1"/>
  <c r="Q115" i="1"/>
  <c r="W114" i="1"/>
  <c r="V114" i="1"/>
  <c r="U114" i="1"/>
  <c r="T114" i="1"/>
  <c r="S114" i="1"/>
  <c r="R114" i="1"/>
  <c r="Q114" i="1"/>
  <c r="W113" i="1"/>
  <c r="V113" i="1"/>
  <c r="U113" i="1"/>
  <c r="T113" i="1"/>
  <c r="S113" i="1"/>
  <c r="R113" i="1"/>
  <c r="Q113" i="1"/>
  <c r="W112" i="1"/>
  <c r="V112" i="1"/>
  <c r="U112" i="1"/>
  <c r="T112" i="1"/>
  <c r="S112" i="1"/>
  <c r="R112" i="1"/>
  <c r="Q112" i="1"/>
  <c r="W111" i="1"/>
  <c r="V111" i="1"/>
  <c r="U111" i="1"/>
  <c r="T111" i="1"/>
  <c r="S111" i="1"/>
  <c r="R111" i="1"/>
  <c r="Q111" i="1"/>
  <c r="W110" i="1"/>
  <c r="V110" i="1"/>
  <c r="U110" i="1"/>
  <c r="T110" i="1"/>
  <c r="S110" i="1"/>
  <c r="R110" i="1"/>
  <c r="Q110" i="1"/>
  <c r="W109" i="1"/>
  <c r="V109" i="1"/>
  <c r="U109" i="1"/>
  <c r="T109" i="1"/>
  <c r="S109" i="1"/>
  <c r="R109" i="1"/>
  <c r="Q109" i="1"/>
  <c r="W108" i="1"/>
  <c r="V108" i="1"/>
  <c r="U108" i="1"/>
  <c r="T108" i="1"/>
  <c r="S108" i="1"/>
  <c r="R108" i="1"/>
  <c r="Q108" i="1"/>
  <c r="W107" i="1"/>
  <c r="V107" i="1"/>
  <c r="U107" i="1"/>
  <c r="T107" i="1"/>
  <c r="S107" i="1"/>
  <c r="R107" i="1"/>
  <c r="Q107" i="1"/>
  <c r="W106" i="1"/>
  <c r="V106" i="1"/>
  <c r="U106" i="1"/>
  <c r="T106" i="1"/>
  <c r="S106" i="1"/>
  <c r="R106" i="1"/>
  <c r="Q106" i="1"/>
  <c r="W105" i="1"/>
  <c r="V105" i="1"/>
  <c r="U105" i="1"/>
  <c r="T105" i="1"/>
  <c r="S105" i="1"/>
  <c r="R105" i="1"/>
  <c r="Q105" i="1"/>
  <c r="W104" i="1"/>
  <c r="V104" i="1"/>
  <c r="U104" i="1"/>
  <c r="T104" i="1"/>
  <c r="S104" i="1"/>
  <c r="R104" i="1"/>
  <c r="Q104" i="1"/>
  <c r="W103" i="1"/>
  <c r="V103" i="1"/>
  <c r="U103" i="1"/>
  <c r="T103" i="1"/>
  <c r="S103" i="1"/>
  <c r="R103" i="1"/>
  <c r="Q103" i="1"/>
  <c r="W102" i="1"/>
  <c r="V102" i="1"/>
  <c r="U102" i="1"/>
  <c r="T102" i="1"/>
  <c r="S102" i="1"/>
  <c r="R102" i="1"/>
  <c r="Q102" i="1"/>
  <c r="W101" i="1"/>
  <c r="V101" i="1"/>
  <c r="U101" i="1"/>
  <c r="T101" i="1"/>
  <c r="S101" i="1"/>
  <c r="R101" i="1"/>
  <c r="Q101" i="1"/>
  <c r="W100" i="1"/>
  <c r="V100" i="1"/>
  <c r="U100" i="1"/>
  <c r="T100" i="1"/>
  <c r="S100" i="1"/>
  <c r="R100" i="1"/>
  <c r="Q100" i="1"/>
  <c r="W99" i="1"/>
  <c r="V99" i="1"/>
  <c r="U99" i="1"/>
  <c r="T99" i="1"/>
  <c r="S99" i="1"/>
  <c r="R99" i="1"/>
  <c r="Q99" i="1"/>
  <c r="W98" i="1"/>
  <c r="V98" i="1"/>
  <c r="U98" i="1"/>
  <c r="T98" i="1"/>
  <c r="S98" i="1"/>
  <c r="R98" i="1"/>
  <c r="Q98" i="1"/>
  <c r="W97" i="1"/>
  <c r="V97" i="1"/>
  <c r="U97" i="1"/>
  <c r="T97" i="1"/>
  <c r="S97" i="1"/>
  <c r="R97" i="1"/>
  <c r="Q97" i="1"/>
  <c r="W96" i="1"/>
  <c r="V96" i="1"/>
  <c r="U96" i="1"/>
  <c r="T96" i="1"/>
  <c r="S96" i="1"/>
  <c r="R96" i="1"/>
  <c r="Q96" i="1"/>
  <c r="W95" i="1"/>
  <c r="V95" i="1"/>
  <c r="U95" i="1"/>
  <c r="T95" i="1"/>
  <c r="S95" i="1"/>
  <c r="R95" i="1"/>
  <c r="Q95" i="1"/>
  <c r="W94" i="1"/>
  <c r="V94" i="1"/>
  <c r="U94" i="1"/>
  <c r="T94" i="1"/>
  <c r="S94" i="1"/>
  <c r="R94" i="1"/>
  <c r="Q94" i="1"/>
  <c r="W93" i="1"/>
  <c r="V93" i="1"/>
  <c r="U93" i="1"/>
  <c r="T93" i="1"/>
  <c r="S93" i="1"/>
  <c r="R93" i="1"/>
  <c r="Q93" i="1"/>
  <c r="W92" i="1"/>
  <c r="V92" i="1"/>
  <c r="U92" i="1"/>
  <c r="T92" i="1"/>
  <c r="S92" i="1"/>
  <c r="R92" i="1"/>
  <c r="Q92" i="1"/>
  <c r="W91" i="1"/>
  <c r="V91" i="1"/>
  <c r="U91" i="1"/>
  <c r="T91" i="1"/>
  <c r="S91" i="1"/>
  <c r="R91" i="1"/>
  <c r="Q91" i="1"/>
  <c r="W90" i="1"/>
  <c r="V90" i="1"/>
  <c r="U90" i="1"/>
  <c r="T90" i="1"/>
  <c r="S90" i="1"/>
  <c r="R90" i="1"/>
  <c r="Q90" i="1"/>
  <c r="W89" i="1"/>
  <c r="V89" i="1"/>
  <c r="U89" i="1"/>
  <c r="T89" i="1"/>
  <c r="S89" i="1"/>
  <c r="R89" i="1"/>
  <c r="Q89" i="1"/>
  <c r="W88" i="1"/>
  <c r="V88" i="1"/>
  <c r="U88" i="1"/>
  <c r="T88" i="1"/>
  <c r="S88" i="1"/>
  <c r="R88" i="1"/>
  <c r="Q88" i="1"/>
  <c r="W87" i="1"/>
  <c r="V87" i="1"/>
  <c r="U87" i="1"/>
  <c r="T87" i="1"/>
  <c r="S87" i="1"/>
  <c r="R87" i="1"/>
  <c r="Q87" i="1"/>
  <c r="W86" i="1"/>
  <c r="V86" i="1"/>
  <c r="U86" i="1"/>
  <c r="T86" i="1"/>
  <c r="S86" i="1"/>
  <c r="R86" i="1"/>
  <c r="Q86" i="1"/>
  <c r="W85" i="1"/>
  <c r="V85" i="1"/>
  <c r="U85" i="1"/>
  <c r="T85" i="1"/>
  <c r="S85" i="1"/>
  <c r="R85" i="1"/>
  <c r="Q85" i="1"/>
  <c r="W84" i="1"/>
  <c r="V84" i="1"/>
  <c r="U84" i="1"/>
  <c r="T84" i="1"/>
  <c r="S84" i="1"/>
  <c r="R84" i="1"/>
  <c r="Q84" i="1"/>
  <c r="W83" i="1"/>
  <c r="V83" i="1"/>
  <c r="U83" i="1"/>
  <c r="T83" i="1"/>
  <c r="S83" i="1"/>
  <c r="R83" i="1"/>
  <c r="Q83" i="1"/>
  <c r="W82" i="1"/>
  <c r="V82" i="1"/>
  <c r="U82" i="1"/>
  <c r="T82" i="1"/>
  <c r="S82" i="1"/>
  <c r="R82" i="1"/>
  <c r="Q82" i="1"/>
  <c r="W81" i="1"/>
  <c r="V81" i="1"/>
  <c r="U81" i="1"/>
  <c r="T81" i="1"/>
  <c r="S81" i="1"/>
  <c r="R81" i="1"/>
  <c r="Q81" i="1"/>
  <c r="W80" i="1"/>
  <c r="V80" i="1"/>
  <c r="U80" i="1"/>
  <c r="T80" i="1"/>
  <c r="S80" i="1"/>
  <c r="R80" i="1"/>
  <c r="Q80" i="1"/>
  <c r="W79" i="1"/>
  <c r="V79" i="1"/>
  <c r="U79" i="1"/>
  <c r="T79" i="1"/>
  <c r="S79" i="1"/>
  <c r="R79" i="1"/>
  <c r="Q79" i="1"/>
  <c r="W78" i="1"/>
  <c r="V78" i="1"/>
  <c r="U78" i="1"/>
  <c r="T78" i="1"/>
  <c r="S78" i="1"/>
  <c r="R78" i="1"/>
  <c r="Q78" i="1"/>
  <c r="W77" i="1"/>
  <c r="V77" i="1"/>
  <c r="U77" i="1"/>
  <c r="T77" i="1"/>
  <c r="S77" i="1"/>
  <c r="R77" i="1"/>
  <c r="Q77" i="1"/>
  <c r="W76" i="1"/>
  <c r="V76" i="1"/>
  <c r="U76" i="1"/>
  <c r="T76" i="1"/>
  <c r="S76" i="1"/>
  <c r="R76" i="1"/>
  <c r="Q76" i="1"/>
  <c r="W75" i="1"/>
  <c r="V75" i="1"/>
  <c r="U75" i="1"/>
  <c r="T75" i="1"/>
  <c r="S75" i="1"/>
  <c r="R75" i="1"/>
  <c r="Q75" i="1"/>
  <c r="W74" i="1"/>
  <c r="V74" i="1"/>
  <c r="U74" i="1"/>
  <c r="T74" i="1"/>
  <c r="S74" i="1"/>
  <c r="R74" i="1"/>
  <c r="Q74" i="1"/>
  <c r="W73" i="1"/>
  <c r="V73" i="1"/>
  <c r="U73" i="1"/>
  <c r="T73" i="1"/>
  <c r="S73" i="1"/>
  <c r="R73" i="1"/>
  <c r="Q73" i="1"/>
  <c r="W72" i="1"/>
  <c r="V72" i="1"/>
  <c r="U72" i="1"/>
  <c r="T72" i="1"/>
  <c r="S72" i="1"/>
  <c r="R72" i="1"/>
  <c r="Q72" i="1"/>
  <c r="W71" i="1"/>
  <c r="V71" i="1"/>
  <c r="U71" i="1"/>
  <c r="T71" i="1"/>
  <c r="S71" i="1"/>
  <c r="R71" i="1"/>
  <c r="Q71" i="1"/>
  <c r="W70" i="1"/>
  <c r="V70" i="1"/>
  <c r="U70" i="1"/>
  <c r="T70" i="1"/>
  <c r="S70" i="1"/>
  <c r="R70" i="1"/>
  <c r="Q70" i="1"/>
  <c r="W69" i="1"/>
  <c r="V69" i="1"/>
  <c r="U69" i="1"/>
  <c r="T69" i="1"/>
  <c r="S69" i="1"/>
  <c r="R69" i="1"/>
  <c r="Q69" i="1"/>
  <c r="W68" i="1"/>
  <c r="V68" i="1"/>
  <c r="U68" i="1"/>
  <c r="T68" i="1"/>
  <c r="S68" i="1"/>
  <c r="R68" i="1"/>
  <c r="Q68" i="1"/>
  <c r="W67" i="1"/>
  <c r="V67" i="1"/>
  <c r="U67" i="1"/>
  <c r="T67" i="1"/>
  <c r="S67" i="1"/>
  <c r="R67" i="1"/>
  <c r="Q67" i="1"/>
  <c r="W66" i="1"/>
  <c r="V66" i="1"/>
  <c r="U66" i="1"/>
  <c r="T66" i="1"/>
  <c r="S66" i="1"/>
  <c r="R66" i="1"/>
  <c r="Q66" i="1"/>
  <c r="W65" i="1"/>
  <c r="V65" i="1"/>
  <c r="U65" i="1"/>
  <c r="T65" i="1"/>
  <c r="S65" i="1"/>
  <c r="R65" i="1"/>
  <c r="Q65" i="1"/>
  <c r="W64" i="1"/>
  <c r="V64" i="1"/>
  <c r="U64" i="1"/>
  <c r="T64" i="1"/>
  <c r="S64" i="1"/>
  <c r="R64" i="1"/>
  <c r="Q64" i="1"/>
  <c r="W63" i="1"/>
  <c r="V63" i="1"/>
  <c r="U63" i="1"/>
  <c r="T63" i="1"/>
  <c r="S63" i="1"/>
  <c r="R63" i="1"/>
  <c r="Q63" i="1"/>
  <c r="W62" i="1"/>
  <c r="V62" i="1"/>
  <c r="U62" i="1"/>
  <c r="T62" i="1"/>
  <c r="S62" i="1"/>
  <c r="R62" i="1"/>
  <c r="Q62" i="1"/>
  <c r="W61" i="1"/>
  <c r="V61" i="1"/>
  <c r="U61" i="1"/>
  <c r="T61" i="1"/>
  <c r="S61" i="1"/>
  <c r="R61" i="1"/>
  <c r="Q61" i="1"/>
  <c r="W60" i="1"/>
  <c r="V60" i="1"/>
  <c r="U60" i="1"/>
  <c r="T60" i="1"/>
  <c r="S60" i="1"/>
  <c r="R60" i="1"/>
  <c r="Q60" i="1"/>
  <c r="W59" i="1"/>
  <c r="V59" i="1"/>
  <c r="U59" i="1"/>
  <c r="T59" i="1"/>
  <c r="S59" i="1"/>
  <c r="R59" i="1"/>
  <c r="Q59" i="1"/>
  <c r="W58" i="1"/>
  <c r="V58" i="1"/>
  <c r="U58" i="1"/>
  <c r="T58" i="1"/>
  <c r="S58" i="1"/>
  <c r="R58" i="1"/>
  <c r="Q58" i="1"/>
  <c r="W57" i="1"/>
  <c r="V57" i="1"/>
  <c r="U57" i="1"/>
  <c r="T57" i="1"/>
  <c r="S57" i="1"/>
  <c r="R57" i="1"/>
  <c r="Q57" i="1"/>
  <c r="W56" i="1"/>
  <c r="V56" i="1"/>
  <c r="U56" i="1"/>
  <c r="T56" i="1"/>
  <c r="S56" i="1"/>
  <c r="R56" i="1"/>
  <c r="Q56" i="1"/>
  <c r="W55" i="1"/>
  <c r="V55" i="1"/>
  <c r="U55" i="1"/>
  <c r="T55" i="1"/>
  <c r="S55" i="1"/>
  <c r="R55" i="1"/>
  <c r="Q55" i="1"/>
  <c r="W54" i="1"/>
  <c r="V54" i="1"/>
  <c r="U54" i="1"/>
  <c r="T54" i="1"/>
  <c r="S54" i="1"/>
  <c r="R54" i="1"/>
  <c r="Q54" i="1"/>
  <c r="W53" i="1"/>
  <c r="V53" i="1"/>
  <c r="U53" i="1"/>
  <c r="T53" i="1"/>
  <c r="S53" i="1"/>
  <c r="R53" i="1"/>
  <c r="Q53" i="1"/>
  <c r="W52" i="1"/>
  <c r="V52" i="1"/>
  <c r="U52" i="1"/>
  <c r="T52" i="1"/>
  <c r="S52" i="1"/>
  <c r="R52" i="1"/>
  <c r="Q52" i="1"/>
  <c r="W51" i="1"/>
  <c r="V51" i="1"/>
  <c r="U51" i="1"/>
  <c r="T51" i="1"/>
  <c r="S51" i="1"/>
  <c r="R51" i="1"/>
  <c r="Q51" i="1"/>
  <c r="W50" i="1"/>
  <c r="V50" i="1"/>
  <c r="U50" i="1"/>
  <c r="T50" i="1"/>
  <c r="S50" i="1"/>
  <c r="R50" i="1"/>
  <c r="Q50" i="1"/>
  <c r="W49" i="1"/>
  <c r="V49" i="1"/>
  <c r="U49" i="1"/>
  <c r="T49" i="1"/>
  <c r="S49" i="1"/>
  <c r="R49" i="1"/>
  <c r="Q49" i="1"/>
  <c r="W48" i="1"/>
  <c r="V48" i="1"/>
  <c r="U48" i="1"/>
  <c r="T48" i="1"/>
  <c r="S48" i="1"/>
  <c r="R48" i="1"/>
  <c r="Q48" i="1"/>
  <c r="W47" i="1"/>
  <c r="V47" i="1"/>
  <c r="U47" i="1"/>
  <c r="T47" i="1"/>
  <c r="S47" i="1"/>
  <c r="R47" i="1"/>
  <c r="Q47" i="1"/>
  <c r="W46" i="1"/>
  <c r="V46" i="1"/>
  <c r="U46" i="1"/>
  <c r="T46" i="1"/>
  <c r="S46" i="1"/>
  <c r="R46" i="1"/>
  <c r="Q46" i="1"/>
  <c r="W45" i="1"/>
  <c r="V45" i="1"/>
  <c r="U45" i="1"/>
  <c r="T45" i="1"/>
  <c r="S45" i="1"/>
  <c r="R45" i="1"/>
  <c r="Q45" i="1"/>
  <c r="W44" i="1"/>
  <c r="V44" i="1"/>
  <c r="U44" i="1"/>
  <c r="T44" i="1"/>
  <c r="S44" i="1"/>
  <c r="R44" i="1"/>
  <c r="Q44" i="1"/>
  <c r="W43" i="1"/>
  <c r="V43" i="1"/>
  <c r="U43" i="1"/>
  <c r="T43" i="1"/>
  <c r="S43" i="1"/>
  <c r="R43" i="1"/>
  <c r="Q43" i="1"/>
  <c r="W42" i="1"/>
  <c r="V42" i="1"/>
  <c r="U42" i="1"/>
  <c r="T42" i="1"/>
  <c r="S42" i="1"/>
  <c r="R42" i="1"/>
  <c r="Q42" i="1"/>
  <c r="W41" i="1"/>
  <c r="V41" i="1"/>
  <c r="U41" i="1"/>
  <c r="T41" i="1"/>
  <c r="S41" i="1"/>
  <c r="R41" i="1"/>
  <c r="Q41" i="1"/>
  <c r="W40" i="1"/>
  <c r="V40" i="1"/>
  <c r="U40" i="1"/>
  <c r="T40" i="1"/>
  <c r="S40" i="1"/>
  <c r="R40" i="1"/>
  <c r="Q40" i="1"/>
  <c r="W39" i="1"/>
  <c r="V39" i="1"/>
  <c r="U39" i="1"/>
  <c r="T39" i="1"/>
  <c r="S39" i="1"/>
  <c r="R39" i="1"/>
  <c r="Q39" i="1"/>
  <c r="W38" i="1"/>
  <c r="V38" i="1"/>
  <c r="U38" i="1"/>
  <c r="T38" i="1"/>
  <c r="S38" i="1"/>
  <c r="R38" i="1"/>
  <c r="Q38" i="1"/>
  <c r="W37" i="1"/>
  <c r="V37" i="1"/>
  <c r="U37" i="1"/>
  <c r="T37" i="1"/>
  <c r="S37" i="1"/>
  <c r="R37" i="1"/>
  <c r="Q37" i="1"/>
  <c r="W36" i="1"/>
  <c r="V36" i="1"/>
  <c r="U36" i="1"/>
  <c r="T36" i="1"/>
  <c r="S36" i="1"/>
  <c r="R36" i="1"/>
  <c r="Q36" i="1"/>
  <c r="W35" i="1"/>
  <c r="V35" i="1"/>
  <c r="U35" i="1"/>
  <c r="T35" i="1"/>
  <c r="S35" i="1"/>
  <c r="R35" i="1"/>
  <c r="Q35" i="1"/>
  <c r="W34" i="1"/>
  <c r="V34" i="1"/>
  <c r="U34" i="1"/>
  <c r="T34" i="1"/>
  <c r="S34" i="1"/>
  <c r="R34" i="1"/>
  <c r="Q34" i="1"/>
  <c r="W33" i="1"/>
  <c r="V33" i="1"/>
  <c r="U33" i="1"/>
  <c r="T33" i="1"/>
  <c r="S33" i="1"/>
  <c r="R33" i="1"/>
  <c r="Q33" i="1"/>
  <c r="W32" i="1"/>
  <c r="V32" i="1"/>
  <c r="U32" i="1"/>
  <c r="T32" i="1"/>
  <c r="S32" i="1"/>
  <c r="R32" i="1"/>
  <c r="Q32" i="1"/>
  <c r="W31" i="1"/>
  <c r="V31" i="1"/>
  <c r="U31" i="1"/>
  <c r="T31" i="1"/>
  <c r="S31" i="1"/>
  <c r="R31" i="1"/>
  <c r="Q31" i="1"/>
  <c r="W30" i="1"/>
  <c r="V30" i="1"/>
  <c r="U30" i="1"/>
  <c r="T30" i="1"/>
  <c r="S30" i="1"/>
  <c r="R30" i="1"/>
  <c r="Q30" i="1"/>
  <c r="W29" i="1"/>
  <c r="V29" i="1"/>
  <c r="U29" i="1"/>
  <c r="T29" i="1"/>
  <c r="S29" i="1"/>
  <c r="R29" i="1"/>
  <c r="Q29" i="1"/>
  <c r="W28" i="1"/>
  <c r="V28" i="1"/>
  <c r="U28" i="1"/>
  <c r="T28" i="1"/>
  <c r="S28" i="1"/>
  <c r="R28" i="1"/>
  <c r="Q28" i="1"/>
  <c r="W27" i="1"/>
  <c r="V27" i="1"/>
  <c r="U27" i="1"/>
  <c r="T27" i="1"/>
  <c r="S27" i="1"/>
  <c r="R27" i="1"/>
  <c r="Q27" i="1"/>
  <c r="W26" i="1"/>
  <c r="V26" i="1"/>
  <c r="U26" i="1"/>
  <c r="T26" i="1"/>
  <c r="S26" i="1"/>
  <c r="R26" i="1"/>
  <c r="Q26" i="1"/>
  <c r="W25" i="1"/>
  <c r="V25" i="1"/>
  <c r="U25" i="1"/>
  <c r="T25" i="1"/>
  <c r="S25" i="1"/>
  <c r="R25" i="1"/>
  <c r="Q25" i="1"/>
  <c r="W24" i="1"/>
  <c r="V24" i="1"/>
  <c r="U24" i="1"/>
  <c r="T24" i="1"/>
  <c r="S24" i="1"/>
  <c r="R24" i="1"/>
  <c r="Q24" i="1"/>
  <c r="W23" i="1"/>
  <c r="V23" i="1"/>
  <c r="U23" i="1"/>
  <c r="T23" i="1"/>
  <c r="S23" i="1"/>
  <c r="R23" i="1"/>
  <c r="Q23" i="1"/>
  <c r="W22" i="1"/>
  <c r="V22" i="1"/>
  <c r="U22" i="1"/>
  <c r="T22" i="1"/>
  <c r="S22" i="1"/>
  <c r="R22" i="1"/>
  <c r="Q22" i="1"/>
  <c r="W21" i="1"/>
  <c r="V21" i="1"/>
  <c r="U21" i="1"/>
  <c r="T21" i="1"/>
  <c r="S21" i="1"/>
  <c r="R21" i="1"/>
  <c r="Q21" i="1"/>
  <c r="W20" i="1"/>
  <c r="V20" i="1"/>
  <c r="U20" i="1"/>
  <c r="T20" i="1"/>
  <c r="S20" i="1"/>
  <c r="R20" i="1"/>
  <c r="Q20" i="1"/>
  <c r="W19" i="1"/>
  <c r="V19" i="1"/>
  <c r="U19" i="1"/>
  <c r="T19" i="1"/>
  <c r="S19" i="1"/>
  <c r="R19" i="1"/>
  <c r="Q19" i="1"/>
  <c r="W18" i="1"/>
  <c r="V18" i="1"/>
  <c r="U18" i="1"/>
  <c r="T18" i="1"/>
  <c r="S18" i="1"/>
  <c r="R18" i="1"/>
  <c r="Q18" i="1"/>
  <c r="W17" i="1"/>
  <c r="V17" i="1"/>
  <c r="U17" i="1"/>
  <c r="T17" i="1"/>
  <c r="S17" i="1"/>
  <c r="R17" i="1"/>
  <c r="Q17" i="1"/>
  <c r="W16" i="1"/>
  <c r="V16" i="1"/>
  <c r="U16" i="1"/>
  <c r="T16" i="1"/>
  <c r="S16" i="1"/>
  <c r="R16" i="1"/>
  <c r="Q16" i="1"/>
  <c r="W15" i="1"/>
  <c r="V15" i="1"/>
  <c r="U15" i="1"/>
  <c r="T15" i="1"/>
  <c r="S15" i="1"/>
  <c r="R15" i="1"/>
  <c r="Q15" i="1"/>
  <c r="W14" i="1"/>
  <c r="V14" i="1"/>
  <c r="U14" i="1"/>
  <c r="T14" i="1"/>
  <c r="S14" i="1"/>
  <c r="R14" i="1"/>
  <c r="Q14" i="1"/>
  <c r="W13" i="1"/>
  <c r="V13" i="1"/>
  <c r="U13" i="1"/>
  <c r="T13" i="1"/>
  <c r="S13" i="1"/>
  <c r="R13" i="1"/>
  <c r="Q13" i="1"/>
  <c r="W12" i="1"/>
  <c r="V12" i="1"/>
  <c r="U12" i="1"/>
  <c r="T12" i="1"/>
  <c r="S12" i="1"/>
  <c r="R12" i="1"/>
  <c r="Q12" i="1"/>
  <c r="W11" i="1"/>
  <c r="V11" i="1"/>
  <c r="U11" i="1"/>
  <c r="T11" i="1"/>
  <c r="S11" i="1"/>
  <c r="R11" i="1"/>
  <c r="Q11" i="1"/>
  <c r="W10" i="1"/>
  <c r="V10" i="1"/>
  <c r="U10" i="1"/>
  <c r="T10" i="1"/>
  <c r="S10" i="1"/>
  <c r="R10" i="1"/>
  <c r="Q10" i="1"/>
  <c r="W9" i="1"/>
  <c r="V9" i="1"/>
  <c r="U9" i="1"/>
  <c r="T9" i="1"/>
  <c r="S9" i="1"/>
  <c r="R9" i="1"/>
  <c r="Q9" i="1"/>
  <c r="W8" i="1"/>
  <c r="V8" i="1"/>
  <c r="U8" i="1"/>
  <c r="T8" i="1"/>
  <c r="S8" i="1"/>
  <c r="R8" i="1"/>
  <c r="Q8" i="1"/>
  <c r="W7" i="1"/>
  <c r="V7" i="1"/>
  <c r="U7" i="1"/>
  <c r="T7" i="1"/>
  <c r="S7" i="1"/>
  <c r="R7" i="1"/>
  <c r="Q7" i="1"/>
  <c r="W6" i="1"/>
  <c r="V6" i="1"/>
  <c r="U6" i="1"/>
  <c r="T6" i="1"/>
  <c r="S6" i="1"/>
  <c r="R6" i="1"/>
  <c r="Q6" i="1"/>
  <c r="W5" i="1"/>
  <c r="V5" i="1"/>
  <c r="U5" i="1"/>
  <c r="T5" i="1"/>
  <c r="S5" i="1"/>
  <c r="R5" i="1"/>
  <c r="Q5" i="1"/>
  <c r="W4" i="1"/>
  <c r="V4" i="1"/>
  <c r="U4" i="1"/>
  <c r="T4" i="1"/>
  <c r="S4" i="1"/>
  <c r="R4" i="1"/>
  <c r="Q4" i="1"/>
  <c r="W3" i="1"/>
  <c r="V3" i="1"/>
  <c r="U3" i="1"/>
  <c r="T3" i="1"/>
  <c r="S3" i="1"/>
  <c r="R3" i="1"/>
  <c r="Q3" i="1"/>
  <c r="W2" i="1"/>
  <c r="V2" i="1"/>
  <c r="U2" i="1"/>
  <c r="T2" i="1"/>
  <c r="S2" i="1"/>
  <c r="R2" i="1"/>
  <c r="Q2" i="1"/>
  <c r="Z190" i="1"/>
  <c r="Y190" i="1"/>
  <c r="X190" i="1"/>
  <c r="Z187" i="1"/>
  <c r="Y187" i="1"/>
  <c r="X187" i="1"/>
  <c r="Z184" i="1"/>
  <c r="Y184" i="1"/>
  <c r="X184" i="1"/>
  <c r="Z181" i="1"/>
  <c r="Y181" i="1"/>
  <c r="X181" i="1"/>
  <c r="Z178" i="1"/>
  <c r="Y178" i="1"/>
  <c r="X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Z173" i="1"/>
  <c r="Y173" i="1"/>
  <c r="X173" i="1"/>
  <c r="Y167" i="1"/>
  <c r="Z170" i="1"/>
  <c r="Y170" i="1"/>
  <c r="X170" i="1"/>
  <c r="Z167" i="1"/>
  <c r="X167" i="1"/>
  <c r="Z164" i="1"/>
  <c r="Y164" i="1"/>
  <c r="X164" i="1"/>
  <c r="Z161" i="1"/>
  <c r="Y161" i="1"/>
  <c r="X161" i="1"/>
  <c r="Z158" i="1"/>
  <c r="Y158" i="1"/>
  <c r="X158" i="1"/>
  <c r="Z155" i="1"/>
  <c r="Y155" i="1"/>
  <c r="X155" i="1"/>
  <c r="Z152" i="1"/>
  <c r="Y152" i="1"/>
  <c r="X152" i="1"/>
  <c r="Z149" i="1"/>
  <c r="Y149" i="1"/>
  <c r="X149" i="1"/>
  <c r="Z146" i="1"/>
  <c r="Y146" i="1"/>
  <c r="X146" i="1"/>
  <c r="Z143" i="1"/>
  <c r="Y143" i="1"/>
  <c r="X143" i="1"/>
  <c r="Z137" i="1"/>
  <c r="Y137" i="1"/>
  <c r="X137" i="1"/>
  <c r="Z134" i="1"/>
  <c r="Y134" i="1"/>
  <c r="X134" i="1"/>
  <c r="Z131" i="1"/>
  <c r="Y131" i="1"/>
  <c r="X131" i="1"/>
  <c r="Z128" i="1"/>
  <c r="Y128" i="1"/>
  <c r="X128" i="1"/>
  <c r="Z125" i="1"/>
  <c r="Y125" i="1"/>
  <c r="X125" i="1"/>
  <c r="Z122" i="1"/>
  <c r="Y122" i="1"/>
  <c r="X122" i="1"/>
  <c r="Z119" i="1"/>
  <c r="Y119" i="1"/>
  <c r="X119" i="1"/>
  <c r="Z116" i="1"/>
  <c r="Z113" i="1"/>
  <c r="Z110" i="1"/>
  <c r="Z107" i="1"/>
  <c r="Z104" i="1"/>
  <c r="Z101" i="1"/>
  <c r="Z98" i="1"/>
  <c r="Z95" i="1"/>
  <c r="Z92" i="1"/>
  <c r="Z89" i="1"/>
  <c r="Z86" i="1"/>
  <c r="Z83" i="1"/>
  <c r="Z80" i="1"/>
  <c r="Z77" i="1"/>
  <c r="Z74" i="1"/>
  <c r="Z71" i="1"/>
  <c r="Z68" i="1"/>
  <c r="Z65" i="1"/>
  <c r="Z62" i="1"/>
  <c r="Z59" i="1"/>
  <c r="Z56" i="1"/>
  <c r="Z53" i="1"/>
  <c r="Z50" i="1"/>
  <c r="Z47" i="1"/>
  <c r="Z44" i="1"/>
  <c r="Z41" i="1"/>
  <c r="Z38" i="1"/>
  <c r="Z35" i="1"/>
  <c r="Z32" i="1"/>
  <c r="Z29" i="1"/>
  <c r="Z26" i="1"/>
  <c r="Z23" i="1"/>
  <c r="Z20" i="1"/>
  <c r="Z17" i="1"/>
  <c r="Z14" i="1"/>
  <c r="Z11" i="1"/>
  <c r="Z8" i="1"/>
  <c r="Z5" i="1"/>
  <c r="Z2" i="1"/>
  <c r="Y116" i="1"/>
  <c r="X116" i="1"/>
  <c r="Y113" i="1"/>
  <c r="X113" i="1"/>
  <c r="Y110" i="1"/>
  <c r="X110" i="1"/>
  <c r="Y107" i="1"/>
  <c r="X107" i="1"/>
  <c r="Y104" i="1"/>
  <c r="X104" i="1"/>
  <c r="Y101" i="1"/>
  <c r="X101" i="1"/>
  <c r="Y98" i="1"/>
  <c r="X98" i="1"/>
  <c r="Y95" i="1"/>
  <c r="X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Y92" i="1"/>
  <c r="X92" i="1"/>
  <c r="Y89" i="1"/>
  <c r="X89" i="1"/>
  <c r="Y86" i="1"/>
  <c r="X86" i="1"/>
  <c r="Y83" i="1"/>
  <c r="X83" i="1"/>
  <c r="Y80" i="1"/>
  <c r="X80" i="1"/>
  <c r="Y77" i="1"/>
  <c r="X77" i="1"/>
  <c r="Y74" i="1"/>
  <c r="X74" i="1"/>
  <c r="Y71" i="1"/>
  <c r="X71" i="1"/>
  <c r="Y68" i="1"/>
  <c r="X68" i="1"/>
  <c r="Y65" i="1"/>
  <c r="X65" i="1"/>
  <c r="Y62" i="1"/>
  <c r="X62" i="1"/>
  <c r="Y59" i="1"/>
  <c r="X59" i="1"/>
  <c r="Y56" i="1"/>
  <c r="X56" i="1"/>
  <c r="Y53" i="1"/>
  <c r="X53" i="1"/>
  <c r="Y50" i="1"/>
  <c r="X50" i="1"/>
  <c r="Y47" i="1"/>
  <c r="X47" i="1"/>
  <c r="Y44" i="1"/>
  <c r="X44" i="1"/>
  <c r="Y41" i="1"/>
  <c r="X41" i="1"/>
  <c r="Y38" i="1"/>
  <c r="X38" i="1"/>
  <c r="Y35" i="1"/>
  <c r="X35" i="1"/>
  <c r="Y32" i="1"/>
  <c r="X32" i="1"/>
  <c r="Y29" i="1"/>
  <c r="X29" i="1"/>
  <c r="Y26" i="1"/>
  <c r="X26" i="1"/>
  <c r="Y23" i="1"/>
  <c r="X23" i="1"/>
  <c r="Y20" i="1"/>
  <c r="X20" i="1"/>
  <c r="Y17" i="1"/>
  <c r="X17" i="1"/>
  <c r="Y14" i="1"/>
  <c r="X14" i="1"/>
  <c r="Y11" i="1"/>
  <c r="X11" i="1"/>
  <c r="Y8" i="1"/>
  <c r="X8" i="1"/>
  <c r="Y5" i="1"/>
  <c r="Y2" i="1"/>
  <c r="X5" i="1"/>
  <c r="K92" i="5" l="1"/>
  <c r="K26" i="5"/>
  <c r="K220" i="5"/>
  <c r="K270" i="5"/>
  <c r="Y406" i="1"/>
  <c r="E8" i="1"/>
  <c r="Y407"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Z406" i="1"/>
  <c r="Z407"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L407" i="1"/>
  <c r="J405" i="1" l="1"/>
  <c r="L405" i="1"/>
  <c r="K405" i="1"/>
  <c r="I405" i="1"/>
  <c r="M405" i="1"/>
  <c r="N405" i="1"/>
  <c r="H405" i="1"/>
  <c r="I408" i="1"/>
  <c r="J408" i="1"/>
  <c r="H408" i="1"/>
  <c r="L408" i="1"/>
  <c r="H406" i="1"/>
  <c r="H407" i="1"/>
  <c r="K408" i="1"/>
  <c r="M408" i="1"/>
  <c r="N408" i="1"/>
  <c r="E62" i="1"/>
  <c r="J406" i="1"/>
  <c r="I407" i="1"/>
  <c r="K407" i="1"/>
  <c r="J407" i="1"/>
  <c r="L406" i="1"/>
  <c r="N407" i="1"/>
  <c r="K406" i="1"/>
  <c r="M407" i="1"/>
  <c r="M406" i="1"/>
  <c r="N406" i="1"/>
  <c r="I406" i="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132" i="2" l="1"/>
  <c r="G133" i="2"/>
  <c r="H132" i="2"/>
  <c r="F133" i="2"/>
  <c r="F132" i="2"/>
  <c r="H133" i="2"/>
  <c r="F130" i="2"/>
  <c r="G130" i="2"/>
  <c r="F131" i="2"/>
  <c r="G131" i="2"/>
  <c r="H130" i="2"/>
  <c r="H131" i="2"/>
  <c r="G128" i="2"/>
  <c r="F128" i="2"/>
  <c r="H129" i="2"/>
  <c r="G129" i="2"/>
  <c r="H128" i="2"/>
  <c r="F129" i="2"/>
  <c r="F127" i="2"/>
  <c r="H127" i="2"/>
  <c r="G127" i="2"/>
  <c r="G126" i="2"/>
  <c r="H126" i="2"/>
  <c r="F125" i="2"/>
  <c r="H125" i="2"/>
  <c r="G125" i="2"/>
  <c r="F126" i="2"/>
  <c r="H124" i="2"/>
  <c r="G123" i="2"/>
  <c r="H123" i="2"/>
  <c r="F124" i="2"/>
  <c r="F123" i="2"/>
  <c r="G124" i="2"/>
  <c r="F114" i="2"/>
  <c r="F76" i="2"/>
  <c r="F45" i="2"/>
  <c r="F44" i="2"/>
  <c r="F41" i="2"/>
  <c r="F106" i="2"/>
  <c r="F75" i="2"/>
  <c r="F31" i="2"/>
  <c r="F21" i="2"/>
  <c r="F13" i="2"/>
  <c r="F113" i="2"/>
  <c r="F39" i="2"/>
  <c r="F64" i="2"/>
  <c r="F42" i="2"/>
  <c r="F50" i="2"/>
  <c r="F111" i="2"/>
  <c r="F8" i="2"/>
  <c r="F92" i="2"/>
  <c r="F119" i="2"/>
  <c r="F14" i="2"/>
  <c r="F80" i="2"/>
  <c r="F79" i="2"/>
  <c r="F98" i="2"/>
  <c r="F112" i="2"/>
  <c r="F69" i="2"/>
  <c r="F55" i="2"/>
  <c r="F37" i="2"/>
  <c r="G122" i="2"/>
  <c r="F89" i="2"/>
  <c r="F71" i="2"/>
  <c r="F51" i="2"/>
  <c r="F60" i="2"/>
  <c r="F83" i="2"/>
  <c r="F73" i="2"/>
  <c r="F85" i="2"/>
  <c r="F27" i="2"/>
  <c r="F110" i="2"/>
  <c r="F43" i="2"/>
  <c r="F53" i="2"/>
  <c r="F108" i="2"/>
  <c r="F96" i="2"/>
  <c r="F122" i="2"/>
  <c r="F52" i="2"/>
  <c r="F65" i="2"/>
  <c r="F29" i="2"/>
  <c r="F82" i="2"/>
  <c r="F24" i="2"/>
  <c r="F22" i="2"/>
  <c r="F102" i="2"/>
  <c r="F107" i="2"/>
  <c r="F36" i="2"/>
  <c r="G121" i="2"/>
  <c r="F63" i="2"/>
  <c r="F26" i="2"/>
  <c r="F91" i="2"/>
  <c r="F118" i="2"/>
  <c r="F99" i="2"/>
  <c r="F38" i="2"/>
  <c r="F34" i="2"/>
  <c r="F12" i="2"/>
  <c r="F9" i="2"/>
  <c r="F7" i="2"/>
  <c r="F100" i="2"/>
  <c r="F28" i="2"/>
  <c r="F54" i="2"/>
  <c r="F16" i="2"/>
  <c r="F25" i="2"/>
  <c r="F10" i="2"/>
  <c r="F72" i="2"/>
  <c r="F47" i="2"/>
  <c r="F104" i="2"/>
  <c r="F117" i="2"/>
  <c r="F94" i="2"/>
  <c r="F67" i="2"/>
  <c r="F49" i="2"/>
  <c r="F23" i="2"/>
  <c r="F2" i="2"/>
  <c r="F4" i="2"/>
  <c r="F33" i="2"/>
  <c r="F84" i="2"/>
  <c r="F48" i="2"/>
  <c r="F59" i="2"/>
  <c r="F15" i="2"/>
  <c r="F35" i="2"/>
  <c r="F3" i="2"/>
  <c r="F6" i="2"/>
  <c r="F77" i="2"/>
  <c r="F30" i="2"/>
  <c r="F90" i="2"/>
  <c r="F19" i="2"/>
  <c r="F81" i="2"/>
  <c r="H122" i="2"/>
  <c r="F116" i="2"/>
  <c r="F109" i="2"/>
  <c r="F101" i="2"/>
  <c r="F61" i="2"/>
  <c r="F68" i="2"/>
  <c r="F97" i="2"/>
  <c r="F103" i="2"/>
  <c r="F95" i="2"/>
  <c r="F105" i="2"/>
  <c r="F87" i="2"/>
  <c r="F11" i="2"/>
  <c r="F40" i="2"/>
  <c r="F115" i="2"/>
  <c r="F121" i="2"/>
  <c r="F74" i="2"/>
  <c r="F5" i="2"/>
  <c r="F120" i="2"/>
  <c r="F93" i="2"/>
  <c r="F18" i="2"/>
  <c r="F56" i="2"/>
  <c r="F78" i="2"/>
  <c r="F70" i="2"/>
  <c r="F58" i="2"/>
  <c r="F57" i="2"/>
  <c r="F86" i="2"/>
  <c r="F66" i="2"/>
  <c r="F88" i="2"/>
  <c r="F62" i="2"/>
  <c r="H121" i="2"/>
  <c r="F46" i="2"/>
  <c r="F20" i="2"/>
  <c r="F17" i="2"/>
  <c r="F32" i="2"/>
  <c r="G119" i="2"/>
  <c r="H120" i="2"/>
  <c r="H119" i="2"/>
  <c r="G120" i="2"/>
  <c r="G117" i="2"/>
  <c r="G118" i="2"/>
  <c r="H117" i="2"/>
  <c r="H118" i="2"/>
  <c r="G115" i="2"/>
  <c r="H116" i="2"/>
  <c r="G116" i="2"/>
  <c r="H115" i="2"/>
  <c r="H114" i="2"/>
  <c r="H113" i="2"/>
  <c r="G114" i="2"/>
  <c r="G113" i="2"/>
  <c r="H104" i="2"/>
  <c r="H106" i="2"/>
  <c r="G94" i="2"/>
  <c r="H51" i="2"/>
  <c r="H81" i="2"/>
  <c r="H105" i="2"/>
  <c r="H99" i="2"/>
  <c r="H57" i="2"/>
  <c r="G29" i="2"/>
  <c r="H35" i="2"/>
  <c r="G3" i="2"/>
  <c r="G68" i="2"/>
  <c r="H101" i="2"/>
  <c r="H108" i="2"/>
  <c r="G51" i="2"/>
  <c r="H38" i="2"/>
  <c r="G22" i="2"/>
  <c r="G36" i="2"/>
  <c r="G73" i="2"/>
  <c r="H63" i="2"/>
  <c r="G96" i="2"/>
  <c r="H77" i="2"/>
  <c r="H95" i="2"/>
  <c r="H34" i="2"/>
  <c r="G33" i="2"/>
  <c r="G28" i="2"/>
  <c r="G40" i="2"/>
  <c r="G92" i="2"/>
  <c r="H54" i="2"/>
  <c r="G104" i="2"/>
  <c r="H31" i="2"/>
  <c r="H111" i="2"/>
  <c r="G88" i="2"/>
  <c r="G27" i="2"/>
  <c r="G19" i="2"/>
  <c r="H45" i="2"/>
  <c r="H18" i="2"/>
  <c r="H48" i="2"/>
  <c r="G89" i="2"/>
  <c r="H56" i="2"/>
  <c r="G13" i="2"/>
  <c r="H4" i="2"/>
  <c r="H65" i="2"/>
  <c r="G14" i="2"/>
  <c r="G82" i="2"/>
  <c r="G43" i="2"/>
  <c r="G26" i="2"/>
  <c r="G31" i="2"/>
  <c r="G4" i="2"/>
  <c r="H44" i="2"/>
  <c r="H47" i="2"/>
  <c r="G70" i="2"/>
  <c r="G10" i="2"/>
  <c r="G78" i="2"/>
  <c r="G30" i="2"/>
  <c r="H36" i="2"/>
  <c r="G87" i="2"/>
  <c r="G46" i="2"/>
  <c r="H97" i="2"/>
  <c r="G25" i="2"/>
  <c r="H27" i="2"/>
  <c r="G23" i="2"/>
  <c r="H49" i="2"/>
  <c r="H79" i="2"/>
  <c r="G39" i="2"/>
  <c r="H89" i="2"/>
  <c r="G60" i="2"/>
  <c r="G66" i="2"/>
  <c r="G97" i="2"/>
  <c r="H69" i="2"/>
  <c r="H66" i="2"/>
  <c r="G112" i="2"/>
  <c r="H74" i="2"/>
  <c r="H75" i="2"/>
  <c r="G67" i="2"/>
  <c r="H32" i="2"/>
  <c r="H42" i="2"/>
  <c r="G42" i="2"/>
  <c r="H100" i="2"/>
  <c r="G48" i="2"/>
  <c r="G108" i="2"/>
  <c r="H8" i="2"/>
  <c r="G93" i="2"/>
  <c r="H43" i="2"/>
  <c r="H13" i="2"/>
  <c r="G44" i="2"/>
  <c r="G107" i="2"/>
  <c r="G77" i="2"/>
  <c r="G110" i="2"/>
  <c r="H71" i="2"/>
  <c r="G103" i="2"/>
  <c r="H73" i="2"/>
  <c r="G38" i="2"/>
  <c r="G5" i="2"/>
  <c r="H72" i="2"/>
  <c r="G100" i="2"/>
  <c r="H67" i="2"/>
  <c r="H88" i="2"/>
  <c r="G61" i="2"/>
  <c r="G102" i="2"/>
  <c r="H11" i="2"/>
  <c r="H91" i="2"/>
  <c r="H50" i="2"/>
  <c r="G12" i="2"/>
  <c r="G81" i="2"/>
  <c r="H103" i="2"/>
  <c r="H60" i="2"/>
  <c r="H33" i="2"/>
  <c r="G6" i="2"/>
  <c r="G21" i="2"/>
  <c r="G80" i="2"/>
  <c r="G59" i="2"/>
  <c r="H94" i="2"/>
  <c r="H55" i="2"/>
  <c r="G91" i="2"/>
  <c r="H85" i="2"/>
  <c r="H59" i="2"/>
  <c r="G35" i="2"/>
  <c r="H90" i="2"/>
  <c r="H30" i="2"/>
  <c r="H9" i="2"/>
  <c r="H16" i="2"/>
  <c r="G17" i="2"/>
  <c r="G74" i="2"/>
  <c r="G99" i="2"/>
  <c r="H68" i="2"/>
  <c r="H26" i="2"/>
  <c r="G63" i="2"/>
  <c r="H21" i="2"/>
  <c r="H2" i="2"/>
  <c r="H58" i="2"/>
  <c r="G95" i="2"/>
  <c r="H64" i="2"/>
  <c r="G101" i="2"/>
  <c r="H41" i="2"/>
  <c r="G79" i="2"/>
  <c r="H19" i="2"/>
  <c r="G24" i="2"/>
  <c r="G50" i="2"/>
  <c r="H25" i="2"/>
  <c r="G15" i="2"/>
  <c r="H102" i="2"/>
  <c r="H37" i="2"/>
  <c r="H52" i="2"/>
  <c r="G32" i="2"/>
  <c r="G111" i="2"/>
  <c r="G53" i="2"/>
  <c r="G83" i="2"/>
  <c r="H80" i="2"/>
  <c r="H46" i="2"/>
  <c r="G52" i="2"/>
  <c r="H3" i="2"/>
  <c r="G47" i="2"/>
  <c r="H93" i="2"/>
  <c r="H53" i="2"/>
  <c r="H6" i="2"/>
  <c r="H92" i="2"/>
  <c r="G98" i="2"/>
  <c r="H61" i="2"/>
  <c r="H7" i="2"/>
  <c r="G58" i="2"/>
  <c r="H15" i="2"/>
  <c r="H98" i="2"/>
  <c r="H82" i="2"/>
  <c r="H22" i="2"/>
  <c r="H107" i="2"/>
  <c r="G16" i="2"/>
  <c r="G86" i="2"/>
  <c r="H5" i="2"/>
  <c r="G56" i="2"/>
  <c r="G18" i="2"/>
  <c r="G11" i="2"/>
  <c r="H17" i="2"/>
  <c r="G55" i="2"/>
  <c r="G57" i="2"/>
  <c r="G106" i="2"/>
  <c r="G45" i="2"/>
  <c r="H76" i="2"/>
  <c r="G65" i="2"/>
  <c r="H84" i="2"/>
  <c r="H87" i="2"/>
  <c r="G49" i="2"/>
  <c r="H70" i="2"/>
  <c r="H10" i="2"/>
  <c r="H110" i="2"/>
  <c r="G109" i="2"/>
  <c r="G75" i="2"/>
  <c r="G41" i="2"/>
  <c r="H86" i="2"/>
  <c r="H14" i="2"/>
  <c r="G62" i="2"/>
  <c r="G105" i="2"/>
  <c r="G71" i="2"/>
  <c r="H40" i="2"/>
  <c r="H20" i="2"/>
  <c r="G8" i="2"/>
  <c r="H112" i="2"/>
  <c r="G90" i="2"/>
  <c r="H28" i="2"/>
  <c r="G69" i="2"/>
  <c r="G84" i="2"/>
  <c r="G85" i="2"/>
  <c r="H83" i="2"/>
  <c r="H29" i="2"/>
  <c r="G7" i="2"/>
  <c r="H96" i="2"/>
  <c r="H62" i="2"/>
  <c r="G20" i="2"/>
  <c r="G76" i="2"/>
  <c r="H109" i="2"/>
  <c r="G34" i="2"/>
  <c r="G54" i="2"/>
  <c r="G64" i="2"/>
  <c r="G72" i="2"/>
  <c r="H23" i="2"/>
  <c r="H78" i="2"/>
  <c r="G9" i="2"/>
  <c r="G2" i="2"/>
  <c r="H39" i="2"/>
  <c r="H24" i="2"/>
  <c r="G37" i="2"/>
  <c r="H12" i="2"/>
  <c r="K275" i="5" l="1"/>
  <c r="K273" i="5" s="1"/>
  <c r="K302" i="5"/>
  <c r="K144" i="5"/>
  <c r="K168" i="5"/>
  <c r="K279" i="5"/>
  <c r="K61" i="5"/>
  <c r="K62" i="5" s="1"/>
  <c r="K63" i="5" s="1"/>
  <c r="K140" i="5"/>
  <c r="K142" i="5"/>
  <c r="K191" i="5"/>
  <c r="K196" i="5" s="1"/>
  <c r="K199" i="5" s="1"/>
  <c r="K243" i="5"/>
  <c r="K265" i="5"/>
  <c r="K267" i="5" s="1"/>
  <c r="K271" i="5" s="1"/>
  <c r="K281" i="5"/>
  <c r="K289" i="5"/>
  <c r="K2" i="5"/>
  <c r="K12" i="5"/>
  <c r="K7" i="5" s="1"/>
  <c r="K21" i="5"/>
  <c r="K32" i="5"/>
  <c r="K35" i="5"/>
  <c r="K54" i="5"/>
  <c r="K158" i="5"/>
  <c r="K163" i="5"/>
  <c r="K216" i="5"/>
  <c r="K230" i="5"/>
  <c r="K285" i="5"/>
  <c r="K287" i="5"/>
  <c r="K295" i="5"/>
  <c r="K15" i="5"/>
  <c r="K29" i="5"/>
  <c r="K50" i="5"/>
  <c r="K56" i="5"/>
  <c r="K68" i="5"/>
  <c r="K109" i="5"/>
  <c r="K121" i="5"/>
  <c r="K123" i="5"/>
  <c r="K132" i="5"/>
  <c r="K160" i="5"/>
  <c r="K173" i="5"/>
  <c r="K178" i="5"/>
  <c r="K201" i="5"/>
  <c r="K203" i="5"/>
  <c r="K283" i="5"/>
  <c r="K29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26F82F47-C97B-6A42-9B02-D8391CCB683D}" keepAlive="1" name="Query - Convert to Games"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s>
</file>

<file path=xl/sharedStrings.xml><?xml version="1.0" encoding="utf-8"?>
<sst xmlns="http://schemas.openxmlformats.org/spreadsheetml/2006/main" count="6986" uniqueCount="122">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</sst>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font>
      <sz val="12"/>
      <color theme="1"/>
      <name val="TimesNewRomanPSMT"/>
      <family val="2"/>
    </font>
    <font>
      <sz val="12"/>
      <color theme="1"/>
      <name val="Times New Roman"/>
      <family val="1"/>
    </font>
    <font>
      <sz val="8"/>
      <name val="TimesNewRomanPSMT"/>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0" fontId="0" fillId="0" borderId="0" xfId="0" applyAlignment="1">
      <alignment horizontal="center" vertical="center"/>
    </xf>
    <xf numFmtId="0" fontId="0" fillId="0" borderId="0" xfId="0" applyNumberFormat="1"/>
    <xf numFmtId="0" fontId="0" fillId="0" borderId="0" xfId="0" applyNumberFormat="1" applyAlignment="1">
      <alignment horizontal="center"/>
    </xf>
    <xf numFmtId="10" fontId="0" fillId="0" borderId="0" xfId="0" applyNumberFormat="1" applyAlignment="1">
      <alignment horizontal="center"/>
    </xf>
    <xf numFmtId="2" fontId="0" fillId="0" borderId="0" xfId="0" applyNumberFormat="1" applyAlignment="1">
      <alignment horizontal="center"/>
    </xf>
  </cellXfs>
  <cellStyles count="1">
    <cellStyle name="Normal" xfId="0" builtinId="0"/>
  </cellStyles>
  <dxfs count="589">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0" formatCode="General"/>
    </dxf>
    <dxf>
      <numFmt numFmtId="14"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1" formatCode="0"/>
    </dxf>
    <dxf>
      <numFmt numFmtId="2" formatCode="0.0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microsoft.com/office/2011/relationships/timelineCache" Target="timelineCaches/timeline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microsoft.com/office/2011/relationships/timelineCache" Target="timelineCaches/timelineCache3.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alcChain" Target="calcChain.xml"/><Relationship Id="rId10" Type="http://schemas.openxmlformats.org/officeDocument/2006/relationships/pivotCacheDefinition" Target="pivotCache/pivotCacheDefinition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4</xdr:row>
      <xdr:rowOff>12700</xdr:rowOff>
    </xdr:from>
    <xdr:to>
      <xdr:col>25</xdr:col>
      <xdr:colOff>546100</xdr:colOff>
      <xdr:row>16</xdr:row>
      <xdr:rowOff>193672</xdr:rowOff>
    </xdr:to>
    <mc:AlternateContent xmlns:mc="http://schemas.openxmlformats.org/markup-compatibility/2006">
      <mc:Choice xmlns:a14="http://schemas.microsoft.com/office/drawing/2010/main"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12700</xdr:colOff>
      <xdr:row>16</xdr:row>
      <xdr:rowOff>25400</xdr:rowOff>
    </xdr:from>
    <xdr:to>
      <xdr:col>21</xdr:col>
      <xdr:colOff>381000</xdr:colOff>
      <xdr:row>22</xdr:row>
      <xdr:rowOff>63500</xdr:rowOff>
    </xdr:to>
    <mc:AlternateContent xmlns:mc="http://schemas.openxmlformats.org/markup-compatibility/2006">
      <mc:Choice xmlns:tsle="http://schemas.microsoft.com/office/drawing/2012/timeslicer"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24</xdr:row>
      <xdr:rowOff>12700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10160</xdr:colOff>
      <xdr:row>9</xdr:row>
      <xdr:rowOff>7620</xdr:rowOff>
    </xdr:from>
    <xdr:to>
      <xdr:col>13</xdr:col>
      <xdr:colOff>142240</xdr:colOff>
      <xdr:row>16</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61680" y="18364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9</xdr:row>
      <xdr:rowOff>147320</xdr:rowOff>
    </xdr:from>
    <xdr:to>
      <xdr:col>17</xdr:col>
      <xdr:colOff>736600</xdr:colOff>
      <xdr:row>15</xdr:row>
      <xdr:rowOff>185420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275060" y="197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0</xdr:colOff>
      <xdr:row>16</xdr:row>
      <xdr:rowOff>20320</xdr:rowOff>
    </xdr:from>
    <xdr:to>
      <xdr:col>13</xdr:col>
      <xdr:colOff>152400</xdr:colOff>
      <xdr:row>22</xdr:row>
      <xdr:rowOff>10160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51520" y="327152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15</xdr:row>
      <xdr:rowOff>198120</xdr:rowOff>
    </xdr:from>
    <xdr:to>
      <xdr:col>17</xdr:col>
      <xdr:colOff>728980</xdr:colOff>
      <xdr:row>22</xdr:row>
      <xdr:rowOff>33020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267440" y="324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499783101855" createdVersion="8" refreshedVersion="8" minRefreshableVersion="3" recordCount="372" xr:uid="{0BEEF9A6-EFE2-8B45-9CB6-B3B7C494C3D8}">
  <cacheSource type="worksheet">
    <worksheetSource ref="A1:N402"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6-21T00:00:00"/>
    </cacheField>
    <cacheField name="Game" numFmtId="0">
      <sharedItems containsSemiMixedTypes="0" containsString="0" containsNumber="1" containsInteger="1" minValue="1" maxValue="121"/>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2.605335763888" createdVersion="8" refreshedVersion="8" minRefreshableVersion="3" recordCount="15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6-25T00:00:00" count="61">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sharedItems>
    </cacheField>
    <cacheField name="Game" numFmtId="0">
      <sharedItems containsSemiMixedTypes="0" containsString="0" containsNumber="1" containsInteger="1" minValue="1" maxValue="126"/>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4" count="15">
        <n v="11"/>
        <n v="13"/>
        <n v="7"/>
        <n v="4"/>
        <n v="8"/>
        <n v="5"/>
        <n v="2"/>
        <n v="12"/>
        <n v="9"/>
        <n v="10"/>
        <n v="6"/>
        <n v="0"/>
        <n v="1"/>
        <n v="3"/>
        <n v="14"/>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3.51326284722" createdVersion="8" refreshedVersion="8" minRefreshableVersion="3" recordCount="135" xr:uid="{4F54BD4F-9761-7341-AF65-EBA9586CC438}">
  <cacheSource type="worksheet">
    <worksheetSource ref="A1:H136" sheet="Next Gen"/>
  </cacheSource>
  <cacheFields count="13">
    <cacheField name="Game" numFmtId="0">
      <sharedItems containsSemiMixedTypes="0" containsString="0" containsNumber="1" containsInteger="1" minValue="71" maxValue="130"/>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6T00:00:00" count="27">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81002152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3.51515590278" createdVersion="8" refreshedVersion="8" minRefreshableVersion="3" recordCount="444"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6-26T00:00:00" count="66">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sharedItems>
    </cacheField>
    <cacheField name="Game" numFmtId="0">
      <sharedItems containsSemiMixedTypes="0" containsString="0" containsNumber="1" containsInteger="1" minValue="1" maxValue="130"/>
    </cacheField>
    <cacheField name="Order" numFmtId="0">
      <sharedItems/>
    </cacheField>
    <cacheField name="Player" numFmtId="0">
      <sharedItems count="8">
        <s v="Quadri"/>
        <s v="Joshua"/>
        <s v="Caleb"/>
        <s v="Daniel"/>
        <s v="Veronica"/>
        <s v="Qianzi"/>
        <s v="Kenny"/>
        <s v="Joseph"/>
      </sharedItems>
    </cacheField>
    <cacheField name="Total Score" numFmtId="0">
      <sharedItems containsSemiMixedTypes="0" containsString="0" containsNumber="1" containsInteger="1" minValue="0" maxValue="16"/>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r>
    <x v="0"/>
    <x v="1"/>
    <x v="1"/>
    <d v="2025-05-02T00:00:00"/>
    <n v="89"/>
    <x v="0"/>
    <s v="JVC"/>
    <n v="1"/>
    <n v="2"/>
    <m/>
    <m/>
    <m/>
    <m/>
    <n v="0"/>
  </r>
  <r>
    <x v="0"/>
    <x v="1"/>
    <x v="1"/>
    <d v="2025-05-02T00:00:00"/>
    <n v="89"/>
    <x v="1"/>
    <s v="JVC"/>
    <n v="0"/>
    <n v="1"/>
    <m/>
    <m/>
    <m/>
    <m/>
    <n v="1"/>
  </r>
  <r>
    <x v="0"/>
    <x v="1"/>
    <x v="1"/>
    <d v="2025-05-02T00:00:00"/>
    <n v="89"/>
    <x v="2"/>
    <s v="JVC"/>
    <n v="1"/>
    <n v="1"/>
    <m/>
    <m/>
    <m/>
    <m/>
    <n v="1"/>
  </r>
  <r>
    <x v="0"/>
    <x v="0"/>
    <x v="1"/>
    <d v="2025-05-05T00:00:00"/>
    <n v="90"/>
    <x v="0"/>
    <s v="JC"/>
    <n v="1"/>
    <n v="0"/>
    <m/>
    <m/>
    <m/>
    <m/>
    <m/>
  </r>
  <r>
    <x v="0"/>
    <x v="0"/>
    <x v="1"/>
    <d v="2025-05-05T00:00:00"/>
    <n v="90"/>
    <x v="1"/>
    <s v="JC"/>
    <n v="0"/>
    <n v="0"/>
    <m/>
    <m/>
    <m/>
    <m/>
    <m/>
  </r>
  <r>
    <x v="0"/>
    <x v="0"/>
    <x v="1"/>
    <d v="2025-05-05T00:00:00"/>
    <n v="90"/>
    <x v="2"/>
    <s v="JC"/>
    <n v="1"/>
    <n v="1"/>
    <m/>
    <m/>
    <m/>
    <m/>
    <m/>
  </r>
  <r>
    <x v="0"/>
    <x v="0"/>
    <x v="1"/>
    <d v="2025-05-05T00:00:00"/>
    <n v="91"/>
    <x v="0"/>
    <s v="JC"/>
    <n v="3"/>
    <n v="4"/>
    <m/>
    <m/>
    <m/>
    <m/>
    <m/>
  </r>
  <r>
    <x v="0"/>
    <x v="0"/>
    <x v="1"/>
    <d v="2025-05-05T00:00:00"/>
    <n v="91"/>
    <x v="1"/>
    <s v="JC"/>
    <n v="2"/>
    <n v="2"/>
    <m/>
    <m/>
    <m/>
    <m/>
    <m/>
  </r>
  <r>
    <x v="0"/>
    <x v="0"/>
    <x v="1"/>
    <d v="2025-05-05T00:00:00"/>
    <n v="91"/>
    <x v="2"/>
    <s v="JC"/>
    <n v="2"/>
    <n v="5"/>
    <m/>
    <m/>
    <m/>
    <m/>
    <m/>
  </r>
  <r>
    <x v="0"/>
    <x v="0"/>
    <x v="1"/>
    <d v="2025-05-06T00:00:00"/>
    <n v="92"/>
    <x v="0"/>
    <s v="CJ"/>
    <n v="4"/>
    <n v="3"/>
    <m/>
    <m/>
    <m/>
    <m/>
    <m/>
  </r>
  <r>
    <x v="0"/>
    <x v="0"/>
    <x v="1"/>
    <d v="2025-05-06T00:00:00"/>
    <n v="92"/>
    <x v="1"/>
    <s v="CJ"/>
    <n v="2"/>
    <n v="0"/>
    <m/>
    <m/>
    <m/>
    <m/>
    <m/>
  </r>
  <r>
    <x v="0"/>
    <x v="0"/>
    <x v="1"/>
    <d v="2025-05-06T00:00:00"/>
    <n v="92"/>
    <x v="2"/>
    <s v="CJ"/>
    <n v="1"/>
    <n v="0"/>
    <m/>
    <m/>
    <m/>
    <m/>
    <m/>
  </r>
  <r>
    <x v="0"/>
    <x v="0"/>
    <x v="1"/>
    <d v="2025-05-07T00:00:00"/>
    <n v="93"/>
    <x v="0"/>
    <s v="CJ"/>
    <n v="3"/>
    <n v="0"/>
    <m/>
    <m/>
    <m/>
    <m/>
    <m/>
  </r>
  <r>
    <x v="0"/>
    <x v="0"/>
    <x v="1"/>
    <d v="2025-05-07T00:00:00"/>
    <n v="93"/>
    <x v="1"/>
    <s v="CJ"/>
    <n v="3"/>
    <n v="0"/>
    <m/>
    <m/>
    <m/>
    <m/>
    <m/>
  </r>
  <r>
    <x v="0"/>
    <x v="0"/>
    <x v="1"/>
    <d v="2025-05-07T00:00:00"/>
    <n v="93"/>
    <x v="2"/>
    <s v="CJ"/>
    <n v="8"/>
    <n v="1"/>
    <m/>
    <m/>
    <m/>
    <m/>
    <m/>
  </r>
  <r>
    <x v="0"/>
    <x v="1"/>
    <x v="1"/>
    <d v="2025-05-07T00:00:00"/>
    <n v="94"/>
    <x v="0"/>
    <s v="JC"/>
    <n v="2"/>
    <n v="3"/>
    <m/>
    <m/>
    <m/>
    <m/>
    <m/>
  </r>
  <r>
    <x v="0"/>
    <x v="1"/>
    <x v="1"/>
    <d v="2025-05-07T00:00:00"/>
    <n v="94"/>
    <x v="1"/>
    <s v="JC"/>
    <n v="3"/>
    <n v="3"/>
    <m/>
    <m/>
    <m/>
    <m/>
    <m/>
  </r>
  <r>
    <x v="0"/>
    <x v="1"/>
    <x v="1"/>
    <d v="2025-05-07T00:00:00"/>
    <n v="94"/>
    <x v="2"/>
    <s v="JC"/>
    <n v="2"/>
    <n v="2"/>
    <m/>
    <m/>
    <m/>
    <m/>
    <m/>
  </r>
  <r>
    <x v="0"/>
    <x v="2"/>
    <x v="1"/>
    <d v="2025-05-07T00:00:00"/>
    <n v="95"/>
    <x v="0"/>
    <s v="JC"/>
    <n v="2"/>
    <n v="0"/>
    <m/>
    <m/>
    <m/>
    <m/>
    <m/>
  </r>
  <r>
    <x v="0"/>
    <x v="2"/>
    <x v="1"/>
    <d v="2025-05-07T00:00:00"/>
    <n v="95"/>
    <x v="1"/>
    <s v="JC"/>
    <n v="0"/>
    <n v="1"/>
    <m/>
    <m/>
    <m/>
    <m/>
    <m/>
  </r>
  <r>
    <x v="0"/>
    <x v="2"/>
    <x v="1"/>
    <d v="2025-05-07T00:00:00"/>
    <n v="95"/>
    <x v="2"/>
    <s v="JC"/>
    <n v="0"/>
    <n v="0"/>
    <m/>
    <m/>
    <m/>
    <m/>
    <m/>
  </r>
  <r>
    <x v="0"/>
    <x v="0"/>
    <x v="1"/>
    <d v="2025-05-13T00:00:00"/>
    <n v="96"/>
    <x v="0"/>
    <s v="JC"/>
    <n v="3"/>
    <n v="0"/>
    <m/>
    <m/>
    <m/>
    <m/>
    <m/>
  </r>
  <r>
    <x v="0"/>
    <x v="0"/>
    <x v="1"/>
    <d v="2025-05-13T00:00:00"/>
    <n v="96"/>
    <x v="1"/>
    <s v="JC"/>
    <n v="1"/>
    <n v="2"/>
    <m/>
    <m/>
    <m/>
    <m/>
    <m/>
  </r>
  <r>
    <x v="0"/>
    <x v="0"/>
    <x v="1"/>
    <d v="2025-05-13T00:00:00"/>
    <n v="96"/>
    <x v="2"/>
    <s v="JC"/>
    <n v="1"/>
    <n v="1"/>
    <m/>
    <m/>
    <m/>
    <m/>
    <m/>
  </r>
  <r>
    <x v="0"/>
    <x v="0"/>
    <x v="1"/>
    <d v="2025-05-13T00:00:00"/>
    <n v="97"/>
    <x v="0"/>
    <s v="CJ"/>
    <n v="0"/>
    <n v="1"/>
    <m/>
    <m/>
    <m/>
    <m/>
    <m/>
  </r>
  <r>
    <x v="0"/>
    <x v="0"/>
    <x v="1"/>
    <d v="2025-05-13T00:00:00"/>
    <n v="97"/>
    <x v="1"/>
    <s v="CJ"/>
    <n v="3"/>
    <n v="0"/>
    <m/>
    <m/>
    <m/>
    <m/>
    <m/>
  </r>
  <r>
    <x v="0"/>
    <x v="0"/>
    <x v="1"/>
    <d v="2025-05-13T00:00:00"/>
    <n v="97"/>
    <x v="2"/>
    <s v="CJ"/>
    <n v="0"/>
    <n v="2"/>
    <m/>
    <m/>
    <m/>
    <m/>
    <m/>
  </r>
  <r>
    <x v="0"/>
    <x v="0"/>
    <x v="1"/>
    <d v="2025-05-13T00:00:00"/>
    <n v="97"/>
    <x v="3"/>
    <s v="CJ"/>
    <n v="3"/>
    <n v="2"/>
    <m/>
    <m/>
    <m/>
    <m/>
    <m/>
  </r>
  <r>
    <x v="0"/>
    <x v="0"/>
    <x v="1"/>
    <d v="2025-05-14T00:00:00"/>
    <n v="98"/>
    <x v="0"/>
    <s v="CJQ"/>
    <n v="2"/>
    <n v="1"/>
    <n v="0"/>
    <m/>
    <m/>
    <m/>
    <m/>
  </r>
  <r>
    <x v="0"/>
    <x v="0"/>
    <x v="1"/>
    <d v="2025-05-14T00:00:00"/>
    <n v="98"/>
    <x v="1"/>
    <s v="CJQ"/>
    <n v="0"/>
    <n v="0"/>
    <n v="3"/>
    <m/>
    <m/>
    <m/>
    <m/>
  </r>
  <r>
    <x v="0"/>
    <x v="0"/>
    <x v="1"/>
    <d v="2025-05-14T00:00:00"/>
    <n v="98"/>
    <x v="2"/>
    <s v="CJQ"/>
    <n v="9"/>
    <n v="1"/>
    <n v="0"/>
    <m/>
    <m/>
    <m/>
    <m/>
  </r>
  <r>
    <x v="0"/>
    <x v="0"/>
    <x v="1"/>
    <d v="2025-05-14T00:00:00"/>
    <n v="99"/>
    <x v="0"/>
    <s v="JCDQ"/>
    <n v="0"/>
    <n v="4"/>
    <n v="3"/>
    <n v="0"/>
    <m/>
    <m/>
    <m/>
  </r>
  <r>
    <x v="0"/>
    <x v="0"/>
    <x v="1"/>
    <d v="2025-05-14T00:00:00"/>
    <n v="99"/>
    <x v="1"/>
    <s v="JCDQ"/>
    <n v="0"/>
    <n v="2"/>
    <n v="0"/>
    <n v="2"/>
    <m/>
    <m/>
    <m/>
  </r>
  <r>
    <x v="0"/>
    <x v="0"/>
    <x v="1"/>
    <d v="2025-05-14T00:00:00"/>
    <n v="99"/>
    <x v="2"/>
    <s v="JCDQ"/>
    <n v="3"/>
    <n v="1"/>
    <n v="6"/>
    <n v="3"/>
    <m/>
    <m/>
    <m/>
  </r>
  <r>
    <x v="0"/>
    <x v="1"/>
    <x v="1"/>
    <d v="2025-05-14T00:00:00"/>
    <n v="100"/>
    <x v="0"/>
    <s v="CJ"/>
    <n v="2"/>
    <n v="5"/>
    <m/>
    <m/>
    <m/>
    <m/>
    <m/>
  </r>
  <r>
    <x v="0"/>
    <x v="1"/>
    <x v="1"/>
    <d v="2025-05-14T00:00:00"/>
    <n v="100"/>
    <x v="1"/>
    <s v="CJ"/>
    <n v="4"/>
    <n v="2"/>
    <m/>
    <m/>
    <m/>
    <m/>
    <m/>
  </r>
  <r>
    <x v="0"/>
    <x v="1"/>
    <x v="1"/>
    <d v="2025-05-14T00:00:00"/>
    <n v="100"/>
    <x v="2"/>
    <s v="CJ"/>
    <n v="3"/>
    <n v="0"/>
    <m/>
    <m/>
    <m/>
    <m/>
    <m/>
  </r>
  <r>
    <x v="0"/>
    <x v="0"/>
    <x v="1"/>
    <d v="2025-05-20T00:00:00"/>
    <n v="101"/>
    <x v="0"/>
    <s v="JQ"/>
    <m/>
    <n v="3"/>
    <n v="3"/>
    <m/>
    <m/>
    <m/>
    <m/>
  </r>
  <r>
    <x v="0"/>
    <x v="0"/>
    <x v="1"/>
    <d v="2025-05-20T00:00:00"/>
    <n v="101"/>
    <x v="1"/>
    <s v="JQ"/>
    <m/>
    <n v="3"/>
    <n v="3"/>
    <m/>
    <m/>
    <m/>
    <m/>
  </r>
  <r>
    <x v="0"/>
    <x v="0"/>
    <x v="1"/>
    <d v="2025-05-20T00:00:00"/>
    <n v="101"/>
    <x v="2"/>
    <s v="JQ"/>
    <m/>
    <n v="3"/>
    <n v="0"/>
    <m/>
    <m/>
    <m/>
    <m/>
  </r>
  <r>
    <x v="0"/>
    <x v="0"/>
    <x v="1"/>
    <d v="2025-05-20T00:00:00"/>
    <n v="102"/>
    <x v="0"/>
    <s v="JD"/>
    <m/>
    <n v="5"/>
    <m/>
    <n v="0"/>
    <m/>
    <m/>
    <m/>
  </r>
  <r>
    <x v="0"/>
    <x v="0"/>
    <x v="1"/>
    <d v="2025-05-20T00:00:00"/>
    <n v="102"/>
    <x v="1"/>
    <s v="JD"/>
    <m/>
    <n v="1"/>
    <m/>
    <n v="0"/>
    <m/>
    <m/>
    <m/>
  </r>
  <r>
    <x v="0"/>
    <x v="0"/>
    <x v="1"/>
    <d v="2025-05-20T00:00:00"/>
    <n v="102"/>
    <x v="2"/>
    <s v="JD"/>
    <m/>
    <n v="2"/>
    <m/>
    <n v="1"/>
    <m/>
    <m/>
    <m/>
  </r>
  <r>
    <x v="0"/>
    <x v="0"/>
    <x v="1"/>
    <d v="2025-05-21T00:00:00"/>
    <n v="103"/>
    <x v="0"/>
    <s v="JQ"/>
    <m/>
    <n v="2"/>
    <n v="3"/>
    <m/>
    <m/>
    <m/>
    <m/>
  </r>
  <r>
    <x v="0"/>
    <x v="0"/>
    <x v="1"/>
    <d v="2025-05-21T00:00:00"/>
    <n v="103"/>
    <x v="1"/>
    <s v="JQ"/>
    <m/>
    <n v="6"/>
    <n v="0"/>
    <m/>
    <m/>
    <m/>
    <m/>
  </r>
  <r>
    <x v="0"/>
    <x v="0"/>
    <x v="1"/>
    <d v="2025-05-21T00:00:00"/>
    <n v="103"/>
    <x v="2"/>
    <s v="JQ"/>
    <m/>
    <n v="4"/>
    <n v="2"/>
    <m/>
    <m/>
    <m/>
    <m/>
  </r>
  <r>
    <x v="0"/>
    <x v="0"/>
    <x v="1"/>
    <d v="2025-05-22T00:00:00"/>
    <n v="104"/>
    <x v="0"/>
    <s v="JQ"/>
    <m/>
    <n v="0"/>
    <n v="0"/>
    <m/>
    <m/>
    <m/>
    <m/>
  </r>
  <r>
    <x v="0"/>
    <x v="0"/>
    <x v="1"/>
    <d v="2025-05-22T00:00:00"/>
    <n v="104"/>
    <x v="1"/>
    <s v="JQ"/>
    <m/>
    <n v="1"/>
    <n v="1"/>
    <m/>
    <m/>
    <m/>
    <m/>
  </r>
  <r>
    <x v="0"/>
    <x v="0"/>
    <x v="1"/>
    <d v="2025-05-22T00:00:00"/>
    <n v="104"/>
    <x v="2"/>
    <s v="JQ"/>
    <m/>
    <n v="3"/>
    <n v="0"/>
    <m/>
    <m/>
    <m/>
    <m/>
  </r>
  <r>
    <x v="0"/>
    <x v="0"/>
    <x v="1"/>
    <d v="2025-06-03T00:00:00"/>
    <n v="105"/>
    <x v="0"/>
    <s v="JQ"/>
    <m/>
    <n v="2"/>
    <n v="0"/>
    <m/>
    <m/>
    <m/>
    <m/>
  </r>
  <r>
    <x v="0"/>
    <x v="0"/>
    <x v="1"/>
    <d v="2025-06-03T00:00:00"/>
    <n v="105"/>
    <x v="1"/>
    <s v="JQ"/>
    <m/>
    <n v="0"/>
    <n v="0"/>
    <m/>
    <m/>
    <m/>
    <m/>
  </r>
  <r>
    <x v="0"/>
    <x v="0"/>
    <x v="1"/>
    <d v="2025-06-03T00:00:00"/>
    <n v="105"/>
    <x v="2"/>
    <s v="JQ"/>
    <m/>
    <n v="1"/>
    <n v="1"/>
    <m/>
    <m/>
    <m/>
    <m/>
  </r>
  <r>
    <x v="0"/>
    <x v="0"/>
    <x v="1"/>
    <d v="2025-06-03T00:00:00"/>
    <n v="106"/>
    <x v="0"/>
    <s v="QJ"/>
    <m/>
    <n v="1"/>
    <n v="1"/>
    <m/>
    <m/>
    <m/>
    <m/>
  </r>
  <r>
    <x v="0"/>
    <x v="0"/>
    <x v="1"/>
    <d v="2025-06-03T00:00:00"/>
    <n v="106"/>
    <x v="1"/>
    <s v="QJ"/>
    <m/>
    <n v="0"/>
    <n v="0"/>
    <m/>
    <m/>
    <m/>
    <m/>
  </r>
  <r>
    <x v="0"/>
    <x v="0"/>
    <x v="1"/>
    <d v="2025-06-03T00:00:00"/>
    <n v="106"/>
    <x v="2"/>
    <s v="QJ"/>
    <m/>
    <n v="2"/>
    <n v="1"/>
    <m/>
    <m/>
    <m/>
    <m/>
  </r>
  <r>
    <x v="0"/>
    <x v="0"/>
    <x v="1"/>
    <d v="2025-06-10T00:00:00"/>
    <n v="107"/>
    <x v="0"/>
    <s v="CJ"/>
    <n v="3"/>
    <n v="1"/>
    <m/>
    <m/>
    <m/>
    <m/>
    <m/>
  </r>
  <r>
    <x v="0"/>
    <x v="0"/>
    <x v="1"/>
    <d v="2025-06-10T00:00:00"/>
    <n v="107"/>
    <x v="1"/>
    <s v="CJ"/>
    <n v="0"/>
    <n v="3"/>
    <m/>
    <m/>
    <m/>
    <m/>
    <m/>
  </r>
  <r>
    <x v="0"/>
    <x v="0"/>
    <x v="1"/>
    <d v="2025-06-10T00:00:00"/>
    <n v="107"/>
    <x v="2"/>
    <s v="CJ"/>
    <n v="3"/>
    <n v="1"/>
    <m/>
    <m/>
    <m/>
    <m/>
    <m/>
  </r>
  <r>
    <x v="0"/>
    <x v="0"/>
    <x v="1"/>
    <d v="2025-06-11T00:00:00"/>
    <n v="108"/>
    <x v="0"/>
    <s v="JC"/>
    <n v="3"/>
    <n v="4"/>
    <m/>
    <m/>
    <m/>
    <m/>
    <m/>
  </r>
  <r>
    <x v="0"/>
    <x v="0"/>
    <x v="1"/>
    <d v="2025-06-11T00:00:00"/>
    <n v="108"/>
    <x v="1"/>
    <s v="JC"/>
    <n v="0"/>
    <n v="1"/>
    <m/>
    <m/>
    <m/>
    <m/>
    <m/>
  </r>
  <r>
    <x v="0"/>
    <x v="0"/>
    <x v="1"/>
    <d v="2025-06-11T00:00:00"/>
    <n v="108"/>
    <x v="2"/>
    <s v="JC"/>
    <n v="5"/>
    <n v="1"/>
    <m/>
    <m/>
    <m/>
    <m/>
    <m/>
  </r>
  <r>
    <x v="0"/>
    <x v="0"/>
    <x v="1"/>
    <d v="2025-06-12T00:00:00"/>
    <n v="109"/>
    <x v="0"/>
    <s v="CJ"/>
    <n v="3"/>
    <n v="3"/>
    <m/>
    <m/>
    <m/>
    <m/>
    <m/>
  </r>
  <r>
    <x v="0"/>
    <x v="0"/>
    <x v="1"/>
    <d v="2025-06-12T00:00:00"/>
    <n v="109"/>
    <x v="1"/>
    <s v="CJ"/>
    <n v="0"/>
    <n v="0"/>
    <m/>
    <m/>
    <m/>
    <m/>
    <m/>
  </r>
  <r>
    <x v="0"/>
    <x v="0"/>
    <x v="1"/>
    <d v="2025-06-12T00:00:00"/>
    <n v="109"/>
    <x v="2"/>
    <s v="CJ"/>
    <n v="2"/>
    <n v="5"/>
    <m/>
    <m/>
    <m/>
    <m/>
    <m/>
  </r>
  <r>
    <x v="0"/>
    <x v="0"/>
    <x v="1"/>
    <d v="2025-06-13T00:00:00"/>
    <n v="110"/>
    <x v="0"/>
    <s v="CJ"/>
    <n v="3"/>
    <n v="0"/>
    <m/>
    <m/>
    <m/>
    <m/>
    <m/>
  </r>
  <r>
    <x v="0"/>
    <x v="0"/>
    <x v="1"/>
    <d v="2025-06-13T00:00:00"/>
    <n v="110"/>
    <x v="1"/>
    <s v="CJ"/>
    <n v="1"/>
    <n v="3"/>
    <m/>
    <m/>
    <m/>
    <m/>
    <m/>
  </r>
  <r>
    <x v="0"/>
    <x v="0"/>
    <x v="1"/>
    <d v="2025-06-13T00:00:00"/>
    <n v="110"/>
    <x v="2"/>
    <s v="CJ"/>
    <n v="1"/>
    <n v="0"/>
    <m/>
    <m/>
    <m/>
    <m/>
    <m/>
  </r>
  <r>
    <x v="0"/>
    <x v="0"/>
    <x v="1"/>
    <d v="2025-06-16T00:00:00"/>
    <n v="111"/>
    <x v="0"/>
    <s v="JC"/>
    <n v="3"/>
    <n v="0"/>
    <m/>
    <m/>
    <m/>
    <m/>
    <m/>
  </r>
  <r>
    <x v="0"/>
    <x v="0"/>
    <x v="1"/>
    <d v="2025-06-16T00:00:00"/>
    <n v="111"/>
    <x v="1"/>
    <s v="JC"/>
    <n v="4"/>
    <n v="0"/>
    <m/>
    <m/>
    <m/>
    <m/>
    <m/>
  </r>
  <r>
    <x v="0"/>
    <x v="0"/>
    <x v="1"/>
    <d v="2025-06-16T00:00:00"/>
    <n v="111"/>
    <x v="2"/>
    <s v="JC"/>
    <n v="0"/>
    <n v="4"/>
    <m/>
    <m/>
    <m/>
    <m/>
    <m/>
  </r>
  <r>
    <x v="0"/>
    <x v="0"/>
    <x v="1"/>
    <d v="2025-06-16T00:00:00"/>
    <n v="112"/>
    <x v="0"/>
    <s v="CJQD"/>
    <n v="2"/>
    <n v="0"/>
    <n v="1"/>
    <n v="0"/>
    <m/>
    <m/>
    <m/>
  </r>
  <r>
    <x v="0"/>
    <x v="0"/>
    <x v="1"/>
    <d v="2025-06-16T00:00:00"/>
    <n v="112"/>
    <x v="1"/>
    <s v="CJQD"/>
    <n v="0"/>
    <n v="1"/>
    <n v="1"/>
    <n v="3"/>
    <m/>
    <m/>
    <m/>
  </r>
  <r>
    <x v="0"/>
    <x v="0"/>
    <x v="1"/>
    <d v="2025-06-16T00:00:00"/>
    <n v="112"/>
    <x v="2"/>
    <s v="CJQD"/>
    <n v="1"/>
    <n v="0"/>
    <n v="2"/>
    <n v="3"/>
    <m/>
    <m/>
    <m/>
  </r>
  <r>
    <x v="0"/>
    <x v="0"/>
    <x v="1"/>
    <d v="2025-06-17T00:00:00"/>
    <n v="113"/>
    <x v="0"/>
    <s v="CJ"/>
    <n v="6"/>
    <n v="2"/>
    <m/>
    <m/>
    <m/>
    <m/>
    <m/>
  </r>
  <r>
    <x v="0"/>
    <x v="0"/>
    <x v="1"/>
    <d v="2025-06-17T00:00:00"/>
    <n v="113"/>
    <x v="1"/>
    <s v="CJ"/>
    <n v="2"/>
    <n v="0"/>
    <m/>
    <m/>
    <m/>
    <m/>
    <m/>
  </r>
  <r>
    <x v="0"/>
    <x v="0"/>
    <x v="1"/>
    <d v="2025-06-17T00:00:00"/>
    <n v="113"/>
    <x v="2"/>
    <s v="CJ"/>
    <n v="4"/>
    <n v="5"/>
    <m/>
    <m/>
    <m/>
    <m/>
    <m/>
  </r>
  <r>
    <x v="0"/>
    <x v="0"/>
    <x v="1"/>
    <d v="2025-06-17T00:00:00"/>
    <n v="114"/>
    <x v="0"/>
    <s v="CJQ"/>
    <n v="0"/>
    <n v="2"/>
    <n v="1"/>
    <m/>
    <m/>
    <m/>
    <m/>
  </r>
  <r>
    <x v="0"/>
    <x v="0"/>
    <x v="1"/>
    <d v="2025-06-17T00:00:00"/>
    <n v="114"/>
    <x v="1"/>
    <s v="CJQ"/>
    <n v="0"/>
    <n v="6"/>
    <n v="0"/>
    <m/>
    <m/>
    <m/>
    <m/>
  </r>
  <r>
    <x v="0"/>
    <x v="0"/>
    <x v="1"/>
    <d v="2025-06-17T00:00:00"/>
    <n v="114"/>
    <x v="2"/>
    <s v="CJQ"/>
    <n v="0"/>
    <n v="3"/>
    <n v="0"/>
    <m/>
    <m/>
    <m/>
    <m/>
  </r>
  <r>
    <x v="0"/>
    <x v="1"/>
    <x v="1"/>
    <d v="2025-06-17T00:00:00"/>
    <n v="115"/>
    <x v="0"/>
    <s v="CJQ"/>
    <n v="9"/>
    <n v="4"/>
    <n v="1"/>
    <m/>
    <m/>
    <m/>
    <m/>
  </r>
  <r>
    <x v="0"/>
    <x v="1"/>
    <x v="1"/>
    <d v="2025-06-17T00:00:00"/>
    <n v="115"/>
    <x v="1"/>
    <s v="CJQ"/>
    <n v="0"/>
    <n v="3"/>
    <n v="1"/>
    <m/>
    <m/>
    <m/>
    <m/>
  </r>
  <r>
    <x v="0"/>
    <x v="1"/>
    <x v="1"/>
    <d v="2025-06-17T00:00:00"/>
    <n v="115"/>
    <x v="2"/>
    <s v="CJQ"/>
    <n v="5"/>
    <n v="3"/>
    <n v="0"/>
    <m/>
    <m/>
    <m/>
    <m/>
  </r>
  <r>
    <x v="0"/>
    <x v="0"/>
    <x v="1"/>
    <d v="2025-06-18T00:00:00"/>
    <n v="116"/>
    <x v="0"/>
    <s v="JC"/>
    <n v="3"/>
    <n v="3"/>
    <m/>
    <m/>
    <m/>
    <m/>
    <m/>
  </r>
  <r>
    <x v="0"/>
    <x v="0"/>
    <x v="1"/>
    <d v="2025-06-18T00:00:00"/>
    <n v="116"/>
    <x v="1"/>
    <s v="JC"/>
    <n v="1"/>
    <n v="2"/>
    <m/>
    <m/>
    <m/>
    <m/>
    <m/>
  </r>
  <r>
    <x v="0"/>
    <x v="0"/>
    <x v="1"/>
    <d v="2025-06-18T00:00:00"/>
    <n v="116"/>
    <x v="2"/>
    <s v="JC"/>
    <n v="1"/>
    <n v="0"/>
    <m/>
    <m/>
    <m/>
    <m/>
    <m/>
  </r>
  <r>
    <x v="0"/>
    <x v="0"/>
    <x v="1"/>
    <d v="2025-06-18T00:00:00"/>
    <n v="116"/>
    <x v="3"/>
    <s v="JC"/>
    <n v="2"/>
    <n v="5"/>
    <m/>
    <m/>
    <m/>
    <m/>
    <m/>
  </r>
  <r>
    <x v="0"/>
    <x v="2"/>
    <x v="1"/>
    <d v="2025-06-18T00:00:00"/>
    <n v="117"/>
    <x v="0"/>
    <s v="CJ"/>
    <n v="7"/>
    <n v="0"/>
    <m/>
    <m/>
    <m/>
    <m/>
    <m/>
  </r>
  <r>
    <x v="0"/>
    <x v="2"/>
    <x v="1"/>
    <d v="2025-06-18T00:00:00"/>
    <n v="117"/>
    <x v="1"/>
    <s v="CJ"/>
    <n v="7"/>
    <n v="0"/>
    <m/>
    <m/>
    <m/>
    <m/>
    <m/>
  </r>
  <r>
    <x v="0"/>
    <x v="2"/>
    <x v="1"/>
    <d v="2025-06-18T00:00:00"/>
    <n v="117"/>
    <x v="2"/>
    <s v="CJ"/>
    <n v="0"/>
    <n v="2"/>
    <m/>
    <m/>
    <m/>
    <m/>
    <m/>
  </r>
  <r>
    <x v="0"/>
    <x v="1"/>
    <x v="1"/>
    <d v="2025-06-18T00:00:00"/>
    <n v="118"/>
    <x v="0"/>
    <s v="JC"/>
    <n v="4"/>
    <n v="0"/>
    <m/>
    <m/>
    <m/>
    <m/>
    <m/>
  </r>
  <r>
    <x v="0"/>
    <x v="1"/>
    <x v="1"/>
    <d v="2025-06-18T00:00:00"/>
    <n v="118"/>
    <x v="1"/>
    <s v="JC"/>
    <n v="2"/>
    <n v="0"/>
    <m/>
    <m/>
    <m/>
    <m/>
    <m/>
  </r>
  <r>
    <x v="0"/>
    <x v="1"/>
    <x v="1"/>
    <d v="2025-06-18T00:00:00"/>
    <n v="118"/>
    <x v="2"/>
    <s v="JC"/>
    <n v="3"/>
    <n v="5"/>
    <m/>
    <m/>
    <m/>
    <m/>
    <m/>
  </r>
  <r>
    <x v="0"/>
    <x v="0"/>
    <x v="1"/>
    <d v="2025-06-19T00:00:00"/>
    <n v="119"/>
    <x v="0"/>
    <s v="JC"/>
    <n v="3"/>
    <n v="3"/>
    <m/>
    <m/>
    <m/>
    <m/>
    <m/>
  </r>
  <r>
    <x v="0"/>
    <x v="0"/>
    <x v="1"/>
    <d v="2025-06-19T00:00:00"/>
    <n v="119"/>
    <x v="1"/>
    <s v="JC"/>
    <n v="5"/>
    <n v="5"/>
    <m/>
    <m/>
    <m/>
    <m/>
    <m/>
  </r>
  <r>
    <x v="0"/>
    <x v="0"/>
    <x v="1"/>
    <d v="2025-06-19T00:00:00"/>
    <n v="119"/>
    <x v="2"/>
    <s v="JC"/>
    <n v="0"/>
    <n v="5"/>
    <m/>
    <m/>
    <m/>
    <m/>
    <m/>
  </r>
  <r>
    <x v="0"/>
    <x v="0"/>
    <x v="1"/>
    <d v="2025-06-19T00:00:00"/>
    <n v="120"/>
    <x v="0"/>
    <s v="CJ"/>
    <n v="1"/>
    <n v="3"/>
    <m/>
    <m/>
    <m/>
    <m/>
    <m/>
  </r>
  <r>
    <x v="0"/>
    <x v="0"/>
    <x v="1"/>
    <d v="2025-06-19T00:00:00"/>
    <n v="120"/>
    <x v="1"/>
    <s v="CJ"/>
    <n v="4"/>
    <n v="3"/>
    <m/>
    <m/>
    <m/>
    <m/>
    <m/>
  </r>
  <r>
    <x v="0"/>
    <x v="0"/>
    <x v="1"/>
    <d v="2025-06-19T00:00:00"/>
    <n v="120"/>
    <x v="2"/>
    <s v="CJ"/>
    <n v="2"/>
    <n v="1"/>
    <m/>
    <m/>
    <m/>
    <m/>
    <m/>
  </r>
  <r>
    <x v="0"/>
    <x v="0"/>
    <x v="1"/>
    <d v="2025-06-19T00:00:00"/>
    <n v="120"/>
    <x v="3"/>
    <s v="CJ"/>
    <n v="5"/>
    <n v="1"/>
    <m/>
    <m/>
    <m/>
    <m/>
    <m/>
  </r>
  <r>
    <x v="0"/>
    <x v="0"/>
    <x v="1"/>
    <d v="2025-06-20T00:00:00"/>
    <n v="121"/>
    <x v="0"/>
    <s v="JC"/>
    <n v="1"/>
    <n v="0"/>
    <m/>
    <m/>
    <m/>
    <m/>
    <m/>
  </r>
  <r>
    <x v="0"/>
    <x v="0"/>
    <x v="1"/>
    <d v="2025-06-20T00:00:00"/>
    <n v="121"/>
    <x v="1"/>
    <s v="JC"/>
    <n v="2"/>
    <n v="2"/>
    <m/>
    <m/>
    <m/>
    <m/>
    <m/>
  </r>
  <r>
    <x v="0"/>
    <x v="0"/>
    <x v="1"/>
    <d v="2025-06-20T00:00:00"/>
    <n v="121"/>
    <x v="2"/>
    <s v="JC"/>
    <n v="7"/>
    <n v="4"/>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1"/>
    <n v="9"/>
    <n v="9"/>
    <n v="2"/>
    <n v="2"/>
    <x v="1"/>
    <x v="25"/>
  </r>
  <r>
    <n v="127"/>
    <x v="3"/>
    <n v="9"/>
    <n v="4"/>
    <n v="2"/>
    <n v="4"/>
    <x v="1"/>
    <x v="25"/>
  </r>
  <r>
    <n v="128"/>
    <x v="1"/>
    <n v="9"/>
    <n v="8"/>
    <n v="5"/>
    <n v="7"/>
    <x v="1"/>
    <x v="25"/>
  </r>
  <r>
    <n v="128"/>
    <x v="0"/>
    <n v="9"/>
    <n v="8"/>
    <n v="2"/>
    <n v="2"/>
    <x v="1"/>
    <x v="25"/>
  </r>
  <r>
    <n v="129"/>
    <x v="1"/>
    <n v="9"/>
    <n v="9"/>
    <n v="0"/>
    <n v="0"/>
    <x v="1"/>
    <x v="26"/>
  </r>
  <r>
    <n v="129"/>
    <x v="0"/>
    <n v="9"/>
    <n v="8"/>
    <n v="4"/>
    <n v="7"/>
    <x v="1"/>
    <x v="26"/>
  </r>
  <r>
    <n v="130"/>
    <x v="0"/>
    <n v="9"/>
    <n v="7"/>
    <n v="0"/>
    <n v="0"/>
    <x v="1"/>
    <x v="26"/>
  </r>
  <r>
    <n v="130"/>
    <x v="1"/>
    <n v="9"/>
    <n v="9"/>
    <n v="6"/>
    <n v="14"/>
    <x v="1"/>
    <x v="26"/>
  </r>
  <r>
    <n v="130"/>
    <x v="5"/>
    <n v="9"/>
    <n v="4"/>
    <n v="1"/>
    <n v="1"/>
    <x v="1"/>
    <x v="2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
  <r>
    <x v="0"/>
    <x v="0"/>
    <x v="0"/>
    <x v="0"/>
    <n v="1"/>
    <s v="CJQ"/>
    <x v="0"/>
    <n v="1"/>
    <x v="0"/>
    <s v="Tie"/>
    <n v="0"/>
    <n v="0"/>
    <n v="1"/>
    <n v="1"/>
  </r>
  <r>
    <x v="0"/>
    <x v="0"/>
    <x v="0"/>
    <x v="0"/>
    <n v="1"/>
    <s v="CJQ"/>
    <x v="1"/>
    <n v="1"/>
    <x v="1"/>
    <s v="Tie"/>
    <n v="0"/>
    <n v="0"/>
    <n v="1"/>
    <n v="1"/>
  </r>
  <r>
    <x v="0"/>
    <x v="0"/>
    <x v="0"/>
    <x v="0"/>
    <n v="1"/>
    <s v="CJQ"/>
    <x v="1"/>
    <n v="1"/>
    <x v="2"/>
    <s v="Loss"/>
    <n v="0"/>
    <n v="1"/>
    <n v="0"/>
    <n v="1"/>
  </r>
  <r>
    <x v="0"/>
    <x v="0"/>
    <x v="0"/>
    <x v="0"/>
    <n v="1"/>
    <s v="CJQ"/>
    <x v="2"/>
    <n v="11"/>
    <x v="1"/>
    <s v="Win"/>
    <n v="1"/>
    <n v="0"/>
    <n v="0"/>
    <n v="1"/>
  </r>
  <r>
    <x v="0"/>
    <x v="0"/>
    <x v="0"/>
    <x v="0"/>
    <n v="1"/>
    <s v="CJQ"/>
    <x v="2"/>
    <n v="11"/>
    <x v="0"/>
    <s v="Win"/>
    <n v="1"/>
    <n v="0"/>
    <n v="0"/>
    <n v="1"/>
  </r>
  <r>
    <x v="0"/>
    <x v="0"/>
    <x v="0"/>
    <x v="0"/>
    <n v="1"/>
    <s v="CJQ"/>
    <x v="0"/>
    <n v="1"/>
    <x v="2"/>
    <s v="Loss"/>
    <n v="0"/>
    <n v="1"/>
    <n v="0"/>
    <n v="1"/>
  </r>
  <r>
    <x v="0"/>
    <x v="0"/>
    <x v="0"/>
    <x v="0"/>
    <n v="2"/>
    <s v="JC"/>
    <x v="2"/>
    <n v="16"/>
    <x v="0"/>
    <s v="Win"/>
    <n v="1"/>
    <n v="0"/>
    <n v="0"/>
    <n v="1"/>
  </r>
  <r>
    <x v="0"/>
    <x v="0"/>
    <x v="0"/>
    <x v="0"/>
    <n v="2"/>
    <s v="JC"/>
    <x v="1"/>
    <n v="0"/>
    <x v="2"/>
    <s v="Loss"/>
    <n v="0"/>
    <n v="1"/>
    <n v="0"/>
    <n v="1"/>
  </r>
  <r>
    <x v="0"/>
    <x v="0"/>
    <x v="0"/>
    <x v="1"/>
    <n v="3"/>
    <s v="JC"/>
    <x v="2"/>
    <n v="10"/>
    <x v="0"/>
    <s v="Win"/>
    <n v="1"/>
    <n v="0"/>
    <n v="0"/>
    <n v="1"/>
  </r>
  <r>
    <x v="0"/>
    <x v="0"/>
    <x v="0"/>
    <x v="1"/>
    <n v="3"/>
    <s v="JC"/>
    <x v="1"/>
    <n v="4"/>
    <x v="2"/>
    <s v="Loss"/>
    <n v="0"/>
    <n v="1"/>
    <n v="0"/>
    <n v="1"/>
  </r>
  <r>
    <x v="0"/>
    <x v="0"/>
    <x v="0"/>
    <x v="1"/>
    <n v="4"/>
    <s v="CJQ"/>
    <x v="2"/>
    <n v="4"/>
    <x v="1"/>
    <s v="Loss"/>
    <n v="0"/>
    <n v="1"/>
    <n v="0"/>
    <n v="1"/>
  </r>
  <r>
    <x v="0"/>
    <x v="0"/>
    <x v="0"/>
    <x v="1"/>
    <n v="4"/>
    <s v="CJQ"/>
    <x v="2"/>
    <n v="4"/>
    <x v="0"/>
    <s v="Win"/>
    <n v="1"/>
    <n v="0"/>
    <n v="0"/>
    <n v="1"/>
  </r>
  <r>
    <x v="0"/>
    <x v="0"/>
    <x v="0"/>
    <x v="1"/>
    <n v="4"/>
    <s v="CJQ"/>
    <x v="0"/>
    <n v="7"/>
    <x v="0"/>
    <s v="Win"/>
    <n v="1"/>
    <n v="0"/>
    <n v="0"/>
    <n v="1"/>
  </r>
  <r>
    <x v="0"/>
    <x v="0"/>
    <x v="0"/>
    <x v="1"/>
    <n v="4"/>
    <s v="CJQ"/>
    <x v="0"/>
    <n v="7"/>
    <x v="2"/>
    <s v="Win"/>
    <n v="1"/>
    <n v="0"/>
    <n v="0"/>
    <n v="1"/>
  </r>
  <r>
    <x v="0"/>
    <x v="0"/>
    <x v="0"/>
    <x v="1"/>
    <n v="4"/>
    <s v="CJQ"/>
    <x v="1"/>
    <n v="0"/>
    <x v="1"/>
    <s v="Loss"/>
    <n v="0"/>
    <n v="1"/>
    <n v="0"/>
    <n v="1"/>
  </r>
  <r>
    <x v="0"/>
    <x v="0"/>
    <x v="0"/>
    <x v="1"/>
    <n v="4"/>
    <s v="CJQ"/>
    <x v="1"/>
    <n v="0"/>
    <x v="2"/>
    <s v="Loss"/>
    <n v="0"/>
    <n v="1"/>
    <n v="0"/>
    <n v="1"/>
  </r>
  <r>
    <x v="0"/>
    <x v="0"/>
    <x v="0"/>
    <x v="1"/>
    <n v="5"/>
    <s v="QJC"/>
    <x v="1"/>
    <n v="1"/>
    <x v="2"/>
    <s v="Loss"/>
    <n v="0"/>
    <n v="1"/>
    <n v="0"/>
    <n v="1"/>
  </r>
  <r>
    <x v="0"/>
    <x v="0"/>
    <x v="0"/>
    <x v="1"/>
    <n v="5"/>
    <s v="QJC"/>
    <x v="2"/>
    <n v="11"/>
    <x v="1"/>
    <s v="Win"/>
    <n v="1"/>
    <n v="0"/>
    <n v="0"/>
    <n v="1"/>
  </r>
  <r>
    <x v="0"/>
    <x v="0"/>
    <x v="0"/>
    <x v="1"/>
    <n v="5"/>
    <s v="QJC"/>
    <x v="2"/>
    <n v="11"/>
    <x v="0"/>
    <s v="Win"/>
    <n v="1"/>
    <n v="0"/>
    <n v="0"/>
    <n v="1"/>
  </r>
  <r>
    <x v="0"/>
    <x v="0"/>
    <x v="0"/>
    <x v="1"/>
    <n v="5"/>
    <s v="QJC"/>
    <x v="0"/>
    <n v="3"/>
    <x v="2"/>
    <s v="Loss"/>
    <n v="0"/>
    <n v="1"/>
    <n v="0"/>
    <n v="1"/>
  </r>
  <r>
    <x v="0"/>
    <x v="0"/>
    <x v="0"/>
    <x v="1"/>
    <n v="5"/>
    <s v="QJC"/>
    <x v="0"/>
    <n v="3"/>
    <x v="0"/>
    <s v="Win"/>
    <n v="1"/>
    <n v="0"/>
    <n v="0"/>
    <n v="1"/>
  </r>
  <r>
    <x v="0"/>
    <x v="0"/>
    <x v="0"/>
    <x v="1"/>
    <n v="5"/>
    <s v="QJC"/>
    <x v="1"/>
    <n v="1"/>
    <x v="1"/>
    <s v="Loss"/>
    <n v="0"/>
    <n v="1"/>
    <n v="0"/>
    <n v="1"/>
  </r>
  <r>
    <x v="0"/>
    <x v="0"/>
    <x v="0"/>
    <x v="2"/>
    <n v="6"/>
    <s v="JC"/>
    <x v="1"/>
    <n v="4"/>
    <x v="2"/>
    <s v="Loss"/>
    <n v="0"/>
    <n v="1"/>
    <n v="0"/>
    <n v="1"/>
  </r>
  <r>
    <x v="0"/>
    <x v="0"/>
    <x v="0"/>
    <x v="2"/>
    <n v="6"/>
    <s v="JC"/>
    <x v="2"/>
    <n v="10"/>
    <x v="0"/>
    <s v="Win"/>
    <n v="1"/>
    <n v="0"/>
    <n v="0"/>
    <n v="1"/>
  </r>
  <r>
    <x v="0"/>
    <x v="0"/>
    <x v="0"/>
    <x v="3"/>
    <n v="7"/>
    <s v="CJ"/>
    <x v="1"/>
    <n v="9"/>
    <x v="2"/>
    <s v="Win"/>
    <n v="1"/>
    <n v="0"/>
    <n v="0"/>
    <n v="1"/>
  </r>
  <r>
    <x v="0"/>
    <x v="0"/>
    <x v="0"/>
    <x v="3"/>
    <n v="7"/>
    <s v="CJ"/>
    <x v="2"/>
    <n v="5"/>
    <x v="0"/>
    <s v="Loss"/>
    <n v="0"/>
    <n v="1"/>
    <n v="0"/>
    <n v="1"/>
  </r>
  <r>
    <x v="0"/>
    <x v="0"/>
    <x v="0"/>
    <x v="3"/>
    <n v="8"/>
    <s v="CJ"/>
    <x v="1"/>
    <n v="2"/>
    <x v="2"/>
    <s v="Loss"/>
    <n v="0"/>
    <n v="1"/>
    <n v="0"/>
    <n v="1"/>
  </r>
  <r>
    <x v="0"/>
    <x v="0"/>
    <x v="0"/>
    <x v="3"/>
    <n v="8"/>
    <s v="CJ"/>
    <x v="2"/>
    <n v="6"/>
    <x v="0"/>
    <s v="Win"/>
    <n v="1"/>
    <n v="0"/>
    <n v="0"/>
    <n v="1"/>
  </r>
  <r>
    <x v="0"/>
    <x v="0"/>
    <x v="0"/>
    <x v="4"/>
    <n v="9"/>
    <s v="CJQ"/>
    <x v="0"/>
    <n v="4"/>
    <x v="0"/>
    <s v="Loss"/>
    <n v="0"/>
    <n v="1"/>
    <n v="0"/>
    <n v="1"/>
  </r>
  <r>
    <x v="0"/>
    <x v="0"/>
    <x v="0"/>
    <x v="4"/>
    <n v="9"/>
    <s v="CJQ"/>
    <x v="0"/>
    <n v="4"/>
    <x v="2"/>
    <s v="Loss"/>
    <n v="0"/>
    <n v="1"/>
    <n v="0"/>
    <n v="1"/>
  </r>
  <r>
    <x v="0"/>
    <x v="0"/>
    <x v="0"/>
    <x v="4"/>
    <n v="9"/>
    <s v="CJQ"/>
    <x v="1"/>
    <n v="11"/>
    <x v="1"/>
    <s v="Win"/>
    <n v="1"/>
    <n v="0"/>
    <n v="0"/>
    <n v="1"/>
  </r>
  <r>
    <x v="0"/>
    <x v="0"/>
    <x v="0"/>
    <x v="4"/>
    <n v="9"/>
    <s v="CJQ"/>
    <x v="1"/>
    <n v="11"/>
    <x v="2"/>
    <s v="Win"/>
    <n v="1"/>
    <n v="0"/>
    <n v="0"/>
    <n v="1"/>
  </r>
  <r>
    <x v="0"/>
    <x v="0"/>
    <x v="0"/>
    <x v="4"/>
    <n v="9"/>
    <s v="CJQ"/>
    <x v="2"/>
    <n v="9"/>
    <x v="1"/>
    <s v="Win"/>
    <n v="1"/>
    <n v="0"/>
    <n v="0"/>
    <n v="1"/>
  </r>
  <r>
    <x v="0"/>
    <x v="0"/>
    <x v="0"/>
    <x v="4"/>
    <n v="9"/>
    <s v="CJQ"/>
    <x v="2"/>
    <n v="9"/>
    <x v="0"/>
    <s v="Loss"/>
    <n v="0"/>
    <n v="1"/>
    <n v="0"/>
    <n v="1"/>
  </r>
  <r>
    <x v="0"/>
    <x v="0"/>
    <x v="0"/>
    <x v="4"/>
    <n v="10"/>
    <s v="CJ"/>
    <x v="1"/>
    <n v="1"/>
    <x v="2"/>
    <s v="Loss"/>
    <n v="0"/>
    <n v="1"/>
    <n v="0"/>
    <n v="1"/>
  </r>
  <r>
    <x v="0"/>
    <x v="0"/>
    <x v="0"/>
    <x v="4"/>
    <n v="10"/>
    <s v="CJ"/>
    <x v="2"/>
    <n v="6"/>
    <x v="0"/>
    <s v="Win"/>
    <n v="1"/>
    <n v="0"/>
    <n v="0"/>
    <n v="1"/>
  </r>
  <r>
    <x v="0"/>
    <x v="0"/>
    <x v="1"/>
    <x v="5"/>
    <n v="11"/>
    <s v="DCJ"/>
    <x v="3"/>
    <n v="6"/>
    <x v="2"/>
    <s v="Loss"/>
    <n v="0"/>
    <n v="1"/>
    <n v="0"/>
    <n v="1"/>
  </r>
  <r>
    <x v="0"/>
    <x v="0"/>
    <x v="1"/>
    <x v="5"/>
    <n v="11"/>
    <s v="DCJ"/>
    <x v="3"/>
    <n v="6"/>
    <x v="0"/>
    <s v="Win"/>
    <n v="1"/>
    <n v="0"/>
    <n v="0"/>
    <n v="1"/>
  </r>
  <r>
    <x v="0"/>
    <x v="0"/>
    <x v="1"/>
    <x v="5"/>
    <n v="11"/>
    <s v="DCJ"/>
    <x v="1"/>
    <n v="5"/>
    <x v="2"/>
    <s v="Loss"/>
    <n v="0"/>
    <n v="1"/>
    <n v="0"/>
    <n v="1"/>
  </r>
  <r>
    <x v="0"/>
    <x v="0"/>
    <x v="1"/>
    <x v="5"/>
    <n v="11"/>
    <s v="DCJ"/>
    <x v="1"/>
    <n v="5"/>
    <x v="3"/>
    <s v="Loss"/>
    <n v="0"/>
    <n v="1"/>
    <n v="0"/>
    <n v="1"/>
  </r>
  <r>
    <x v="0"/>
    <x v="0"/>
    <x v="1"/>
    <x v="5"/>
    <n v="11"/>
    <s v="DCJ"/>
    <x v="2"/>
    <n v="14"/>
    <x v="3"/>
    <s v="Win"/>
    <n v="1"/>
    <n v="0"/>
    <n v="0"/>
    <n v="1"/>
  </r>
  <r>
    <x v="0"/>
    <x v="0"/>
    <x v="1"/>
    <x v="5"/>
    <n v="11"/>
    <s v="DCJ"/>
    <x v="2"/>
    <n v="14"/>
    <x v="0"/>
    <s v="Win"/>
    <n v="1"/>
    <n v="0"/>
    <n v="0"/>
    <n v="1"/>
  </r>
  <r>
    <x v="0"/>
    <x v="0"/>
    <x v="1"/>
    <x v="6"/>
    <n v="12"/>
    <s v="CJD"/>
    <x v="2"/>
    <n v="10"/>
    <x v="0"/>
    <s v="Win"/>
    <n v="1"/>
    <n v="0"/>
    <n v="0"/>
    <n v="1"/>
  </r>
  <r>
    <x v="0"/>
    <x v="0"/>
    <x v="1"/>
    <x v="6"/>
    <n v="12"/>
    <s v="CJD"/>
    <x v="2"/>
    <n v="10"/>
    <x v="3"/>
    <s v="Win"/>
    <n v="1"/>
    <n v="0"/>
    <n v="0"/>
    <n v="1"/>
  </r>
  <r>
    <x v="0"/>
    <x v="0"/>
    <x v="1"/>
    <x v="6"/>
    <n v="12"/>
    <s v="CJD"/>
    <x v="3"/>
    <n v="3"/>
    <x v="2"/>
    <s v="Loss"/>
    <n v="0"/>
    <n v="1"/>
    <n v="0"/>
    <n v="1"/>
  </r>
  <r>
    <x v="0"/>
    <x v="0"/>
    <x v="1"/>
    <x v="6"/>
    <n v="12"/>
    <s v="CJD"/>
    <x v="3"/>
    <n v="3"/>
    <x v="0"/>
    <s v="Tie"/>
    <n v="0"/>
    <n v="0"/>
    <n v="1"/>
    <n v="1"/>
  </r>
  <r>
    <x v="0"/>
    <x v="0"/>
    <x v="1"/>
    <x v="6"/>
    <n v="12"/>
    <s v="CJD"/>
    <x v="1"/>
    <n v="3"/>
    <x v="2"/>
    <s v="Loss"/>
    <n v="0"/>
    <n v="1"/>
    <n v="0"/>
    <n v="1"/>
  </r>
  <r>
    <x v="0"/>
    <x v="0"/>
    <x v="1"/>
    <x v="6"/>
    <n v="12"/>
    <s v="CJD"/>
    <x v="1"/>
    <n v="3"/>
    <x v="3"/>
    <s v="Tie"/>
    <n v="0"/>
    <n v="0"/>
    <n v="1"/>
    <n v="1"/>
  </r>
  <r>
    <x v="0"/>
    <x v="0"/>
    <x v="1"/>
    <x v="6"/>
    <n v="13"/>
    <s v="DCJ"/>
    <x v="2"/>
    <n v="11"/>
    <x v="0"/>
    <s v="Win"/>
    <n v="1"/>
    <n v="0"/>
    <n v="0"/>
    <n v="1"/>
  </r>
  <r>
    <x v="0"/>
    <x v="0"/>
    <x v="1"/>
    <x v="6"/>
    <n v="13"/>
    <s v="DCJ"/>
    <x v="2"/>
    <n v="11"/>
    <x v="3"/>
    <s v="Win"/>
    <n v="1"/>
    <n v="0"/>
    <n v="0"/>
    <n v="1"/>
  </r>
  <r>
    <x v="0"/>
    <x v="0"/>
    <x v="1"/>
    <x v="6"/>
    <n v="13"/>
    <s v="DCJ"/>
    <x v="1"/>
    <n v="1"/>
    <x v="3"/>
    <s v="Win"/>
    <n v="1"/>
    <n v="0"/>
    <n v="0"/>
    <n v="1"/>
  </r>
  <r>
    <x v="0"/>
    <x v="0"/>
    <x v="1"/>
    <x v="6"/>
    <n v="13"/>
    <s v="DCJ"/>
    <x v="1"/>
    <n v="1"/>
    <x v="2"/>
    <s v="Loss"/>
    <n v="0"/>
    <n v="1"/>
    <n v="0"/>
    <n v="1"/>
  </r>
  <r>
    <x v="0"/>
    <x v="0"/>
    <x v="1"/>
    <x v="6"/>
    <n v="13"/>
    <s v="DCJ"/>
    <x v="3"/>
    <n v="0"/>
    <x v="0"/>
    <s v="Loss"/>
    <n v="0"/>
    <n v="1"/>
    <n v="0"/>
    <n v="1"/>
  </r>
  <r>
    <x v="0"/>
    <x v="0"/>
    <x v="1"/>
    <x v="6"/>
    <n v="13"/>
    <s v="DCJ"/>
    <x v="3"/>
    <n v="0"/>
    <x v="2"/>
    <s v="Loss"/>
    <n v="0"/>
    <n v="1"/>
    <n v="0"/>
    <n v="1"/>
  </r>
  <r>
    <x v="0"/>
    <x v="0"/>
    <x v="1"/>
    <x v="7"/>
    <n v="14"/>
    <s v="JC"/>
    <x v="1"/>
    <n v="3"/>
    <x v="2"/>
    <s v="Loss"/>
    <n v="0"/>
    <n v="1"/>
    <n v="0"/>
    <n v="1"/>
  </r>
  <r>
    <x v="0"/>
    <x v="0"/>
    <x v="1"/>
    <x v="7"/>
    <n v="14"/>
    <s v="JC"/>
    <x v="2"/>
    <n v="11"/>
    <x v="0"/>
    <s v="Win"/>
    <n v="1"/>
    <n v="0"/>
    <n v="0"/>
    <n v="1"/>
  </r>
  <r>
    <x v="0"/>
    <x v="0"/>
    <x v="1"/>
    <x v="7"/>
    <n v="15"/>
    <s v="CJ"/>
    <x v="1"/>
    <n v="3"/>
    <x v="2"/>
    <s v="Loss"/>
    <n v="0"/>
    <n v="1"/>
    <n v="0"/>
    <n v="1"/>
  </r>
  <r>
    <x v="0"/>
    <x v="0"/>
    <x v="1"/>
    <x v="7"/>
    <n v="15"/>
    <s v="CJ"/>
    <x v="2"/>
    <n v="5"/>
    <x v="0"/>
    <s v="Win"/>
    <n v="1"/>
    <n v="0"/>
    <n v="0"/>
    <n v="1"/>
  </r>
  <r>
    <x v="0"/>
    <x v="0"/>
    <x v="1"/>
    <x v="8"/>
    <n v="16"/>
    <s v="DJC"/>
    <x v="1"/>
    <n v="1"/>
    <x v="2"/>
    <s v="Loss"/>
    <n v="0"/>
    <n v="1"/>
    <n v="0"/>
    <n v="1"/>
  </r>
  <r>
    <x v="0"/>
    <x v="0"/>
    <x v="1"/>
    <x v="8"/>
    <n v="16"/>
    <s v="DJC"/>
    <x v="3"/>
    <n v="5"/>
    <x v="0"/>
    <s v="Win"/>
    <n v="1"/>
    <n v="0"/>
    <n v="0"/>
    <n v="1"/>
  </r>
  <r>
    <x v="0"/>
    <x v="0"/>
    <x v="1"/>
    <x v="8"/>
    <n v="16"/>
    <s v="DJC"/>
    <x v="3"/>
    <n v="5"/>
    <x v="2"/>
    <s v="Loss"/>
    <n v="0"/>
    <n v="1"/>
    <n v="0"/>
    <n v="1"/>
  </r>
  <r>
    <x v="0"/>
    <x v="0"/>
    <x v="1"/>
    <x v="8"/>
    <n v="16"/>
    <s v="DJC"/>
    <x v="1"/>
    <n v="1"/>
    <x v="3"/>
    <s v="Loss"/>
    <n v="0"/>
    <n v="1"/>
    <n v="0"/>
    <n v="1"/>
  </r>
  <r>
    <x v="0"/>
    <x v="0"/>
    <x v="1"/>
    <x v="8"/>
    <n v="16"/>
    <s v="DJC"/>
    <x v="2"/>
    <n v="9"/>
    <x v="0"/>
    <s v="Win"/>
    <n v="1"/>
    <n v="0"/>
    <n v="0"/>
    <n v="1"/>
  </r>
  <r>
    <x v="0"/>
    <x v="0"/>
    <x v="1"/>
    <x v="8"/>
    <n v="16"/>
    <s v="DJC"/>
    <x v="2"/>
    <n v="9"/>
    <x v="3"/>
    <s v="Win"/>
    <n v="1"/>
    <n v="0"/>
    <n v="0"/>
    <n v="1"/>
  </r>
  <r>
    <x v="0"/>
    <x v="0"/>
    <x v="1"/>
    <x v="9"/>
    <n v="17"/>
    <s v="JC"/>
    <x v="2"/>
    <n v="8"/>
    <x v="0"/>
    <s v="Win"/>
    <n v="1"/>
    <n v="0"/>
    <n v="0"/>
    <n v="1"/>
  </r>
  <r>
    <x v="0"/>
    <x v="0"/>
    <x v="1"/>
    <x v="9"/>
    <n v="17"/>
    <s v="JC"/>
    <x v="1"/>
    <n v="1"/>
    <x v="2"/>
    <s v="Loss"/>
    <n v="0"/>
    <n v="1"/>
    <n v="0"/>
    <n v="1"/>
  </r>
  <r>
    <x v="0"/>
    <x v="0"/>
    <x v="1"/>
    <x v="10"/>
    <n v="18"/>
    <s v="CJ"/>
    <x v="2"/>
    <n v="9"/>
    <x v="0"/>
    <s v="Win"/>
    <n v="1"/>
    <n v="0"/>
    <n v="0"/>
    <n v="1"/>
  </r>
  <r>
    <x v="0"/>
    <x v="0"/>
    <x v="1"/>
    <x v="10"/>
    <n v="18"/>
    <s v="CJ"/>
    <x v="1"/>
    <n v="4"/>
    <x v="2"/>
    <s v="Loss"/>
    <n v="0"/>
    <n v="1"/>
    <n v="0"/>
    <n v="1"/>
  </r>
  <r>
    <x v="0"/>
    <x v="0"/>
    <x v="2"/>
    <x v="10"/>
    <n v="19"/>
    <s v="JC"/>
    <x v="2"/>
    <n v="5"/>
    <x v="0"/>
    <s v="Loss"/>
    <n v="0"/>
    <n v="1"/>
    <n v="0"/>
    <n v="1"/>
  </r>
  <r>
    <x v="0"/>
    <x v="0"/>
    <x v="2"/>
    <x v="10"/>
    <n v="19"/>
    <s v="JC"/>
    <x v="1"/>
    <n v="8"/>
    <x v="2"/>
    <s v="Win"/>
    <n v="1"/>
    <n v="0"/>
    <n v="0"/>
    <n v="1"/>
  </r>
  <r>
    <x v="0"/>
    <x v="0"/>
    <x v="1"/>
    <x v="11"/>
    <n v="20"/>
    <s v="JC"/>
    <x v="1"/>
    <n v="2"/>
    <x v="2"/>
    <s v="Loss"/>
    <n v="0"/>
    <n v="1"/>
    <n v="0"/>
    <n v="1"/>
  </r>
  <r>
    <x v="0"/>
    <x v="0"/>
    <x v="1"/>
    <x v="11"/>
    <n v="20"/>
    <s v="JC"/>
    <x v="2"/>
    <n v="4"/>
    <x v="0"/>
    <s v="Win"/>
    <n v="1"/>
    <n v="0"/>
    <n v="0"/>
    <n v="1"/>
  </r>
  <r>
    <x v="0"/>
    <x v="0"/>
    <x v="1"/>
    <x v="12"/>
    <n v="21"/>
    <s v="CJ"/>
    <x v="2"/>
    <n v="10"/>
    <x v="0"/>
    <s v="Win"/>
    <n v="1"/>
    <n v="0"/>
    <n v="0"/>
    <n v="1"/>
  </r>
  <r>
    <x v="0"/>
    <x v="0"/>
    <x v="1"/>
    <x v="12"/>
    <n v="21"/>
    <s v="CJ"/>
    <x v="1"/>
    <n v="7"/>
    <x v="2"/>
    <s v="Loss"/>
    <n v="0"/>
    <n v="1"/>
    <n v="0"/>
    <n v="1"/>
  </r>
  <r>
    <x v="0"/>
    <x v="0"/>
    <x v="1"/>
    <x v="13"/>
    <n v="22"/>
    <s v="CJ"/>
    <x v="2"/>
    <n v="4"/>
    <x v="0"/>
    <s v="Win"/>
    <n v="1"/>
    <n v="0"/>
    <n v="0"/>
    <n v="1"/>
  </r>
  <r>
    <x v="0"/>
    <x v="0"/>
    <x v="1"/>
    <x v="13"/>
    <n v="22"/>
    <s v="CJ"/>
    <x v="1"/>
    <n v="0"/>
    <x v="2"/>
    <s v="Loss"/>
    <n v="0"/>
    <n v="1"/>
    <n v="0"/>
    <n v="1"/>
  </r>
  <r>
    <x v="0"/>
    <x v="0"/>
    <x v="1"/>
    <x v="14"/>
    <n v="23"/>
    <s v="JC"/>
    <x v="2"/>
    <n v="11"/>
    <x v="0"/>
    <s v="Win"/>
    <n v="1"/>
    <n v="0"/>
    <n v="0"/>
    <n v="1"/>
  </r>
  <r>
    <x v="0"/>
    <x v="0"/>
    <x v="1"/>
    <x v="14"/>
    <n v="23"/>
    <s v="JC"/>
    <x v="1"/>
    <n v="2"/>
    <x v="2"/>
    <s v="Loss"/>
    <n v="0"/>
    <n v="1"/>
    <n v="0"/>
    <n v="1"/>
  </r>
  <r>
    <x v="0"/>
    <x v="0"/>
    <x v="1"/>
    <x v="15"/>
    <n v="24"/>
    <s v="JC"/>
    <x v="2"/>
    <n v="10"/>
    <x v="0"/>
    <s v="Win"/>
    <n v="1"/>
    <n v="0"/>
    <n v="0"/>
    <n v="1"/>
  </r>
  <r>
    <x v="0"/>
    <x v="0"/>
    <x v="1"/>
    <x v="15"/>
    <n v="24"/>
    <s v="JC"/>
    <x v="1"/>
    <n v="1"/>
    <x v="2"/>
    <s v="Loss"/>
    <n v="0"/>
    <n v="1"/>
    <n v="0"/>
    <n v="1"/>
  </r>
  <r>
    <x v="0"/>
    <x v="0"/>
    <x v="0"/>
    <x v="16"/>
    <n v="25"/>
    <s v="CJD"/>
    <x v="1"/>
    <n v="3"/>
    <x v="3"/>
    <s v="Win"/>
    <n v="1"/>
    <n v="0"/>
    <n v="0"/>
    <n v="1"/>
  </r>
  <r>
    <x v="0"/>
    <x v="0"/>
    <x v="0"/>
    <x v="16"/>
    <n v="25"/>
    <s v="CJD"/>
    <x v="1"/>
    <n v="3"/>
    <x v="2"/>
    <s v="Loss"/>
    <n v="0"/>
    <n v="1"/>
    <n v="0"/>
    <n v="1"/>
  </r>
  <r>
    <x v="0"/>
    <x v="0"/>
    <x v="0"/>
    <x v="16"/>
    <n v="25"/>
    <s v="CJD"/>
    <x v="3"/>
    <n v="1"/>
    <x v="0"/>
    <s v="Loss"/>
    <n v="0"/>
    <n v="1"/>
    <n v="0"/>
    <n v="1"/>
  </r>
  <r>
    <x v="0"/>
    <x v="0"/>
    <x v="0"/>
    <x v="16"/>
    <n v="25"/>
    <s v="CJD"/>
    <x v="3"/>
    <n v="1"/>
    <x v="2"/>
    <s v="Loss"/>
    <n v="0"/>
    <n v="1"/>
    <n v="0"/>
    <n v="1"/>
  </r>
  <r>
    <x v="0"/>
    <x v="0"/>
    <x v="0"/>
    <x v="16"/>
    <n v="25"/>
    <s v="CJD"/>
    <x v="2"/>
    <n v="6"/>
    <x v="3"/>
    <s v="Win"/>
    <n v="1"/>
    <n v="0"/>
    <n v="0"/>
    <n v="1"/>
  </r>
  <r>
    <x v="0"/>
    <x v="0"/>
    <x v="0"/>
    <x v="16"/>
    <n v="25"/>
    <s v="CJD"/>
    <x v="2"/>
    <n v="6"/>
    <x v="0"/>
    <s v="Win"/>
    <n v="1"/>
    <n v="0"/>
    <n v="0"/>
    <n v="1"/>
  </r>
  <r>
    <x v="0"/>
    <x v="0"/>
    <x v="1"/>
    <x v="17"/>
    <n v="26"/>
    <s v="CJ"/>
    <x v="2"/>
    <n v="12"/>
    <x v="0"/>
    <s v="Win"/>
    <n v="1"/>
    <n v="0"/>
    <n v="0"/>
    <n v="1"/>
  </r>
  <r>
    <x v="0"/>
    <x v="0"/>
    <x v="1"/>
    <x v="17"/>
    <n v="26"/>
    <s v="CJ"/>
    <x v="1"/>
    <n v="11"/>
    <x v="2"/>
    <s v="Loss"/>
    <n v="0"/>
    <n v="1"/>
    <n v="0"/>
    <n v="1"/>
  </r>
  <r>
    <x v="0"/>
    <x v="0"/>
    <x v="1"/>
    <x v="18"/>
    <n v="27"/>
    <s v="JCQ"/>
    <x v="2"/>
    <n v="10"/>
    <x v="0"/>
    <s v="Win"/>
    <n v="1"/>
    <n v="0"/>
    <n v="0"/>
    <n v="1"/>
  </r>
  <r>
    <x v="0"/>
    <x v="0"/>
    <x v="1"/>
    <x v="18"/>
    <n v="27"/>
    <s v="JCQ"/>
    <x v="2"/>
    <n v="10"/>
    <x v="1"/>
    <s v="Win"/>
    <n v="1"/>
    <n v="0"/>
    <n v="0"/>
    <n v="1"/>
  </r>
  <r>
    <x v="0"/>
    <x v="0"/>
    <x v="1"/>
    <x v="18"/>
    <n v="27"/>
    <s v="JCQ"/>
    <x v="1"/>
    <n v="2"/>
    <x v="1"/>
    <s v="Loss"/>
    <n v="0"/>
    <n v="1"/>
    <n v="0"/>
    <n v="1"/>
  </r>
  <r>
    <x v="0"/>
    <x v="0"/>
    <x v="1"/>
    <x v="18"/>
    <n v="27"/>
    <s v="JCQ"/>
    <x v="0"/>
    <n v="4"/>
    <x v="2"/>
    <s v="Loss"/>
    <n v="0"/>
    <n v="1"/>
    <n v="0"/>
    <n v="1"/>
  </r>
  <r>
    <x v="0"/>
    <x v="0"/>
    <x v="1"/>
    <x v="18"/>
    <n v="27"/>
    <s v="JCQ"/>
    <x v="0"/>
    <n v="4"/>
    <x v="0"/>
    <s v="Win"/>
    <n v="1"/>
    <n v="0"/>
    <n v="0"/>
    <n v="1"/>
  </r>
  <r>
    <x v="0"/>
    <x v="0"/>
    <x v="1"/>
    <x v="18"/>
    <n v="27"/>
    <s v="JCQ"/>
    <x v="1"/>
    <n v="2"/>
    <x v="2"/>
    <s v="Loss"/>
    <n v="0"/>
    <n v="1"/>
    <n v="0"/>
    <n v="1"/>
  </r>
  <r>
    <x v="0"/>
    <x v="0"/>
    <x v="1"/>
    <x v="19"/>
    <n v="28"/>
    <s v="CJ"/>
    <x v="1"/>
    <n v="4"/>
    <x v="2"/>
    <s v="Loss"/>
    <n v="0"/>
    <n v="1"/>
    <n v="0"/>
    <n v="1"/>
  </r>
  <r>
    <x v="0"/>
    <x v="0"/>
    <x v="1"/>
    <x v="19"/>
    <n v="28"/>
    <s v="CJ"/>
    <x v="2"/>
    <n v="7"/>
    <x v="0"/>
    <s v="Win"/>
    <n v="1"/>
    <n v="0"/>
    <n v="0"/>
    <n v="1"/>
  </r>
  <r>
    <x v="0"/>
    <x v="0"/>
    <x v="1"/>
    <x v="20"/>
    <n v="29"/>
    <s v="JC"/>
    <x v="1"/>
    <n v="10"/>
    <x v="2"/>
    <s v="Win"/>
    <n v="1"/>
    <n v="0"/>
    <n v="0"/>
    <n v="1"/>
  </r>
  <r>
    <x v="0"/>
    <x v="0"/>
    <x v="1"/>
    <x v="20"/>
    <n v="29"/>
    <s v="JC"/>
    <x v="2"/>
    <n v="5"/>
    <x v="0"/>
    <s v="Loss"/>
    <n v="0"/>
    <n v="1"/>
    <n v="0"/>
    <n v="1"/>
  </r>
  <r>
    <x v="0"/>
    <x v="0"/>
    <x v="1"/>
    <x v="21"/>
    <n v="30"/>
    <s v="JC"/>
    <x v="1"/>
    <n v="2"/>
    <x v="2"/>
    <s v="Loss"/>
    <n v="0"/>
    <n v="1"/>
    <n v="0"/>
    <n v="1"/>
  </r>
  <r>
    <x v="0"/>
    <x v="0"/>
    <x v="1"/>
    <x v="21"/>
    <n v="30"/>
    <s v="JC"/>
    <x v="2"/>
    <n v="7"/>
    <x v="0"/>
    <s v="Win"/>
    <n v="1"/>
    <n v="0"/>
    <n v="0"/>
    <n v="1"/>
  </r>
  <r>
    <x v="0"/>
    <x v="0"/>
    <x v="1"/>
    <x v="22"/>
    <n v="31"/>
    <s v="CJ"/>
    <x v="1"/>
    <n v="5"/>
    <x v="2"/>
    <s v="Loss"/>
    <n v="0"/>
    <n v="1"/>
    <n v="0"/>
    <n v="1"/>
  </r>
  <r>
    <x v="0"/>
    <x v="0"/>
    <x v="1"/>
    <x v="22"/>
    <n v="31"/>
    <s v="CJ"/>
    <x v="2"/>
    <n v="6"/>
    <x v="0"/>
    <s v="Win"/>
    <n v="1"/>
    <n v="0"/>
    <n v="0"/>
    <n v="1"/>
  </r>
  <r>
    <x v="0"/>
    <x v="1"/>
    <x v="1"/>
    <x v="23"/>
    <n v="32"/>
    <s v="JC"/>
    <x v="1"/>
    <n v="5"/>
    <x v="2"/>
    <s v="Win"/>
    <n v="1"/>
    <n v="0"/>
    <n v="0"/>
    <n v="1"/>
  </r>
  <r>
    <x v="0"/>
    <x v="1"/>
    <x v="1"/>
    <x v="23"/>
    <n v="32"/>
    <s v="JC"/>
    <x v="2"/>
    <n v="4"/>
    <x v="0"/>
    <s v="Loss"/>
    <n v="0"/>
    <n v="1"/>
    <n v="0"/>
    <n v="1"/>
  </r>
  <r>
    <x v="0"/>
    <x v="1"/>
    <x v="1"/>
    <x v="23"/>
    <n v="33"/>
    <s v="JC"/>
    <x v="0"/>
    <n v="2"/>
    <x v="0"/>
    <s v="Loss"/>
    <n v="0"/>
    <n v="1"/>
    <n v="0"/>
    <n v="1"/>
  </r>
  <r>
    <x v="0"/>
    <x v="1"/>
    <x v="1"/>
    <x v="23"/>
    <n v="33"/>
    <s v="JC"/>
    <x v="0"/>
    <n v="2"/>
    <x v="2"/>
    <s v="Loss"/>
    <n v="0"/>
    <n v="1"/>
    <n v="0"/>
    <n v="1"/>
  </r>
  <r>
    <x v="0"/>
    <x v="1"/>
    <x v="1"/>
    <x v="23"/>
    <n v="33"/>
    <s v="JC"/>
    <x v="1"/>
    <n v="5"/>
    <x v="1"/>
    <s v="Win"/>
    <n v="1"/>
    <n v="0"/>
    <n v="0"/>
    <n v="1"/>
  </r>
  <r>
    <x v="0"/>
    <x v="1"/>
    <x v="1"/>
    <x v="23"/>
    <n v="33"/>
    <s v="JC"/>
    <x v="1"/>
    <n v="5"/>
    <x v="2"/>
    <s v="Win"/>
    <n v="1"/>
    <n v="0"/>
    <n v="0"/>
    <n v="1"/>
  </r>
  <r>
    <x v="0"/>
    <x v="1"/>
    <x v="1"/>
    <x v="23"/>
    <n v="33"/>
    <s v="JC"/>
    <x v="2"/>
    <n v="4"/>
    <x v="1"/>
    <s v="Win"/>
    <n v="1"/>
    <n v="0"/>
    <n v="0"/>
    <n v="1"/>
  </r>
  <r>
    <x v="0"/>
    <x v="1"/>
    <x v="1"/>
    <x v="23"/>
    <n v="33"/>
    <s v="JC"/>
    <x v="2"/>
    <n v="4"/>
    <x v="0"/>
    <s v="Loss"/>
    <n v="0"/>
    <n v="1"/>
    <n v="0"/>
    <n v="1"/>
  </r>
  <r>
    <x v="0"/>
    <x v="2"/>
    <x v="1"/>
    <x v="24"/>
    <n v="34"/>
    <s v="JCQ"/>
    <x v="2"/>
    <n v="8"/>
    <x v="1"/>
    <s v="Win"/>
    <n v="1"/>
    <n v="0"/>
    <n v="0"/>
    <n v="1"/>
  </r>
  <r>
    <x v="0"/>
    <x v="2"/>
    <x v="1"/>
    <x v="24"/>
    <n v="34"/>
    <s v="JCQ"/>
    <x v="2"/>
    <n v="8"/>
    <x v="0"/>
    <s v="Win"/>
    <n v="1"/>
    <n v="0"/>
    <n v="0"/>
    <n v="1"/>
  </r>
  <r>
    <x v="0"/>
    <x v="2"/>
    <x v="1"/>
    <x v="24"/>
    <n v="34"/>
    <s v="JCQ"/>
    <x v="1"/>
    <n v="1"/>
    <x v="1"/>
    <s v="Tie"/>
    <n v="0"/>
    <n v="0"/>
    <n v="1"/>
    <n v="1"/>
  </r>
  <r>
    <x v="0"/>
    <x v="2"/>
    <x v="1"/>
    <x v="24"/>
    <n v="34"/>
    <s v="JCQ"/>
    <x v="0"/>
    <n v="1"/>
    <x v="2"/>
    <s v="Loss"/>
    <n v="0"/>
    <n v="1"/>
    <n v="0"/>
    <n v="1"/>
  </r>
  <r>
    <x v="0"/>
    <x v="2"/>
    <x v="1"/>
    <x v="24"/>
    <n v="34"/>
    <s v="JCQ"/>
    <x v="1"/>
    <n v="1"/>
    <x v="2"/>
    <s v="Loss"/>
    <n v="0"/>
    <n v="1"/>
    <n v="0"/>
    <n v="1"/>
  </r>
  <r>
    <x v="0"/>
    <x v="2"/>
    <x v="1"/>
    <x v="24"/>
    <n v="34"/>
    <s v="JCQ"/>
    <x v="0"/>
    <n v="1"/>
    <x v="0"/>
    <s v="Tie"/>
    <n v="0"/>
    <n v="0"/>
    <n v="1"/>
    <n v="1"/>
  </r>
  <r>
    <x v="0"/>
    <x v="0"/>
    <x v="1"/>
    <x v="25"/>
    <n v="35"/>
    <s v="CJ"/>
    <x v="1"/>
    <n v="2"/>
    <x v="2"/>
    <s v="Loss"/>
    <n v="0"/>
    <n v="1"/>
    <n v="0"/>
    <n v="1"/>
  </r>
  <r>
    <x v="0"/>
    <x v="0"/>
    <x v="1"/>
    <x v="25"/>
    <n v="35"/>
    <s v="CJ"/>
    <x v="2"/>
    <n v="8"/>
    <x v="0"/>
    <s v="Win"/>
    <n v="1"/>
    <n v="0"/>
    <n v="0"/>
    <n v="1"/>
  </r>
  <r>
    <x v="0"/>
    <x v="1"/>
    <x v="1"/>
    <x v="26"/>
    <n v="36"/>
    <s v="JCQ"/>
    <x v="0"/>
    <n v="0"/>
    <x v="0"/>
    <s v="Loss"/>
    <n v="0"/>
    <n v="1"/>
    <n v="0"/>
    <n v="1"/>
  </r>
  <r>
    <x v="0"/>
    <x v="1"/>
    <x v="1"/>
    <x v="26"/>
    <n v="36"/>
    <s v="JCQ"/>
    <x v="2"/>
    <n v="1"/>
    <x v="0"/>
    <s v="Loss"/>
    <n v="0"/>
    <n v="1"/>
    <n v="0"/>
    <n v="1"/>
  </r>
  <r>
    <x v="0"/>
    <x v="1"/>
    <x v="1"/>
    <x v="26"/>
    <n v="36"/>
    <s v="JCQ"/>
    <x v="2"/>
    <n v="1"/>
    <x v="1"/>
    <s v="Win"/>
    <n v="1"/>
    <n v="0"/>
    <n v="0"/>
    <n v="1"/>
  </r>
  <r>
    <x v="0"/>
    <x v="1"/>
    <x v="1"/>
    <x v="26"/>
    <n v="36"/>
    <s v="JCQ"/>
    <x v="1"/>
    <n v="2"/>
    <x v="2"/>
    <s v="Win"/>
    <n v="1"/>
    <n v="0"/>
    <n v="0"/>
    <n v="1"/>
  </r>
  <r>
    <x v="0"/>
    <x v="1"/>
    <x v="1"/>
    <x v="26"/>
    <n v="36"/>
    <s v="JCQ"/>
    <x v="1"/>
    <n v="2"/>
    <x v="1"/>
    <s v="Win"/>
    <n v="1"/>
    <n v="0"/>
    <n v="0"/>
    <n v="1"/>
  </r>
  <r>
    <x v="0"/>
    <x v="1"/>
    <x v="1"/>
    <x v="26"/>
    <n v="36"/>
    <s v="JCQ"/>
    <x v="0"/>
    <n v="0"/>
    <x v="2"/>
    <s v="Loss"/>
    <n v="0"/>
    <n v="1"/>
    <n v="0"/>
    <n v="1"/>
  </r>
  <r>
    <x v="0"/>
    <x v="0"/>
    <x v="1"/>
    <x v="26"/>
    <n v="37"/>
    <s v="JC"/>
    <x v="2"/>
    <n v="8"/>
    <x v="0"/>
    <s v="Win"/>
    <n v="1"/>
    <n v="0"/>
    <n v="0"/>
    <n v="1"/>
  </r>
  <r>
    <x v="0"/>
    <x v="0"/>
    <x v="1"/>
    <x v="26"/>
    <n v="37"/>
    <s v="JC"/>
    <x v="1"/>
    <n v="6"/>
    <x v="2"/>
    <s v="Loss"/>
    <n v="0"/>
    <n v="1"/>
    <n v="0"/>
    <n v="1"/>
  </r>
  <r>
    <x v="0"/>
    <x v="2"/>
    <x v="1"/>
    <x v="27"/>
    <n v="38"/>
    <s v="CJD"/>
    <x v="2"/>
    <n v="1"/>
    <x v="3"/>
    <s v="Loss"/>
    <n v="0"/>
    <n v="1"/>
    <n v="0"/>
    <n v="1"/>
  </r>
  <r>
    <x v="0"/>
    <x v="2"/>
    <x v="1"/>
    <x v="27"/>
    <n v="38"/>
    <s v="CJD"/>
    <x v="2"/>
    <n v="1"/>
    <x v="0"/>
    <s v="Loss"/>
    <n v="0"/>
    <n v="1"/>
    <n v="0"/>
    <n v="1"/>
  </r>
  <r>
    <x v="0"/>
    <x v="2"/>
    <x v="1"/>
    <x v="27"/>
    <n v="38"/>
    <s v="CJD"/>
    <x v="1"/>
    <n v="4"/>
    <x v="3"/>
    <s v="Loss"/>
    <n v="0"/>
    <n v="1"/>
    <n v="0"/>
    <n v="1"/>
  </r>
  <r>
    <x v="0"/>
    <x v="2"/>
    <x v="1"/>
    <x v="27"/>
    <n v="38"/>
    <s v="CJD"/>
    <x v="1"/>
    <n v="4"/>
    <x v="2"/>
    <s v="Win"/>
    <n v="1"/>
    <n v="0"/>
    <n v="0"/>
    <n v="1"/>
  </r>
  <r>
    <x v="0"/>
    <x v="2"/>
    <x v="1"/>
    <x v="27"/>
    <n v="38"/>
    <s v="CJD"/>
    <x v="3"/>
    <n v="9"/>
    <x v="0"/>
    <s v="Win"/>
    <n v="1"/>
    <n v="0"/>
    <n v="0"/>
    <n v="1"/>
  </r>
  <r>
    <x v="0"/>
    <x v="2"/>
    <x v="1"/>
    <x v="27"/>
    <n v="38"/>
    <s v="CJD"/>
    <x v="3"/>
    <n v="9"/>
    <x v="2"/>
    <s v="Win"/>
    <n v="1"/>
    <n v="0"/>
    <n v="0"/>
    <n v="1"/>
  </r>
  <r>
    <x v="0"/>
    <x v="0"/>
    <x v="1"/>
    <x v="28"/>
    <n v="39"/>
    <s v="CJ"/>
    <x v="1"/>
    <n v="6"/>
    <x v="2"/>
    <s v="Loss"/>
    <n v="0"/>
    <n v="1"/>
    <n v="0"/>
    <n v="1"/>
  </r>
  <r>
    <x v="0"/>
    <x v="0"/>
    <x v="1"/>
    <x v="28"/>
    <n v="39"/>
    <s v="CJ"/>
    <x v="2"/>
    <n v="15"/>
    <x v="0"/>
    <s v="Win"/>
    <n v="1"/>
    <n v="0"/>
    <n v="0"/>
    <n v="1"/>
  </r>
  <r>
    <x v="0"/>
    <x v="1"/>
    <x v="1"/>
    <x v="28"/>
    <n v="40"/>
    <s v="CJ"/>
    <x v="1"/>
    <n v="6"/>
    <x v="2"/>
    <s v="Loss"/>
    <n v="0"/>
    <n v="1"/>
    <n v="0"/>
    <n v="1"/>
  </r>
  <r>
    <x v="0"/>
    <x v="1"/>
    <x v="1"/>
    <x v="28"/>
    <n v="40"/>
    <s v="CJ"/>
    <x v="2"/>
    <n v="8"/>
    <x v="0"/>
    <s v="Win"/>
    <n v="1"/>
    <n v="0"/>
    <n v="0"/>
    <n v="1"/>
  </r>
  <r>
    <x v="0"/>
    <x v="2"/>
    <x v="1"/>
    <x v="28"/>
    <n v="41"/>
    <s v="CJ"/>
    <x v="2"/>
    <n v="4"/>
    <x v="0"/>
    <s v="Win"/>
    <n v="1"/>
    <n v="0"/>
    <n v="0"/>
    <n v="1"/>
  </r>
  <r>
    <x v="0"/>
    <x v="2"/>
    <x v="1"/>
    <x v="28"/>
    <n v="41"/>
    <s v="CJ"/>
    <x v="1"/>
    <n v="2"/>
    <x v="2"/>
    <s v="Loss"/>
    <n v="0"/>
    <n v="1"/>
    <n v="0"/>
    <n v="1"/>
  </r>
  <r>
    <x v="0"/>
    <x v="1"/>
    <x v="1"/>
    <x v="29"/>
    <n v="42"/>
    <s v="JC"/>
    <x v="2"/>
    <n v="5"/>
    <x v="0"/>
    <s v="Loss"/>
    <n v="0"/>
    <n v="1"/>
    <n v="0"/>
    <n v="1"/>
  </r>
  <r>
    <x v="0"/>
    <x v="1"/>
    <x v="1"/>
    <x v="29"/>
    <n v="42"/>
    <s v="JC"/>
    <x v="1"/>
    <n v="6"/>
    <x v="2"/>
    <s v="Win"/>
    <n v="1"/>
    <n v="0"/>
    <n v="0"/>
    <n v="1"/>
  </r>
  <r>
    <x v="0"/>
    <x v="0"/>
    <x v="1"/>
    <x v="30"/>
    <n v="43"/>
    <s v="JCQ"/>
    <x v="1"/>
    <n v="7"/>
    <x v="3"/>
    <s v="Win"/>
    <n v="1"/>
    <n v="0"/>
    <n v="0"/>
    <n v="1"/>
  </r>
  <r>
    <x v="0"/>
    <x v="0"/>
    <x v="1"/>
    <x v="30"/>
    <n v="43"/>
    <s v="JCQ"/>
    <x v="2"/>
    <n v="8"/>
    <x v="0"/>
    <s v="Win"/>
    <n v="1"/>
    <n v="0"/>
    <n v="0"/>
    <n v="1"/>
  </r>
  <r>
    <x v="0"/>
    <x v="0"/>
    <x v="1"/>
    <x v="30"/>
    <n v="43"/>
    <s v="JCQ"/>
    <x v="2"/>
    <n v="8"/>
    <x v="3"/>
    <s v="Win"/>
    <n v="1"/>
    <n v="0"/>
    <n v="0"/>
    <n v="1"/>
  </r>
  <r>
    <x v="0"/>
    <x v="0"/>
    <x v="1"/>
    <x v="30"/>
    <n v="43"/>
    <s v="JCQ"/>
    <x v="3"/>
    <n v="4"/>
    <x v="2"/>
    <s v="Loss"/>
    <n v="0"/>
    <n v="1"/>
    <n v="0"/>
    <n v="1"/>
  </r>
  <r>
    <x v="0"/>
    <x v="0"/>
    <x v="1"/>
    <x v="30"/>
    <n v="43"/>
    <s v="JCQ"/>
    <x v="3"/>
    <n v="4"/>
    <x v="0"/>
    <s v="Loss"/>
    <n v="0"/>
    <n v="1"/>
    <n v="0"/>
    <n v="1"/>
  </r>
  <r>
    <x v="0"/>
    <x v="0"/>
    <x v="1"/>
    <x v="30"/>
    <n v="43"/>
    <s v="JCQ"/>
    <x v="1"/>
    <n v="7"/>
    <x v="2"/>
    <s v="Loss"/>
    <n v="0"/>
    <n v="1"/>
    <n v="0"/>
    <n v="1"/>
  </r>
  <r>
    <x v="0"/>
    <x v="0"/>
    <x v="1"/>
    <x v="31"/>
    <n v="44"/>
    <s v="CJV"/>
    <x v="4"/>
    <n v="2"/>
    <x v="0"/>
    <s v="Loss"/>
    <n v="0"/>
    <n v="1"/>
    <n v="0"/>
    <n v="1"/>
  </r>
  <r>
    <x v="0"/>
    <x v="0"/>
    <x v="1"/>
    <x v="31"/>
    <n v="44"/>
    <s v="CJV"/>
    <x v="2"/>
    <n v="7"/>
    <x v="0"/>
    <s v="Win"/>
    <n v="1"/>
    <n v="0"/>
    <n v="0"/>
    <n v="1"/>
  </r>
  <r>
    <x v="0"/>
    <x v="0"/>
    <x v="1"/>
    <x v="31"/>
    <n v="44"/>
    <s v="CJV"/>
    <x v="2"/>
    <n v="7"/>
    <x v="4"/>
    <s v="Win"/>
    <n v="1"/>
    <n v="0"/>
    <n v="0"/>
    <n v="1"/>
  </r>
  <r>
    <x v="0"/>
    <x v="0"/>
    <x v="1"/>
    <x v="31"/>
    <n v="44"/>
    <s v="CJV"/>
    <x v="1"/>
    <n v="5"/>
    <x v="2"/>
    <s v="Loss"/>
    <n v="0"/>
    <n v="1"/>
    <n v="0"/>
    <n v="1"/>
  </r>
  <r>
    <x v="0"/>
    <x v="0"/>
    <x v="1"/>
    <x v="31"/>
    <n v="44"/>
    <s v="CJV"/>
    <x v="1"/>
    <n v="5"/>
    <x v="4"/>
    <s v="Win"/>
    <n v="1"/>
    <n v="0"/>
    <n v="0"/>
    <n v="1"/>
  </r>
  <r>
    <x v="0"/>
    <x v="0"/>
    <x v="1"/>
    <x v="31"/>
    <n v="44"/>
    <s v="CJV"/>
    <x v="4"/>
    <n v="2"/>
    <x v="2"/>
    <s v="Loss"/>
    <n v="0"/>
    <n v="1"/>
    <n v="0"/>
    <n v="1"/>
  </r>
  <r>
    <x v="1"/>
    <x v="0"/>
    <x v="1"/>
    <x v="31"/>
    <n v="45"/>
    <s v="JC"/>
    <x v="2"/>
    <n v="7"/>
    <x v="0"/>
    <s v="Win"/>
    <n v="1"/>
    <n v="0"/>
    <n v="0"/>
    <n v="1"/>
  </r>
  <r>
    <x v="1"/>
    <x v="0"/>
    <x v="1"/>
    <x v="31"/>
    <n v="45"/>
    <s v="JC"/>
    <x v="2"/>
    <n v="7"/>
    <x v="3"/>
    <s v="Win"/>
    <n v="1"/>
    <n v="0"/>
    <n v="0"/>
    <n v="1"/>
  </r>
  <r>
    <x v="1"/>
    <x v="0"/>
    <x v="1"/>
    <x v="31"/>
    <n v="45"/>
    <s v="JC"/>
    <x v="3"/>
    <n v="0"/>
    <x v="2"/>
    <s v="Loss"/>
    <n v="0"/>
    <n v="1"/>
    <n v="0"/>
    <n v="1"/>
  </r>
  <r>
    <x v="1"/>
    <x v="0"/>
    <x v="1"/>
    <x v="31"/>
    <n v="45"/>
    <s v="JC"/>
    <x v="3"/>
    <n v="0"/>
    <x v="0"/>
    <s v="Loss"/>
    <n v="0"/>
    <n v="1"/>
    <n v="0"/>
    <n v="1"/>
  </r>
  <r>
    <x v="1"/>
    <x v="0"/>
    <x v="1"/>
    <x v="31"/>
    <n v="45"/>
    <s v="JC"/>
    <x v="1"/>
    <n v="1"/>
    <x v="2"/>
    <s v="Loss"/>
    <n v="0"/>
    <n v="1"/>
    <n v="0"/>
    <n v="1"/>
  </r>
  <r>
    <x v="1"/>
    <x v="0"/>
    <x v="1"/>
    <x v="31"/>
    <n v="45"/>
    <s v="JC"/>
    <x v="1"/>
    <n v="1"/>
    <x v="3"/>
    <s v="Win"/>
    <n v="1"/>
    <n v="0"/>
    <n v="0"/>
    <n v="1"/>
  </r>
  <r>
    <x v="0"/>
    <x v="1"/>
    <x v="1"/>
    <x v="31"/>
    <n v="46"/>
    <s v="CJ"/>
    <x v="2"/>
    <n v="10"/>
    <x v="0"/>
    <s v="Win"/>
    <n v="1"/>
    <n v="0"/>
    <n v="0"/>
    <n v="1"/>
  </r>
  <r>
    <x v="0"/>
    <x v="1"/>
    <x v="1"/>
    <x v="31"/>
    <n v="46"/>
    <s v="CJ"/>
    <x v="1"/>
    <n v="2"/>
    <x v="2"/>
    <s v="Loss"/>
    <n v="0"/>
    <n v="1"/>
    <n v="0"/>
    <n v="1"/>
  </r>
  <r>
    <x v="0"/>
    <x v="0"/>
    <x v="1"/>
    <x v="31"/>
    <n v="47"/>
    <s v="JD"/>
    <x v="3"/>
    <n v="1"/>
    <x v="0"/>
    <s v="Loss"/>
    <n v="0"/>
    <n v="1"/>
    <n v="0"/>
    <n v="1"/>
  </r>
  <r>
    <x v="0"/>
    <x v="0"/>
    <x v="1"/>
    <x v="31"/>
    <n v="47"/>
    <s v="JD"/>
    <x v="1"/>
    <n v="3"/>
    <x v="3"/>
    <s v="Win"/>
    <n v="1"/>
    <n v="0"/>
    <n v="0"/>
    <n v="1"/>
  </r>
  <r>
    <x v="0"/>
    <x v="2"/>
    <x v="1"/>
    <x v="32"/>
    <n v="48"/>
    <s v="JC"/>
    <x v="2"/>
    <n v="3"/>
    <x v="0"/>
    <s v="Loss"/>
    <n v="0"/>
    <n v="1"/>
    <n v="0"/>
    <n v="1"/>
  </r>
  <r>
    <x v="0"/>
    <x v="2"/>
    <x v="1"/>
    <x v="32"/>
    <n v="48"/>
    <s v="JC"/>
    <x v="1"/>
    <n v="4"/>
    <x v="2"/>
    <s v="Win"/>
    <n v="1"/>
    <n v="0"/>
    <n v="0"/>
    <n v="1"/>
  </r>
  <r>
    <x v="0"/>
    <x v="1"/>
    <x v="1"/>
    <x v="32"/>
    <n v="49"/>
    <s v="CJ"/>
    <x v="1"/>
    <n v="4"/>
    <x v="2"/>
    <s v="Loss"/>
    <n v="0"/>
    <n v="1"/>
    <n v="0"/>
    <n v="1"/>
  </r>
  <r>
    <x v="0"/>
    <x v="1"/>
    <x v="1"/>
    <x v="32"/>
    <n v="49"/>
    <s v="CJ"/>
    <x v="2"/>
    <n v="7"/>
    <x v="0"/>
    <s v="Win"/>
    <n v="1"/>
    <n v="0"/>
    <n v="0"/>
    <n v="1"/>
  </r>
  <r>
    <x v="0"/>
    <x v="0"/>
    <x v="1"/>
    <x v="32"/>
    <n v="50"/>
    <s v="CJ"/>
    <x v="1"/>
    <n v="5"/>
    <x v="2"/>
    <s v="Win"/>
    <n v="1"/>
    <n v="0"/>
    <n v="0"/>
    <n v="1"/>
  </r>
  <r>
    <x v="0"/>
    <x v="0"/>
    <x v="1"/>
    <x v="32"/>
    <n v="50"/>
    <s v="CJ"/>
    <x v="2"/>
    <n v="3"/>
    <x v="0"/>
    <s v="Loss"/>
    <n v="0"/>
    <n v="1"/>
    <n v="0"/>
    <n v="1"/>
  </r>
  <r>
    <x v="0"/>
    <x v="0"/>
    <x v="1"/>
    <x v="32"/>
    <n v="51"/>
    <s v="JC"/>
    <x v="1"/>
    <n v="7"/>
    <x v="2"/>
    <s v="Win"/>
    <n v="1"/>
    <n v="0"/>
    <n v="0"/>
    <n v="1"/>
  </r>
  <r>
    <x v="0"/>
    <x v="0"/>
    <x v="1"/>
    <x v="32"/>
    <n v="51"/>
    <s v="JC"/>
    <x v="2"/>
    <n v="6"/>
    <x v="0"/>
    <s v="Loss"/>
    <n v="0"/>
    <n v="1"/>
    <n v="0"/>
    <n v="1"/>
  </r>
  <r>
    <x v="0"/>
    <x v="0"/>
    <x v="1"/>
    <x v="32"/>
    <n v="52"/>
    <s v="CJ"/>
    <x v="1"/>
    <n v="5"/>
    <x v="2"/>
    <s v="Loss"/>
    <n v="0"/>
    <n v="1"/>
    <n v="0"/>
    <n v="1"/>
  </r>
  <r>
    <x v="0"/>
    <x v="0"/>
    <x v="1"/>
    <x v="32"/>
    <n v="52"/>
    <s v="CJ"/>
    <x v="2"/>
    <n v="10"/>
    <x v="0"/>
    <s v="Win"/>
    <n v="1"/>
    <n v="0"/>
    <n v="0"/>
    <n v="1"/>
  </r>
  <r>
    <x v="0"/>
    <x v="0"/>
    <x v="1"/>
    <x v="33"/>
    <n v="53"/>
    <s v="CJ"/>
    <x v="2"/>
    <n v="10"/>
    <x v="0"/>
    <s v="Win"/>
    <n v="1"/>
    <n v="0"/>
    <n v="0"/>
    <n v="1"/>
  </r>
  <r>
    <x v="0"/>
    <x v="0"/>
    <x v="1"/>
    <x v="33"/>
    <n v="53"/>
    <s v="CJ"/>
    <x v="1"/>
    <n v="0"/>
    <x v="2"/>
    <s v="Loss"/>
    <n v="0"/>
    <n v="1"/>
    <n v="0"/>
    <n v="1"/>
  </r>
  <r>
    <x v="0"/>
    <x v="2"/>
    <x v="1"/>
    <x v="33"/>
    <n v="54"/>
    <s v="QJCDY"/>
    <x v="1"/>
    <n v="3"/>
    <x v="3"/>
    <s v="Tie"/>
    <n v="0"/>
    <n v="0"/>
    <n v="1"/>
    <n v="1"/>
  </r>
  <r>
    <x v="0"/>
    <x v="2"/>
    <x v="1"/>
    <x v="33"/>
    <n v="54"/>
    <s v="QJCDY"/>
    <x v="1"/>
    <n v="3"/>
    <x v="5"/>
    <s v="Win"/>
    <n v="1"/>
    <n v="0"/>
    <n v="0"/>
    <n v="1"/>
  </r>
  <r>
    <x v="0"/>
    <x v="2"/>
    <x v="1"/>
    <x v="33"/>
    <n v="54"/>
    <s v="QJCDY"/>
    <x v="5"/>
    <n v="1"/>
    <x v="2"/>
    <s v="Loss"/>
    <n v="0"/>
    <n v="1"/>
    <n v="0"/>
    <n v="1"/>
  </r>
  <r>
    <x v="0"/>
    <x v="2"/>
    <x v="1"/>
    <x v="33"/>
    <n v="54"/>
    <s v="QJCDY"/>
    <x v="5"/>
    <n v="1"/>
    <x v="0"/>
    <s v="Loss"/>
    <n v="0"/>
    <n v="1"/>
    <n v="0"/>
    <n v="1"/>
  </r>
  <r>
    <x v="0"/>
    <x v="2"/>
    <x v="1"/>
    <x v="33"/>
    <n v="54"/>
    <s v="QJCDY"/>
    <x v="5"/>
    <n v="1"/>
    <x v="1"/>
    <s v="Win"/>
    <n v="1"/>
    <n v="0"/>
    <n v="0"/>
    <n v="1"/>
  </r>
  <r>
    <x v="0"/>
    <x v="2"/>
    <x v="1"/>
    <x v="33"/>
    <n v="54"/>
    <s v="QJCDY"/>
    <x v="5"/>
    <n v="1"/>
    <x v="3"/>
    <s v="Loss"/>
    <n v="0"/>
    <n v="1"/>
    <n v="0"/>
    <n v="1"/>
  </r>
  <r>
    <x v="0"/>
    <x v="2"/>
    <x v="1"/>
    <x v="33"/>
    <n v="54"/>
    <s v="QJCDY"/>
    <x v="0"/>
    <n v="0"/>
    <x v="2"/>
    <s v="Loss"/>
    <n v="0"/>
    <n v="1"/>
    <n v="0"/>
    <n v="1"/>
  </r>
  <r>
    <x v="0"/>
    <x v="2"/>
    <x v="1"/>
    <x v="33"/>
    <n v="54"/>
    <s v="QJCDY"/>
    <x v="0"/>
    <n v="0"/>
    <x v="0"/>
    <s v="Loss"/>
    <n v="0"/>
    <n v="1"/>
    <n v="0"/>
    <n v="1"/>
  </r>
  <r>
    <x v="0"/>
    <x v="2"/>
    <x v="1"/>
    <x v="33"/>
    <n v="54"/>
    <s v="QJCDY"/>
    <x v="0"/>
    <n v="0"/>
    <x v="3"/>
    <s v="Loss"/>
    <n v="0"/>
    <n v="1"/>
    <n v="0"/>
    <n v="1"/>
  </r>
  <r>
    <x v="0"/>
    <x v="2"/>
    <x v="1"/>
    <x v="33"/>
    <n v="54"/>
    <s v="QJCDY"/>
    <x v="0"/>
    <n v="0"/>
    <x v="5"/>
    <s v="Loss"/>
    <n v="0"/>
    <n v="1"/>
    <n v="0"/>
    <n v="1"/>
  </r>
  <r>
    <x v="0"/>
    <x v="2"/>
    <x v="1"/>
    <x v="33"/>
    <n v="54"/>
    <s v="QJCDY"/>
    <x v="3"/>
    <n v="3"/>
    <x v="5"/>
    <s v="Win"/>
    <n v="1"/>
    <n v="0"/>
    <n v="0"/>
    <n v="1"/>
  </r>
  <r>
    <x v="0"/>
    <x v="2"/>
    <x v="1"/>
    <x v="33"/>
    <n v="54"/>
    <s v="QJCDY"/>
    <x v="3"/>
    <n v="3"/>
    <x v="0"/>
    <s v="Tie"/>
    <n v="0"/>
    <n v="0"/>
    <n v="1"/>
    <n v="1"/>
  </r>
  <r>
    <x v="0"/>
    <x v="2"/>
    <x v="1"/>
    <x v="33"/>
    <n v="54"/>
    <s v="QJCDY"/>
    <x v="2"/>
    <n v="6"/>
    <x v="0"/>
    <s v="Win"/>
    <n v="1"/>
    <n v="0"/>
    <n v="0"/>
    <n v="1"/>
  </r>
  <r>
    <x v="0"/>
    <x v="2"/>
    <x v="1"/>
    <x v="33"/>
    <n v="54"/>
    <s v="QJCDY"/>
    <x v="2"/>
    <n v="6"/>
    <x v="1"/>
    <s v="Win"/>
    <n v="1"/>
    <n v="0"/>
    <n v="0"/>
    <n v="1"/>
  </r>
  <r>
    <x v="0"/>
    <x v="2"/>
    <x v="1"/>
    <x v="33"/>
    <n v="54"/>
    <s v="QJCDY"/>
    <x v="2"/>
    <n v="6"/>
    <x v="3"/>
    <s v="Win"/>
    <n v="1"/>
    <n v="0"/>
    <n v="0"/>
    <n v="1"/>
  </r>
  <r>
    <x v="0"/>
    <x v="2"/>
    <x v="1"/>
    <x v="33"/>
    <n v="54"/>
    <s v="QJCDY"/>
    <x v="2"/>
    <n v="6"/>
    <x v="5"/>
    <s v="Win"/>
    <n v="1"/>
    <n v="0"/>
    <n v="0"/>
    <n v="1"/>
  </r>
  <r>
    <x v="0"/>
    <x v="2"/>
    <x v="1"/>
    <x v="33"/>
    <n v="54"/>
    <s v="QJCDY"/>
    <x v="1"/>
    <n v="3"/>
    <x v="1"/>
    <s v="Win"/>
    <n v="1"/>
    <n v="0"/>
    <n v="0"/>
    <n v="1"/>
  </r>
  <r>
    <x v="0"/>
    <x v="2"/>
    <x v="1"/>
    <x v="33"/>
    <n v="54"/>
    <s v="QJCDY"/>
    <x v="3"/>
    <n v="3"/>
    <x v="2"/>
    <s v="Loss"/>
    <n v="0"/>
    <n v="1"/>
    <n v="0"/>
    <n v="1"/>
  </r>
  <r>
    <x v="0"/>
    <x v="2"/>
    <x v="1"/>
    <x v="33"/>
    <n v="54"/>
    <s v="QJCDY"/>
    <x v="3"/>
    <n v="3"/>
    <x v="1"/>
    <s v="Win"/>
    <n v="1"/>
    <n v="0"/>
    <n v="0"/>
    <n v="1"/>
  </r>
  <r>
    <x v="0"/>
    <x v="2"/>
    <x v="1"/>
    <x v="33"/>
    <n v="54"/>
    <s v="QJCDY"/>
    <x v="1"/>
    <n v="3"/>
    <x v="2"/>
    <s v="Loss"/>
    <n v="0"/>
    <n v="1"/>
    <n v="0"/>
    <n v="1"/>
  </r>
  <r>
    <x v="0"/>
    <x v="0"/>
    <x v="1"/>
    <x v="34"/>
    <n v="55"/>
    <s v="CJ"/>
    <x v="1"/>
    <n v="7"/>
    <x v="2"/>
    <s v="Loss"/>
    <n v="0"/>
    <n v="1"/>
    <n v="0"/>
    <n v="1"/>
  </r>
  <r>
    <x v="0"/>
    <x v="0"/>
    <x v="1"/>
    <x v="34"/>
    <n v="55"/>
    <s v="CJ"/>
    <x v="2"/>
    <n v="9"/>
    <x v="0"/>
    <s v="Win"/>
    <n v="1"/>
    <n v="0"/>
    <n v="0"/>
    <n v="1"/>
  </r>
  <r>
    <x v="0"/>
    <x v="1"/>
    <x v="1"/>
    <x v="34"/>
    <n v="56"/>
    <s v="CJ"/>
    <x v="1"/>
    <n v="3"/>
    <x v="2"/>
    <s v="Loss"/>
    <n v="0"/>
    <n v="1"/>
    <n v="0"/>
    <n v="1"/>
  </r>
  <r>
    <x v="0"/>
    <x v="1"/>
    <x v="1"/>
    <x v="34"/>
    <n v="56"/>
    <s v="CJ"/>
    <x v="2"/>
    <n v="10"/>
    <x v="0"/>
    <s v="Win"/>
    <n v="1"/>
    <n v="0"/>
    <n v="0"/>
    <n v="1"/>
  </r>
  <r>
    <x v="0"/>
    <x v="0"/>
    <x v="1"/>
    <x v="35"/>
    <n v="57"/>
    <s v="JCK"/>
    <x v="2"/>
    <n v="5"/>
    <x v="0"/>
    <s v="Loss"/>
    <n v="0"/>
    <n v="1"/>
    <n v="0"/>
    <n v="1"/>
  </r>
  <r>
    <x v="0"/>
    <x v="0"/>
    <x v="1"/>
    <x v="35"/>
    <n v="57"/>
    <s v="JCK"/>
    <x v="2"/>
    <n v="5"/>
    <x v="6"/>
    <s v="Win"/>
    <n v="1"/>
    <n v="0"/>
    <n v="0"/>
    <n v="1"/>
  </r>
  <r>
    <x v="0"/>
    <x v="0"/>
    <x v="1"/>
    <x v="35"/>
    <n v="57"/>
    <s v="JCK"/>
    <x v="1"/>
    <n v="7"/>
    <x v="2"/>
    <s v="Win"/>
    <n v="1"/>
    <n v="0"/>
    <n v="0"/>
    <n v="1"/>
  </r>
  <r>
    <x v="0"/>
    <x v="0"/>
    <x v="1"/>
    <x v="35"/>
    <n v="57"/>
    <s v="JCK"/>
    <x v="1"/>
    <n v="7"/>
    <x v="6"/>
    <s v="Win"/>
    <n v="1"/>
    <n v="0"/>
    <n v="0"/>
    <n v="1"/>
  </r>
  <r>
    <x v="0"/>
    <x v="0"/>
    <x v="1"/>
    <x v="35"/>
    <n v="57"/>
    <s v="JCK"/>
    <x v="6"/>
    <n v="0"/>
    <x v="2"/>
    <s v="Loss"/>
    <n v="0"/>
    <n v="1"/>
    <n v="0"/>
    <n v="1"/>
  </r>
  <r>
    <x v="0"/>
    <x v="0"/>
    <x v="1"/>
    <x v="35"/>
    <n v="57"/>
    <s v="JCK"/>
    <x v="6"/>
    <n v="0"/>
    <x v="0"/>
    <s v="Loss"/>
    <n v="0"/>
    <n v="1"/>
    <n v="0"/>
    <n v="1"/>
  </r>
  <r>
    <x v="0"/>
    <x v="1"/>
    <x v="1"/>
    <x v="35"/>
    <n v="58"/>
    <s v="CJK"/>
    <x v="2"/>
    <n v="9"/>
    <x v="0"/>
    <s v="Win"/>
    <n v="1"/>
    <n v="0"/>
    <n v="0"/>
    <n v="1"/>
  </r>
  <r>
    <x v="0"/>
    <x v="1"/>
    <x v="1"/>
    <x v="35"/>
    <n v="58"/>
    <s v="CJK"/>
    <x v="2"/>
    <n v="9"/>
    <x v="6"/>
    <s v="Win"/>
    <n v="1"/>
    <n v="0"/>
    <n v="0"/>
    <n v="1"/>
  </r>
  <r>
    <x v="0"/>
    <x v="1"/>
    <x v="1"/>
    <x v="35"/>
    <n v="58"/>
    <s v="CJK"/>
    <x v="1"/>
    <n v="3"/>
    <x v="2"/>
    <s v="Loss"/>
    <n v="0"/>
    <n v="1"/>
    <n v="0"/>
    <n v="1"/>
  </r>
  <r>
    <x v="0"/>
    <x v="1"/>
    <x v="1"/>
    <x v="35"/>
    <n v="58"/>
    <s v="CJK"/>
    <x v="1"/>
    <n v="3"/>
    <x v="6"/>
    <s v="Loss"/>
    <n v="0"/>
    <n v="1"/>
    <n v="0"/>
    <n v="1"/>
  </r>
  <r>
    <x v="0"/>
    <x v="1"/>
    <x v="1"/>
    <x v="35"/>
    <n v="58"/>
    <s v="CJK"/>
    <x v="6"/>
    <n v="4"/>
    <x v="2"/>
    <s v="Loss"/>
    <n v="0"/>
    <n v="1"/>
    <n v="0"/>
    <n v="1"/>
  </r>
  <r>
    <x v="0"/>
    <x v="1"/>
    <x v="1"/>
    <x v="35"/>
    <n v="58"/>
    <s v="CJK"/>
    <x v="6"/>
    <n v="4"/>
    <x v="0"/>
    <s v="Win"/>
    <n v="1"/>
    <n v="0"/>
    <n v="0"/>
    <n v="1"/>
  </r>
  <r>
    <x v="0"/>
    <x v="2"/>
    <x v="1"/>
    <x v="35"/>
    <n v="59"/>
    <s v="CJ"/>
    <x v="2"/>
    <n v="12"/>
    <x v="0"/>
    <s v="Win"/>
    <n v="1"/>
    <n v="0"/>
    <n v="0"/>
    <n v="1"/>
  </r>
  <r>
    <x v="0"/>
    <x v="2"/>
    <x v="1"/>
    <x v="35"/>
    <n v="59"/>
    <s v="CJ"/>
    <x v="1"/>
    <n v="1"/>
    <x v="2"/>
    <s v="Loss"/>
    <n v="0"/>
    <n v="1"/>
    <n v="0"/>
    <n v="1"/>
  </r>
  <r>
    <x v="0"/>
    <x v="0"/>
    <x v="1"/>
    <x v="36"/>
    <n v="60"/>
    <s v="JC"/>
    <x v="2"/>
    <n v="5"/>
    <x v="0"/>
    <s v="Loss"/>
    <n v="0"/>
    <n v="1"/>
    <n v="0"/>
    <n v="1"/>
  </r>
  <r>
    <x v="0"/>
    <x v="0"/>
    <x v="1"/>
    <x v="36"/>
    <n v="60"/>
    <s v="JC"/>
    <x v="1"/>
    <n v="12"/>
    <x v="2"/>
    <s v="Win"/>
    <n v="1"/>
    <n v="0"/>
    <n v="0"/>
    <n v="1"/>
  </r>
  <r>
    <x v="0"/>
    <x v="1"/>
    <x v="1"/>
    <x v="36"/>
    <n v="61"/>
    <s v="CJ"/>
    <x v="2"/>
    <n v="13"/>
    <x v="0"/>
    <s v="Win"/>
    <n v="1"/>
    <n v="0"/>
    <n v="0"/>
    <n v="1"/>
  </r>
  <r>
    <x v="0"/>
    <x v="1"/>
    <x v="1"/>
    <x v="36"/>
    <n v="61"/>
    <s v="CJ"/>
    <x v="1"/>
    <n v="2"/>
    <x v="2"/>
    <s v="Loss"/>
    <n v="0"/>
    <n v="1"/>
    <n v="0"/>
    <n v="1"/>
  </r>
  <r>
    <x v="0"/>
    <x v="2"/>
    <x v="1"/>
    <x v="36"/>
    <n v="62"/>
    <s v="JCD"/>
    <x v="2"/>
    <n v="8"/>
    <x v="3"/>
    <s v="Win"/>
    <n v="1"/>
    <n v="0"/>
    <n v="0"/>
    <n v="1"/>
  </r>
  <r>
    <x v="0"/>
    <x v="2"/>
    <x v="1"/>
    <x v="36"/>
    <n v="62"/>
    <s v="JCD"/>
    <x v="3"/>
    <n v="1"/>
    <x v="2"/>
    <s v="Loss"/>
    <n v="0"/>
    <n v="1"/>
    <n v="0"/>
    <n v="1"/>
  </r>
  <r>
    <x v="0"/>
    <x v="2"/>
    <x v="1"/>
    <x v="36"/>
    <n v="62"/>
    <s v="JCD"/>
    <x v="3"/>
    <n v="1"/>
    <x v="0"/>
    <s v="Loss"/>
    <n v="0"/>
    <n v="1"/>
    <n v="0"/>
    <n v="1"/>
  </r>
  <r>
    <x v="0"/>
    <x v="2"/>
    <x v="1"/>
    <x v="36"/>
    <n v="62"/>
    <s v="JCD"/>
    <x v="1"/>
    <n v="2"/>
    <x v="2"/>
    <s v="Loss"/>
    <n v="0"/>
    <n v="1"/>
    <n v="0"/>
    <n v="1"/>
  </r>
  <r>
    <x v="0"/>
    <x v="2"/>
    <x v="1"/>
    <x v="36"/>
    <n v="62"/>
    <s v="JCD"/>
    <x v="1"/>
    <n v="2"/>
    <x v="3"/>
    <s v="Win"/>
    <n v="1"/>
    <n v="0"/>
    <n v="0"/>
    <n v="1"/>
  </r>
  <r>
    <x v="0"/>
    <x v="2"/>
    <x v="1"/>
    <x v="36"/>
    <n v="62"/>
    <s v="JCD"/>
    <x v="2"/>
    <n v="8"/>
    <x v="0"/>
    <s v="Win"/>
    <n v="1"/>
    <n v="0"/>
    <n v="0"/>
    <n v="1"/>
  </r>
  <r>
    <x v="0"/>
    <x v="0"/>
    <x v="1"/>
    <x v="37"/>
    <n v="63"/>
    <s v="CJ"/>
    <x v="2"/>
    <n v="9"/>
    <x v="0"/>
    <s v="Win"/>
    <n v="1"/>
    <n v="0"/>
    <n v="0"/>
    <n v="1"/>
  </r>
  <r>
    <x v="0"/>
    <x v="0"/>
    <x v="1"/>
    <x v="37"/>
    <n v="63"/>
    <s v="CJ"/>
    <x v="1"/>
    <n v="4"/>
    <x v="2"/>
    <s v="Loss"/>
    <n v="0"/>
    <n v="1"/>
    <n v="0"/>
    <n v="1"/>
  </r>
  <r>
    <x v="0"/>
    <x v="0"/>
    <x v="1"/>
    <x v="37"/>
    <n v="64"/>
    <s v="QJ"/>
    <x v="0"/>
    <n v="7"/>
    <x v="0"/>
    <s v="Loss"/>
    <n v="0"/>
    <n v="1"/>
    <n v="0"/>
    <n v="1"/>
  </r>
  <r>
    <x v="0"/>
    <x v="0"/>
    <x v="1"/>
    <x v="37"/>
    <n v="64"/>
    <s v="QJ"/>
    <x v="1"/>
    <n v="9"/>
    <x v="1"/>
    <s v="Win"/>
    <n v="1"/>
    <n v="0"/>
    <n v="0"/>
    <n v="1"/>
  </r>
  <r>
    <x v="0"/>
    <x v="0"/>
    <x v="1"/>
    <x v="37"/>
    <n v="65"/>
    <s v="DCJ"/>
    <x v="3"/>
    <n v="4"/>
    <x v="2"/>
    <s v="Loss"/>
    <n v="0"/>
    <n v="1"/>
    <n v="0"/>
    <n v="1"/>
  </r>
  <r>
    <x v="0"/>
    <x v="0"/>
    <x v="1"/>
    <x v="37"/>
    <n v="65"/>
    <s v="DCJ"/>
    <x v="1"/>
    <n v="3"/>
    <x v="3"/>
    <s v="Loss"/>
    <n v="0"/>
    <n v="1"/>
    <n v="0"/>
    <n v="1"/>
  </r>
  <r>
    <x v="0"/>
    <x v="0"/>
    <x v="1"/>
    <x v="37"/>
    <n v="65"/>
    <s v="DCJ"/>
    <x v="1"/>
    <n v="3"/>
    <x v="2"/>
    <s v="Loss"/>
    <n v="0"/>
    <n v="1"/>
    <n v="0"/>
    <n v="1"/>
  </r>
  <r>
    <x v="0"/>
    <x v="0"/>
    <x v="1"/>
    <x v="37"/>
    <n v="65"/>
    <s v="DCJ"/>
    <x v="3"/>
    <n v="4"/>
    <x v="0"/>
    <s v="Win"/>
    <n v="1"/>
    <n v="0"/>
    <n v="0"/>
    <n v="1"/>
  </r>
  <r>
    <x v="0"/>
    <x v="0"/>
    <x v="1"/>
    <x v="37"/>
    <n v="65"/>
    <s v="DCJ"/>
    <x v="2"/>
    <n v="7"/>
    <x v="3"/>
    <s v="Win"/>
    <n v="1"/>
    <n v="0"/>
    <n v="0"/>
    <n v="1"/>
  </r>
  <r>
    <x v="0"/>
    <x v="0"/>
    <x v="1"/>
    <x v="37"/>
    <n v="65"/>
    <s v="DCJ"/>
    <x v="2"/>
    <n v="7"/>
    <x v="0"/>
    <s v="Win"/>
    <n v="1"/>
    <n v="0"/>
    <n v="0"/>
    <n v="1"/>
  </r>
  <r>
    <x v="0"/>
    <x v="2"/>
    <x v="1"/>
    <x v="38"/>
    <n v="66"/>
    <s v="JC"/>
    <x v="1"/>
    <n v="3"/>
    <x v="2"/>
    <s v="Loss"/>
    <n v="0"/>
    <n v="1"/>
    <n v="0"/>
    <n v="1"/>
  </r>
  <r>
    <x v="0"/>
    <x v="2"/>
    <x v="1"/>
    <x v="38"/>
    <n v="66"/>
    <s v="JC"/>
    <x v="2"/>
    <n v="6"/>
    <x v="0"/>
    <s v="Win"/>
    <n v="1"/>
    <n v="0"/>
    <n v="0"/>
    <n v="1"/>
  </r>
  <r>
    <x v="0"/>
    <x v="1"/>
    <x v="1"/>
    <x v="38"/>
    <n v="67"/>
    <s v="CJ"/>
    <x v="1"/>
    <n v="3"/>
    <x v="2"/>
    <s v="Loss"/>
    <n v="0"/>
    <n v="1"/>
    <n v="0"/>
    <n v="1"/>
  </r>
  <r>
    <x v="0"/>
    <x v="1"/>
    <x v="1"/>
    <x v="38"/>
    <n v="67"/>
    <s v="CJ"/>
    <x v="2"/>
    <n v="11"/>
    <x v="0"/>
    <s v="Win"/>
    <n v="1"/>
    <n v="0"/>
    <n v="0"/>
    <n v="1"/>
  </r>
  <r>
    <x v="0"/>
    <x v="0"/>
    <x v="1"/>
    <x v="38"/>
    <n v="68"/>
    <s v="JCQ"/>
    <x v="1"/>
    <n v="1"/>
    <x v="2"/>
    <s v="Loss"/>
    <n v="0"/>
    <n v="1"/>
    <n v="0"/>
    <n v="1"/>
  </r>
  <r>
    <x v="0"/>
    <x v="0"/>
    <x v="1"/>
    <x v="38"/>
    <n v="68"/>
    <s v="JCQ"/>
    <x v="0"/>
    <n v="4"/>
    <x v="0"/>
    <s v="Win"/>
    <n v="1"/>
    <n v="0"/>
    <n v="0"/>
    <n v="1"/>
  </r>
  <r>
    <x v="0"/>
    <x v="0"/>
    <x v="1"/>
    <x v="38"/>
    <n v="68"/>
    <s v="JCQ"/>
    <x v="0"/>
    <n v="4"/>
    <x v="2"/>
    <s v="Loss"/>
    <n v="0"/>
    <n v="1"/>
    <n v="0"/>
    <n v="1"/>
  </r>
  <r>
    <x v="0"/>
    <x v="0"/>
    <x v="1"/>
    <x v="38"/>
    <n v="68"/>
    <s v="JCQ"/>
    <x v="2"/>
    <n v="10"/>
    <x v="0"/>
    <s v="Win"/>
    <n v="1"/>
    <n v="0"/>
    <n v="0"/>
    <n v="1"/>
  </r>
  <r>
    <x v="0"/>
    <x v="0"/>
    <x v="1"/>
    <x v="38"/>
    <n v="68"/>
    <s v="JCQ"/>
    <x v="2"/>
    <n v="10"/>
    <x v="1"/>
    <s v="Win"/>
    <n v="1"/>
    <n v="0"/>
    <n v="0"/>
    <n v="1"/>
  </r>
  <r>
    <x v="0"/>
    <x v="0"/>
    <x v="1"/>
    <x v="38"/>
    <n v="68"/>
    <s v="JCQ"/>
    <x v="1"/>
    <n v="1"/>
    <x v="1"/>
    <s v="Loss"/>
    <n v="0"/>
    <n v="1"/>
    <n v="0"/>
    <n v="1"/>
  </r>
  <r>
    <x v="0"/>
    <x v="0"/>
    <x v="1"/>
    <x v="38"/>
    <n v="69"/>
    <s v="CJQ"/>
    <x v="0"/>
    <n v="4"/>
    <x v="2"/>
    <s v="Loss"/>
    <n v="0"/>
    <n v="1"/>
    <n v="0"/>
    <n v="1"/>
  </r>
  <r>
    <x v="0"/>
    <x v="0"/>
    <x v="1"/>
    <x v="38"/>
    <n v="69"/>
    <s v="CJQ"/>
    <x v="1"/>
    <n v="5"/>
    <x v="1"/>
    <s v="Win"/>
    <n v="1"/>
    <n v="0"/>
    <n v="0"/>
    <n v="1"/>
  </r>
  <r>
    <x v="0"/>
    <x v="0"/>
    <x v="1"/>
    <x v="38"/>
    <n v="69"/>
    <s v="CJQ"/>
    <x v="1"/>
    <n v="5"/>
    <x v="2"/>
    <s v="Loss"/>
    <n v="0"/>
    <n v="1"/>
    <n v="0"/>
    <n v="1"/>
  </r>
  <r>
    <x v="0"/>
    <x v="0"/>
    <x v="1"/>
    <x v="38"/>
    <n v="69"/>
    <s v="CJQ"/>
    <x v="2"/>
    <n v="11"/>
    <x v="1"/>
    <s v="Win"/>
    <n v="1"/>
    <n v="0"/>
    <n v="0"/>
    <n v="1"/>
  </r>
  <r>
    <x v="0"/>
    <x v="0"/>
    <x v="1"/>
    <x v="38"/>
    <n v="69"/>
    <s v="CJQ"/>
    <x v="2"/>
    <n v="11"/>
    <x v="0"/>
    <s v="Win"/>
    <n v="1"/>
    <n v="0"/>
    <n v="0"/>
    <n v="1"/>
  </r>
  <r>
    <x v="0"/>
    <x v="0"/>
    <x v="1"/>
    <x v="38"/>
    <n v="69"/>
    <s v="CJQ"/>
    <x v="0"/>
    <n v="4"/>
    <x v="0"/>
    <s v="Loss"/>
    <n v="0"/>
    <n v="1"/>
    <n v="0"/>
    <n v="1"/>
  </r>
  <r>
    <x v="0"/>
    <x v="0"/>
    <x v="1"/>
    <x v="39"/>
    <n v="70"/>
    <s v="JC"/>
    <x v="1"/>
    <n v="7"/>
    <x v="2"/>
    <s v="Loss"/>
    <n v="0"/>
    <n v="1"/>
    <n v="0"/>
    <n v="1"/>
  </r>
  <r>
    <x v="0"/>
    <x v="0"/>
    <x v="1"/>
    <x v="39"/>
    <n v="70"/>
    <s v="JC"/>
    <x v="2"/>
    <n v="9"/>
    <x v="0"/>
    <s v="Win"/>
    <n v="1"/>
    <n v="0"/>
    <n v="0"/>
    <n v="1"/>
  </r>
  <r>
    <x v="0"/>
    <x v="1"/>
    <x v="1"/>
    <x v="39"/>
    <n v="71"/>
    <s v="CJ"/>
    <x v="1"/>
    <n v="8"/>
    <x v="2"/>
    <s v="Loss"/>
    <n v="0"/>
    <n v="1"/>
    <n v="0"/>
    <n v="1"/>
  </r>
  <r>
    <x v="0"/>
    <x v="1"/>
    <x v="1"/>
    <x v="39"/>
    <n v="71"/>
    <s v="CJ"/>
    <x v="2"/>
    <n v="13"/>
    <x v="0"/>
    <s v="Win"/>
    <n v="1"/>
    <n v="0"/>
    <n v="0"/>
    <n v="1"/>
  </r>
  <r>
    <x v="0"/>
    <x v="0"/>
    <x v="1"/>
    <x v="40"/>
    <n v="72"/>
    <s v="DCJ"/>
    <x v="1"/>
    <n v="1"/>
    <x v="2"/>
    <s v="Loss"/>
    <n v="0"/>
    <n v="1"/>
    <n v="0"/>
    <n v="1"/>
  </r>
  <r>
    <x v="0"/>
    <x v="0"/>
    <x v="1"/>
    <x v="40"/>
    <n v="72"/>
    <s v="DCJ"/>
    <x v="3"/>
    <n v="0"/>
    <x v="0"/>
    <s v="Loss"/>
    <n v="0"/>
    <n v="1"/>
    <n v="0"/>
    <n v="1"/>
  </r>
  <r>
    <x v="0"/>
    <x v="0"/>
    <x v="1"/>
    <x v="40"/>
    <n v="72"/>
    <s v="DCJ"/>
    <x v="3"/>
    <n v="0"/>
    <x v="2"/>
    <s v="Loss"/>
    <n v="0"/>
    <n v="1"/>
    <n v="0"/>
    <n v="1"/>
  </r>
  <r>
    <x v="0"/>
    <x v="0"/>
    <x v="1"/>
    <x v="40"/>
    <n v="72"/>
    <s v="DCJ"/>
    <x v="2"/>
    <n v="4"/>
    <x v="3"/>
    <s v="Win"/>
    <n v="1"/>
    <n v="0"/>
    <n v="0"/>
    <n v="1"/>
  </r>
  <r>
    <x v="0"/>
    <x v="0"/>
    <x v="1"/>
    <x v="40"/>
    <n v="72"/>
    <s v="DCJ"/>
    <x v="2"/>
    <n v="4"/>
    <x v="0"/>
    <s v="Win"/>
    <n v="1"/>
    <n v="0"/>
    <n v="0"/>
    <n v="1"/>
  </r>
  <r>
    <x v="0"/>
    <x v="0"/>
    <x v="1"/>
    <x v="40"/>
    <n v="72"/>
    <s v="DCJ"/>
    <x v="1"/>
    <n v="1"/>
    <x v="3"/>
    <s v="Win"/>
    <n v="1"/>
    <n v="0"/>
    <n v="0"/>
    <n v="1"/>
  </r>
  <r>
    <x v="0"/>
    <x v="1"/>
    <x v="1"/>
    <x v="40"/>
    <n v="73"/>
    <s v="JC"/>
    <x v="1"/>
    <n v="10"/>
    <x v="2"/>
    <s v="Win"/>
    <n v="1"/>
    <n v="0"/>
    <n v="0"/>
    <n v="1"/>
  </r>
  <r>
    <x v="0"/>
    <x v="1"/>
    <x v="1"/>
    <x v="40"/>
    <n v="73"/>
    <s v="JC"/>
    <x v="2"/>
    <n v="2"/>
    <x v="0"/>
    <s v="Loss"/>
    <n v="0"/>
    <n v="1"/>
    <n v="0"/>
    <n v="1"/>
  </r>
  <r>
    <x v="0"/>
    <x v="2"/>
    <x v="1"/>
    <x v="40"/>
    <n v="74"/>
    <s v="JCD"/>
    <x v="1"/>
    <n v="1"/>
    <x v="3"/>
    <s v="Loss"/>
    <n v="0"/>
    <n v="1"/>
    <n v="0"/>
    <n v="1"/>
  </r>
  <r>
    <x v="0"/>
    <x v="2"/>
    <x v="1"/>
    <x v="40"/>
    <n v="74"/>
    <s v="JCD"/>
    <x v="3"/>
    <n v="3"/>
    <x v="0"/>
    <s v="Win"/>
    <n v="1"/>
    <n v="0"/>
    <n v="0"/>
    <n v="1"/>
  </r>
  <r>
    <x v="0"/>
    <x v="2"/>
    <x v="1"/>
    <x v="40"/>
    <n v="74"/>
    <s v="JCD"/>
    <x v="3"/>
    <n v="3"/>
    <x v="2"/>
    <s v="Loss"/>
    <n v="0"/>
    <n v="1"/>
    <n v="0"/>
    <n v="1"/>
  </r>
  <r>
    <x v="0"/>
    <x v="2"/>
    <x v="1"/>
    <x v="40"/>
    <n v="74"/>
    <s v="JCD"/>
    <x v="2"/>
    <n v="7"/>
    <x v="0"/>
    <s v="Win"/>
    <n v="1"/>
    <n v="0"/>
    <n v="0"/>
    <n v="1"/>
  </r>
  <r>
    <x v="0"/>
    <x v="2"/>
    <x v="1"/>
    <x v="40"/>
    <n v="74"/>
    <s v="JCD"/>
    <x v="2"/>
    <n v="7"/>
    <x v="3"/>
    <s v="Win"/>
    <n v="1"/>
    <n v="0"/>
    <n v="0"/>
    <n v="1"/>
  </r>
  <r>
    <x v="0"/>
    <x v="2"/>
    <x v="1"/>
    <x v="40"/>
    <n v="74"/>
    <s v="JCD"/>
    <x v="1"/>
    <n v="1"/>
    <x v="2"/>
    <s v="Loss"/>
    <n v="0"/>
    <n v="1"/>
    <n v="0"/>
    <n v="1"/>
  </r>
  <r>
    <x v="0"/>
    <x v="0"/>
    <x v="1"/>
    <x v="40"/>
    <n v="75"/>
    <s v="CJ"/>
    <x v="2"/>
    <n v="10"/>
    <x v="0"/>
    <s v="Win"/>
    <n v="1"/>
    <n v="0"/>
    <n v="0"/>
    <n v="1"/>
  </r>
  <r>
    <x v="0"/>
    <x v="0"/>
    <x v="1"/>
    <x v="40"/>
    <n v="75"/>
    <s v="CJ"/>
    <x v="1"/>
    <n v="8"/>
    <x v="2"/>
    <s v="Loss"/>
    <n v="0"/>
    <n v="1"/>
    <n v="0"/>
    <n v="1"/>
  </r>
  <r>
    <x v="0"/>
    <x v="0"/>
    <x v="1"/>
    <x v="41"/>
    <n v="76"/>
    <s v="JC"/>
    <x v="2"/>
    <n v="5"/>
    <x v="0"/>
    <s v="Win"/>
    <n v="1"/>
    <n v="0"/>
    <n v="0"/>
    <n v="1"/>
  </r>
  <r>
    <x v="0"/>
    <x v="0"/>
    <x v="1"/>
    <x v="41"/>
    <n v="76"/>
    <s v="JC"/>
    <x v="1"/>
    <n v="0"/>
    <x v="2"/>
    <s v="Loss"/>
    <n v="0"/>
    <n v="1"/>
    <n v="0"/>
    <n v="1"/>
  </r>
  <r>
    <x v="0"/>
    <x v="0"/>
    <x v="1"/>
    <x v="41"/>
    <n v="77"/>
    <s v="QCJ"/>
    <x v="0"/>
    <n v="8"/>
    <x v="0"/>
    <s v="Win"/>
    <n v="1"/>
    <n v="0"/>
    <n v="0"/>
    <n v="1"/>
  </r>
  <r>
    <x v="0"/>
    <x v="0"/>
    <x v="1"/>
    <x v="41"/>
    <n v="77"/>
    <s v="QCJ"/>
    <x v="0"/>
    <n v="8"/>
    <x v="2"/>
    <s v="Win"/>
    <n v="1"/>
    <n v="0"/>
    <n v="0"/>
    <n v="1"/>
  </r>
  <r>
    <x v="0"/>
    <x v="0"/>
    <x v="1"/>
    <x v="41"/>
    <n v="77"/>
    <s v="QCJ"/>
    <x v="2"/>
    <n v="1"/>
    <x v="1"/>
    <s v="Loss"/>
    <n v="0"/>
    <n v="1"/>
    <n v="0"/>
    <n v="1"/>
  </r>
  <r>
    <x v="0"/>
    <x v="0"/>
    <x v="1"/>
    <x v="41"/>
    <n v="77"/>
    <s v="QCJ"/>
    <x v="1"/>
    <n v="5"/>
    <x v="2"/>
    <s v="Win"/>
    <n v="1"/>
    <n v="0"/>
    <n v="0"/>
    <n v="1"/>
  </r>
  <r>
    <x v="0"/>
    <x v="0"/>
    <x v="1"/>
    <x v="41"/>
    <n v="77"/>
    <s v="QCJ"/>
    <x v="2"/>
    <n v="1"/>
    <x v="0"/>
    <s v="Loss"/>
    <n v="0"/>
    <n v="1"/>
    <n v="0"/>
    <n v="1"/>
  </r>
  <r>
    <x v="0"/>
    <x v="0"/>
    <x v="1"/>
    <x v="41"/>
    <n v="77"/>
    <s v="QCJ"/>
    <x v="1"/>
    <n v="5"/>
    <x v="1"/>
    <s v="Loss"/>
    <n v="0"/>
    <n v="1"/>
    <n v="0"/>
    <n v="1"/>
  </r>
  <r>
    <x v="0"/>
    <x v="0"/>
    <x v="1"/>
    <x v="41"/>
    <n v="78"/>
    <s v="CD"/>
    <x v="2"/>
    <n v="9"/>
    <x v="3"/>
    <s v="Win"/>
    <n v="1"/>
    <n v="0"/>
    <n v="0"/>
    <n v="1"/>
  </r>
  <r>
    <x v="0"/>
    <x v="0"/>
    <x v="1"/>
    <x v="41"/>
    <n v="78"/>
    <s v="CD"/>
    <x v="3"/>
    <n v="4"/>
    <x v="2"/>
    <s v="Loss"/>
    <n v="0"/>
    <n v="1"/>
    <n v="0"/>
    <n v="1"/>
  </r>
  <r>
    <x v="0"/>
    <x v="0"/>
    <x v="1"/>
    <x v="41"/>
    <n v="79"/>
    <s v="CJQD"/>
    <x v="0"/>
    <n v="1"/>
    <x v="3"/>
    <s v="Loss"/>
    <n v="0"/>
    <n v="1"/>
    <n v="0"/>
    <n v="1"/>
  </r>
  <r>
    <x v="0"/>
    <x v="0"/>
    <x v="1"/>
    <x v="41"/>
    <n v="79"/>
    <s v="CJQD"/>
    <x v="1"/>
    <n v="1"/>
    <x v="3"/>
    <s v="Loss"/>
    <n v="0"/>
    <n v="1"/>
    <n v="0"/>
    <n v="1"/>
  </r>
  <r>
    <x v="0"/>
    <x v="0"/>
    <x v="1"/>
    <x v="41"/>
    <n v="79"/>
    <s v="CJQD"/>
    <x v="0"/>
    <n v="1"/>
    <x v="0"/>
    <s v="Tie"/>
    <n v="0"/>
    <n v="0"/>
    <n v="1"/>
    <n v="1"/>
  </r>
  <r>
    <x v="0"/>
    <x v="0"/>
    <x v="1"/>
    <x v="41"/>
    <n v="79"/>
    <s v="CJQD"/>
    <x v="1"/>
    <n v="1"/>
    <x v="1"/>
    <s v="Tie"/>
    <n v="0"/>
    <n v="0"/>
    <n v="1"/>
    <n v="1"/>
  </r>
  <r>
    <x v="0"/>
    <x v="0"/>
    <x v="1"/>
    <x v="41"/>
    <n v="79"/>
    <s v="CJQD"/>
    <x v="2"/>
    <n v="7"/>
    <x v="1"/>
    <s v="Win"/>
    <n v="1"/>
    <n v="0"/>
    <n v="0"/>
    <n v="1"/>
  </r>
  <r>
    <x v="0"/>
    <x v="0"/>
    <x v="1"/>
    <x v="41"/>
    <n v="79"/>
    <s v="CJQD"/>
    <x v="3"/>
    <n v="5"/>
    <x v="1"/>
    <s v="Win"/>
    <n v="1"/>
    <n v="0"/>
    <n v="0"/>
    <n v="1"/>
  </r>
  <r>
    <x v="0"/>
    <x v="0"/>
    <x v="1"/>
    <x v="41"/>
    <n v="79"/>
    <s v="CJQD"/>
    <x v="3"/>
    <n v="5"/>
    <x v="0"/>
    <s v="Win"/>
    <n v="1"/>
    <n v="0"/>
    <n v="0"/>
    <n v="1"/>
  </r>
  <r>
    <x v="0"/>
    <x v="0"/>
    <x v="1"/>
    <x v="41"/>
    <n v="79"/>
    <s v="CJQD"/>
    <x v="3"/>
    <n v="5"/>
    <x v="2"/>
    <s v="Loss"/>
    <n v="0"/>
    <n v="1"/>
    <n v="0"/>
    <n v="1"/>
  </r>
  <r>
    <x v="0"/>
    <x v="0"/>
    <x v="1"/>
    <x v="41"/>
    <n v="79"/>
    <s v="CJQD"/>
    <x v="2"/>
    <n v="7"/>
    <x v="3"/>
    <s v="Win"/>
    <n v="1"/>
    <n v="0"/>
    <n v="0"/>
    <n v="1"/>
  </r>
  <r>
    <x v="0"/>
    <x v="0"/>
    <x v="1"/>
    <x v="41"/>
    <n v="79"/>
    <s v="CJQD"/>
    <x v="2"/>
    <n v="7"/>
    <x v="0"/>
    <s v="Win"/>
    <n v="1"/>
    <n v="0"/>
    <n v="0"/>
    <n v="1"/>
  </r>
  <r>
    <x v="0"/>
    <x v="0"/>
    <x v="1"/>
    <x v="41"/>
    <n v="79"/>
    <s v="CJQD"/>
    <x v="1"/>
    <n v="1"/>
    <x v="2"/>
    <s v="Loss"/>
    <n v="0"/>
    <n v="1"/>
    <n v="0"/>
    <n v="1"/>
  </r>
  <r>
    <x v="0"/>
    <x v="0"/>
    <x v="1"/>
    <x v="41"/>
    <n v="79"/>
    <s v="CJQD"/>
    <x v="0"/>
    <n v="1"/>
    <x v="2"/>
    <s v="Loss"/>
    <n v="0"/>
    <n v="1"/>
    <n v="0"/>
    <n v="1"/>
  </r>
  <r>
    <x v="0"/>
    <x v="0"/>
    <x v="1"/>
    <x v="42"/>
    <n v="80"/>
    <s v="CJQ"/>
    <x v="2"/>
    <n v="12"/>
    <x v="0"/>
    <s v="Win"/>
    <n v="1"/>
    <n v="0"/>
    <n v="0"/>
    <n v="1"/>
  </r>
  <r>
    <x v="0"/>
    <x v="0"/>
    <x v="1"/>
    <x v="42"/>
    <n v="80"/>
    <s v="CJQ"/>
    <x v="2"/>
    <n v="12"/>
    <x v="1"/>
    <s v="Win"/>
    <n v="1"/>
    <n v="0"/>
    <n v="0"/>
    <n v="1"/>
  </r>
  <r>
    <x v="0"/>
    <x v="0"/>
    <x v="1"/>
    <x v="42"/>
    <n v="80"/>
    <s v="CJQ"/>
    <x v="1"/>
    <n v="3"/>
    <x v="2"/>
    <s v="Loss"/>
    <n v="0"/>
    <n v="1"/>
    <n v="0"/>
    <n v="1"/>
  </r>
  <r>
    <x v="0"/>
    <x v="0"/>
    <x v="1"/>
    <x v="42"/>
    <n v="80"/>
    <s v="CJQ"/>
    <x v="1"/>
    <n v="3"/>
    <x v="1"/>
    <s v="Loss"/>
    <n v="0"/>
    <n v="1"/>
    <n v="0"/>
    <n v="1"/>
  </r>
  <r>
    <x v="0"/>
    <x v="0"/>
    <x v="1"/>
    <x v="42"/>
    <n v="80"/>
    <s v="CJQ"/>
    <x v="0"/>
    <n v="4"/>
    <x v="2"/>
    <s v="Loss"/>
    <n v="0"/>
    <n v="1"/>
    <n v="0"/>
    <n v="1"/>
  </r>
  <r>
    <x v="0"/>
    <x v="0"/>
    <x v="1"/>
    <x v="42"/>
    <n v="80"/>
    <s v="CJQ"/>
    <x v="0"/>
    <n v="4"/>
    <x v="0"/>
    <s v="Win"/>
    <n v="1"/>
    <n v="0"/>
    <n v="0"/>
    <n v="1"/>
  </r>
  <r>
    <x v="0"/>
    <x v="1"/>
    <x v="1"/>
    <x v="42"/>
    <n v="81"/>
    <s v="CJ"/>
    <x v="2"/>
    <n v="6"/>
    <x v="0"/>
    <s v="Win"/>
    <n v="1"/>
    <n v="0"/>
    <n v="0"/>
    <n v="1"/>
  </r>
  <r>
    <x v="0"/>
    <x v="1"/>
    <x v="1"/>
    <x v="42"/>
    <n v="81"/>
    <s v="CJ"/>
    <x v="1"/>
    <n v="0"/>
    <x v="2"/>
    <s v="Loss"/>
    <n v="0"/>
    <n v="1"/>
    <n v="0"/>
    <n v="1"/>
  </r>
  <r>
    <x v="0"/>
    <x v="2"/>
    <x v="1"/>
    <x v="42"/>
    <n v="82"/>
    <s v="JDC"/>
    <x v="1"/>
    <n v="5"/>
    <x v="3"/>
    <s v="Win"/>
    <n v="1"/>
    <n v="0"/>
    <n v="0"/>
    <n v="1"/>
  </r>
  <r>
    <x v="0"/>
    <x v="2"/>
    <x v="1"/>
    <x v="42"/>
    <n v="82"/>
    <s v="JDC"/>
    <x v="2"/>
    <n v="12"/>
    <x v="0"/>
    <s v="Win"/>
    <n v="1"/>
    <n v="0"/>
    <n v="0"/>
    <n v="1"/>
  </r>
  <r>
    <x v="0"/>
    <x v="2"/>
    <x v="1"/>
    <x v="42"/>
    <n v="82"/>
    <s v="JDC"/>
    <x v="2"/>
    <n v="12"/>
    <x v="3"/>
    <s v="Win"/>
    <n v="1"/>
    <n v="0"/>
    <n v="0"/>
    <n v="1"/>
  </r>
  <r>
    <x v="0"/>
    <x v="2"/>
    <x v="1"/>
    <x v="42"/>
    <n v="82"/>
    <s v="JDC"/>
    <x v="3"/>
    <n v="2"/>
    <x v="2"/>
    <s v="Loss"/>
    <n v="0"/>
    <n v="1"/>
    <n v="0"/>
    <n v="1"/>
  </r>
  <r>
    <x v="0"/>
    <x v="2"/>
    <x v="1"/>
    <x v="42"/>
    <n v="82"/>
    <s v="JDC"/>
    <x v="3"/>
    <n v="2"/>
    <x v="0"/>
    <s v="Loss"/>
    <n v="0"/>
    <n v="1"/>
    <n v="0"/>
    <n v="1"/>
  </r>
  <r>
    <x v="0"/>
    <x v="2"/>
    <x v="1"/>
    <x v="42"/>
    <n v="82"/>
    <s v="JDC"/>
    <x v="1"/>
    <n v="5"/>
    <x v="2"/>
    <s v="Loss"/>
    <n v="0"/>
    <n v="1"/>
    <n v="0"/>
    <n v="1"/>
  </r>
  <r>
    <x v="0"/>
    <x v="0"/>
    <x v="1"/>
    <x v="42"/>
    <n v="83"/>
    <s v="CJ"/>
    <x v="1"/>
    <n v="5"/>
    <x v="2"/>
    <s v="Loss"/>
    <n v="0"/>
    <n v="1"/>
    <n v="0"/>
    <n v="1"/>
  </r>
  <r>
    <x v="0"/>
    <x v="0"/>
    <x v="1"/>
    <x v="42"/>
    <n v="83"/>
    <s v="CJ"/>
    <x v="2"/>
    <n v="12"/>
    <x v="0"/>
    <s v="Win"/>
    <n v="1"/>
    <n v="0"/>
    <n v="0"/>
    <n v="1"/>
  </r>
  <r>
    <x v="0"/>
    <x v="0"/>
    <x v="1"/>
    <x v="43"/>
    <n v="84"/>
    <s v="JC"/>
    <x v="1"/>
    <n v="5"/>
    <x v="2"/>
    <s v="Loss"/>
    <n v="0"/>
    <n v="1"/>
    <n v="0"/>
    <n v="1"/>
  </r>
  <r>
    <x v="0"/>
    <x v="0"/>
    <x v="1"/>
    <x v="43"/>
    <n v="84"/>
    <s v="JC"/>
    <x v="2"/>
    <n v="10"/>
    <x v="0"/>
    <s v="Win"/>
    <n v="1"/>
    <n v="0"/>
    <n v="0"/>
    <n v="1"/>
  </r>
  <r>
    <x v="0"/>
    <x v="1"/>
    <x v="1"/>
    <x v="43"/>
    <n v="85"/>
    <s v="JC"/>
    <x v="2"/>
    <n v="10"/>
    <x v="0"/>
    <s v="Win"/>
    <n v="1"/>
    <n v="0"/>
    <n v="0"/>
    <n v="1"/>
  </r>
  <r>
    <x v="0"/>
    <x v="1"/>
    <x v="1"/>
    <x v="43"/>
    <n v="85"/>
    <s v="JC"/>
    <x v="1"/>
    <n v="6"/>
    <x v="2"/>
    <s v="Loss"/>
    <n v="0"/>
    <n v="1"/>
    <n v="0"/>
    <n v="1"/>
  </r>
  <r>
    <x v="0"/>
    <x v="2"/>
    <x v="1"/>
    <x v="43"/>
    <n v="86"/>
    <s v="CJ"/>
    <x v="1"/>
    <n v="4"/>
    <x v="2"/>
    <s v="Loss"/>
    <n v="0"/>
    <n v="1"/>
    <n v="0"/>
    <n v="1"/>
  </r>
  <r>
    <x v="0"/>
    <x v="2"/>
    <x v="1"/>
    <x v="43"/>
    <n v="86"/>
    <s v="CJ"/>
    <x v="2"/>
    <n v="8"/>
    <x v="0"/>
    <s v="Win"/>
    <n v="1"/>
    <n v="0"/>
    <n v="0"/>
    <n v="1"/>
  </r>
  <r>
    <x v="0"/>
    <x v="2"/>
    <x v="1"/>
    <x v="43"/>
    <n v="87"/>
    <s v="JC"/>
    <x v="2"/>
    <n v="4"/>
    <x v="0"/>
    <s v="Win"/>
    <n v="1"/>
    <n v="0"/>
    <n v="0"/>
    <n v="1"/>
  </r>
  <r>
    <x v="0"/>
    <x v="2"/>
    <x v="1"/>
    <x v="43"/>
    <n v="87"/>
    <s v="JC"/>
    <x v="1"/>
    <n v="3"/>
    <x v="2"/>
    <s v="Loss"/>
    <n v="0"/>
    <n v="1"/>
    <n v="0"/>
    <n v="1"/>
  </r>
  <r>
    <x v="0"/>
    <x v="0"/>
    <x v="1"/>
    <x v="44"/>
    <n v="88"/>
    <s v="CJ"/>
    <x v="2"/>
    <n v="9"/>
    <x v="0"/>
    <s v="Win"/>
    <n v="1"/>
    <n v="0"/>
    <n v="0"/>
    <n v="1"/>
  </r>
  <r>
    <x v="0"/>
    <x v="0"/>
    <x v="1"/>
    <x v="44"/>
    <n v="88"/>
    <s v="CJ"/>
    <x v="1"/>
    <n v="8"/>
    <x v="2"/>
    <s v="Loss"/>
    <n v="0"/>
    <n v="1"/>
    <n v="0"/>
    <n v="1"/>
  </r>
  <r>
    <x v="0"/>
    <x v="1"/>
    <x v="1"/>
    <x v="44"/>
    <n v="89"/>
    <s v="JVC"/>
    <x v="2"/>
    <n v="2"/>
    <x v="0"/>
    <s v="Loss"/>
    <n v="0"/>
    <n v="1"/>
    <n v="0"/>
    <n v="1"/>
  </r>
  <r>
    <x v="0"/>
    <x v="1"/>
    <x v="1"/>
    <x v="44"/>
    <n v="89"/>
    <s v="JVC"/>
    <x v="2"/>
    <n v="2"/>
    <x v="4"/>
    <s v="Tie"/>
    <n v="0"/>
    <n v="0"/>
    <n v="1"/>
    <n v="1"/>
  </r>
  <r>
    <x v="0"/>
    <x v="1"/>
    <x v="1"/>
    <x v="44"/>
    <n v="89"/>
    <s v="JVC"/>
    <x v="1"/>
    <n v="4"/>
    <x v="2"/>
    <s v="Win"/>
    <n v="1"/>
    <n v="0"/>
    <n v="0"/>
    <n v="1"/>
  </r>
  <r>
    <x v="0"/>
    <x v="1"/>
    <x v="1"/>
    <x v="44"/>
    <n v="89"/>
    <s v="JVC"/>
    <x v="1"/>
    <n v="4"/>
    <x v="4"/>
    <s v="Win"/>
    <n v="1"/>
    <n v="0"/>
    <n v="0"/>
    <n v="1"/>
  </r>
  <r>
    <x v="0"/>
    <x v="1"/>
    <x v="1"/>
    <x v="44"/>
    <n v="89"/>
    <s v="JVC"/>
    <x v="4"/>
    <n v="2"/>
    <x v="2"/>
    <s v="Tie"/>
    <n v="0"/>
    <n v="0"/>
    <n v="1"/>
    <n v="1"/>
  </r>
  <r>
    <x v="0"/>
    <x v="1"/>
    <x v="1"/>
    <x v="44"/>
    <n v="89"/>
    <s v="JVC"/>
    <x v="4"/>
    <n v="2"/>
    <x v="0"/>
    <s v="Loss"/>
    <n v="0"/>
    <n v="1"/>
    <n v="0"/>
    <n v="1"/>
  </r>
  <r>
    <x v="0"/>
    <x v="0"/>
    <x v="1"/>
    <x v="45"/>
    <n v="90"/>
    <s v="JC"/>
    <x v="2"/>
    <n v="2"/>
    <x v="0"/>
    <s v="Win"/>
    <n v="1"/>
    <n v="0"/>
    <n v="0"/>
    <n v="1"/>
  </r>
  <r>
    <x v="0"/>
    <x v="0"/>
    <x v="1"/>
    <x v="45"/>
    <n v="90"/>
    <s v="JC"/>
    <x v="1"/>
    <n v="1"/>
    <x v="2"/>
    <s v="Loss"/>
    <n v="0"/>
    <n v="1"/>
    <n v="0"/>
    <n v="1"/>
  </r>
  <r>
    <x v="0"/>
    <x v="0"/>
    <x v="1"/>
    <x v="45"/>
    <n v="91"/>
    <s v="JC"/>
    <x v="2"/>
    <n v="7"/>
    <x v="0"/>
    <s v="Loss"/>
    <n v="0"/>
    <n v="1"/>
    <n v="0"/>
    <n v="1"/>
  </r>
  <r>
    <x v="0"/>
    <x v="0"/>
    <x v="1"/>
    <x v="45"/>
    <n v="91"/>
    <s v="JC"/>
    <x v="1"/>
    <n v="11"/>
    <x v="2"/>
    <s v="Win"/>
    <n v="1"/>
    <n v="0"/>
    <n v="0"/>
    <n v="1"/>
  </r>
  <r>
    <x v="0"/>
    <x v="0"/>
    <x v="1"/>
    <x v="46"/>
    <n v="92"/>
    <s v="CJ"/>
    <x v="2"/>
    <n v="7"/>
    <x v="0"/>
    <s v="Win"/>
    <n v="1"/>
    <n v="0"/>
    <n v="0"/>
    <n v="1"/>
  </r>
  <r>
    <x v="0"/>
    <x v="0"/>
    <x v="1"/>
    <x v="46"/>
    <n v="92"/>
    <s v="CJ"/>
    <x v="1"/>
    <n v="3"/>
    <x v="2"/>
    <s v="Loss"/>
    <n v="0"/>
    <n v="1"/>
    <n v="0"/>
    <n v="1"/>
  </r>
  <r>
    <x v="0"/>
    <x v="0"/>
    <x v="1"/>
    <x v="47"/>
    <n v="93"/>
    <s v="CJ"/>
    <x v="1"/>
    <n v="1"/>
    <x v="2"/>
    <s v="Loss"/>
    <n v="0"/>
    <n v="1"/>
    <n v="0"/>
    <n v="1"/>
  </r>
  <r>
    <x v="0"/>
    <x v="0"/>
    <x v="1"/>
    <x v="47"/>
    <n v="93"/>
    <s v="CJ"/>
    <x v="2"/>
    <n v="14"/>
    <x v="0"/>
    <s v="Win"/>
    <n v="1"/>
    <n v="0"/>
    <n v="0"/>
    <n v="1"/>
  </r>
  <r>
    <x v="0"/>
    <x v="1"/>
    <x v="1"/>
    <x v="47"/>
    <n v="94"/>
    <s v="JC"/>
    <x v="1"/>
    <n v="8"/>
    <x v="2"/>
    <s v="Win"/>
    <n v="1"/>
    <n v="0"/>
    <n v="0"/>
    <n v="1"/>
  </r>
  <r>
    <x v="0"/>
    <x v="1"/>
    <x v="1"/>
    <x v="47"/>
    <n v="94"/>
    <s v="JC"/>
    <x v="2"/>
    <n v="7"/>
    <x v="0"/>
    <s v="Loss"/>
    <n v="0"/>
    <n v="1"/>
    <n v="0"/>
    <n v="1"/>
  </r>
  <r>
    <x v="0"/>
    <x v="2"/>
    <x v="1"/>
    <x v="47"/>
    <n v="95"/>
    <s v="JC"/>
    <x v="2"/>
    <n v="2"/>
    <x v="0"/>
    <s v="Win"/>
    <n v="1"/>
    <n v="0"/>
    <n v="0"/>
    <n v="1"/>
  </r>
  <r>
    <x v="0"/>
    <x v="2"/>
    <x v="1"/>
    <x v="47"/>
    <n v="95"/>
    <s v="JC"/>
    <x v="1"/>
    <n v="1"/>
    <x v="2"/>
    <s v="Loss"/>
    <n v="0"/>
    <n v="1"/>
    <n v="0"/>
    <n v="1"/>
  </r>
  <r>
    <x v="0"/>
    <x v="0"/>
    <x v="1"/>
    <x v="48"/>
    <n v="96"/>
    <s v="JC"/>
    <x v="1"/>
    <n v="3"/>
    <x v="2"/>
    <s v="Loss"/>
    <n v="0"/>
    <n v="1"/>
    <n v="0"/>
    <n v="1"/>
  </r>
  <r>
    <x v="0"/>
    <x v="0"/>
    <x v="1"/>
    <x v="48"/>
    <n v="96"/>
    <s v="JC"/>
    <x v="2"/>
    <n v="5"/>
    <x v="0"/>
    <s v="Win"/>
    <n v="1"/>
    <n v="0"/>
    <n v="0"/>
    <n v="1"/>
  </r>
  <r>
    <x v="0"/>
    <x v="0"/>
    <x v="1"/>
    <x v="48"/>
    <n v="97"/>
    <s v="CJ"/>
    <x v="1"/>
    <n v="5"/>
    <x v="2"/>
    <s v="Loss"/>
    <n v="0"/>
    <n v="1"/>
    <n v="0"/>
    <n v="1"/>
  </r>
  <r>
    <x v="0"/>
    <x v="0"/>
    <x v="1"/>
    <x v="48"/>
    <n v="97"/>
    <s v="CJ"/>
    <x v="2"/>
    <n v="6"/>
    <x v="0"/>
    <s v="Win"/>
    <n v="1"/>
    <n v="0"/>
    <n v="0"/>
    <n v="1"/>
  </r>
  <r>
    <x v="0"/>
    <x v="0"/>
    <x v="1"/>
    <x v="49"/>
    <n v="98"/>
    <s v="CJQ"/>
    <x v="2"/>
    <n v="11"/>
    <x v="1"/>
    <s v="Win"/>
    <n v="1"/>
    <n v="0"/>
    <n v="0"/>
    <n v="1"/>
  </r>
  <r>
    <x v="0"/>
    <x v="0"/>
    <x v="1"/>
    <x v="49"/>
    <n v="98"/>
    <s v="CJQ"/>
    <x v="1"/>
    <n v="2"/>
    <x v="2"/>
    <s v="Loss"/>
    <n v="0"/>
    <n v="1"/>
    <n v="0"/>
    <n v="1"/>
  </r>
  <r>
    <x v="0"/>
    <x v="0"/>
    <x v="1"/>
    <x v="49"/>
    <n v="98"/>
    <s v="CJQ"/>
    <x v="2"/>
    <n v="11"/>
    <x v="0"/>
    <s v="Win"/>
    <n v="1"/>
    <n v="0"/>
    <n v="0"/>
    <n v="1"/>
  </r>
  <r>
    <x v="0"/>
    <x v="0"/>
    <x v="1"/>
    <x v="49"/>
    <n v="98"/>
    <s v="CJQ"/>
    <x v="1"/>
    <n v="2"/>
    <x v="1"/>
    <s v="Loss"/>
    <n v="0"/>
    <n v="1"/>
    <n v="0"/>
    <n v="1"/>
  </r>
  <r>
    <x v="0"/>
    <x v="0"/>
    <x v="1"/>
    <x v="49"/>
    <n v="98"/>
    <s v="CJQ"/>
    <x v="0"/>
    <n v="3"/>
    <x v="0"/>
    <s v="Win"/>
    <n v="1"/>
    <n v="0"/>
    <n v="0"/>
    <n v="1"/>
  </r>
  <r>
    <x v="0"/>
    <x v="0"/>
    <x v="1"/>
    <x v="49"/>
    <n v="98"/>
    <s v="CJQ"/>
    <x v="0"/>
    <n v="3"/>
    <x v="2"/>
    <s v="Loss"/>
    <n v="0"/>
    <n v="1"/>
    <n v="0"/>
    <n v="1"/>
  </r>
  <r>
    <x v="0"/>
    <x v="0"/>
    <x v="1"/>
    <x v="49"/>
    <n v="99"/>
    <s v="JCDQ"/>
    <x v="1"/>
    <n v="7"/>
    <x v="1"/>
    <s v="Loss"/>
    <n v="0"/>
    <n v="1"/>
    <n v="0"/>
    <n v="1"/>
  </r>
  <r>
    <x v="0"/>
    <x v="0"/>
    <x v="1"/>
    <x v="49"/>
    <n v="99"/>
    <s v="JCDQ"/>
    <x v="2"/>
    <n v="3"/>
    <x v="1"/>
    <s v="Loss"/>
    <n v="0"/>
    <n v="1"/>
    <n v="0"/>
    <n v="1"/>
  </r>
  <r>
    <x v="0"/>
    <x v="0"/>
    <x v="1"/>
    <x v="49"/>
    <n v="99"/>
    <s v="JCDQ"/>
    <x v="2"/>
    <n v="3"/>
    <x v="3"/>
    <s v="Loss"/>
    <n v="0"/>
    <n v="1"/>
    <n v="0"/>
    <n v="1"/>
  </r>
  <r>
    <x v="0"/>
    <x v="0"/>
    <x v="1"/>
    <x v="49"/>
    <n v="99"/>
    <s v="JCDQ"/>
    <x v="3"/>
    <n v="5"/>
    <x v="2"/>
    <s v="Win"/>
    <n v="1"/>
    <n v="0"/>
    <n v="0"/>
    <n v="1"/>
  </r>
  <r>
    <x v="0"/>
    <x v="0"/>
    <x v="1"/>
    <x v="49"/>
    <n v="99"/>
    <s v="JCDQ"/>
    <x v="0"/>
    <n v="9"/>
    <x v="3"/>
    <s v="Win"/>
    <n v="1"/>
    <n v="0"/>
    <n v="0"/>
    <n v="1"/>
  </r>
  <r>
    <x v="0"/>
    <x v="0"/>
    <x v="1"/>
    <x v="49"/>
    <n v="99"/>
    <s v="JCDQ"/>
    <x v="0"/>
    <n v="9"/>
    <x v="0"/>
    <s v="Win"/>
    <n v="1"/>
    <n v="0"/>
    <n v="0"/>
    <n v="1"/>
  </r>
  <r>
    <x v="0"/>
    <x v="0"/>
    <x v="1"/>
    <x v="49"/>
    <n v="99"/>
    <s v="JCDQ"/>
    <x v="0"/>
    <n v="9"/>
    <x v="2"/>
    <s v="Win"/>
    <n v="1"/>
    <n v="0"/>
    <n v="0"/>
    <n v="1"/>
  </r>
  <r>
    <x v="0"/>
    <x v="0"/>
    <x v="1"/>
    <x v="49"/>
    <n v="99"/>
    <s v="JCDQ"/>
    <x v="1"/>
    <n v="7"/>
    <x v="3"/>
    <s v="Win"/>
    <n v="1"/>
    <n v="0"/>
    <n v="0"/>
    <n v="1"/>
  </r>
  <r>
    <x v="0"/>
    <x v="0"/>
    <x v="1"/>
    <x v="49"/>
    <n v="99"/>
    <s v="JCDQ"/>
    <x v="2"/>
    <n v="3"/>
    <x v="0"/>
    <s v="Loss"/>
    <n v="0"/>
    <n v="1"/>
    <n v="0"/>
    <n v="1"/>
  </r>
  <r>
    <x v="0"/>
    <x v="0"/>
    <x v="1"/>
    <x v="49"/>
    <n v="99"/>
    <s v="JCDQ"/>
    <x v="3"/>
    <n v="5"/>
    <x v="0"/>
    <s v="Loss"/>
    <n v="0"/>
    <n v="1"/>
    <n v="0"/>
    <n v="1"/>
  </r>
  <r>
    <x v="0"/>
    <x v="0"/>
    <x v="1"/>
    <x v="49"/>
    <n v="99"/>
    <s v="JCDQ"/>
    <x v="3"/>
    <n v="5"/>
    <x v="1"/>
    <s v="Loss"/>
    <n v="0"/>
    <n v="1"/>
    <n v="0"/>
    <n v="1"/>
  </r>
  <r>
    <x v="0"/>
    <x v="0"/>
    <x v="1"/>
    <x v="49"/>
    <n v="99"/>
    <s v="JCDQ"/>
    <x v="1"/>
    <n v="7"/>
    <x v="2"/>
    <s v="Win"/>
    <n v="1"/>
    <n v="0"/>
    <n v="0"/>
    <n v="1"/>
  </r>
  <r>
    <x v="0"/>
    <x v="1"/>
    <x v="1"/>
    <x v="49"/>
    <n v="100"/>
    <s v="CJ"/>
    <x v="1"/>
    <n v="7"/>
    <x v="2"/>
    <s v="Loss"/>
    <n v="0"/>
    <n v="1"/>
    <n v="0"/>
    <n v="1"/>
  </r>
  <r>
    <x v="0"/>
    <x v="1"/>
    <x v="1"/>
    <x v="49"/>
    <n v="100"/>
    <s v="CJ"/>
    <x v="2"/>
    <n v="9"/>
    <x v="0"/>
    <s v="Win"/>
    <n v="1"/>
    <n v="0"/>
    <n v="0"/>
    <n v="1"/>
  </r>
  <r>
    <x v="0"/>
    <x v="0"/>
    <x v="1"/>
    <x v="50"/>
    <n v="101"/>
    <s v="JQ"/>
    <x v="1"/>
    <n v="9"/>
    <x v="1"/>
    <s v="Win"/>
    <n v="1"/>
    <n v="0"/>
    <n v="0"/>
    <n v="1"/>
  </r>
  <r>
    <x v="0"/>
    <x v="0"/>
    <x v="1"/>
    <x v="50"/>
    <n v="101"/>
    <s v="JQ"/>
    <x v="0"/>
    <n v="6"/>
    <x v="0"/>
    <s v="Loss"/>
    <n v="0"/>
    <n v="1"/>
    <n v="0"/>
    <n v="1"/>
  </r>
  <r>
    <x v="0"/>
    <x v="0"/>
    <x v="1"/>
    <x v="50"/>
    <n v="102"/>
    <s v="JD"/>
    <x v="3"/>
    <n v="1"/>
    <x v="0"/>
    <s v="Loss"/>
    <n v="0"/>
    <n v="1"/>
    <n v="0"/>
    <n v="1"/>
  </r>
  <r>
    <x v="0"/>
    <x v="0"/>
    <x v="1"/>
    <x v="50"/>
    <n v="102"/>
    <s v="JD"/>
    <x v="1"/>
    <n v="8"/>
    <x v="3"/>
    <s v="Win"/>
    <n v="1"/>
    <n v="0"/>
    <n v="0"/>
    <n v="1"/>
  </r>
  <r>
    <x v="0"/>
    <x v="0"/>
    <x v="1"/>
    <x v="51"/>
    <n v="103"/>
    <s v="JQ"/>
    <x v="1"/>
    <n v="12"/>
    <x v="1"/>
    <s v="Win"/>
    <n v="1"/>
    <n v="0"/>
    <n v="0"/>
    <n v="1"/>
  </r>
  <r>
    <x v="0"/>
    <x v="0"/>
    <x v="1"/>
    <x v="51"/>
    <n v="103"/>
    <s v="JQ"/>
    <x v="0"/>
    <n v="5"/>
    <x v="0"/>
    <s v="Loss"/>
    <n v="0"/>
    <n v="1"/>
    <n v="0"/>
    <n v="1"/>
  </r>
  <r>
    <x v="0"/>
    <x v="0"/>
    <x v="1"/>
    <x v="52"/>
    <n v="104"/>
    <s v="JQ"/>
    <x v="1"/>
    <n v="4"/>
    <x v="1"/>
    <s v="Win"/>
    <n v="1"/>
    <n v="0"/>
    <n v="0"/>
    <n v="1"/>
  </r>
  <r>
    <x v="0"/>
    <x v="0"/>
    <x v="1"/>
    <x v="52"/>
    <n v="104"/>
    <s v="JQ"/>
    <x v="0"/>
    <n v="1"/>
    <x v="0"/>
    <s v="Loss"/>
    <n v="0"/>
    <n v="1"/>
    <n v="0"/>
    <n v="1"/>
  </r>
  <r>
    <x v="0"/>
    <x v="0"/>
    <x v="1"/>
    <x v="53"/>
    <n v="105"/>
    <s v="JQ"/>
    <x v="1"/>
    <n v="3"/>
    <x v="1"/>
    <s v="Win"/>
    <n v="1"/>
    <n v="0"/>
    <n v="0"/>
    <n v="1"/>
  </r>
  <r>
    <x v="0"/>
    <x v="0"/>
    <x v="1"/>
    <x v="53"/>
    <n v="105"/>
    <s v="JQ"/>
    <x v="0"/>
    <n v="1"/>
    <x v="0"/>
    <s v="Loss"/>
    <n v="0"/>
    <n v="1"/>
    <n v="0"/>
    <n v="1"/>
  </r>
  <r>
    <x v="0"/>
    <x v="0"/>
    <x v="1"/>
    <x v="53"/>
    <n v="106"/>
    <s v="QJ"/>
    <x v="1"/>
    <n v="3"/>
    <x v="1"/>
    <s v="Win"/>
    <n v="1"/>
    <n v="0"/>
    <n v="0"/>
    <n v="1"/>
  </r>
  <r>
    <x v="0"/>
    <x v="0"/>
    <x v="1"/>
    <x v="53"/>
    <n v="106"/>
    <s v="QJ"/>
    <x v="0"/>
    <n v="2"/>
    <x v="0"/>
    <s v="Loss"/>
    <n v="0"/>
    <n v="1"/>
    <n v="0"/>
    <n v="1"/>
  </r>
  <r>
    <x v="0"/>
    <x v="0"/>
    <x v="1"/>
    <x v="54"/>
    <n v="107"/>
    <s v="CJ"/>
    <x v="2"/>
    <n v="6"/>
    <x v="0"/>
    <s v="Win"/>
    <n v="1"/>
    <n v="0"/>
    <n v="0"/>
    <n v="1"/>
  </r>
  <r>
    <x v="0"/>
    <x v="0"/>
    <x v="1"/>
    <x v="54"/>
    <n v="107"/>
    <s v="CJ"/>
    <x v="1"/>
    <n v="5"/>
    <x v="2"/>
    <s v="Loss"/>
    <n v="0"/>
    <n v="1"/>
    <n v="0"/>
    <n v="1"/>
  </r>
  <r>
    <x v="0"/>
    <x v="0"/>
    <x v="1"/>
    <x v="55"/>
    <n v="108"/>
    <s v="JC"/>
    <x v="2"/>
    <n v="8"/>
    <x v="0"/>
    <s v="Win"/>
    <n v="1"/>
    <n v="0"/>
    <n v="0"/>
    <n v="1"/>
  </r>
  <r>
    <x v="0"/>
    <x v="0"/>
    <x v="1"/>
    <x v="55"/>
    <n v="108"/>
    <s v="JC"/>
    <x v="1"/>
    <n v="6"/>
    <x v="2"/>
    <s v="Loss"/>
    <n v="0"/>
    <n v="1"/>
    <n v="0"/>
    <n v="1"/>
  </r>
  <r>
    <x v="0"/>
    <x v="0"/>
    <x v="1"/>
    <x v="56"/>
    <n v="109"/>
    <s v="CJ"/>
    <x v="2"/>
    <n v="5"/>
    <x v="0"/>
    <s v="Loss"/>
    <n v="0"/>
    <n v="1"/>
    <n v="0"/>
    <n v="1"/>
  </r>
  <r>
    <x v="0"/>
    <x v="0"/>
    <x v="1"/>
    <x v="56"/>
    <n v="109"/>
    <s v="CJ"/>
    <x v="1"/>
    <n v="8"/>
    <x v="2"/>
    <s v="Win"/>
    <n v="1"/>
    <n v="0"/>
    <n v="0"/>
    <n v="1"/>
  </r>
  <r>
    <x v="0"/>
    <x v="0"/>
    <x v="1"/>
    <x v="57"/>
    <n v="110"/>
    <s v="CJ"/>
    <x v="2"/>
    <n v="5"/>
    <x v="0"/>
    <s v="Win"/>
    <n v="1"/>
    <n v="0"/>
    <n v="0"/>
    <n v="1"/>
  </r>
  <r>
    <x v="0"/>
    <x v="0"/>
    <x v="1"/>
    <x v="57"/>
    <n v="110"/>
    <s v="CJ"/>
    <x v="1"/>
    <n v="3"/>
    <x v="2"/>
    <s v="Loss"/>
    <n v="0"/>
    <n v="1"/>
    <n v="0"/>
    <n v="1"/>
  </r>
  <r>
    <x v="0"/>
    <x v="0"/>
    <x v="1"/>
    <x v="58"/>
    <n v="111"/>
    <s v="JC"/>
    <x v="2"/>
    <n v="7"/>
    <x v="0"/>
    <s v="Win"/>
    <n v="1"/>
    <n v="0"/>
    <n v="0"/>
    <n v="1"/>
  </r>
  <r>
    <x v="0"/>
    <x v="0"/>
    <x v="1"/>
    <x v="58"/>
    <n v="111"/>
    <s v="JC"/>
    <x v="1"/>
    <n v="4"/>
    <x v="2"/>
    <s v="Loss"/>
    <n v="0"/>
    <n v="1"/>
    <n v="0"/>
    <n v="1"/>
  </r>
  <r>
    <x v="0"/>
    <x v="0"/>
    <x v="1"/>
    <x v="58"/>
    <n v="112"/>
    <s v="CJQD"/>
    <x v="2"/>
    <n v="3"/>
    <x v="0"/>
    <s v="Win"/>
    <n v="1"/>
    <n v="0"/>
    <n v="0"/>
    <n v="1"/>
  </r>
  <r>
    <x v="0"/>
    <x v="0"/>
    <x v="1"/>
    <x v="58"/>
    <n v="112"/>
    <s v="CJQD"/>
    <x v="2"/>
    <n v="3"/>
    <x v="1"/>
    <s v="Loss"/>
    <n v="0"/>
    <n v="1"/>
    <n v="0"/>
    <n v="1"/>
  </r>
  <r>
    <x v="0"/>
    <x v="0"/>
    <x v="1"/>
    <x v="58"/>
    <n v="112"/>
    <s v="CJQD"/>
    <x v="2"/>
    <n v="3"/>
    <x v="3"/>
    <s v="Loss"/>
    <n v="0"/>
    <n v="1"/>
    <n v="0"/>
    <n v="1"/>
  </r>
  <r>
    <x v="0"/>
    <x v="0"/>
    <x v="1"/>
    <x v="58"/>
    <n v="112"/>
    <s v="CJQD"/>
    <x v="3"/>
    <n v="6"/>
    <x v="2"/>
    <s v="Win"/>
    <n v="1"/>
    <n v="0"/>
    <n v="0"/>
    <n v="1"/>
  </r>
  <r>
    <x v="0"/>
    <x v="0"/>
    <x v="1"/>
    <x v="58"/>
    <n v="112"/>
    <s v="CJQD"/>
    <x v="3"/>
    <n v="6"/>
    <x v="0"/>
    <s v="Win"/>
    <n v="1"/>
    <n v="0"/>
    <n v="0"/>
    <n v="1"/>
  </r>
  <r>
    <x v="0"/>
    <x v="0"/>
    <x v="1"/>
    <x v="58"/>
    <n v="112"/>
    <s v="CJQD"/>
    <x v="3"/>
    <n v="6"/>
    <x v="1"/>
    <s v="Win"/>
    <n v="1"/>
    <n v="0"/>
    <n v="0"/>
    <n v="1"/>
  </r>
  <r>
    <x v="0"/>
    <x v="0"/>
    <x v="1"/>
    <x v="58"/>
    <n v="112"/>
    <s v="CJQD"/>
    <x v="1"/>
    <n v="1"/>
    <x v="2"/>
    <s v="Loss"/>
    <n v="0"/>
    <n v="1"/>
    <n v="0"/>
    <n v="1"/>
  </r>
  <r>
    <x v="0"/>
    <x v="0"/>
    <x v="1"/>
    <x v="58"/>
    <n v="112"/>
    <s v="CJQD"/>
    <x v="1"/>
    <n v="1"/>
    <x v="1"/>
    <s v="Loss"/>
    <n v="0"/>
    <n v="1"/>
    <n v="0"/>
    <n v="1"/>
  </r>
  <r>
    <x v="0"/>
    <x v="0"/>
    <x v="1"/>
    <x v="58"/>
    <n v="112"/>
    <s v="CJQD"/>
    <x v="1"/>
    <n v="1"/>
    <x v="3"/>
    <s v="Loss"/>
    <n v="0"/>
    <n v="1"/>
    <n v="0"/>
    <n v="1"/>
  </r>
  <r>
    <x v="0"/>
    <x v="0"/>
    <x v="1"/>
    <x v="58"/>
    <n v="112"/>
    <s v="CJQD"/>
    <x v="0"/>
    <n v="4"/>
    <x v="2"/>
    <s v="Win"/>
    <n v="1"/>
    <n v="0"/>
    <n v="0"/>
    <n v="1"/>
  </r>
  <r>
    <x v="0"/>
    <x v="0"/>
    <x v="1"/>
    <x v="58"/>
    <n v="112"/>
    <s v="CJQD"/>
    <x v="0"/>
    <n v="4"/>
    <x v="3"/>
    <s v="Loss"/>
    <n v="0"/>
    <n v="1"/>
    <n v="0"/>
    <n v="1"/>
  </r>
  <r>
    <x v="0"/>
    <x v="0"/>
    <x v="1"/>
    <x v="58"/>
    <n v="112"/>
    <s v="CJQD"/>
    <x v="0"/>
    <n v="4"/>
    <x v="0"/>
    <s v="Win"/>
    <n v="1"/>
    <n v="0"/>
    <n v="0"/>
    <n v="1"/>
  </r>
  <r>
    <x v="0"/>
    <x v="0"/>
    <x v="1"/>
    <x v="59"/>
    <n v="113"/>
    <s v="CJ"/>
    <x v="1"/>
    <n v="7"/>
    <x v="2"/>
    <s v="Loss"/>
    <n v="0"/>
    <n v="1"/>
    <n v="0"/>
    <n v="1"/>
  </r>
  <r>
    <x v="0"/>
    <x v="0"/>
    <x v="1"/>
    <x v="59"/>
    <n v="113"/>
    <s v="CJ"/>
    <x v="2"/>
    <n v="12"/>
    <x v="0"/>
    <s v="Win"/>
    <n v="1"/>
    <n v="0"/>
    <n v="0"/>
    <n v="1"/>
  </r>
  <r>
    <x v="0"/>
    <x v="0"/>
    <x v="1"/>
    <x v="59"/>
    <n v="114"/>
    <s v="CJQ"/>
    <x v="2"/>
    <n v="0"/>
    <x v="0"/>
    <s v="Loss"/>
    <n v="0"/>
    <n v="1"/>
    <n v="0"/>
    <n v="1"/>
  </r>
  <r>
    <x v="0"/>
    <x v="0"/>
    <x v="1"/>
    <x v="59"/>
    <n v="114"/>
    <s v="CJQ"/>
    <x v="2"/>
    <n v="0"/>
    <x v="1"/>
    <s v="Loss"/>
    <n v="0"/>
    <n v="1"/>
    <n v="0"/>
    <n v="1"/>
  </r>
  <r>
    <x v="0"/>
    <x v="0"/>
    <x v="1"/>
    <x v="59"/>
    <n v="114"/>
    <s v="CJQ"/>
    <x v="1"/>
    <n v="11"/>
    <x v="2"/>
    <s v="Win"/>
    <n v="1"/>
    <n v="0"/>
    <n v="0"/>
    <n v="1"/>
  </r>
  <r>
    <x v="0"/>
    <x v="0"/>
    <x v="1"/>
    <x v="59"/>
    <n v="114"/>
    <s v="CJQ"/>
    <x v="1"/>
    <n v="11"/>
    <x v="1"/>
    <s v="Win"/>
    <n v="1"/>
    <n v="0"/>
    <n v="0"/>
    <n v="1"/>
  </r>
  <r>
    <x v="0"/>
    <x v="0"/>
    <x v="1"/>
    <x v="59"/>
    <n v="114"/>
    <s v="CJQ"/>
    <x v="0"/>
    <n v="1"/>
    <x v="2"/>
    <s v="Win"/>
    <n v="1"/>
    <n v="0"/>
    <n v="0"/>
    <n v="1"/>
  </r>
  <r>
    <x v="0"/>
    <x v="0"/>
    <x v="1"/>
    <x v="59"/>
    <n v="114"/>
    <s v="CJQ"/>
    <x v="0"/>
    <n v="1"/>
    <x v="0"/>
    <s v="Loss"/>
    <n v="0"/>
    <n v="1"/>
    <n v="0"/>
    <n v="1"/>
  </r>
  <r>
    <x v="0"/>
    <x v="1"/>
    <x v="1"/>
    <x v="59"/>
    <n v="115"/>
    <s v="CJQ"/>
    <x v="1"/>
    <n v="10"/>
    <x v="2"/>
    <s v="Loss"/>
    <n v="0"/>
    <n v="1"/>
    <n v="0"/>
    <n v="1"/>
  </r>
  <r>
    <x v="0"/>
    <x v="1"/>
    <x v="1"/>
    <x v="59"/>
    <n v="115"/>
    <s v="CJQ"/>
    <x v="1"/>
    <n v="10"/>
    <x v="1"/>
    <s v="Win"/>
    <n v="1"/>
    <n v="0"/>
    <n v="0"/>
    <n v="1"/>
  </r>
  <r>
    <x v="0"/>
    <x v="1"/>
    <x v="1"/>
    <x v="59"/>
    <n v="115"/>
    <s v="CJQ"/>
    <x v="0"/>
    <n v="2"/>
    <x v="2"/>
    <s v="Loss"/>
    <n v="0"/>
    <n v="1"/>
    <n v="0"/>
    <n v="1"/>
  </r>
  <r>
    <x v="0"/>
    <x v="1"/>
    <x v="1"/>
    <x v="59"/>
    <n v="115"/>
    <s v="CJQ"/>
    <x v="0"/>
    <n v="2"/>
    <x v="0"/>
    <s v="Loss"/>
    <n v="0"/>
    <n v="1"/>
    <n v="0"/>
    <n v="1"/>
  </r>
  <r>
    <x v="0"/>
    <x v="1"/>
    <x v="1"/>
    <x v="59"/>
    <n v="115"/>
    <s v="CJQ"/>
    <x v="2"/>
    <n v="14"/>
    <x v="0"/>
    <s v="Win"/>
    <n v="1"/>
    <n v="0"/>
    <n v="0"/>
    <n v="1"/>
  </r>
  <r>
    <x v="0"/>
    <x v="1"/>
    <x v="1"/>
    <x v="59"/>
    <n v="115"/>
    <s v="CJQ"/>
    <x v="2"/>
    <n v="14"/>
    <x v="1"/>
    <s v="Win"/>
    <n v="1"/>
    <n v="0"/>
    <n v="0"/>
    <n v="1"/>
  </r>
  <r>
    <x v="0"/>
    <x v="0"/>
    <x v="1"/>
    <x v="60"/>
    <n v="116"/>
    <s v="JC"/>
    <x v="1"/>
    <n v="10"/>
    <x v="2"/>
    <s v="Win"/>
    <n v="1"/>
    <n v="0"/>
    <n v="0"/>
    <n v="1"/>
  </r>
  <r>
    <x v="0"/>
    <x v="0"/>
    <x v="1"/>
    <x v="60"/>
    <n v="116"/>
    <s v="JC"/>
    <x v="2"/>
    <n v="7"/>
    <x v="0"/>
    <s v="Loss"/>
    <n v="0"/>
    <n v="1"/>
    <n v="0"/>
    <n v="1"/>
  </r>
  <r>
    <x v="0"/>
    <x v="2"/>
    <x v="1"/>
    <x v="60"/>
    <n v="117"/>
    <s v="CJ"/>
    <x v="1"/>
    <n v="2"/>
    <x v="2"/>
    <s v="Loss"/>
    <n v="0"/>
    <n v="1"/>
    <n v="0"/>
    <n v="1"/>
  </r>
  <r>
    <x v="0"/>
    <x v="2"/>
    <x v="1"/>
    <x v="60"/>
    <n v="117"/>
    <s v="CJ"/>
    <x v="2"/>
    <n v="14"/>
    <x v="0"/>
    <s v="Win"/>
    <n v="1"/>
    <n v="0"/>
    <n v="0"/>
    <n v="1"/>
  </r>
  <r>
    <x v="0"/>
    <x v="1"/>
    <x v="1"/>
    <x v="60"/>
    <n v="118"/>
    <s v="JC"/>
    <x v="1"/>
    <n v="5"/>
    <x v="2"/>
    <s v="Loss"/>
    <n v="0"/>
    <n v="1"/>
    <n v="0"/>
    <n v="1"/>
  </r>
  <r>
    <x v="0"/>
    <x v="1"/>
    <x v="1"/>
    <x v="60"/>
    <n v="118"/>
    <s v="JC"/>
    <x v="2"/>
    <n v="9"/>
    <x v="0"/>
    <s v="Win"/>
    <n v="1"/>
    <n v="0"/>
    <n v="0"/>
    <n v="1"/>
  </r>
  <r>
    <x v="0"/>
    <x v="0"/>
    <x v="1"/>
    <x v="61"/>
    <n v="119"/>
    <s v="JC"/>
    <x v="1"/>
    <n v="13"/>
    <x v="2"/>
    <s v="Win"/>
    <n v="1"/>
    <n v="0"/>
    <n v="0"/>
    <n v="1"/>
  </r>
  <r>
    <x v="0"/>
    <x v="0"/>
    <x v="1"/>
    <x v="61"/>
    <n v="119"/>
    <s v="JC"/>
    <x v="2"/>
    <n v="8"/>
    <x v="0"/>
    <s v="Loss"/>
    <n v="0"/>
    <n v="1"/>
    <n v="0"/>
    <n v="1"/>
  </r>
  <r>
    <x v="0"/>
    <x v="0"/>
    <x v="1"/>
    <x v="61"/>
    <n v="120"/>
    <s v="CJ"/>
    <x v="2"/>
    <n v="12"/>
    <x v="0"/>
    <s v="Win"/>
    <n v="1"/>
    <n v="0"/>
    <n v="0"/>
    <n v="1"/>
  </r>
  <r>
    <x v="0"/>
    <x v="0"/>
    <x v="1"/>
    <x v="61"/>
    <n v="120"/>
    <s v="CJ"/>
    <x v="1"/>
    <n v="8"/>
    <x v="2"/>
    <s v="Loss"/>
    <n v="0"/>
    <n v="1"/>
    <n v="0"/>
    <n v="1"/>
  </r>
  <r>
    <x v="0"/>
    <x v="0"/>
    <x v="1"/>
    <x v="62"/>
    <n v="121"/>
    <s v="JC"/>
    <x v="1"/>
    <n v="6"/>
    <x v="2"/>
    <s v="Loss"/>
    <n v="0"/>
    <n v="1"/>
    <n v="0"/>
    <n v="1"/>
  </r>
  <r>
    <x v="0"/>
    <x v="0"/>
    <x v="1"/>
    <x v="62"/>
    <n v="121"/>
    <s v="JC"/>
    <x v="2"/>
    <n v="10"/>
    <x v="0"/>
    <s v="Win"/>
    <n v="1"/>
    <n v="0"/>
    <n v="0"/>
    <n v="1"/>
  </r>
  <r>
    <x v="0"/>
    <x v="1"/>
    <x v="1"/>
    <x v="62"/>
    <n v="122"/>
    <s v="CJ"/>
    <x v="1"/>
    <n v="11"/>
    <x v="2"/>
    <s v="Win"/>
    <n v="1"/>
    <n v="0"/>
    <n v="0"/>
    <n v="1"/>
  </r>
  <r>
    <x v="0"/>
    <x v="1"/>
    <x v="1"/>
    <x v="62"/>
    <n v="122"/>
    <s v="CJ"/>
    <x v="2"/>
    <n v="7"/>
    <x v="0"/>
    <s v="Loss"/>
    <n v="0"/>
    <n v="1"/>
    <n v="0"/>
    <n v="1"/>
  </r>
  <r>
    <x v="0"/>
    <x v="2"/>
    <x v="1"/>
    <x v="62"/>
    <n v="123"/>
    <s v="JC"/>
    <x v="2"/>
    <n v="11"/>
    <x v="0"/>
    <s v="Win"/>
    <n v="1"/>
    <n v="0"/>
    <n v="0"/>
    <n v="1"/>
  </r>
  <r>
    <x v="0"/>
    <x v="2"/>
    <x v="1"/>
    <x v="62"/>
    <n v="123"/>
    <s v="JC"/>
    <x v="1"/>
    <n v="3"/>
    <x v="2"/>
    <s v="Loss"/>
    <n v="0"/>
    <n v="1"/>
    <n v="0"/>
    <n v="1"/>
  </r>
  <r>
    <x v="0"/>
    <x v="0"/>
    <x v="1"/>
    <x v="63"/>
    <n v="124"/>
    <s v="JB"/>
    <x v="7"/>
    <n v="2"/>
    <x v="0"/>
    <s v="Loss"/>
    <n v="0"/>
    <n v="1"/>
    <n v="0"/>
    <n v="1"/>
  </r>
  <r>
    <x v="0"/>
    <x v="0"/>
    <x v="1"/>
    <x v="63"/>
    <n v="124"/>
    <s v="JB"/>
    <x v="1"/>
    <n v="12"/>
    <x v="7"/>
    <s v="Win"/>
    <n v="1"/>
    <n v="0"/>
    <n v="0"/>
    <n v="1"/>
  </r>
  <r>
    <x v="0"/>
    <x v="0"/>
    <x v="1"/>
    <x v="63"/>
    <n v="125"/>
    <s v="CJ"/>
    <x v="2"/>
    <n v="9"/>
    <x v="0"/>
    <s v="Loss"/>
    <n v="0"/>
    <n v="1"/>
    <n v="0"/>
    <n v="1"/>
  </r>
  <r>
    <x v="0"/>
    <x v="0"/>
    <x v="1"/>
    <x v="63"/>
    <n v="125"/>
    <s v="CJ"/>
    <x v="1"/>
    <n v="10"/>
    <x v="2"/>
    <s v="Win"/>
    <n v="1"/>
    <n v="0"/>
    <n v="0"/>
    <n v="1"/>
  </r>
  <r>
    <x v="0"/>
    <x v="0"/>
    <x v="1"/>
    <x v="64"/>
    <n v="126"/>
    <s v="JC"/>
    <x v="2"/>
    <n v="9"/>
    <x v="0"/>
    <s v="Win"/>
    <n v="1"/>
    <n v="0"/>
    <n v="0"/>
    <n v="1"/>
  </r>
  <r>
    <x v="0"/>
    <x v="0"/>
    <x v="1"/>
    <x v="64"/>
    <n v="126"/>
    <s v="JC"/>
    <x v="1"/>
    <n v="5"/>
    <x v="2"/>
    <s v="Loss"/>
    <n v="0"/>
    <n v="1"/>
    <n v="0"/>
    <n v="1"/>
  </r>
  <r>
    <x v="0"/>
    <x v="0"/>
    <x v="1"/>
    <x v="64"/>
    <n v="127"/>
    <s v="CQJ"/>
    <x v="2"/>
    <n v="2"/>
    <x v="0"/>
    <s v="Loss"/>
    <n v="0"/>
    <n v="1"/>
    <n v="0"/>
    <n v="1"/>
  </r>
  <r>
    <x v="0"/>
    <x v="0"/>
    <x v="1"/>
    <x v="64"/>
    <n v="127"/>
    <s v="CQJ"/>
    <x v="2"/>
    <n v="2"/>
    <x v="1"/>
    <s v="Loss"/>
    <n v="0"/>
    <n v="1"/>
    <n v="0"/>
    <n v="1"/>
  </r>
  <r>
    <x v="0"/>
    <x v="0"/>
    <x v="1"/>
    <x v="64"/>
    <n v="127"/>
    <s v="CQJ"/>
    <x v="1"/>
    <n v="11"/>
    <x v="2"/>
    <s v="Win"/>
    <n v="1"/>
    <n v="0"/>
    <n v="0"/>
    <n v="1"/>
  </r>
  <r>
    <x v="0"/>
    <x v="0"/>
    <x v="1"/>
    <x v="64"/>
    <n v="127"/>
    <s v="CQJ"/>
    <x v="1"/>
    <n v="11"/>
    <x v="1"/>
    <s v="Win"/>
    <n v="1"/>
    <n v="0"/>
    <n v="0"/>
    <n v="1"/>
  </r>
  <r>
    <x v="0"/>
    <x v="0"/>
    <x v="1"/>
    <x v="64"/>
    <n v="127"/>
    <s v="CQJ"/>
    <x v="0"/>
    <n v="4"/>
    <x v="2"/>
    <s v="Win"/>
    <n v="1"/>
    <n v="0"/>
    <n v="0"/>
    <n v="1"/>
  </r>
  <r>
    <x v="0"/>
    <x v="0"/>
    <x v="1"/>
    <x v="64"/>
    <n v="127"/>
    <s v="CQJ"/>
    <x v="0"/>
    <n v="4"/>
    <x v="0"/>
    <s v="Loss"/>
    <n v="0"/>
    <n v="1"/>
    <n v="0"/>
    <n v="1"/>
  </r>
  <r>
    <x v="0"/>
    <x v="0"/>
    <x v="1"/>
    <x v="64"/>
    <n v="128"/>
    <s v="JC"/>
    <x v="2"/>
    <n v="7"/>
    <x v="0"/>
    <s v="Win"/>
    <n v="1"/>
    <n v="0"/>
    <n v="0"/>
    <n v="1"/>
  </r>
  <r>
    <x v="0"/>
    <x v="0"/>
    <x v="1"/>
    <x v="64"/>
    <n v="128"/>
    <s v="JC"/>
    <x v="1"/>
    <n v="2"/>
    <x v="2"/>
    <s v="Loss"/>
    <n v="0"/>
    <n v="1"/>
    <n v="0"/>
    <n v="1"/>
  </r>
  <r>
    <x v="0"/>
    <x v="0"/>
    <x v="1"/>
    <x v="65"/>
    <n v="129"/>
    <s v="CJ"/>
    <x v="2"/>
    <n v="0"/>
    <x v="0"/>
    <s v="Loss"/>
    <n v="0"/>
    <n v="1"/>
    <n v="0"/>
    <n v="1"/>
  </r>
  <r>
    <x v="0"/>
    <x v="0"/>
    <x v="1"/>
    <x v="65"/>
    <n v="129"/>
    <s v="CJ"/>
    <x v="1"/>
    <n v="7"/>
    <x v="2"/>
    <s v="Win"/>
    <n v="1"/>
    <n v="0"/>
    <n v="0"/>
    <n v="1"/>
  </r>
  <r>
    <x v="0"/>
    <x v="0"/>
    <x v="1"/>
    <x v="65"/>
    <n v="130"/>
    <s v="BJC"/>
    <x v="2"/>
    <n v="14"/>
    <x v="0"/>
    <s v="Win"/>
    <n v="1"/>
    <n v="0"/>
    <n v="0"/>
    <n v="1"/>
  </r>
  <r>
    <x v="0"/>
    <x v="0"/>
    <x v="1"/>
    <x v="65"/>
    <n v="130"/>
    <s v="BJC"/>
    <x v="2"/>
    <n v="14"/>
    <x v="7"/>
    <s v="Win"/>
    <n v="1"/>
    <n v="0"/>
    <n v="0"/>
    <n v="1"/>
  </r>
  <r>
    <x v="0"/>
    <x v="0"/>
    <x v="1"/>
    <x v="65"/>
    <n v="130"/>
    <s v="BJC"/>
    <x v="7"/>
    <n v="1"/>
    <x v="2"/>
    <s v="Loss"/>
    <n v="0"/>
    <n v="1"/>
    <n v="0"/>
    <n v="1"/>
  </r>
  <r>
    <x v="0"/>
    <x v="0"/>
    <x v="1"/>
    <x v="65"/>
    <n v="130"/>
    <s v="BJC"/>
    <x v="7"/>
    <n v="1"/>
    <x v="0"/>
    <s v="Win"/>
    <n v="1"/>
    <n v="0"/>
    <n v="0"/>
    <n v="1"/>
  </r>
  <r>
    <x v="0"/>
    <x v="0"/>
    <x v="1"/>
    <x v="65"/>
    <n v="130"/>
    <s v="BJC"/>
    <x v="1"/>
    <n v="0"/>
    <x v="7"/>
    <s v="Loss"/>
    <n v="0"/>
    <n v="1"/>
    <n v="0"/>
    <n v="1"/>
  </r>
  <r>
    <x v="0"/>
    <x v="0"/>
    <x v="1"/>
    <x v="65"/>
    <n v="130"/>
    <s v="BJC"/>
    <x v="1"/>
    <n v="0"/>
    <x v="2"/>
    <s v="Loss"/>
    <n v="0"/>
    <n v="1"/>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C557E7-69BA-154A-B0B7-7BB7682F7FC0}" name="PivotTable2"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416:N421"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588">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1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Q5:W10" firstHeaderRow="0" firstDataRow="1" firstDataCol="1" rowPageCount="3"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showAll="0"/>
    <pivotField showAll="0"/>
    <pivotField axis="axisRow" showAll="0">
      <items count="9">
        <item x="2"/>
        <item x="3"/>
        <item x="7"/>
        <item x="1"/>
        <item x="6"/>
        <item x="5"/>
        <item x="0"/>
        <item x="4"/>
        <item t="default"/>
      </items>
    </pivotField>
    <pivotField dataField="1" showAll="0"/>
    <pivotField showAll="0">
      <items count="9">
        <item x="2"/>
        <item h="1" x="3"/>
        <item h="1" x="7"/>
        <item h="1"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6"/>
  </rowFields>
  <rowItems count="5">
    <i>
      <x v="1"/>
    </i>
    <i>
      <x v="2"/>
    </i>
    <i>
      <x v="3"/>
    </i>
    <i>
      <x v="6"/>
    </i>
    <i t="grand">
      <x/>
    </i>
  </rowItems>
  <colFields count="1">
    <field x="-2"/>
  </colFields>
  <colItems count="6">
    <i>
      <x/>
    </i>
    <i i="1">
      <x v="1"/>
    </i>
    <i i="2">
      <x v="2"/>
    </i>
    <i i="3">
      <x v="3"/>
    </i>
    <i i="4">
      <x v="4"/>
    </i>
    <i i="5">
      <x v="5"/>
    </i>
  </colItems>
  <pageFields count="3">
    <pageField fld="0" hier="-1"/>
    <pageField fld="1" hier="-1"/>
    <pageField fld="2"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570">
      <pivotArea grandRow="1" outline="0" collapsedLevelsAreSubtotals="1" fieldPosition="0"/>
    </format>
    <format dxfId="569">
      <pivotArea type="all" dataOnly="0" outline="0" fieldPosition="0"/>
    </format>
    <format dxfId="568">
      <pivotArea outline="0" collapsedLevelsAreSubtotals="1" fieldPosition="0"/>
    </format>
    <format dxfId="567">
      <pivotArea type="origin" dataOnly="0" labelOnly="1" outline="0" fieldPosition="0"/>
    </format>
    <format dxfId="566">
      <pivotArea field="8" type="button" dataOnly="0" labelOnly="1" outline="0"/>
    </format>
    <format dxfId="565">
      <pivotArea type="topRight" dataOnly="0" labelOnly="1" outline="0" fieldPosition="0"/>
    </format>
    <format dxfId="564">
      <pivotArea field="6" type="button" dataOnly="0" labelOnly="1" outline="0" axis="axisRow" fieldPosition="0"/>
    </format>
    <format dxfId="563">
      <pivotArea dataOnly="0" labelOnly="1" grandRow="1" outline="0" fieldPosition="0"/>
    </format>
    <format dxfId="562">
      <pivotArea dataOnly="0" labelOnly="1" grandCol="1" outline="0" fieldPosition="0"/>
    </format>
    <format dxfId="291">
      <pivotArea outline="0" fieldPosition="0">
        <references count="1">
          <reference field="4294967294" count="1">
            <x v="4"/>
          </reference>
        </references>
      </pivotArea>
    </format>
    <format dxfId="290">
      <pivotArea field="6" grandRow="1" outline="0" collapsedLevelsAreSubtotals="1" axis="axisRow" fieldPosition="0">
        <references count="1">
          <reference field="4294967294" count="4" selected="0">
            <x v="0"/>
            <x v="1"/>
            <x v="2"/>
            <x v="3"/>
          </reference>
        </references>
      </pivotArea>
    </format>
    <format dxfId="168">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2" name="Date">
      <autoFilter ref="A1">
        <filterColumn colId="0">
          <customFilters and="1">
            <customFilter operator="greaterThanOrEqual" val="45809"/>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9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6">
        <item h="1" x="11"/>
        <item h="1" x="12"/>
        <item h="1" x="6"/>
        <item h="1" x="13"/>
        <item h="1" x="3"/>
        <item x="5"/>
        <item h="1" x="10"/>
        <item h="1" x="2"/>
        <item h="1" x="4"/>
        <item h="1" x="8"/>
        <item h="1" x="9"/>
        <item h="1" x="0"/>
        <item h="1" x="7"/>
        <item h="1" x="1"/>
        <item h="1" x="14"/>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561">
      <pivotArea outline="0" collapsedLevelsAreSubtotals="1" fieldPosition="0"/>
    </format>
    <format dxfId="56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07"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S9" firstHeaderRow="0" firstDataRow="1" firstDataCol="1"/>
  <pivotFields count="13">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h="1" x="0"/>
        <item h="1" x="2"/>
        <item x="1"/>
        <item t="default"/>
      </items>
    </pivotField>
    <pivotField numFmtId="16"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6">
    <i>
      <x/>
    </i>
    <i>
      <x v="1"/>
    </i>
    <i>
      <x v="2"/>
    </i>
    <i>
      <x v="3"/>
    </i>
    <i>
      <x v="5"/>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s>
  <formats count="5">
    <format dxfId="554">
      <pivotArea collapsedLevelsAreSubtotals="1" fieldPosition="0">
        <references count="1">
          <reference field="1" count="0"/>
        </references>
      </pivotArea>
    </format>
    <format dxfId="553">
      <pivotArea grandRow="1" outline="0" collapsedLevelsAreSubtotals="1" fieldPosition="0"/>
    </format>
    <format dxfId="552">
      <pivotArea outline="0" collapsedLevelsAreSubtotals="1" fieldPosition="0">
        <references count="1">
          <reference field="4294967294" count="1" selected="0">
            <x v="0"/>
          </reference>
        </references>
      </pivotArea>
    </format>
    <format dxfId="551">
      <pivotArea collapsedLevelsAreSubtotals="1" fieldPosition="0">
        <references count="2">
          <reference field="4294967294" count="1" selected="0">
            <x v="4"/>
          </reference>
          <reference field="1" count="1">
            <x v="2"/>
          </reference>
        </references>
      </pivotArea>
    </format>
    <format dxfId="550">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160" name="Date">
      <autoFilter ref="A1">
        <filterColumn colId="0">
          <customFilters and="1">
            <customFilter operator="greaterThanOrEqual" val="45809"/>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9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5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AA1DC9E-A165-7C4A-A303-561EC6095B5D}" autoFormatId="16" applyNumberFormats="0" applyBorderFormats="0" applyFontFormats="0" applyPatternFormats="0" applyAlignmentFormats="0" applyWidthHeightFormats="0">
  <queryTableRefresh nextId="41" unboundColumnsRight="2">
    <queryTableFields count="11">
      <queryTableField id="1" name="angle" tableColumnId="1"/>
      <queryTableField id="2" name="height" tableColumnId="2"/>
      <queryTableField id="3" name="base" tableColumnId="3"/>
      <queryTableField id="4" name="Date" tableColumnId="4"/>
      <queryTableField id="5" name="Game" tableColumnId="5"/>
      <queryTableField id="7" name="Order" tableColumnId="7"/>
      <queryTableField id="36" name="Player" tableColumnId="36"/>
      <queryTableField id="37" name="Total Score" tableColumnId="37"/>
      <queryTableField id="38" name="Victory" tableColumnId="6"/>
      <queryTableField id="39" dataBound="0" tableColumnId="8"/>
      <queryTableField id="40" dataBound="0"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0">
    <queryTableFields count="14">
      <queryTableField id="26" name="angle" tableColumnId="20"/>
      <queryTableField id="27" name="height" tableColumnId="21"/>
      <queryTableField id="28" name="base" tableColumnId="22"/>
      <queryTableField id="29" name="Date" tableColumnId="23"/>
      <queryTableField id="5" name="Game" tableColumnId="5"/>
      <queryTableField id="30" name="Order" tableColumnId="24"/>
      <queryTableField id="7" name="Player" tableColumnId="7"/>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5">
        <i x="11"/>
        <i x="12"/>
        <i x="6"/>
        <i x="13"/>
        <i x="3"/>
        <i x="5" s="1"/>
        <i x="10"/>
        <i x="2"/>
        <i x="4"/>
        <i x="8"/>
        <i x="9"/>
        <i x="0"/>
        <i x="7"/>
        <i x="1"/>
        <i x="1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s="1"/>
        <i x="3"/>
        <i x="7"/>
        <i x="0"/>
        <i x="6"/>
        <i x="5"/>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402" totalsRowShown="0" headerRowDxfId="587" dataDxfId="586">
  <autoFilter ref="A1:O402" xr:uid="{3EE34D67-BE40-8D4B-95B5-0F0DFCFF4EA9}"/>
  <tableColumns count="15">
    <tableColumn id="1" xr3:uid="{7C780070-9569-444B-A52F-0E8A91DB4571}" name="Angle" dataDxfId="585"/>
    <tableColumn id="2" xr3:uid="{6A2455D2-C0D1-3E47-9573-5467348A28F5}" name="Height" dataDxfId="584"/>
    <tableColumn id="3" xr3:uid="{DA8AD22B-CF46-8840-B3B1-48A8E02DEC4B}" name="Base" dataDxfId="583"/>
    <tableColumn id="4" xr3:uid="{7E03E195-D8E2-0B4F-993C-AAC3DF4EBC08}" name="Date" dataDxfId="582"/>
    <tableColumn id="5" xr3:uid="{F7F2F77E-EE84-B641-8C64-31EBC9070D52}" name="Game" dataDxfId="581"/>
    <tableColumn id="6" xr3:uid="{691400A5-6CD9-9446-8CC7-4233F227B2FC}" name="Round" dataDxfId="580"/>
    <tableColumn id="7" xr3:uid="{1BE729AE-2EF6-714E-B023-F1EDE2BF6C33}" name="Order" dataDxfId="579"/>
    <tableColumn id="8" xr3:uid="{6280802B-E757-EE4B-B78B-AB2BB71DA3E8}" name="Caleb" dataDxfId="578"/>
    <tableColumn id="9" xr3:uid="{B2FDBB7B-BC0A-FF48-88E9-DEF8AD89C969}" name="Joshua" dataDxfId="577"/>
    <tableColumn id="10" xr3:uid="{24BB2AD0-EA70-6D47-9444-711C42BCE2FA}" name="Quadri" dataDxfId="576"/>
    <tableColumn id="11" xr3:uid="{5EAE6BA3-1F0A-D84C-BF2F-C2A46CFC3B12}" name="Daniel" dataDxfId="575"/>
    <tableColumn id="12" xr3:uid="{606EF966-D561-C044-8724-F11E8C2B7DF5}" name="Qianzi" dataDxfId="574"/>
    <tableColumn id="13" xr3:uid="{78D43E8A-2491-0F45-8325-E27E0225D2FB}" name="Kenny" dataDxfId="573"/>
    <tableColumn id="14" xr3:uid="{D5746033-B648-5342-B871-FD2AEE569884}" name="Veronica" dataDxfId="572"/>
    <tableColumn id="15" xr3:uid="{47C8A8BE-FA7C-E54D-AC50-182CBB0BA96E}" name="Joseph" dataDxfId="57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378635-1A0E-1843-953E-54DDC0520A7F}" name="Convert_to_Games" displayName="Convert_to_Games" ref="A1:K304" tableType="queryTable" totalsRowShown="0">
  <autoFilter ref="A1:K304" xr:uid="{64378635-1A0E-1843-953E-54DDC0520A7F}"/>
  <sortState xmlns:xlrd2="http://schemas.microsoft.com/office/spreadsheetml/2017/richdata2" ref="A2:K304">
    <sortCondition ref="E1:E304"/>
  </sortState>
  <tableColumns count="11">
    <tableColumn id="1" xr3:uid="{E850FB69-A55B-4D4E-8775-AC0896B89E1C}" uniqueName="1" name="Angle" queryTableFieldId="1" dataDxfId="529"/>
    <tableColumn id="2" xr3:uid="{9B6518C3-6819-014B-916C-62AE13642084}" uniqueName="2" name="Height" queryTableFieldId="2" dataDxfId="528"/>
    <tableColumn id="3" xr3:uid="{90D5961C-5DA1-CA4C-890F-42A1701D6CD4}" uniqueName="3" name="Base" queryTableFieldId="3" dataDxfId="527"/>
    <tableColumn id="4" xr3:uid="{F088A5AB-CADE-0B45-8635-837B50D59510}" uniqueName="4" name="Date" queryTableFieldId="4" dataDxfId="526"/>
    <tableColumn id="5" xr3:uid="{D292E4AA-45D6-864A-A2FC-BCD9B89C413D}" uniqueName="5" name="Game" queryTableFieldId="5" dataDxfId="525"/>
    <tableColumn id="7" xr3:uid="{A60ECAE7-B93F-154C-B1BB-82747F253D5E}" uniqueName="7" name="Order" queryTableFieldId="7" dataDxfId="524"/>
    <tableColumn id="36" xr3:uid="{30B0A928-EEE2-2846-B59B-323F89EA8BB6}" uniqueName="36" name="Player" queryTableFieldId="36" dataDxfId="523"/>
    <tableColumn id="37" xr3:uid="{4EDF7395-B874-904A-810E-1870495B4B0C}" uniqueName="37" name="Total Score" queryTableFieldId="37" dataDxfId="522"/>
    <tableColumn id="6" xr3:uid="{2ABC6761-1084-9B49-9C0D-AE69F2696C19}" uniqueName="6" name="Victory" queryTableFieldId="38"/>
    <tableColumn id="8" xr3:uid="{ADE4C485-5792-D34D-9258-EE02030C49B4}" uniqueName="8" name="DD" queryTableFieldId="39" dataDxfId="521">
      <calculatedColumnFormula>IF(Convert_to_Games[[#This Row],[Total Score]]&gt;9, 1, 0)</calculatedColumnFormula>
    </tableColumn>
    <tableColumn id="9" xr3:uid="{45C85F64-8457-314D-AE4B-895771D7287D}" uniqueName="9" name="Cons DD" queryTableFieldId="40" dataDxfId="520">
      <calculatedColumnFormula>IF(Convert_to_Games[[#This Row],[DD]]=0, 0, IF(K1 = "Cons DD", Convert_to_Games[[#This Row],[DD]], Convert_to_Games[[#This Row],[DD]]+K1))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445" tableType="queryTable" totalsRowShown="0">
  <autoFilter ref="A1:N445" xr:uid="{1EBACE77-4394-CD44-A0BA-7E11E0118612}"/>
  <tableColumns count="14">
    <tableColumn id="20" xr3:uid="{DA6270F9-BD82-C24A-8E96-A28CDEEDD9A8}" uniqueName="20" name="Angle" queryTableFieldId="26" dataDxfId="495"/>
    <tableColumn id="21" xr3:uid="{22C5B617-50BF-5A4C-BCE7-7B0F304CDB3B}" uniqueName="21" name="Height" queryTableFieldId="27" dataDxfId="494"/>
    <tableColumn id="22" xr3:uid="{867A08EA-841B-B247-A1A4-86374B3A978E}" uniqueName="22" name="Base" queryTableFieldId="28" dataDxfId="493"/>
    <tableColumn id="23" xr3:uid="{AA2ED284-0375-2D4B-B83F-104F2F7B07AB}" uniqueName="23" name="Date" queryTableFieldId="29" dataDxfId="492"/>
    <tableColumn id="5" xr3:uid="{6CAA3F5B-38FA-E440-A2F1-FD07A10C811E}" uniqueName="5" name="Game" queryTableFieldId="5" dataDxfId="491"/>
    <tableColumn id="24" xr3:uid="{E2F44691-A1C0-594F-B2C4-5A3AB7D435C0}" uniqueName="24" name="Order" queryTableFieldId="30" dataDxfId="490"/>
    <tableColumn id="7" xr3:uid="{C17F23AC-5D89-C444-A571-19F212BFDD14}" uniqueName="7" name="Player" queryTableFieldId="7" dataDxfId="489"/>
    <tableColumn id="8" xr3:uid="{68A2AB44-814C-1043-BA37-46781F0478E0}" uniqueName="8" name="Total Score" queryTableFieldId="8" dataDxfId="488"/>
    <tableColumn id="18" xr3:uid="{381C7789-A459-DF41-80C5-43D1A1FC2682}" uniqueName="18" name="Opponent" queryTableFieldId="18" dataDxfId="487"/>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58" tableType="queryTable" totalsRowShown="0">
  <autoFilter ref="A1:G158" xr:uid="{D54126C3-8990-364F-BA6C-3806227A5B79}"/>
  <tableColumns count="7">
    <tableColumn id="1" xr3:uid="{FDD4F858-D393-324D-84BF-CD3B409FBAFA}" uniqueName="1" name="Date" queryTableFieldId="44" dataDxfId="559"/>
    <tableColumn id="5" xr3:uid="{3AEF0C2A-171A-E34E-B768-433A13FB4E37}" uniqueName="5" name="Game" queryTableFieldId="5" dataDxfId="558"/>
    <tableColumn id="42" xr3:uid="{91D4345F-5F6B-B24D-AB9B-3ECD24B076AC}" uniqueName="42" name="First" queryTableFieldId="42"/>
    <tableColumn id="36" xr3:uid="{433F6587-E8F9-FA4B-AAFB-AB40D8BBA849}" uniqueName="36" name="Player" queryTableFieldId="36" dataDxfId="557"/>
    <tableColumn id="39" xr3:uid="{07E1D177-6892-EE4C-AF32-98459843688F}" uniqueName="39" name="Round" queryTableFieldId="39" dataDxfId="55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136" totalsRowShown="0" headerRowDxfId="549" dataDxfId="548">
  <autoFilter ref="A1:H136" xr:uid="{8B569EA1-E2C9-D64D-AF25-61C683C3B5B5}"/>
  <tableColumns count="8">
    <tableColumn id="1" xr3:uid="{5E8EE448-9E87-474C-B835-6E8E0C2100CD}" name="Game" dataDxfId="547"/>
    <tableColumn id="2" xr3:uid="{A0B5F730-7123-434E-B3B9-C6F76D57243B}" name="Player" dataDxfId="546"/>
    <tableColumn id="3" xr3:uid="{D590819C-6132-B546-B069-A15A49C9563F}" name="Throws" dataDxfId="545"/>
    <tableColumn id="4" xr3:uid="{AADA594A-8275-A145-B557-7ED752B4D10E}" name="Board Hits" dataDxfId="544"/>
    <tableColumn id="5" xr3:uid="{6AF822F4-B356-0845-B08E-9310F961753C}" name="Land" dataDxfId="543"/>
    <tableColumn id="6" xr3:uid="{F4CD669D-5DA7-9840-9560-C06CE12795A8}" name="Points" dataDxfId="542">
      <calculatedColumnFormula>SUMIF(Scores!$E$2:$E$403, 'Next Gen'!$A2, INDEX(Scores!$H$2:$N$403, 0, MATCH($B2, Scores!$H$1:$N$1, 0)))</calculatedColumnFormula>
    </tableColumn>
    <tableColumn id="7" xr3:uid="{E1D45752-B283-7044-A69E-B797A489B2F0}" name="Height" dataDxfId="541">
      <calculatedColumnFormula>INDEX(Scores!$B$2:$B$403, MATCH('Next Gen'!$A2, Scores!$E$2:$E$403, 0))</calculatedColumnFormula>
    </tableColumn>
    <tableColumn id="8" xr3:uid="{A55A80CE-B43A-9641-B9D6-DEC71D585B97}" name="Date" dataDxfId="540">
      <calculatedColumnFormula>INDEX(Scores!$D$2:$D$403, MATCH('Next Gen'!$A2, Scores!$E$2:$E$403,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6-01T00:00:00" endDate="2025-06-30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6-01T00:00:00" endDate="2025-06-30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J963"/>
  <sheetViews>
    <sheetView topLeftCell="D1" workbookViewId="0">
      <pane ySplit="1" topLeftCell="A383" activePane="bottomLeft" state="frozen"/>
      <selection pane="bottomLeft" activeCell="H402" sqref="H402"/>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8.6640625" style="1" customWidth="1"/>
    <col min="16" max="16" width="16.83203125" style="1" bestFit="1" customWidth="1"/>
    <col min="17" max="23" width="0" style="1" hidden="1" customWidth="1"/>
    <col min="24" max="29" width="16.83203125" style="1" bestFit="1" customWidth="1"/>
    <col min="30" max="30" width="18" style="1" bestFit="1" customWidth="1"/>
    <col min="31" max="32" width="19.1640625" style="1" bestFit="1" customWidth="1"/>
    <col min="33" max="34" width="18.5" style="1" bestFit="1" customWidth="1"/>
    <col min="35" max="35" width="18.6640625" style="1" bestFit="1" customWidth="1"/>
    <col min="36" max="36" width="20.6640625" style="1" bestFit="1" customWidth="1"/>
    <col min="37" max="16384" width="10.83203125" style="1"/>
  </cols>
  <sheetData>
    <row r="1" spans="1:26">
      <c r="A1" s="1" t="s">
        <v>112</v>
      </c>
      <c r="B1" s="1" t="s">
        <v>80</v>
      </c>
      <c r="C1" s="2" t="s">
        <v>113</v>
      </c>
      <c r="D1" s="2" t="s">
        <v>0</v>
      </c>
      <c r="E1" s="2" t="s">
        <v>1</v>
      </c>
      <c r="F1" s="2" t="s">
        <v>2</v>
      </c>
      <c r="G1" s="2" t="s">
        <v>3</v>
      </c>
      <c r="H1" s="2" t="s">
        <v>4</v>
      </c>
      <c r="I1" s="2" t="s">
        <v>5</v>
      </c>
      <c r="J1" s="2" t="s">
        <v>6</v>
      </c>
      <c r="K1" s="2" t="s">
        <v>7</v>
      </c>
      <c r="L1" s="2" t="s">
        <v>34</v>
      </c>
      <c r="M1" s="2" t="s">
        <v>36</v>
      </c>
      <c r="N1" s="2" t="s">
        <v>27</v>
      </c>
      <c r="O1" s="2" t="s">
        <v>100</v>
      </c>
      <c r="Q1" s="2" t="s">
        <v>42</v>
      </c>
      <c r="R1" s="2" t="s">
        <v>43</v>
      </c>
      <c r="S1" s="2" t="s">
        <v>44</v>
      </c>
      <c r="T1" s="2" t="s">
        <v>45</v>
      </c>
      <c r="U1" s="2" t="s">
        <v>46</v>
      </c>
      <c r="V1" s="2" t="s">
        <v>47</v>
      </c>
      <c r="W1" s="2" t="s">
        <v>48</v>
      </c>
      <c r="X1" s="1" t="s">
        <v>38</v>
      </c>
      <c r="Y1" s="1" t="s">
        <v>19</v>
      </c>
      <c r="Z1" s="1" t="s">
        <v>26</v>
      </c>
    </row>
    <row r="2" spans="1:26">
      <c r="A2" s="1" t="s">
        <v>30</v>
      </c>
      <c r="B2" s="1" t="s">
        <v>22</v>
      </c>
      <c r="C2" s="2" t="s">
        <v>18</v>
      </c>
      <c r="D2" s="3">
        <v>45707</v>
      </c>
      <c r="E2" s="2">
        <v>1</v>
      </c>
      <c r="F2" s="2">
        <v>1</v>
      </c>
      <c r="G2" s="2" t="s">
        <v>8</v>
      </c>
      <c r="H2" s="2">
        <v>4</v>
      </c>
      <c r="I2" s="2">
        <v>0</v>
      </c>
      <c r="J2" s="2">
        <v>0</v>
      </c>
      <c r="K2" s="2"/>
      <c r="L2" s="2"/>
      <c r="M2" s="2"/>
      <c r="N2" s="2"/>
      <c r="O2" s="2"/>
      <c r="Q2" s="2">
        <f t="shared" ref="Q2:W2" si="0">COUNTA(H2)</f>
        <v>1</v>
      </c>
      <c r="R2" s="2">
        <f t="shared" si="0"/>
        <v>1</v>
      </c>
      <c r="S2" s="2">
        <f t="shared" si="0"/>
        <v>1</v>
      </c>
      <c r="T2" s="2">
        <f t="shared" si="0"/>
        <v>0</v>
      </c>
      <c r="U2" s="2">
        <f t="shared" si="0"/>
        <v>0</v>
      </c>
      <c r="V2" s="2">
        <f t="shared" si="0"/>
        <v>0</v>
      </c>
      <c r="W2" s="2">
        <f t="shared" si="0"/>
        <v>0</v>
      </c>
      <c r="X2" s="15" t="str">
        <f>IF(SUM(H2:H4)&gt;SUM(I2:I4), "Caleb", "Joshua")</f>
        <v>Caleb</v>
      </c>
      <c r="Y2" s="15">
        <f>ABS(SUM(H2:H4)-SUM(I2:I4))</f>
        <v>10</v>
      </c>
      <c r="Z2" s="15">
        <f>SUM(H2:H4, I2:I4)</f>
        <v>12</v>
      </c>
    </row>
    <row r="3" spans="1:26">
      <c r="A3" s="1" t="s">
        <v>30</v>
      </c>
      <c r="B3" s="1" t="s">
        <v>22</v>
      </c>
      <c r="C3" s="2" t="s">
        <v>18</v>
      </c>
      <c r="D3" s="3">
        <v>45707</v>
      </c>
      <c r="E3" s="2">
        <v>1</v>
      </c>
      <c r="F3" s="2">
        <v>2</v>
      </c>
      <c r="G3" s="2" t="s">
        <v>8</v>
      </c>
      <c r="H3" s="2">
        <v>3</v>
      </c>
      <c r="I3" s="2">
        <v>0</v>
      </c>
      <c r="J3" s="2">
        <v>0</v>
      </c>
      <c r="K3" s="2"/>
      <c r="L3" s="2"/>
      <c r="M3" s="2"/>
      <c r="N3" s="2"/>
      <c r="O3" s="2"/>
      <c r="Q3" s="2">
        <f t="shared" ref="Q3:Q66" si="1">COUNTA(H3)</f>
        <v>1</v>
      </c>
      <c r="R3" s="2">
        <f t="shared" ref="R3:R66" si="2">COUNTA(I3)</f>
        <v>1</v>
      </c>
      <c r="S3" s="2">
        <f t="shared" ref="S3:S66" si="3">COUNTA(J3)</f>
        <v>1</v>
      </c>
      <c r="T3" s="2">
        <f t="shared" ref="T3:T66" si="4">COUNTA(K3)</f>
        <v>0</v>
      </c>
      <c r="U3" s="2">
        <f t="shared" ref="U3:U66" si="5">COUNTA(L3)</f>
        <v>0</v>
      </c>
      <c r="V3" s="2">
        <f t="shared" ref="V3:V66" si="6">COUNTA(M3)</f>
        <v>0</v>
      </c>
      <c r="W3" s="2">
        <f t="shared" ref="W3:W66" si="7">COUNTA(N3)</f>
        <v>0</v>
      </c>
      <c r="X3" s="15"/>
      <c r="Y3" s="15"/>
      <c r="Z3" s="15"/>
    </row>
    <row r="4" spans="1:26">
      <c r="A4" s="1" t="s">
        <v>30</v>
      </c>
      <c r="B4" s="1" t="s">
        <v>22</v>
      </c>
      <c r="C4" s="2" t="s">
        <v>18</v>
      </c>
      <c r="D4" s="3">
        <v>45707</v>
      </c>
      <c r="E4" s="2">
        <v>1</v>
      </c>
      <c r="F4" s="2">
        <v>3</v>
      </c>
      <c r="G4" s="2" t="s">
        <v>8</v>
      </c>
      <c r="H4" s="2">
        <v>4</v>
      </c>
      <c r="I4" s="2">
        <v>1</v>
      </c>
      <c r="J4" s="2">
        <v>1</v>
      </c>
      <c r="K4" s="2"/>
      <c r="L4" s="2"/>
      <c r="M4" s="2"/>
      <c r="N4" s="2"/>
      <c r="O4" s="2"/>
      <c r="Q4" s="2">
        <f t="shared" si="1"/>
        <v>1</v>
      </c>
      <c r="R4" s="2">
        <f t="shared" si="2"/>
        <v>1</v>
      </c>
      <c r="S4" s="2">
        <f t="shared" si="3"/>
        <v>1</v>
      </c>
      <c r="T4" s="2">
        <f t="shared" si="4"/>
        <v>0</v>
      </c>
      <c r="U4" s="2">
        <f t="shared" si="5"/>
        <v>0</v>
      </c>
      <c r="V4" s="2">
        <f t="shared" si="6"/>
        <v>0</v>
      </c>
      <c r="W4" s="2">
        <f t="shared" si="7"/>
        <v>0</v>
      </c>
      <c r="X4" s="15"/>
      <c r="Y4" s="15"/>
      <c r="Z4" s="15"/>
    </row>
    <row r="5" spans="1:26">
      <c r="A5" s="1" t="s">
        <v>30</v>
      </c>
      <c r="B5" s="1" t="s">
        <v>22</v>
      </c>
      <c r="C5" s="2" t="s">
        <v>18</v>
      </c>
      <c r="D5" s="3">
        <v>45707</v>
      </c>
      <c r="E5" s="2">
        <f>E2+1</f>
        <v>2</v>
      </c>
      <c r="F5" s="2">
        <f>F2</f>
        <v>1</v>
      </c>
      <c r="G5" s="2" t="s">
        <v>9</v>
      </c>
      <c r="H5" s="2">
        <v>8</v>
      </c>
      <c r="I5" s="2">
        <v>0</v>
      </c>
      <c r="J5" s="2"/>
      <c r="K5" s="2"/>
      <c r="L5" s="2"/>
      <c r="M5" s="2"/>
      <c r="N5" s="2"/>
      <c r="O5" s="2"/>
      <c r="Q5" s="2">
        <f t="shared" si="1"/>
        <v>1</v>
      </c>
      <c r="R5" s="2">
        <f t="shared" si="2"/>
        <v>1</v>
      </c>
      <c r="S5" s="2">
        <f t="shared" si="3"/>
        <v>0</v>
      </c>
      <c r="T5" s="2">
        <f t="shared" si="4"/>
        <v>0</v>
      </c>
      <c r="U5" s="2">
        <f t="shared" si="5"/>
        <v>0</v>
      </c>
      <c r="V5" s="2">
        <f t="shared" si="6"/>
        <v>0</v>
      </c>
      <c r="W5" s="2">
        <f t="shared" si="7"/>
        <v>0</v>
      </c>
      <c r="X5" s="15" t="str">
        <f t="shared" ref="X5" si="8">IF(SUM(H5:H7)&gt;SUM(I5:I7), "Caleb", "Joshua")</f>
        <v>Caleb</v>
      </c>
      <c r="Y5" s="15">
        <f>ABS(SUM(H5:H7)-SUM(I5:I7))</f>
        <v>16</v>
      </c>
      <c r="Z5" s="15">
        <f t="shared" ref="Z5" si="9">SUM(H5:H7, I5:I7)</f>
        <v>16</v>
      </c>
    </row>
    <row r="6" spans="1:26">
      <c r="A6" s="1" t="s">
        <v>30</v>
      </c>
      <c r="B6" s="1" t="s">
        <v>22</v>
      </c>
      <c r="C6" s="2" t="s">
        <v>18</v>
      </c>
      <c r="D6" s="3">
        <v>45707</v>
      </c>
      <c r="E6" s="2">
        <f t="shared" ref="E6:E69" si="10">E3+1</f>
        <v>2</v>
      </c>
      <c r="F6" s="2">
        <f>F3</f>
        <v>2</v>
      </c>
      <c r="G6" s="2" t="s">
        <v>9</v>
      </c>
      <c r="H6" s="2">
        <v>5</v>
      </c>
      <c r="I6" s="2">
        <v>0</v>
      </c>
      <c r="J6" s="2"/>
      <c r="K6" s="2"/>
      <c r="L6" s="2"/>
      <c r="M6" s="2"/>
      <c r="N6" s="2"/>
      <c r="O6" s="2"/>
      <c r="Q6" s="2">
        <f t="shared" si="1"/>
        <v>1</v>
      </c>
      <c r="R6" s="2">
        <f t="shared" si="2"/>
        <v>1</v>
      </c>
      <c r="S6" s="2">
        <f t="shared" si="3"/>
        <v>0</v>
      </c>
      <c r="T6" s="2">
        <f t="shared" si="4"/>
        <v>0</v>
      </c>
      <c r="U6" s="2">
        <f t="shared" si="5"/>
        <v>0</v>
      </c>
      <c r="V6" s="2">
        <f t="shared" si="6"/>
        <v>0</v>
      </c>
      <c r="W6" s="2">
        <f t="shared" si="7"/>
        <v>0</v>
      </c>
      <c r="X6" s="15"/>
      <c r="Y6" s="15"/>
      <c r="Z6" s="15"/>
    </row>
    <row r="7" spans="1:26">
      <c r="A7" s="1" t="s">
        <v>30</v>
      </c>
      <c r="B7" s="1" t="s">
        <v>22</v>
      </c>
      <c r="C7" s="2" t="s">
        <v>18</v>
      </c>
      <c r="D7" s="3">
        <v>45707</v>
      </c>
      <c r="E7" s="2">
        <f t="shared" si="10"/>
        <v>2</v>
      </c>
      <c r="F7" s="2">
        <f>F4</f>
        <v>3</v>
      </c>
      <c r="G7" s="2" t="s">
        <v>9</v>
      </c>
      <c r="H7" s="2">
        <v>3</v>
      </c>
      <c r="I7" s="2">
        <v>0</v>
      </c>
      <c r="J7" s="2"/>
      <c r="K7" s="2"/>
      <c r="L7" s="2"/>
      <c r="M7" s="2"/>
      <c r="N7" s="2"/>
      <c r="O7" s="2"/>
      <c r="Q7" s="2">
        <f t="shared" si="1"/>
        <v>1</v>
      </c>
      <c r="R7" s="2">
        <f t="shared" si="2"/>
        <v>1</v>
      </c>
      <c r="S7" s="2">
        <f t="shared" si="3"/>
        <v>0</v>
      </c>
      <c r="T7" s="2">
        <f t="shared" si="4"/>
        <v>0</v>
      </c>
      <c r="U7" s="2">
        <f t="shared" si="5"/>
        <v>0</v>
      </c>
      <c r="V7" s="2">
        <f t="shared" si="6"/>
        <v>0</v>
      </c>
      <c r="W7" s="2">
        <f t="shared" si="7"/>
        <v>0</v>
      </c>
      <c r="X7" s="15"/>
      <c r="Y7" s="15"/>
      <c r="Z7" s="15"/>
    </row>
    <row r="8" spans="1:26">
      <c r="A8" s="1" t="s">
        <v>30</v>
      </c>
      <c r="B8" s="1" t="s">
        <v>22</v>
      </c>
      <c r="C8" s="2" t="s">
        <v>18</v>
      </c>
      <c r="D8" s="3">
        <v>45708</v>
      </c>
      <c r="E8" s="2">
        <f t="shared" si="10"/>
        <v>3</v>
      </c>
      <c r="F8" s="2">
        <f t="shared" ref="F8:F71" si="11">F5</f>
        <v>1</v>
      </c>
      <c r="G8" s="2" t="s">
        <v>9</v>
      </c>
      <c r="H8" s="2">
        <v>1</v>
      </c>
      <c r="I8" s="2">
        <v>0</v>
      </c>
      <c r="J8" s="2"/>
      <c r="K8" s="2"/>
      <c r="L8" s="2"/>
      <c r="M8" s="2"/>
      <c r="N8" s="2"/>
      <c r="O8" s="2"/>
      <c r="Q8" s="2">
        <f t="shared" si="1"/>
        <v>1</v>
      </c>
      <c r="R8" s="2">
        <f t="shared" si="2"/>
        <v>1</v>
      </c>
      <c r="S8" s="2">
        <f t="shared" si="3"/>
        <v>0</v>
      </c>
      <c r="T8" s="2">
        <f t="shared" si="4"/>
        <v>0</v>
      </c>
      <c r="U8" s="2">
        <f t="shared" si="5"/>
        <v>0</v>
      </c>
      <c r="V8" s="2">
        <f t="shared" si="6"/>
        <v>0</v>
      </c>
      <c r="W8" s="2">
        <f t="shared" si="7"/>
        <v>0</v>
      </c>
      <c r="X8" s="15" t="str">
        <f t="shared" ref="X8" si="12">IF(SUM(H8:H10)&gt;SUM(I8:I10), "Caleb", "Joshua")</f>
        <v>Caleb</v>
      </c>
      <c r="Y8" s="15">
        <f t="shared" ref="Y8" si="13">ABS(SUM(H8:H10)-SUM(I8:I10))</f>
        <v>6</v>
      </c>
      <c r="Z8" s="15">
        <f t="shared" ref="Z8" si="14">SUM(H8:H10, I8:I10)</f>
        <v>14</v>
      </c>
    </row>
    <row r="9" spans="1:26">
      <c r="A9" s="1" t="s">
        <v>30</v>
      </c>
      <c r="B9" s="1" t="s">
        <v>22</v>
      </c>
      <c r="C9" s="2" t="s">
        <v>18</v>
      </c>
      <c r="D9" s="3">
        <v>45708</v>
      </c>
      <c r="E9" s="2">
        <f t="shared" si="10"/>
        <v>3</v>
      </c>
      <c r="F9" s="2">
        <f t="shared" si="11"/>
        <v>2</v>
      </c>
      <c r="G9" s="2" t="s">
        <v>9</v>
      </c>
      <c r="H9" s="2">
        <v>6</v>
      </c>
      <c r="I9" s="2">
        <v>0</v>
      </c>
      <c r="J9" s="2"/>
      <c r="K9" s="2"/>
      <c r="L9" s="2"/>
      <c r="M9" s="2"/>
      <c r="N9" s="2"/>
      <c r="O9" s="2"/>
      <c r="Q9" s="2">
        <f t="shared" si="1"/>
        <v>1</v>
      </c>
      <c r="R9" s="2">
        <f t="shared" si="2"/>
        <v>1</v>
      </c>
      <c r="S9" s="2">
        <f t="shared" si="3"/>
        <v>0</v>
      </c>
      <c r="T9" s="2">
        <f t="shared" si="4"/>
        <v>0</v>
      </c>
      <c r="U9" s="2">
        <f t="shared" si="5"/>
        <v>0</v>
      </c>
      <c r="V9" s="2">
        <f t="shared" si="6"/>
        <v>0</v>
      </c>
      <c r="W9" s="2">
        <f t="shared" si="7"/>
        <v>0</v>
      </c>
      <c r="X9" s="15"/>
      <c r="Y9" s="15"/>
      <c r="Z9" s="15"/>
    </row>
    <row r="10" spans="1:26">
      <c r="A10" s="1" t="s">
        <v>30</v>
      </c>
      <c r="B10" s="1" t="s">
        <v>22</v>
      </c>
      <c r="C10" s="2" t="s">
        <v>18</v>
      </c>
      <c r="D10" s="3">
        <v>45708</v>
      </c>
      <c r="E10" s="2">
        <f t="shared" si="10"/>
        <v>3</v>
      </c>
      <c r="F10" s="2">
        <f t="shared" si="11"/>
        <v>3</v>
      </c>
      <c r="G10" s="2" t="s">
        <v>9</v>
      </c>
      <c r="H10" s="2">
        <v>3</v>
      </c>
      <c r="I10" s="2">
        <v>4</v>
      </c>
      <c r="J10" s="2"/>
      <c r="K10" s="2"/>
      <c r="L10" s="2"/>
      <c r="M10" s="2"/>
      <c r="N10" s="2"/>
      <c r="O10" s="2"/>
      <c r="Q10" s="2">
        <f t="shared" si="1"/>
        <v>1</v>
      </c>
      <c r="R10" s="2">
        <f t="shared" si="2"/>
        <v>1</v>
      </c>
      <c r="S10" s="2">
        <f t="shared" si="3"/>
        <v>0</v>
      </c>
      <c r="T10" s="2">
        <f t="shared" si="4"/>
        <v>0</v>
      </c>
      <c r="U10" s="2">
        <f t="shared" si="5"/>
        <v>0</v>
      </c>
      <c r="V10" s="2">
        <f t="shared" si="6"/>
        <v>0</v>
      </c>
      <c r="W10" s="2">
        <f t="shared" si="7"/>
        <v>0</v>
      </c>
      <c r="X10" s="15"/>
      <c r="Y10" s="15"/>
      <c r="Z10" s="15"/>
    </row>
    <row r="11" spans="1:26">
      <c r="A11" s="1" t="s">
        <v>30</v>
      </c>
      <c r="B11" s="1" t="s">
        <v>22</v>
      </c>
      <c r="C11" s="2" t="s">
        <v>18</v>
      </c>
      <c r="D11" s="3">
        <v>45708</v>
      </c>
      <c r="E11" s="2">
        <f t="shared" si="10"/>
        <v>4</v>
      </c>
      <c r="F11" s="2">
        <f t="shared" si="11"/>
        <v>1</v>
      </c>
      <c r="G11" s="2" t="s">
        <v>8</v>
      </c>
      <c r="H11" s="2">
        <v>3</v>
      </c>
      <c r="I11" s="2">
        <v>0</v>
      </c>
      <c r="J11" s="2">
        <v>1</v>
      </c>
      <c r="K11" s="2"/>
      <c r="L11" s="2"/>
      <c r="M11" s="2"/>
      <c r="N11" s="2"/>
      <c r="O11" s="2"/>
      <c r="Q11" s="2">
        <f t="shared" si="1"/>
        <v>1</v>
      </c>
      <c r="R11" s="2">
        <f t="shared" si="2"/>
        <v>1</v>
      </c>
      <c r="S11" s="2">
        <f t="shared" si="3"/>
        <v>1</v>
      </c>
      <c r="T11" s="2">
        <f t="shared" si="4"/>
        <v>0</v>
      </c>
      <c r="U11" s="2">
        <f t="shared" si="5"/>
        <v>0</v>
      </c>
      <c r="V11" s="2">
        <f t="shared" si="6"/>
        <v>0</v>
      </c>
      <c r="W11" s="2">
        <f t="shared" si="7"/>
        <v>0</v>
      </c>
      <c r="X11" s="15" t="str">
        <f t="shared" ref="X11" si="15">IF(SUM(H11:H13)&gt;SUM(I11:I13), "Caleb", "Joshua")</f>
        <v>Caleb</v>
      </c>
      <c r="Y11" s="15">
        <f t="shared" ref="Y11" si="16">ABS(SUM(H11:H13)-SUM(I11:I13))</f>
        <v>4</v>
      </c>
      <c r="Z11" s="15">
        <f t="shared" ref="Z11" si="17">SUM(H11:H13, I11:I13)</f>
        <v>4</v>
      </c>
    </row>
    <row r="12" spans="1:26">
      <c r="A12" s="1" t="s">
        <v>30</v>
      </c>
      <c r="B12" s="1" t="s">
        <v>22</v>
      </c>
      <c r="C12" s="2" t="s">
        <v>18</v>
      </c>
      <c r="D12" s="3">
        <v>45708</v>
      </c>
      <c r="E12" s="2">
        <f t="shared" si="10"/>
        <v>4</v>
      </c>
      <c r="F12" s="2">
        <f t="shared" si="11"/>
        <v>2</v>
      </c>
      <c r="G12" s="2" t="s">
        <v>8</v>
      </c>
      <c r="H12" s="2">
        <v>0</v>
      </c>
      <c r="I12" s="2">
        <v>0</v>
      </c>
      <c r="J12" s="2">
        <v>2</v>
      </c>
      <c r="K12" s="2"/>
      <c r="L12" s="2"/>
      <c r="M12" s="2"/>
      <c r="N12" s="2"/>
      <c r="O12" s="2"/>
      <c r="Q12" s="2">
        <f t="shared" si="1"/>
        <v>1</v>
      </c>
      <c r="R12" s="2">
        <f t="shared" si="2"/>
        <v>1</v>
      </c>
      <c r="S12" s="2">
        <f t="shared" si="3"/>
        <v>1</v>
      </c>
      <c r="T12" s="2">
        <f t="shared" si="4"/>
        <v>0</v>
      </c>
      <c r="U12" s="2">
        <f t="shared" si="5"/>
        <v>0</v>
      </c>
      <c r="V12" s="2">
        <f t="shared" si="6"/>
        <v>0</v>
      </c>
      <c r="W12" s="2">
        <f t="shared" si="7"/>
        <v>0</v>
      </c>
      <c r="X12" s="15"/>
      <c r="Y12" s="15"/>
      <c r="Z12" s="15"/>
    </row>
    <row r="13" spans="1:26">
      <c r="A13" s="1" t="s">
        <v>30</v>
      </c>
      <c r="B13" s="1" t="s">
        <v>22</v>
      </c>
      <c r="C13" s="2" t="s">
        <v>18</v>
      </c>
      <c r="D13" s="3">
        <v>45708</v>
      </c>
      <c r="E13" s="2">
        <f t="shared" si="10"/>
        <v>4</v>
      </c>
      <c r="F13" s="2">
        <f t="shared" si="11"/>
        <v>3</v>
      </c>
      <c r="G13" s="2" t="s">
        <v>8</v>
      </c>
      <c r="H13" s="2">
        <v>1</v>
      </c>
      <c r="I13" s="2">
        <v>0</v>
      </c>
      <c r="J13" s="2">
        <v>4</v>
      </c>
      <c r="K13" s="2"/>
      <c r="L13" s="2"/>
      <c r="M13" s="2"/>
      <c r="N13" s="2"/>
      <c r="O13" s="2"/>
      <c r="Q13" s="2">
        <f t="shared" si="1"/>
        <v>1</v>
      </c>
      <c r="R13" s="2">
        <f t="shared" si="2"/>
        <v>1</v>
      </c>
      <c r="S13" s="2">
        <f t="shared" si="3"/>
        <v>1</v>
      </c>
      <c r="T13" s="2">
        <f t="shared" si="4"/>
        <v>0</v>
      </c>
      <c r="U13" s="2">
        <f t="shared" si="5"/>
        <v>0</v>
      </c>
      <c r="V13" s="2">
        <f t="shared" si="6"/>
        <v>0</v>
      </c>
      <c r="W13" s="2">
        <f t="shared" si="7"/>
        <v>0</v>
      </c>
      <c r="X13" s="15"/>
      <c r="Y13" s="15"/>
      <c r="Z13" s="15"/>
    </row>
    <row r="14" spans="1:26">
      <c r="A14" s="1" t="s">
        <v>30</v>
      </c>
      <c r="B14" s="1" t="s">
        <v>22</v>
      </c>
      <c r="C14" s="2" t="s">
        <v>18</v>
      </c>
      <c r="D14" s="3">
        <v>45708</v>
      </c>
      <c r="E14" s="2">
        <f t="shared" si="10"/>
        <v>5</v>
      </c>
      <c r="F14" s="2">
        <f t="shared" si="11"/>
        <v>1</v>
      </c>
      <c r="G14" s="2" t="s">
        <v>10</v>
      </c>
      <c r="H14" s="2">
        <v>5</v>
      </c>
      <c r="I14" s="2">
        <v>1</v>
      </c>
      <c r="J14" s="2">
        <v>1</v>
      </c>
      <c r="K14" s="2"/>
      <c r="L14" s="2"/>
      <c r="M14" s="2"/>
      <c r="N14" s="2"/>
      <c r="O14" s="2"/>
      <c r="Q14" s="2">
        <f t="shared" si="1"/>
        <v>1</v>
      </c>
      <c r="R14" s="2">
        <f t="shared" si="2"/>
        <v>1</v>
      </c>
      <c r="S14" s="2">
        <f t="shared" si="3"/>
        <v>1</v>
      </c>
      <c r="T14" s="2">
        <f t="shared" si="4"/>
        <v>0</v>
      </c>
      <c r="U14" s="2">
        <f t="shared" si="5"/>
        <v>0</v>
      </c>
      <c r="V14" s="2">
        <f t="shared" si="6"/>
        <v>0</v>
      </c>
      <c r="W14" s="2">
        <f t="shared" si="7"/>
        <v>0</v>
      </c>
      <c r="X14" s="15" t="str">
        <f t="shared" ref="X14" si="18">IF(SUM(H14:H16)&gt;SUM(I14:I16), "Caleb", "Joshua")</f>
        <v>Caleb</v>
      </c>
      <c r="Y14" s="15">
        <f t="shared" ref="Y14" si="19">ABS(SUM(H14:H16)-SUM(I14:I16))</f>
        <v>10</v>
      </c>
      <c r="Z14" s="15">
        <f t="shared" ref="Z14" si="20">SUM(H14:H16, I14:I16)</f>
        <v>12</v>
      </c>
    </row>
    <row r="15" spans="1:26">
      <c r="A15" s="1" t="s">
        <v>30</v>
      </c>
      <c r="B15" s="1" t="s">
        <v>22</v>
      </c>
      <c r="C15" s="2" t="s">
        <v>18</v>
      </c>
      <c r="D15" s="3">
        <v>45708</v>
      </c>
      <c r="E15" s="2">
        <f t="shared" si="10"/>
        <v>5</v>
      </c>
      <c r="F15" s="2">
        <f t="shared" si="11"/>
        <v>2</v>
      </c>
      <c r="G15" s="2" t="s">
        <v>10</v>
      </c>
      <c r="H15" s="2">
        <v>4</v>
      </c>
      <c r="I15" s="2">
        <v>0</v>
      </c>
      <c r="J15" s="2">
        <v>2</v>
      </c>
      <c r="K15" s="2"/>
      <c r="L15" s="2"/>
      <c r="M15" s="2"/>
      <c r="N15" s="2"/>
      <c r="O15" s="2"/>
      <c r="Q15" s="2">
        <f t="shared" si="1"/>
        <v>1</v>
      </c>
      <c r="R15" s="2">
        <f t="shared" si="2"/>
        <v>1</v>
      </c>
      <c r="S15" s="2">
        <f t="shared" si="3"/>
        <v>1</v>
      </c>
      <c r="T15" s="2">
        <f t="shared" si="4"/>
        <v>0</v>
      </c>
      <c r="U15" s="2">
        <f t="shared" si="5"/>
        <v>0</v>
      </c>
      <c r="V15" s="2">
        <f t="shared" si="6"/>
        <v>0</v>
      </c>
      <c r="W15" s="2">
        <f t="shared" si="7"/>
        <v>0</v>
      </c>
      <c r="X15" s="15"/>
      <c r="Y15" s="15"/>
      <c r="Z15" s="15"/>
    </row>
    <row r="16" spans="1:26">
      <c r="A16" s="1" t="s">
        <v>30</v>
      </c>
      <c r="B16" s="1" t="s">
        <v>22</v>
      </c>
      <c r="C16" s="2" t="s">
        <v>18</v>
      </c>
      <c r="D16" s="3">
        <v>45708</v>
      </c>
      <c r="E16" s="2">
        <f t="shared" si="10"/>
        <v>5</v>
      </c>
      <c r="F16" s="2">
        <f t="shared" si="11"/>
        <v>3</v>
      </c>
      <c r="G16" s="2" t="s">
        <v>10</v>
      </c>
      <c r="H16" s="2">
        <v>2</v>
      </c>
      <c r="I16" s="2">
        <v>0</v>
      </c>
      <c r="J16" s="2">
        <v>0</v>
      </c>
      <c r="K16" s="2"/>
      <c r="L16" s="2"/>
      <c r="M16" s="2"/>
      <c r="N16" s="2"/>
      <c r="O16" s="2"/>
      <c r="Q16" s="2">
        <f t="shared" si="1"/>
        <v>1</v>
      </c>
      <c r="R16" s="2">
        <f t="shared" si="2"/>
        <v>1</v>
      </c>
      <c r="S16" s="2">
        <f t="shared" si="3"/>
        <v>1</v>
      </c>
      <c r="T16" s="2">
        <f t="shared" si="4"/>
        <v>0</v>
      </c>
      <c r="U16" s="2">
        <f t="shared" si="5"/>
        <v>0</v>
      </c>
      <c r="V16" s="2">
        <f t="shared" si="6"/>
        <v>0</v>
      </c>
      <c r="W16" s="2">
        <f t="shared" si="7"/>
        <v>0</v>
      </c>
      <c r="X16" s="15"/>
      <c r="Y16" s="15"/>
      <c r="Z16" s="15"/>
    </row>
    <row r="17" spans="1:26">
      <c r="A17" s="1" t="s">
        <v>30</v>
      </c>
      <c r="B17" s="1" t="s">
        <v>22</v>
      </c>
      <c r="C17" s="2" t="s">
        <v>18</v>
      </c>
      <c r="D17" s="3">
        <v>45709</v>
      </c>
      <c r="E17" s="2">
        <f t="shared" si="10"/>
        <v>6</v>
      </c>
      <c r="F17" s="2">
        <f t="shared" si="11"/>
        <v>1</v>
      </c>
      <c r="G17" s="2" t="s">
        <v>9</v>
      </c>
      <c r="H17" s="2">
        <v>7</v>
      </c>
      <c r="I17" s="2">
        <v>0</v>
      </c>
      <c r="J17" s="2"/>
      <c r="K17" s="2"/>
      <c r="L17" s="2"/>
      <c r="M17" s="2"/>
      <c r="N17" s="2"/>
      <c r="O17" s="2"/>
      <c r="Q17" s="2">
        <f t="shared" si="1"/>
        <v>1</v>
      </c>
      <c r="R17" s="2">
        <f t="shared" si="2"/>
        <v>1</v>
      </c>
      <c r="S17" s="2">
        <f t="shared" si="3"/>
        <v>0</v>
      </c>
      <c r="T17" s="2">
        <f t="shared" si="4"/>
        <v>0</v>
      </c>
      <c r="U17" s="2">
        <f t="shared" si="5"/>
        <v>0</v>
      </c>
      <c r="V17" s="2">
        <f t="shared" si="6"/>
        <v>0</v>
      </c>
      <c r="W17" s="2">
        <f t="shared" si="7"/>
        <v>0</v>
      </c>
      <c r="X17" s="15" t="str">
        <f t="shared" ref="X17" si="21">IF(SUM(H17:H19)&gt;SUM(I17:I19), "Caleb", "Joshua")</f>
        <v>Caleb</v>
      </c>
      <c r="Y17" s="15">
        <f t="shared" ref="Y17" si="22">ABS(SUM(H17:H19)-SUM(I17:I19))</f>
        <v>6</v>
      </c>
      <c r="Z17" s="15">
        <f t="shared" ref="Z17" si="23">SUM(H17:H19, I17:I19)</f>
        <v>14</v>
      </c>
    </row>
    <row r="18" spans="1:26">
      <c r="A18" s="1" t="s">
        <v>30</v>
      </c>
      <c r="B18" s="1" t="s">
        <v>22</v>
      </c>
      <c r="C18" s="2" t="s">
        <v>18</v>
      </c>
      <c r="D18" s="3">
        <v>45709</v>
      </c>
      <c r="E18" s="2">
        <f t="shared" si="10"/>
        <v>6</v>
      </c>
      <c r="F18" s="2">
        <f t="shared" si="11"/>
        <v>2</v>
      </c>
      <c r="G18" s="2" t="s">
        <v>9</v>
      </c>
      <c r="H18" s="2">
        <v>2</v>
      </c>
      <c r="I18" s="2">
        <v>4</v>
      </c>
      <c r="J18" s="2"/>
      <c r="K18" s="2"/>
      <c r="L18" s="2"/>
      <c r="M18" s="2"/>
      <c r="N18" s="2"/>
      <c r="O18" s="2"/>
      <c r="Q18" s="2">
        <f t="shared" si="1"/>
        <v>1</v>
      </c>
      <c r="R18" s="2">
        <f t="shared" si="2"/>
        <v>1</v>
      </c>
      <c r="S18" s="2">
        <f t="shared" si="3"/>
        <v>0</v>
      </c>
      <c r="T18" s="2">
        <f t="shared" si="4"/>
        <v>0</v>
      </c>
      <c r="U18" s="2">
        <f t="shared" si="5"/>
        <v>0</v>
      </c>
      <c r="V18" s="2">
        <f t="shared" si="6"/>
        <v>0</v>
      </c>
      <c r="W18" s="2">
        <f t="shared" si="7"/>
        <v>0</v>
      </c>
      <c r="X18" s="15"/>
      <c r="Y18" s="15"/>
      <c r="Z18" s="15"/>
    </row>
    <row r="19" spans="1:26">
      <c r="A19" s="1" t="s">
        <v>30</v>
      </c>
      <c r="B19" s="1" t="s">
        <v>22</v>
      </c>
      <c r="C19" s="2" t="s">
        <v>18</v>
      </c>
      <c r="D19" s="3">
        <v>45709</v>
      </c>
      <c r="E19" s="2">
        <f t="shared" si="10"/>
        <v>6</v>
      </c>
      <c r="F19" s="2">
        <f t="shared" si="11"/>
        <v>3</v>
      </c>
      <c r="G19" s="2" t="s">
        <v>9</v>
      </c>
      <c r="H19" s="2">
        <v>1</v>
      </c>
      <c r="I19" s="2">
        <v>0</v>
      </c>
      <c r="J19" s="2"/>
      <c r="K19" s="2"/>
      <c r="L19" s="2"/>
      <c r="M19" s="2"/>
      <c r="N19" s="2"/>
      <c r="O19" s="2"/>
      <c r="Q19" s="2">
        <f t="shared" si="1"/>
        <v>1</v>
      </c>
      <c r="R19" s="2">
        <f t="shared" si="2"/>
        <v>1</v>
      </c>
      <c r="S19" s="2">
        <f t="shared" si="3"/>
        <v>0</v>
      </c>
      <c r="T19" s="2">
        <f t="shared" si="4"/>
        <v>0</v>
      </c>
      <c r="U19" s="2">
        <f t="shared" si="5"/>
        <v>0</v>
      </c>
      <c r="V19" s="2">
        <f t="shared" si="6"/>
        <v>0</v>
      </c>
      <c r="W19" s="2">
        <f t="shared" si="7"/>
        <v>0</v>
      </c>
      <c r="X19" s="15"/>
      <c r="Y19" s="15"/>
      <c r="Z19" s="15"/>
    </row>
    <row r="20" spans="1:26">
      <c r="A20" s="1" t="s">
        <v>30</v>
      </c>
      <c r="B20" s="1" t="s">
        <v>22</v>
      </c>
      <c r="C20" s="2" t="s">
        <v>18</v>
      </c>
      <c r="D20" s="3">
        <v>45712</v>
      </c>
      <c r="E20" s="2">
        <f t="shared" si="10"/>
        <v>7</v>
      </c>
      <c r="F20" s="2">
        <f t="shared" si="11"/>
        <v>1</v>
      </c>
      <c r="G20" s="2" t="s">
        <v>11</v>
      </c>
      <c r="H20" s="2">
        <v>0</v>
      </c>
      <c r="I20" s="2">
        <v>1</v>
      </c>
      <c r="J20" s="2"/>
      <c r="K20" s="2"/>
      <c r="L20" s="2"/>
      <c r="M20" s="2"/>
      <c r="N20" s="2"/>
      <c r="O20" s="2"/>
      <c r="Q20" s="2">
        <f t="shared" si="1"/>
        <v>1</v>
      </c>
      <c r="R20" s="2">
        <f t="shared" si="2"/>
        <v>1</v>
      </c>
      <c r="S20" s="2">
        <f t="shared" si="3"/>
        <v>0</v>
      </c>
      <c r="T20" s="2">
        <f t="shared" si="4"/>
        <v>0</v>
      </c>
      <c r="U20" s="2">
        <f t="shared" si="5"/>
        <v>0</v>
      </c>
      <c r="V20" s="2">
        <f t="shared" si="6"/>
        <v>0</v>
      </c>
      <c r="W20" s="2">
        <f t="shared" si="7"/>
        <v>0</v>
      </c>
      <c r="X20" s="15" t="str">
        <f t="shared" ref="X20" si="24">IF(SUM(H20:H22)&gt;SUM(I20:I22), "Caleb", "Joshua")</f>
        <v>Joshua</v>
      </c>
      <c r="Y20" s="15">
        <f t="shared" ref="Y20" si="25">ABS(SUM(H20:H22)-SUM(I20:I22))</f>
        <v>4</v>
      </c>
      <c r="Z20" s="15">
        <f t="shared" ref="Z20" si="26">SUM(H20:H22, I20:I22)</f>
        <v>14</v>
      </c>
    </row>
    <row r="21" spans="1:26">
      <c r="A21" s="1" t="s">
        <v>30</v>
      </c>
      <c r="B21" s="1" t="s">
        <v>22</v>
      </c>
      <c r="C21" s="2" t="s">
        <v>18</v>
      </c>
      <c r="D21" s="3">
        <v>45712</v>
      </c>
      <c r="E21" s="2">
        <f t="shared" si="10"/>
        <v>7</v>
      </c>
      <c r="F21" s="2">
        <f t="shared" si="11"/>
        <v>2</v>
      </c>
      <c r="G21" s="2" t="s">
        <v>11</v>
      </c>
      <c r="H21" s="2">
        <v>5</v>
      </c>
      <c r="I21" s="2">
        <v>2</v>
      </c>
      <c r="J21" s="2"/>
      <c r="K21" s="2"/>
      <c r="L21" s="2"/>
      <c r="M21" s="2"/>
      <c r="N21" s="2"/>
      <c r="O21" s="2"/>
      <c r="Q21" s="2">
        <f t="shared" si="1"/>
        <v>1</v>
      </c>
      <c r="R21" s="2">
        <f t="shared" si="2"/>
        <v>1</v>
      </c>
      <c r="S21" s="2">
        <f t="shared" si="3"/>
        <v>0</v>
      </c>
      <c r="T21" s="2">
        <f t="shared" si="4"/>
        <v>0</v>
      </c>
      <c r="U21" s="2">
        <f t="shared" si="5"/>
        <v>0</v>
      </c>
      <c r="V21" s="2">
        <f t="shared" si="6"/>
        <v>0</v>
      </c>
      <c r="W21" s="2">
        <f t="shared" si="7"/>
        <v>0</v>
      </c>
      <c r="X21" s="15"/>
      <c r="Y21" s="15"/>
      <c r="Z21" s="15"/>
    </row>
    <row r="22" spans="1:26">
      <c r="A22" s="1" t="s">
        <v>30</v>
      </c>
      <c r="B22" s="1" t="s">
        <v>22</v>
      </c>
      <c r="C22" s="2" t="s">
        <v>18</v>
      </c>
      <c r="D22" s="3">
        <v>45712</v>
      </c>
      <c r="E22" s="2">
        <f t="shared" si="10"/>
        <v>7</v>
      </c>
      <c r="F22" s="2">
        <f t="shared" si="11"/>
        <v>3</v>
      </c>
      <c r="G22" s="2" t="s">
        <v>11</v>
      </c>
      <c r="H22" s="2">
        <v>0</v>
      </c>
      <c r="I22" s="2">
        <v>6</v>
      </c>
      <c r="J22" s="2"/>
      <c r="K22" s="2"/>
      <c r="L22" s="2"/>
      <c r="M22" s="2"/>
      <c r="N22" s="2"/>
      <c r="O22" s="2"/>
      <c r="Q22" s="2">
        <f t="shared" si="1"/>
        <v>1</v>
      </c>
      <c r="R22" s="2">
        <f t="shared" si="2"/>
        <v>1</v>
      </c>
      <c r="S22" s="2">
        <f t="shared" si="3"/>
        <v>0</v>
      </c>
      <c r="T22" s="2">
        <f t="shared" si="4"/>
        <v>0</v>
      </c>
      <c r="U22" s="2">
        <f t="shared" si="5"/>
        <v>0</v>
      </c>
      <c r="V22" s="2">
        <f t="shared" si="6"/>
        <v>0</v>
      </c>
      <c r="W22" s="2">
        <f t="shared" si="7"/>
        <v>0</v>
      </c>
      <c r="X22" s="15"/>
      <c r="Y22" s="15"/>
      <c r="Z22" s="15"/>
    </row>
    <row r="23" spans="1:26">
      <c r="A23" s="1" t="s">
        <v>30</v>
      </c>
      <c r="B23" s="1" t="s">
        <v>22</v>
      </c>
      <c r="C23" s="2" t="s">
        <v>18</v>
      </c>
      <c r="D23" s="3">
        <v>45712</v>
      </c>
      <c r="E23" s="2">
        <f t="shared" si="10"/>
        <v>8</v>
      </c>
      <c r="F23" s="2">
        <f t="shared" si="11"/>
        <v>1</v>
      </c>
      <c r="G23" s="2" t="s">
        <v>11</v>
      </c>
      <c r="H23" s="2">
        <v>0</v>
      </c>
      <c r="I23" s="2">
        <v>1</v>
      </c>
      <c r="J23" s="2"/>
      <c r="K23" s="2"/>
      <c r="L23" s="2"/>
      <c r="M23" s="2"/>
      <c r="N23" s="2"/>
      <c r="O23" s="2"/>
      <c r="Q23" s="2">
        <f t="shared" si="1"/>
        <v>1</v>
      </c>
      <c r="R23" s="2">
        <f t="shared" si="2"/>
        <v>1</v>
      </c>
      <c r="S23" s="2">
        <f t="shared" si="3"/>
        <v>0</v>
      </c>
      <c r="T23" s="2">
        <f t="shared" si="4"/>
        <v>0</v>
      </c>
      <c r="U23" s="2">
        <f t="shared" si="5"/>
        <v>0</v>
      </c>
      <c r="V23" s="2">
        <f t="shared" si="6"/>
        <v>0</v>
      </c>
      <c r="W23" s="2">
        <f t="shared" si="7"/>
        <v>0</v>
      </c>
      <c r="X23" s="15" t="str">
        <f t="shared" ref="X23" si="27">IF(SUM(H23:H25)&gt;SUM(I23:I25), "Caleb", "Joshua")</f>
        <v>Caleb</v>
      </c>
      <c r="Y23" s="15">
        <f t="shared" ref="Y23" si="28">ABS(SUM(H23:H25)-SUM(I23:I25))</f>
        <v>4</v>
      </c>
      <c r="Z23" s="15">
        <f t="shared" ref="Z23" si="29">SUM(H23:H25, I23:I25)</f>
        <v>8</v>
      </c>
    </row>
    <row r="24" spans="1:26">
      <c r="A24" s="1" t="s">
        <v>30</v>
      </c>
      <c r="B24" s="1" t="s">
        <v>22</v>
      </c>
      <c r="C24" s="2" t="s">
        <v>18</v>
      </c>
      <c r="D24" s="3">
        <v>45712</v>
      </c>
      <c r="E24" s="2">
        <f t="shared" si="10"/>
        <v>8</v>
      </c>
      <c r="F24" s="2">
        <f t="shared" si="11"/>
        <v>2</v>
      </c>
      <c r="G24" s="2" t="s">
        <v>11</v>
      </c>
      <c r="H24" s="2">
        <v>3</v>
      </c>
      <c r="I24" s="2">
        <v>1</v>
      </c>
      <c r="J24" s="2"/>
      <c r="K24" s="2"/>
      <c r="L24" s="2"/>
      <c r="M24" s="2"/>
      <c r="N24" s="2"/>
      <c r="O24" s="2"/>
      <c r="Q24" s="2">
        <f t="shared" si="1"/>
        <v>1</v>
      </c>
      <c r="R24" s="2">
        <f t="shared" si="2"/>
        <v>1</v>
      </c>
      <c r="S24" s="2">
        <f t="shared" si="3"/>
        <v>0</v>
      </c>
      <c r="T24" s="2">
        <f t="shared" si="4"/>
        <v>0</v>
      </c>
      <c r="U24" s="2">
        <f t="shared" si="5"/>
        <v>0</v>
      </c>
      <c r="V24" s="2">
        <f t="shared" si="6"/>
        <v>0</v>
      </c>
      <c r="W24" s="2">
        <f t="shared" si="7"/>
        <v>0</v>
      </c>
      <c r="X24" s="15"/>
      <c r="Y24" s="15"/>
      <c r="Z24" s="15"/>
    </row>
    <row r="25" spans="1:26">
      <c r="A25" s="1" t="s">
        <v>30</v>
      </c>
      <c r="B25" s="1" t="s">
        <v>22</v>
      </c>
      <c r="C25" s="2" t="s">
        <v>18</v>
      </c>
      <c r="D25" s="3">
        <v>45712</v>
      </c>
      <c r="E25" s="2">
        <f t="shared" si="10"/>
        <v>8</v>
      </c>
      <c r="F25" s="2">
        <f t="shared" si="11"/>
        <v>3</v>
      </c>
      <c r="G25" s="2" t="s">
        <v>11</v>
      </c>
      <c r="H25" s="2">
        <v>3</v>
      </c>
      <c r="I25" s="2">
        <v>0</v>
      </c>
      <c r="J25" s="2"/>
      <c r="K25" s="2"/>
      <c r="L25" s="2"/>
      <c r="M25" s="2"/>
      <c r="N25" s="2"/>
      <c r="O25" s="2"/>
      <c r="Q25" s="2">
        <f t="shared" si="1"/>
        <v>1</v>
      </c>
      <c r="R25" s="2">
        <f t="shared" si="2"/>
        <v>1</v>
      </c>
      <c r="S25" s="2">
        <f t="shared" si="3"/>
        <v>0</v>
      </c>
      <c r="T25" s="2">
        <f t="shared" si="4"/>
        <v>0</v>
      </c>
      <c r="U25" s="2">
        <f t="shared" si="5"/>
        <v>0</v>
      </c>
      <c r="V25" s="2">
        <f t="shared" si="6"/>
        <v>0</v>
      </c>
      <c r="W25" s="2">
        <f t="shared" si="7"/>
        <v>0</v>
      </c>
      <c r="X25" s="15"/>
      <c r="Y25" s="15"/>
      <c r="Z25" s="15"/>
    </row>
    <row r="26" spans="1:26">
      <c r="A26" s="1" t="s">
        <v>30</v>
      </c>
      <c r="B26" s="1" t="s">
        <v>22</v>
      </c>
      <c r="C26" s="2" t="s">
        <v>18</v>
      </c>
      <c r="D26" s="3">
        <v>45713</v>
      </c>
      <c r="E26" s="2">
        <f t="shared" si="10"/>
        <v>9</v>
      </c>
      <c r="F26" s="2">
        <f t="shared" si="11"/>
        <v>1</v>
      </c>
      <c r="G26" s="2" t="s">
        <v>8</v>
      </c>
      <c r="H26" s="2">
        <v>2</v>
      </c>
      <c r="I26" s="2">
        <v>1</v>
      </c>
      <c r="J26" s="2">
        <v>0</v>
      </c>
      <c r="K26" s="2"/>
      <c r="L26" s="2"/>
      <c r="M26" s="2"/>
      <c r="N26" s="2"/>
      <c r="O26" s="2"/>
      <c r="Q26" s="2">
        <f t="shared" si="1"/>
        <v>1</v>
      </c>
      <c r="R26" s="2">
        <f t="shared" si="2"/>
        <v>1</v>
      </c>
      <c r="S26" s="2">
        <f t="shared" si="3"/>
        <v>1</v>
      </c>
      <c r="T26" s="2">
        <f t="shared" si="4"/>
        <v>0</v>
      </c>
      <c r="U26" s="2">
        <f t="shared" si="5"/>
        <v>0</v>
      </c>
      <c r="V26" s="2">
        <f t="shared" si="6"/>
        <v>0</v>
      </c>
      <c r="W26" s="2">
        <f t="shared" si="7"/>
        <v>0</v>
      </c>
      <c r="X26" s="15" t="str">
        <f t="shared" ref="X26" si="30">IF(SUM(H26:H28)&gt;SUM(I26:I28), "Caleb", "Joshua")</f>
        <v>Joshua</v>
      </c>
      <c r="Y26" s="15">
        <f t="shared" ref="Y26" si="31">ABS(SUM(H26:H28)-SUM(I26:I28))</f>
        <v>2</v>
      </c>
      <c r="Z26" s="15">
        <f t="shared" ref="Z26" si="32">SUM(H26:H28, I26:I28)</f>
        <v>20</v>
      </c>
    </row>
    <row r="27" spans="1:26">
      <c r="A27" s="1" t="s">
        <v>30</v>
      </c>
      <c r="B27" s="1" t="s">
        <v>22</v>
      </c>
      <c r="C27" s="2" t="s">
        <v>18</v>
      </c>
      <c r="D27" s="3">
        <v>45713</v>
      </c>
      <c r="E27" s="2">
        <f t="shared" si="10"/>
        <v>9</v>
      </c>
      <c r="F27" s="2">
        <f t="shared" si="11"/>
        <v>2</v>
      </c>
      <c r="G27" s="2" t="s">
        <v>8</v>
      </c>
      <c r="H27" s="2">
        <v>5</v>
      </c>
      <c r="I27" s="2">
        <v>3</v>
      </c>
      <c r="J27" s="2">
        <v>1</v>
      </c>
      <c r="K27" s="2"/>
      <c r="L27" s="2"/>
      <c r="M27" s="2"/>
      <c r="N27" s="2"/>
      <c r="O27" s="2"/>
      <c r="Q27" s="2">
        <f t="shared" si="1"/>
        <v>1</v>
      </c>
      <c r="R27" s="2">
        <f t="shared" si="2"/>
        <v>1</v>
      </c>
      <c r="S27" s="2">
        <f t="shared" si="3"/>
        <v>1</v>
      </c>
      <c r="T27" s="2">
        <f t="shared" si="4"/>
        <v>0</v>
      </c>
      <c r="U27" s="2">
        <f t="shared" si="5"/>
        <v>0</v>
      </c>
      <c r="V27" s="2">
        <f t="shared" si="6"/>
        <v>0</v>
      </c>
      <c r="W27" s="2">
        <f t="shared" si="7"/>
        <v>0</v>
      </c>
      <c r="X27" s="15"/>
      <c r="Y27" s="15"/>
      <c r="Z27" s="15"/>
    </row>
    <row r="28" spans="1:26">
      <c r="A28" s="1" t="s">
        <v>30</v>
      </c>
      <c r="B28" s="1" t="s">
        <v>22</v>
      </c>
      <c r="C28" s="2" t="s">
        <v>18</v>
      </c>
      <c r="D28" s="3">
        <v>45713</v>
      </c>
      <c r="E28" s="2">
        <f t="shared" si="10"/>
        <v>9</v>
      </c>
      <c r="F28" s="2">
        <f t="shared" si="11"/>
        <v>3</v>
      </c>
      <c r="G28" s="2" t="s">
        <v>8</v>
      </c>
      <c r="H28" s="2">
        <v>2</v>
      </c>
      <c r="I28" s="2">
        <v>7</v>
      </c>
      <c r="J28" s="2">
        <v>3</v>
      </c>
      <c r="K28" s="2"/>
      <c r="L28" s="2"/>
      <c r="M28" s="2"/>
      <c r="N28" s="2"/>
      <c r="O28" s="2"/>
      <c r="Q28" s="2">
        <f t="shared" si="1"/>
        <v>1</v>
      </c>
      <c r="R28" s="2">
        <f t="shared" si="2"/>
        <v>1</v>
      </c>
      <c r="S28" s="2">
        <f t="shared" si="3"/>
        <v>1</v>
      </c>
      <c r="T28" s="2">
        <f t="shared" si="4"/>
        <v>0</v>
      </c>
      <c r="U28" s="2">
        <f t="shared" si="5"/>
        <v>0</v>
      </c>
      <c r="V28" s="2">
        <f t="shared" si="6"/>
        <v>0</v>
      </c>
      <c r="W28" s="2">
        <f t="shared" si="7"/>
        <v>0</v>
      </c>
      <c r="X28" s="15"/>
      <c r="Y28" s="15"/>
      <c r="Z28" s="15"/>
    </row>
    <row r="29" spans="1:26">
      <c r="A29" s="1" t="s">
        <v>30</v>
      </c>
      <c r="B29" s="1" t="s">
        <v>22</v>
      </c>
      <c r="C29" s="2" t="s">
        <v>18</v>
      </c>
      <c r="D29" s="3">
        <v>45713</v>
      </c>
      <c r="E29" s="2">
        <f t="shared" si="10"/>
        <v>10</v>
      </c>
      <c r="F29" s="2">
        <f t="shared" si="11"/>
        <v>1</v>
      </c>
      <c r="G29" s="2" t="s">
        <v>11</v>
      </c>
      <c r="H29" s="2">
        <v>0</v>
      </c>
      <c r="I29" s="2">
        <v>1</v>
      </c>
      <c r="J29" s="2"/>
      <c r="K29" s="2"/>
      <c r="L29" s="2"/>
      <c r="M29" s="2"/>
      <c r="N29" s="2"/>
      <c r="O29" s="2"/>
      <c r="Q29" s="2">
        <f t="shared" si="1"/>
        <v>1</v>
      </c>
      <c r="R29" s="2">
        <f t="shared" si="2"/>
        <v>1</v>
      </c>
      <c r="S29" s="2">
        <f t="shared" si="3"/>
        <v>0</v>
      </c>
      <c r="T29" s="2">
        <f t="shared" si="4"/>
        <v>0</v>
      </c>
      <c r="U29" s="2">
        <f t="shared" si="5"/>
        <v>0</v>
      </c>
      <c r="V29" s="2">
        <f t="shared" si="6"/>
        <v>0</v>
      </c>
      <c r="W29" s="2">
        <f t="shared" si="7"/>
        <v>0</v>
      </c>
      <c r="X29" s="15" t="str">
        <f t="shared" ref="X29" si="33">IF(SUM(H29:H31)&gt;SUM(I29:I31), "Caleb", "Joshua")</f>
        <v>Caleb</v>
      </c>
      <c r="Y29" s="15">
        <f t="shared" ref="Y29" si="34">ABS(SUM(H29:H31)-SUM(I29:I31))</f>
        <v>5</v>
      </c>
      <c r="Z29" s="15">
        <f t="shared" ref="Z29" si="35">SUM(H29:H31, I29:I31)</f>
        <v>7</v>
      </c>
    </row>
    <row r="30" spans="1:26">
      <c r="A30" s="1" t="s">
        <v>30</v>
      </c>
      <c r="B30" s="1" t="s">
        <v>22</v>
      </c>
      <c r="C30" s="2" t="s">
        <v>18</v>
      </c>
      <c r="D30" s="3">
        <v>45713</v>
      </c>
      <c r="E30" s="2">
        <f t="shared" si="10"/>
        <v>10</v>
      </c>
      <c r="F30" s="2">
        <f t="shared" si="11"/>
        <v>2</v>
      </c>
      <c r="G30" s="2" t="s">
        <v>11</v>
      </c>
      <c r="H30" s="2">
        <v>3</v>
      </c>
      <c r="I30" s="2">
        <v>0</v>
      </c>
      <c r="J30" s="2"/>
      <c r="K30" s="2"/>
      <c r="L30" s="2"/>
      <c r="M30" s="2"/>
      <c r="N30" s="2"/>
      <c r="O30" s="2"/>
      <c r="Q30" s="2">
        <f t="shared" si="1"/>
        <v>1</v>
      </c>
      <c r="R30" s="2">
        <f t="shared" si="2"/>
        <v>1</v>
      </c>
      <c r="S30" s="2">
        <f t="shared" si="3"/>
        <v>0</v>
      </c>
      <c r="T30" s="2">
        <f t="shared" si="4"/>
        <v>0</v>
      </c>
      <c r="U30" s="2">
        <f t="shared" si="5"/>
        <v>0</v>
      </c>
      <c r="V30" s="2">
        <f t="shared" si="6"/>
        <v>0</v>
      </c>
      <c r="W30" s="2">
        <f t="shared" si="7"/>
        <v>0</v>
      </c>
      <c r="X30" s="15"/>
      <c r="Y30" s="15"/>
      <c r="Z30" s="15"/>
    </row>
    <row r="31" spans="1:26">
      <c r="A31" s="1" t="s">
        <v>30</v>
      </c>
      <c r="B31" s="1" t="s">
        <v>22</v>
      </c>
      <c r="C31" s="2" t="s">
        <v>18</v>
      </c>
      <c r="D31" s="3">
        <v>45713</v>
      </c>
      <c r="E31" s="2">
        <f t="shared" si="10"/>
        <v>10</v>
      </c>
      <c r="F31" s="2">
        <f t="shared" si="11"/>
        <v>3</v>
      </c>
      <c r="G31" s="2" t="s">
        <v>11</v>
      </c>
      <c r="H31" s="2">
        <v>3</v>
      </c>
      <c r="I31" s="2">
        <v>0</v>
      </c>
      <c r="J31" s="2"/>
      <c r="K31" s="2"/>
      <c r="L31" s="2"/>
      <c r="M31" s="2"/>
      <c r="N31" s="2"/>
      <c r="O31" s="2"/>
      <c r="Q31" s="2">
        <f t="shared" si="1"/>
        <v>1</v>
      </c>
      <c r="R31" s="2">
        <f t="shared" si="2"/>
        <v>1</v>
      </c>
      <c r="S31" s="2">
        <f t="shared" si="3"/>
        <v>0</v>
      </c>
      <c r="T31" s="2">
        <f t="shared" si="4"/>
        <v>0</v>
      </c>
      <c r="U31" s="2">
        <f t="shared" si="5"/>
        <v>0</v>
      </c>
      <c r="V31" s="2">
        <f t="shared" si="6"/>
        <v>0</v>
      </c>
      <c r="W31" s="2">
        <f t="shared" si="7"/>
        <v>0</v>
      </c>
      <c r="X31" s="15"/>
      <c r="Y31" s="15"/>
      <c r="Z31" s="15"/>
    </row>
    <row r="32" spans="1:26">
      <c r="A32" s="1" t="s">
        <v>30</v>
      </c>
      <c r="B32" s="1" t="s">
        <v>22</v>
      </c>
      <c r="C32" s="2" t="s">
        <v>16</v>
      </c>
      <c r="D32" s="3">
        <v>45714</v>
      </c>
      <c r="E32" s="2">
        <f t="shared" si="10"/>
        <v>11</v>
      </c>
      <c r="F32" s="2">
        <f t="shared" si="11"/>
        <v>1</v>
      </c>
      <c r="G32" s="2" t="s">
        <v>12</v>
      </c>
      <c r="H32" s="2">
        <v>5</v>
      </c>
      <c r="I32" s="2">
        <v>0</v>
      </c>
      <c r="J32" s="2"/>
      <c r="K32" s="2">
        <v>1</v>
      </c>
      <c r="L32" s="2"/>
      <c r="M32" s="2"/>
      <c r="N32" s="2"/>
      <c r="O32" s="2"/>
      <c r="Q32" s="2">
        <f t="shared" si="1"/>
        <v>1</v>
      </c>
      <c r="R32" s="2">
        <f t="shared" si="2"/>
        <v>1</v>
      </c>
      <c r="S32" s="2">
        <f t="shared" si="3"/>
        <v>0</v>
      </c>
      <c r="T32" s="2">
        <f t="shared" si="4"/>
        <v>1</v>
      </c>
      <c r="U32" s="2">
        <f t="shared" si="5"/>
        <v>0</v>
      </c>
      <c r="V32" s="2">
        <f t="shared" si="6"/>
        <v>0</v>
      </c>
      <c r="W32" s="2">
        <f t="shared" si="7"/>
        <v>0</v>
      </c>
      <c r="X32" s="15" t="str">
        <f t="shared" ref="X32" si="36">IF(SUM(H32:H34)&gt;SUM(I32:I34), "Caleb", "Joshua")</f>
        <v>Caleb</v>
      </c>
      <c r="Y32" s="15">
        <f t="shared" ref="Y32" si="37">ABS(SUM(H32:H34)-SUM(I32:I34))</f>
        <v>9</v>
      </c>
      <c r="Z32" s="15">
        <f t="shared" ref="Z32" si="38">SUM(H32:H34, I32:I34)</f>
        <v>19</v>
      </c>
    </row>
    <row r="33" spans="1:26">
      <c r="A33" s="1" t="s">
        <v>30</v>
      </c>
      <c r="B33" s="1" t="s">
        <v>22</v>
      </c>
      <c r="C33" s="2" t="s">
        <v>16</v>
      </c>
      <c r="D33" s="3">
        <v>45714</v>
      </c>
      <c r="E33" s="2">
        <f t="shared" si="10"/>
        <v>11</v>
      </c>
      <c r="F33" s="2">
        <f t="shared" si="11"/>
        <v>2</v>
      </c>
      <c r="G33" s="2" t="s">
        <v>12</v>
      </c>
      <c r="H33" s="2">
        <v>6</v>
      </c>
      <c r="I33" s="2">
        <v>2</v>
      </c>
      <c r="J33" s="2"/>
      <c r="K33" s="2">
        <v>3</v>
      </c>
      <c r="L33" s="2"/>
      <c r="M33" s="2"/>
      <c r="N33" s="2"/>
      <c r="O33" s="2"/>
      <c r="Q33" s="2">
        <f t="shared" si="1"/>
        <v>1</v>
      </c>
      <c r="R33" s="2">
        <f t="shared" si="2"/>
        <v>1</v>
      </c>
      <c r="S33" s="2">
        <f t="shared" si="3"/>
        <v>0</v>
      </c>
      <c r="T33" s="2">
        <f t="shared" si="4"/>
        <v>1</v>
      </c>
      <c r="U33" s="2">
        <f t="shared" si="5"/>
        <v>0</v>
      </c>
      <c r="V33" s="2">
        <f t="shared" si="6"/>
        <v>0</v>
      </c>
      <c r="W33" s="2">
        <f t="shared" si="7"/>
        <v>0</v>
      </c>
      <c r="X33" s="15"/>
      <c r="Y33" s="15"/>
      <c r="Z33" s="15"/>
    </row>
    <row r="34" spans="1:26">
      <c r="A34" s="1" t="s">
        <v>30</v>
      </c>
      <c r="B34" s="1" t="s">
        <v>22</v>
      </c>
      <c r="C34" s="2" t="s">
        <v>16</v>
      </c>
      <c r="D34" s="3">
        <v>45714</v>
      </c>
      <c r="E34" s="2">
        <f t="shared" si="10"/>
        <v>11</v>
      </c>
      <c r="F34" s="2">
        <f t="shared" si="11"/>
        <v>3</v>
      </c>
      <c r="G34" s="2" t="s">
        <v>12</v>
      </c>
      <c r="H34" s="2">
        <v>3</v>
      </c>
      <c r="I34" s="2">
        <v>3</v>
      </c>
      <c r="J34" s="2"/>
      <c r="K34" s="2">
        <v>2</v>
      </c>
      <c r="L34" s="2"/>
      <c r="M34" s="2"/>
      <c r="N34" s="2"/>
      <c r="O34" s="2"/>
      <c r="Q34" s="2">
        <f t="shared" si="1"/>
        <v>1</v>
      </c>
      <c r="R34" s="2">
        <f t="shared" si="2"/>
        <v>1</v>
      </c>
      <c r="S34" s="2">
        <f t="shared" si="3"/>
        <v>0</v>
      </c>
      <c r="T34" s="2">
        <f t="shared" si="4"/>
        <v>1</v>
      </c>
      <c r="U34" s="2">
        <f t="shared" si="5"/>
        <v>0</v>
      </c>
      <c r="V34" s="2">
        <f t="shared" si="6"/>
        <v>0</v>
      </c>
      <c r="W34" s="2">
        <f t="shared" si="7"/>
        <v>0</v>
      </c>
      <c r="X34" s="15"/>
      <c r="Y34" s="15"/>
      <c r="Z34" s="15"/>
    </row>
    <row r="35" spans="1:26">
      <c r="A35" s="1" t="s">
        <v>30</v>
      </c>
      <c r="B35" s="1" t="s">
        <v>22</v>
      </c>
      <c r="C35" s="2" t="s">
        <v>16</v>
      </c>
      <c r="D35" s="3">
        <v>45715</v>
      </c>
      <c r="E35" s="2">
        <f t="shared" si="10"/>
        <v>12</v>
      </c>
      <c r="F35" s="2">
        <f t="shared" si="11"/>
        <v>1</v>
      </c>
      <c r="G35" s="2" t="s">
        <v>13</v>
      </c>
      <c r="H35" s="2">
        <v>1</v>
      </c>
      <c r="I35" s="2">
        <v>0</v>
      </c>
      <c r="J35" s="2"/>
      <c r="K35" s="2">
        <v>2</v>
      </c>
      <c r="L35" s="2"/>
      <c r="M35" s="2"/>
      <c r="N35" s="2"/>
      <c r="O35" s="2"/>
      <c r="Q35" s="2">
        <f t="shared" si="1"/>
        <v>1</v>
      </c>
      <c r="R35" s="2">
        <f t="shared" si="2"/>
        <v>1</v>
      </c>
      <c r="S35" s="2">
        <f t="shared" si="3"/>
        <v>0</v>
      </c>
      <c r="T35" s="2">
        <f t="shared" si="4"/>
        <v>1</v>
      </c>
      <c r="U35" s="2">
        <f t="shared" si="5"/>
        <v>0</v>
      </c>
      <c r="V35" s="2">
        <f t="shared" si="6"/>
        <v>0</v>
      </c>
      <c r="W35" s="2">
        <f t="shared" si="7"/>
        <v>0</v>
      </c>
      <c r="X35" s="15" t="str">
        <f t="shared" ref="X35" si="39">IF(SUM(H35:H37)&gt;SUM(I35:I37), "Caleb", "Joshua")</f>
        <v>Caleb</v>
      </c>
      <c r="Y35" s="15">
        <f t="shared" ref="Y35" si="40">ABS(SUM(H35:H37)-SUM(I35:I37))</f>
        <v>7</v>
      </c>
      <c r="Z35" s="15">
        <f t="shared" ref="Z35" si="41">SUM(H35:H37, I35:I37)</f>
        <v>13</v>
      </c>
    </row>
    <row r="36" spans="1:26">
      <c r="A36" s="1" t="s">
        <v>30</v>
      </c>
      <c r="B36" s="1" t="s">
        <v>22</v>
      </c>
      <c r="C36" s="2" t="s">
        <v>16</v>
      </c>
      <c r="D36" s="3">
        <v>45715</v>
      </c>
      <c r="E36" s="2">
        <f t="shared" si="10"/>
        <v>12</v>
      </c>
      <c r="F36" s="2">
        <f t="shared" si="11"/>
        <v>2</v>
      </c>
      <c r="G36" s="2" t="s">
        <v>13</v>
      </c>
      <c r="H36" s="2">
        <v>6</v>
      </c>
      <c r="I36" s="2">
        <v>1</v>
      </c>
      <c r="J36" s="2"/>
      <c r="K36" s="2">
        <v>0</v>
      </c>
      <c r="L36" s="2"/>
      <c r="M36" s="2"/>
      <c r="N36" s="2"/>
      <c r="O36" s="2"/>
      <c r="Q36" s="2">
        <f t="shared" si="1"/>
        <v>1</v>
      </c>
      <c r="R36" s="2">
        <f t="shared" si="2"/>
        <v>1</v>
      </c>
      <c r="S36" s="2">
        <f t="shared" si="3"/>
        <v>0</v>
      </c>
      <c r="T36" s="2">
        <f t="shared" si="4"/>
        <v>1</v>
      </c>
      <c r="U36" s="2">
        <f t="shared" si="5"/>
        <v>0</v>
      </c>
      <c r="V36" s="2">
        <f t="shared" si="6"/>
        <v>0</v>
      </c>
      <c r="W36" s="2">
        <f t="shared" si="7"/>
        <v>0</v>
      </c>
      <c r="X36" s="15"/>
      <c r="Y36" s="15"/>
      <c r="Z36" s="15"/>
    </row>
    <row r="37" spans="1:26">
      <c r="A37" s="1" t="s">
        <v>30</v>
      </c>
      <c r="B37" s="1" t="s">
        <v>22</v>
      </c>
      <c r="C37" s="2" t="s">
        <v>16</v>
      </c>
      <c r="D37" s="3">
        <v>45715</v>
      </c>
      <c r="E37" s="2">
        <f t="shared" si="10"/>
        <v>12</v>
      </c>
      <c r="F37" s="2">
        <f t="shared" si="11"/>
        <v>3</v>
      </c>
      <c r="G37" s="2" t="s">
        <v>13</v>
      </c>
      <c r="H37" s="2">
        <v>3</v>
      </c>
      <c r="I37" s="2">
        <v>2</v>
      </c>
      <c r="J37" s="2"/>
      <c r="K37" s="2">
        <v>1</v>
      </c>
      <c r="L37" s="2"/>
      <c r="M37" s="2"/>
      <c r="N37" s="2"/>
      <c r="O37" s="2"/>
      <c r="Q37" s="2">
        <f t="shared" si="1"/>
        <v>1</v>
      </c>
      <c r="R37" s="2">
        <f t="shared" si="2"/>
        <v>1</v>
      </c>
      <c r="S37" s="2">
        <f t="shared" si="3"/>
        <v>0</v>
      </c>
      <c r="T37" s="2">
        <f t="shared" si="4"/>
        <v>1</v>
      </c>
      <c r="U37" s="2">
        <f t="shared" si="5"/>
        <v>0</v>
      </c>
      <c r="V37" s="2">
        <f t="shared" si="6"/>
        <v>0</v>
      </c>
      <c r="W37" s="2">
        <f t="shared" si="7"/>
        <v>0</v>
      </c>
      <c r="X37" s="15"/>
      <c r="Y37" s="15"/>
      <c r="Z37" s="15"/>
    </row>
    <row r="38" spans="1:26">
      <c r="A38" s="1" t="s">
        <v>30</v>
      </c>
      <c r="B38" s="1" t="s">
        <v>22</v>
      </c>
      <c r="C38" s="2" t="s">
        <v>16</v>
      </c>
      <c r="D38" s="3">
        <v>45715</v>
      </c>
      <c r="E38" s="2">
        <f t="shared" si="10"/>
        <v>13</v>
      </c>
      <c r="F38" s="2">
        <f t="shared" si="11"/>
        <v>1</v>
      </c>
      <c r="G38" s="2" t="s">
        <v>12</v>
      </c>
      <c r="H38" s="2">
        <v>3</v>
      </c>
      <c r="I38" s="2">
        <v>0</v>
      </c>
      <c r="J38" s="2"/>
      <c r="K38" s="2">
        <v>0</v>
      </c>
      <c r="L38" s="2"/>
      <c r="M38" s="2"/>
      <c r="N38" s="2"/>
      <c r="O38" s="2"/>
      <c r="Q38" s="2">
        <f t="shared" si="1"/>
        <v>1</v>
      </c>
      <c r="R38" s="2">
        <f t="shared" si="2"/>
        <v>1</v>
      </c>
      <c r="S38" s="2">
        <f t="shared" si="3"/>
        <v>0</v>
      </c>
      <c r="T38" s="2">
        <f t="shared" si="4"/>
        <v>1</v>
      </c>
      <c r="U38" s="2">
        <f t="shared" si="5"/>
        <v>0</v>
      </c>
      <c r="V38" s="2">
        <f t="shared" si="6"/>
        <v>0</v>
      </c>
      <c r="W38" s="2">
        <f t="shared" si="7"/>
        <v>0</v>
      </c>
      <c r="X38" s="15" t="str">
        <f t="shared" ref="X38" si="42">IF(SUM(H38:H40)&gt;SUM(I38:I40), "Caleb", "Joshua")</f>
        <v>Caleb</v>
      </c>
      <c r="Y38" s="15">
        <f t="shared" ref="Y38" si="43">ABS(SUM(H38:H40)-SUM(I38:I40))</f>
        <v>10</v>
      </c>
      <c r="Z38" s="15">
        <f t="shared" ref="Z38" si="44">SUM(H38:H40, I38:I40)</f>
        <v>12</v>
      </c>
    </row>
    <row r="39" spans="1:26">
      <c r="A39" s="1" t="s">
        <v>30</v>
      </c>
      <c r="B39" s="1" t="s">
        <v>22</v>
      </c>
      <c r="C39" s="2" t="s">
        <v>16</v>
      </c>
      <c r="D39" s="3">
        <v>45715</v>
      </c>
      <c r="E39" s="2">
        <f t="shared" si="10"/>
        <v>13</v>
      </c>
      <c r="F39" s="2">
        <f t="shared" si="11"/>
        <v>2</v>
      </c>
      <c r="G39" s="2" t="s">
        <v>12</v>
      </c>
      <c r="H39" s="2">
        <v>5</v>
      </c>
      <c r="I39" s="2">
        <v>1</v>
      </c>
      <c r="J39" s="2"/>
      <c r="K39" s="2">
        <v>0</v>
      </c>
      <c r="L39" s="2"/>
      <c r="M39" s="2"/>
      <c r="N39" s="2"/>
      <c r="O39" s="2"/>
      <c r="Q39" s="2">
        <f t="shared" si="1"/>
        <v>1</v>
      </c>
      <c r="R39" s="2">
        <f t="shared" si="2"/>
        <v>1</v>
      </c>
      <c r="S39" s="2">
        <f t="shared" si="3"/>
        <v>0</v>
      </c>
      <c r="T39" s="2">
        <f t="shared" si="4"/>
        <v>1</v>
      </c>
      <c r="U39" s="2">
        <f t="shared" si="5"/>
        <v>0</v>
      </c>
      <c r="V39" s="2">
        <f t="shared" si="6"/>
        <v>0</v>
      </c>
      <c r="W39" s="2">
        <f t="shared" si="7"/>
        <v>0</v>
      </c>
      <c r="X39" s="15"/>
      <c r="Y39" s="15"/>
      <c r="Z39" s="15"/>
    </row>
    <row r="40" spans="1:26">
      <c r="A40" s="1" t="s">
        <v>30</v>
      </c>
      <c r="B40" s="1" t="s">
        <v>22</v>
      </c>
      <c r="C40" s="2" t="s">
        <v>16</v>
      </c>
      <c r="D40" s="3">
        <v>45715</v>
      </c>
      <c r="E40" s="2">
        <f t="shared" si="10"/>
        <v>13</v>
      </c>
      <c r="F40" s="2">
        <f t="shared" si="11"/>
        <v>3</v>
      </c>
      <c r="G40" s="2" t="s">
        <v>12</v>
      </c>
      <c r="H40" s="2">
        <v>3</v>
      </c>
      <c r="I40" s="2">
        <v>0</v>
      </c>
      <c r="J40" s="2"/>
      <c r="K40" s="2">
        <v>0</v>
      </c>
      <c r="L40" s="2"/>
      <c r="M40" s="2"/>
      <c r="N40" s="2"/>
      <c r="O40" s="2"/>
      <c r="Q40" s="2">
        <f t="shared" si="1"/>
        <v>1</v>
      </c>
      <c r="R40" s="2">
        <f t="shared" si="2"/>
        <v>1</v>
      </c>
      <c r="S40" s="2">
        <f t="shared" si="3"/>
        <v>0</v>
      </c>
      <c r="T40" s="2">
        <f t="shared" si="4"/>
        <v>1</v>
      </c>
      <c r="U40" s="2">
        <f t="shared" si="5"/>
        <v>0</v>
      </c>
      <c r="V40" s="2">
        <f t="shared" si="6"/>
        <v>0</v>
      </c>
      <c r="W40" s="2">
        <f t="shared" si="7"/>
        <v>0</v>
      </c>
      <c r="X40" s="15"/>
      <c r="Y40" s="15"/>
      <c r="Z40" s="15"/>
    </row>
    <row r="41" spans="1:26">
      <c r="A41" s="1" t="s">
        <v>30</v>
      </c>
      <c r="B41" s="1" t="s">
        <v>22</v>
      </c>
      <c r="C41" s="2" t="s">
        <v>16</v>
      </c>
      <c r="D41" s="3">
        <v>45716</v>
      </c>
      <c r="E41" s="2">
        <f t="shared" si="10"/>
        <v>14</v>
      </c>
      <c r="F41" s="2">
        <f t="shared" si="11"/>
        <v>1</v>
      </c>
      <c r="G41" s="2" t="s">
        <v>9</v>
      </c>
      <c r="H41" s="2">
        <v>5</v>
      </c>
      <c r="I41" s="2">
        <v>1</v>
      </c>
      <c r="J41" s="2"/>
      <c r="K41" s="2"/>
      <c r="L41" s="2"/>
      <c r="M41" s="2"/>
      <c r="N41" s="2"/>
      <c r="O41" s="2"/>
      <c r="Q41" s="2">
        <f t="shared" si="1"/>
        <v>1</v>
      </c>
      <c r="R41" s="2">
        <f t="shared" si="2"/>
        <v>1</v>
      </c>
      <c r="S41" s="2">
        <f t="shared" si="3"/>
        <v>0</v>
      </c>
      <c r="T41" s="2">
        <f t="shared" si="4"/>
        <v>0</v>
      </c>
      <c r="U41" s="2">
        <f t="shared" si="5"/>
        <v>0</v>
      </c>
      <c r="V41" s="2">
        <f t="shared" si="6"/>
        <v>0</v>
      </c>
      <c r="W41" s="2">
        <f t="shared" si="7"/>
        <v>0</v>
      </c>
      <c r="X41" s="15" t="str">
        <f t="shared" ref="X41" si="45">IF(SUM(H41:H43)&gt;SUM(I41:I43), "Caleb", "Joshua")</f>
        <v>Caleb</v>
      </c>
      <c r="Y41" s="15">
        <f t="shared" ref="Y41" si="46">ABS(SUM(H41:H43)-SUM(I41:I43))</f>
        <v>8</v>
      </c>
      <c r="Z41" s="15">
        <f t="shared" ref="Z41" si="47">SUM(H41:H43, I41:I43)</f>
        <v>14</v>
      </c>
    </row>
    <row r="42" spans="1:26">
      <c r="A42" s="1" t="s">
        <v>30</v>
      </c>
      <c r="B42" s="1" t="s">
        <v>22</v>
      </c>
      <c r="C42" s="2" t="s">
        <v>16</v>
      </c>
      <c r="D42" s="3">
        <v>45716</v>
      </c>
      <c r="E42" s="2">
        <f t="shared" si="10"/>
        <v>14</v>
      </c>
      <c r="F42" s="2">
        <f t="shared" si="11"/>
        <v>2</v>
      </c>
      <c r="G42" s="2" t="s">
        <v>9</v>
      </c>
      <c r="H42" s="2">
        <v>3</v>
      </c>
      <c r="I42" s="2">
        <v>1</v>
      </c>
      <c r="J42" s="2"/>
      <c r="K42" s="2"/>
      <c r="L42" s="2"/>
      <c r="M42" s="2"/>
      <c r="N42" s="2"/>
      <c r="O42" s="2"/>
      <c r="Q42" s="2">
        <f t="shared" si="1"/>
        <v>1</v>
      </c>
      <c r="R42" s="2">
        <f t="shared" si="2"/>
        <v>1</v>
      </c>
      <c r="S42" s="2">
        <f t="shared" si="3"/>
        <v>0</v>
      </c>
      <c r="T42" s="2">
        <f t="shared" si="4"/>
        <v>0</v>
      </c>
      <c r="U42" s="2">
        <f t="shared" si="5"/>
        <v>0</v>
      </c>
      <c r="V42" s="2">
        <f t="shared" si="6"/>
        <v>0</v>
      </c>
      <c r="W42" s="2">
        <f t="shared" si="7"/>
        <v>0</v>
      </c>
      <c r="X42" s="15"/>
      <c r="Y42" s="15"/>
      <c r="Z42" s="15"/>
    </row>
    <row r="43" spans="1:26">
      <c r="A43" s="1" t="s">
        <v>30</v>
      </c>
      <c r="B43" s="1" t="s">
        <v>22</v>
      </c>
      <c r="C43" s="2" t="s">
        <v>16</v>
      </c>
      <c r="D43" s="3">
        <v>45716</v>
      </c>
      <c r="E43" s="2">
        <f t="shared" si="10"/>
        <v>14</v>
      </c>
      <c r="F43" s="2">
        <f t="shared" si="11"/>
        <v>3</v>
      </c>
      <c r="G43" s="2" t="s">
        <v>9</v>
      </c>
      <c r="H43" s="2">
        <v>3</v>
      </c>
      <c r="I43" s="2">
        <v>1</v>
      </c>
      <c r="J43" s="2"/>
      <c r="K43" s="2"/>
      <c r="L43" s="2"/>
      <c r="M43" s="2"/>
      <c r="N43" s="2"/>
      <c r="O43" s="2"/>
      <c r="Q43" s="2">
        <f t="shared" si="1"/>
        <v>1</v>
      </c>
      <c r="R43" s="2">
        <f t="shared" si="2"/>
        <v>1</v>
      </c>
      <c r="S43" s="2">
        <f t="shared" si="3"/>
        <v>0</v>
      </c>
      <c r="T43" s="2">
        <f t="shared" si="4"/>
        <v>0</v>
      </c>
      <c r="U43" s="2">
        <f t="shared" si="5"/>
        <v>0</v>
      </c>
      <c r="V43" s="2">
        <f t="shared" si="6"/>
        <v>0</v>
      </c>
      <c r="W43" s="2">
        <f t="shared" si="7"/>
        <v>0</v>
      </c>
      <c r="X43" s="15"/>
      <c r="Y43" s="15"/>
      <c r="Z43" s="15"/>
    </row>
    <row r="44" spans="1:26">
      <c r="A44" s="1" t="s">
        <v>30</v>
      </c>
      <c r="B44" s="1" t="s">
        <v>22</v>
      </c>
      <c r="C44" s="2" t="s">
        <v>16</v>
      </c>
      <c r="D44" s="3">
        <v>45716</v>
      </c>
      <c r="E44" s="2">
        <f t="shared" si="10"/>
        <v>15</v>
      </c>
      <c r="F44" s="2">
        <f t="shared" si="11"/>
        <v>1</v>
      </c>
      <c r="G44" s="2" t="s">
        <v>11</v>
      </c>
      <c r="H44" s="2">
        <v>2</v>
      </c>
      <c r="I44" s="2">
        <v>1</v>
      </c>
      <c r="J44" s="2"/>
      <c r="K44" s="2"/>
      <c r="L44" s="2"/>
      <c r="M44" s="2"/>
      <c r="N44" s="2"/>
      <c r="O44" s="2"/>
      <c r="Q44" s="2">
        <f t="shared" si="1"/>
        <v>1</v>
      </c>
      <c r="R44" s="2">
        <f t="shared" si="2"/>
        <v>1</v>
      </c>
      <c r="S44" s="2">
        <f t="shared" si="3"/>
        <v>0</v>
      </c>
      <c r="T44" s="2">
        <f t="shared" si="4"/>
        <v>0</v>
      </c>
      <c r="U44" s="2">
        <f t="shared" si="5"/>
        <v>0</v>
      </c>
      <c r="V44" s="2">
        <f t="shared" si="6"/>
        <v>0</v>
      </c>
      <c r="W44" s="2">
        <f t="shared" si="7"/>
        <v>0</v>
      </c>
      <c r="X44" s="15" t="str">
        <f t="shared" ref="X44" si="48">IF(SUM(H44:H46)&gt;SUM(I44:I46), "Caleb", "Joshua")</f>
        <v>Caleb</v>
      </c>
      <c r="Y44" s="15">
        <f t="shared" ref="Y44" si="49">ABS(SUM(H44:H46)-SUM(I44:I46))</f>
        <v>2</v>
      </c>
      <c r="Z44" s="15">
        <f t="shared" ref="Z44" si="50">SUM(H44:H46, I44:I46)</f>
        <v>8</v>
      </c>
    </row>
    <row r="45" spans="1:26">
      <c r="A45" s="1" t="s">
        <v>30</v>
      </c>
      <c r="B45" s="1" t="s">
        <v>22</v>
      </c>
      <c r="C45" s="2" t="s">
        <v>16</v>
      </c>
      <c r="D45" s="3">
        <v>45716</v>
      </c>
      <c r="E45" s="2">
        <f t="shared" si="10"/>
        <v>15</v>
      </c>
      <c r="F45" s="2">
        <f t="shared" si="11"/>
        <v>2</v>
      </c>
      <c r="G45" s="2" t="s">
        <v>11</v>
      </c>
      <c r="H45" s="2">
        <v>3</v>
      </c>
      <c r="I45" s="2">
        <v>0</v>
      </c>
      <c r="J45" s="2"/>
      <c r="K45" s="2"/>
      <c r="L45" s="2"/>
      <c r="M45" s="2"/>
      <c r="N45" s="2"/>
      <c r="O45" s="2"/>
      <c r="Q45" s="2">
        <f t="shared" si="1"/>
        <v>1</v>
      </c>
      <c r="R45" s="2">
        <f t="shared" si="2"/>
        <v>1</v>
      </c>
      <c r="S45" s="2">
        <f t="shared" si="3"/>
        <v>0</v>
      </c>
      <c r="T45" s="2">
        <f t="shared" si="4"/>
        <v>0</v>
      </c>
      <c r="U45" s="2">
        <f t="shared" si="5"/>
        <v>0</v>
      </c>
      <c r="V45" s="2">
        <f t="shared" si="6"/>
        <v>0</v>
      </c>
      <c r="W45" s="2">
        <f t="shared" si="7"/>
        <v>0</v>
      </c>
      <c r="X45" s="15"/>
      <c r="Y45" s="15"/>
      <c r="Z45" s="15"/>
    </row>
    <row r="46" spans="1:26">
      <c r="A46" s="1" t="s">
        <v>30</v>
      </c>
      <c r="B46" s="1" t="s">
        <v>22</v>
      </c>
      <c r="C46" s="2" t="s">
        <v>16</v>
      </c>
      <c r="D46" s="3">
        <v>45716</v>
      </c>
      <c r="E46" s="2">
        <f t="shared" si="10"/>
        <v>15</v>
      </c>
      <c r="F46" s="2">
        <f t="shared" si="11"/>
        <v>3</v>
      </c>
      <c r="G46" s="2" t="s">
        <v>11</v>
      </c>
      <c r="H46" s="2">
        <v>0</v>
      </c>
      <c r="I46" s="2">
        <v>2</v>
      </c>
      <c r="J46" s="2"/>
      <c r="K46" s="2"/>
      <c r="L46" s="2"/>
      <c r="M46" s="2"/>
      <c r="N46" s="2"/>
      <c r="O46" s="2"/>
      <c r="Q46" s="2">
        <f t="shared" si="1"/>
        <v>1</v>
      </c>
      <c r="R46" s="2">
        <f t="shared" si="2"/>
        <v>1</v>
      </c>
      <c r="S46" s="2">
        <f t="shared" si="3"/>
        <v>0</v>
      </c>
      <c r="T46" s="2">
        <f t="shared" si="4"/>
        <v>0</v>
      </c>
      <c r="U46" s="2">
        <f t="shared" si="5"/>
        <v>0</v>
      </c>
      <c r="V46" s="2">
        <f t="shared" si="6"/>
        <v>0</v>
      </c>
      <c r="W46" s="2">
        <f t="shared" si="7"/>
        <v>0</v>
      </c>
      <c r="X46" s="15"/>
      <c r="Y46" s="15"/>
      <c r="Z46" s="15"/>
    </row>
    <row r="47" spans="1:26">
      <c r="A47" s="1" t="s">
        <v>30</v>
      </c>
      <c r="B47" s="1" t="s">
        <v>22</v>
      </c>
      <c r="C47" s="2" t="s">
        <v>16</v>
      </c>
      <c r="D47" s="3">
        <v>45720</v>
      </c>
      <c r="E47" s="2">
        <f t="shared" si="10"/>
        <v>16</v>
      </c>
      <c r="F47" s="2">
        <f t="shared" si="11"/>
        <v>1</v>
      </c>
      <c r="G47" s="2" t="s">
        <v>14</v>
      </c>
      <c r="H47" s="2">
        <v>3</v>
      </c>
      <c r="I47" s="2">
        <v>1</v>
      </c>
      <c r="J47" s="2"/>
      <c r="K47" s="2">
        <v>1</v>
      </c>
      <c r="L47" s="2"/>
      <c r="M47" s="2"/>
      <c r="N47" s="2"/>
      <c r="O47" s="2"/>
      <c r="Q47" s="2">
        <f t="shared" si="1"/>
        <v>1</v>
      </c>
      <c r="R47" s="2">
        <f t="shared" si="2"/>
        <v>1</v>
      </c>
      <c r="S47" s="2">
        <f t="shared" si="3"/>
        <v>0</v>
      </c>
      <c r="T47" s="2">
        <f t="shared" si="4"/>
        <v>1</v>
      </c>
      <c r="U47" s="2">
        <f t="shared" si="5"/>
        <v>0</v>
      </c>
      <c r="V47" s="2">
        <f t="shared" si="6"/>
        <v>0</v>
      </c>
      <c r="W47" s="2">
        <f t="shared" si="7"/>
        <v>0</v>
      </c>
      <c r="X47" s="15" t="str">
        <f t="shared" ref="X47" si="51">IF(SUM(H47:H49)&gt;SUM(I47:I49), "Caleb", "Joshua")</f>
        <v>Caleb</v>
      </c>
      <c r="Y47" s="15">
        <f t="shared" ref="Y47" si="52">ABS(SUM(H47:H49)-SUM(I47:I49))</f>
        <v>8</v>
      </c>
      <c r="Z47" s="15">
        <f t="shared" ref="Z47" si="53">SUM(H47:H49, I47:I49)</f>
        <v>10</v>
      </c>
    </row>
    <row r="48" spans="1:26">
      <c r="A48" s="1" t="s">
        <v>30</v>
      </c>
      <c r="B48" s="1" t="s">
        <v>22</v>
      </c>
      <c r="C48" s="2" t="s">
        <v>16</v>
      </c>
      <c r="D48" s="3">
        <v>45720</v>
      </c>
      <c r="E48" s="2">
        <f t="shared" si="10"/>
        <v>16</v>
      </c>
      <c r="F48" s="2">
        <f t="shared" si="11"/>
        <v>2</v>
      </c>
      <c r="G48" s="2" t="s">
        <v>14</v>
      </c>
      <c r="H48" s="2">
        <v>6</v>
      </c>
      <c r="I48" s="2">
        <v>0</v>
      </c>
      <c r="J48" s="2"/>
      <c r="K48" s="2">
        <v>2</v>
      </c>
      <c r="L48" s="2"/>
      <c r="M48" s="2"/>
      <c r="N48" s="2"/>
      <c r="O48" s="2"/>
      <c r="Q48" s="2">
        <f t="shared" si="1"/>
        <v>1</v>
      </c>
      <c r="R48" s="2">
        <f t="shared" si="2"/>
        <v>1</v>
      </c>
      <c r="S48" s="2">
        <f t="shared" si="3"/>
        <v>0</v>
      </c>
      <c r="T48" s="2">
        <f t="shared" si="4"/>
        <v>1</v>
      </c>
      <c r="U48" s="2">
        <f t="shared" si="5"/>
        <v>0</v>
      </c>
      <c r="V48" s="2">
        <f t="shared" si="6"/>
        <v>0</v>
      </c>
      <c r="W48" s="2">
        <f t="shared" si="7"/>
        <v>0</v>
      </c>
      <c r="X48" s="15"/>
      <c r="Y48" s="15"/>
      <c r="Z48" s="15"/>
    </row>
    <row r="49" spans="1:26">
      <c r="A49" s="1" t="s">
        <v>30</v>
      </c>
      <c r="B49" s="1" t="s">
        <v>22</v>
      </c>
      <c r="C49" s="2" t="s">
        <v>16</v>
      </c>
      <c r="D49" s="3">
        <v>45720</v>
      </c>
      <c r="E49" s="2">
        <f t="shared" si="10"/>
        <v>16</v>
      </c>
      <c r="F49" s="2">
        <f t="shared" si="11"/>
        <v>3</v>
      </c>
      <c r="G49" s="2" t="s">
        <v>14</v>
      </c>
      <c r="H49" s="2">
        <v>0</v>
      </c>
      <c r="I49" s="2">
        <v>0</v>
      </c>
      <c r="J49" s="2"/>
      <c r="K49" s="2">
        <v>2</v>
      </c>
      <c r="L49" s="2"/>
      <c r="M49" s="2"/>
      <c r="N49" s="2"/>
      <c r="O49" s="2"/>
      <c r="Q49" s="2">
        <f t="shared" si="1"/>
        <v>1</v>
      </c>
      <c r="R49" s="2">
        <f t="shared" si="2"/>
        <v>1</v>
      </c>
      <c r="S49" s="2">
        <f t="shared" si="3"/>
        <v>0</v>
      </c>
      <c r="T49" s="2">
        <f t="shared" si="4"/>
        <v>1</v>
      </c>
      <c r="U49" s="2">
        <f t="shared" si="5"/>
        <v>0</v>
      </c>
      <c r="V49" s="2">
        <f t="shared" si="6"/>
        <v>0</v>
      </c>
      <c r="W49" s="2">
        <f t="shared" si="7"/>
        <v>0</v>
      </c>
      <c r="X49" s="15"/>
      <c r="Y49" s="15"/>
      <c r="Z49" s="15"/>
    </row>
    <row r="50" spans="1:26">
      <c r="A50" s="1" t="s">
        <v>30</v>
      </c>
      <c r="B50" s="1" t="s">
        <v>22</v>
      </c>
      <c r="C50" s="2" t="s">
        <v>16</v>
      </c>
      <c r="D50" s="3">
        <v>45721</v>
      </c>
      <c r="E50" s="2">
        <f t="shared" si="10"/>
        <v>17</v>
      </c>
      <c r="F50" s="2">
        <f t="shared" si="11"/>
        <v>1</v>
      </c>
      <c r="G50" s="2" t="s">
        <v>9</v>
      </c>
      <c r="H50" s="2">
        <v>5</v>
      </c>
      <c r="I50" s="2">
        <v>0</v>
      </c>
      <c r="J50" s="2"/>
      <c r="K50" s="2"/>
      <c r="L50" s="2"/>
      <c r="M50" s="2"/>
      <c r="N50" s="2"/>
      <c r="O50" s="2"/>
      <c r="Q50" s="2">
        <f t="shared" si="1"/>
        <v>1</v>
      </c>
      <c r="R50" s="2">
        <f t="shared" si="2"/>
        <v>1</v>
      </c>
      <c r="S50" s="2">
        <f t="shared" si="3"/>
        <v>0</v>
      </c>
      <c r="T50" s="2">
        <f t="shared" si="4"/>
        <v>0</v>
      </c>
      <c r="U50" s="2">
        <f t="shared" si="5"/>
        <v>0</v>
      </c>
      <c r="V50" s="2">
        <f t="shared" si="6"/>
        <v>0</v>
      </c>
      <c r="W50" s="2">
        <f t="shared" si="7"/>
        <v>0</v>
      </c>
      <c r="X50" s="15" t="str">
        <f t="shared" ref="X50" si="54">IF(SUM(H50:H52)&gt;SUM(I50:I52), "Caleb", "Joshua")</f>
        <v>Caleb</v>
      </c>
      <c r="Y50" s="15">
        <f t="shared" ref="Y50" si="55">ABS(SUM(H50:H52)-SUM(I50:I52))</f>
        <v>7</v>
      </c>
      <c r="Z50" s="15">
        <f t="shared" ref="Z50" si="56">SUM(H50:H52, I50:I52)</f>
        <v>9</v>
      </c>
    </row>
    <row r="51" spans="1:26">
      <c r="A51" s="1" t="s">
        <v>30</v>
      </c>
      <c r="B51" s="1" t="s">
        <v>22</v>
      </c>
      <c r="C51" s="2" t="s">
        <v>16</v>
      </c>
      <c r="D51" s="3">
        <v>45721</v>
      </c>
      <c r="E51" s="2">
        <f t="shared" si="10"/>
        <v>17</v>
      </c>
      <c r="F51" s="2">
        <f t="shared" si="11"/>
        <v>2</v>
      </c>
      <c r="G51" s="2" t="s">
        <v>9</v>
      </c>
      <c r="H51" s="2">
        <v>0</v>
      </c>
      <c r="I51" s="2">
        <v>1</v>
      </c>
      <c r="J51" s="2"/>
      <c r="K51" s="2"/>
      <c r="L51" s="2"/>
      <c r="M51" s="2"/>
      <c r="N51" s="2"/>
      <c r="O51" s="2"/>
      <c r="Q51" s="2">
        <f t="shared" si="1"/>
        <v>1</v>
      </c>
      <c r="R51" s="2">
        <f t="shared" si="2"/>
        <v>1</v>
      </c>
      <c r="S51" s="2">
        <f t="shared" si="3"/>
        <v>0</v>
      </c>
      <c r="T51" s="2">
        <f t="shared" si="4"/>
        <v>0</v>
      </c>
      <c r="U51" s="2">
        <f t="shared" si="5"/>
        <v>0</v>
      </c>
      <c r="V51" s="2">
        <f t="shared" si="6"/>
        <v>0</v>
      </c>
      <c r="W51" s="2">
        <f t="shared" si="7"/>
        <v>0</v>
      </c>
      <c r="X51" s="15"/>
      <c r="Y51" s="15"/>
      <c r="Z51" s="15"/>
    </row>
    <row r="52" spans="1:26">
      <c r="A52" s="1" t="s">
        <v>30</v>
      </c>
      <c r="B52" s="1" t="s">
        <v>22</v>
      </c>
      <c r="C52" s="2" t="s">
        <v>16</v>
      </c>
      <c r="D52" s="3">
        <v>45721</v>
      </c>
      <c r="E52" s="2">
        <f t="shared" si="10"/>
        <v>17</v>
      </c>
      <c r="F52" s="2">
        <f t="shared" si="11"/>
        <v>3</v>
      </c>
      <c r="G52" s="2" t="s">
        <v>9</v>
      </c>
      <c r="H52" s="2">
        <v>3</v>
      </c>
      <c r="I52" s="2">
        <v>0</v>
      </c>
      <c r="J52" s="2"/>
      <c r="K52" s="2"/>
      <c r="L52" s="2"/>
      <c r="M52" s="2"/>
      <c r="N52" s="2"/>
      <c r="O52" s="2"/>
      <c r="Q52" s="2">
        <f t="shared" si="1"/>
        <v>1</v>
      </c>
      <c r="R52" s="2">
        <f t="shared" si="2"/>
        <v>1</v>
      </c>
      <c r="S52" s="2">
        <f t="shared" si="3"/>
        <v>0</v>
      </c>
      <c r="T52" s="2">
        <f t="shared" si="4"/>
        <v>0</v>
      </c>
      <c r="U52" s="2">
        <f t="shared" si="5"/>
        <v>0</v>
      </c>
      <c r="V52" s="2">
        <f t="shared" si="6"/>
        <v>0</v>
      </c>
      <c r="W52" s="2">
        <f t="shared" si="7"/>
        <v>0</v>
      </c>
      <c r="X52" s="15"/>
      <c r="Y52" s="15"/>
      <c r="Z52" s="15"/>
    </row>
    <row r="53" spans="1:26">
      <c r="A53" s="1" t="s">
        <v>30</v>
      </c>
      <c r="B53" s="1" t="s">
        <v>22</v>
      </c>
      <c r="C53" s="2" t="s">
        <v>16</v>
      </c>
      <c r="D53" s="3">
        <v>45722</v>
      </c>
      <c r="E53" s="2">
        <f t="shared" si="10"/>
        <v>18</v>
      </c>
      <c r="F53" s="2">
        <f t="shared" si="11"/>
        <v>1</v>
      </c>
      <c r="G53" s="2" t="s">
        <v>11</v>
      </c>
      <c r="H53" s="2">
        <v>5</v>
      </c>
      <c r="I53" s="2">
        <v>1</v>
      </c>
      <c r="J53" s="2"/>
      <c r="K53" s="2"/>
      <c r="L53" s="2"/>
      <c r="M53" s="2"/>
      <c r="N53" s="2"/>
      <c r="O53" s="2"/>
      <c r="Q53" s="2">
        <f t="shared" si="1"/>
        <v>1</v>
      </c>
      <c r="R53" s="2">
        <f t="shared" si="2"/>
        <v>1</v>
      </c>
      <c r="S53" s="2">
        <f t="shared" si="3"/>
        <v>0</v>
      </c>
      <c r="T53" s="2">
        <f t="shared" si="4"/>
        <v>0</v>
      </c>
      <c r="U53" s="2">
        <f t="shared" si="5"/>
        <v>0</v>
      </c>
      <c r="V53" s="2">
        <f t="shared" si="6"/>
        <v>0</v>
      </c>
      <c r="W53" s="2">
        <f t="shared" si="7"/>
        <v>0</v>
      </c>
      <c r="X53" s="15" t="str">
        <f t="shared" ref="X53" si="57">IF(SUM(H53:H55)&gt;SUM(I53:I55), "Caleb", "Joshua")</f>
        <v>Caleb</v>
      </c>
      <c r="Y53" s="15">
        <f t="shared" ref="Y53" si="58">ABS(SUM(H53:H55)-SUM(I53:I55))</f>
        <v>5</v>
      </c>
      <c r="Z53" s="15">
        <f t="shared" ref="Z53" si="59">SUM(H53:H55, I53:I55)</f>
        <v>13</v>
      </c>
    </row>
    <row r="54" spans="1:26">
      <c r="A54" s="1" t="s">
        <v>30</v>
      </c>
      <c r="B54" s="1" t="s">
        <v>22</v>
      </c>
      <c r="C54" s="2" t="s">
        <v>16</v>
      </c>
      <c r="D54" s="3">
        <v>45722</v>
      </c>
      <c r="E54" s="2">
        <f t="shared" si="10"/>
        <v>18</v>
      </c>
      <c r="F54" s="2">
        <f t="shared" si="11"/>
        <v>2</v>
      </c>
      <c r="G54" s="2" t="s">
        <v>11</v>
      </c>
      <c r="H54" s="2">
        <v>4</v>
      </c>
      <c r="I54" s="2">
        <v>0</v>
      </c>
      <c r="J54" s="2"/>
      <c r="K54" s="2"/>
      <c r="L54" s="2"/>
      <c r="M54" s="2"/>
      <c r="N54" s="2"/>
      <c r="O54" s="2"/>
      <c r="Q54" s="2">
        <f t="shared" si="1"/>
        <v>1</v>
      </c>
      <c r="R54" s="2">
        <f t="shared" si="2"/>
        <v>1</v>
      </c>
      <c r="S54" s="2">
        <f t="shared" si="3"/>
        <v>0</v>
      </c>
      <c r="T54" s="2">
        <f t="shared" si="4"/>
        <v>0</v>
      </c>
      <c r="U54" s="2">
        <f t="shared" si="5"/>
        <v>0</v>
      </c>
      <c r="V54" s="2">
        <f t="shared" si="6"/>
        <v>0</v>
      </c>
      <c r="W54" s="2">
        <f t="shared" si="7"/>
        <v>0</v>
      </c>
      <c r="X54" s="15"/>
      <c r="Y54" s="15"/>
      <c r="Z54" s="15"/>
    </row>
    <row r="55" spans="1:26">
      <c r="A55" s="1" t="s">
        <v>30</v>
      </c>
      <c r="B55" s="1" t="s">
        <v>22</v>
      </c>
      <c r="C55" s="2" t="s">
        <v>16</v>
      </c>
      <c r="D55" s="3">
        <v>45722</v>
      </c>
      <c r="E55" s="2">
        <f t="shared" si="10"/>
        <v>18</v>
      </c>
      <c r="F55" s="2">
        <f t="shared" si="11"/>
        <v>3</v>
      </c>
      <c r="G55" s="2" t="s">
        <v>11</v>
      </c>
      <c r="H55" s="2">
        <v>0</v>
      </c>
      <c r="I55" s="2">
        <v>3</v>
      </c>
      <c r="J55" s="2"/>
      <c r="K55" s="2"/>
      <c r="L55" s="2"/>
      <c r="M55" s="2"/>
      <c r="N55" s="2"/>
      <c r="O55" s="2"/>
      <c r="Q55" s="2">
        <f t="shared" si="1"/>
        <v>1</v>
      </c>
      <c r="R55" s="2">
        <f t="shared" si="2"/>
        <v>1</v>
      </c>
      <c r="S55" s="2">
        <f t="shared" si="3"/>
        <v>0</v>
      </c>
      <c r="T55" s="2">
        <f t="shared" si="4"/>
        <v>0</v>
      </c>
      <c r="U55" s="2">
        <f t="shared" si="5"/>
        <v>0</v>
      </c>
      <c r="V55" s="2">
        <f t="shared" si="6"/>
        <v>0</v>
      </c>
      <c r="W55" s="2">
        <f t="shared" si="7"/>
        <v>0</v>
      </c>
      <c r="X55" s="15"/>
      <c r="Y55" s="15"/>
      <c r="Z55" s="15"/>
    </row>
    <row r="56" spans="1:26">
      <c r="A56" s="1" t="s">
        <v>30</v>
      </c>
      <c r="B56" s="1" t="s">
        <v>22</v>
      </c>
      <c r="C56" s="2" t="s">
        <v>17</v>
      </c>
      <c r="D56" s="3">
        <v>45722</v>
      </c>
      <c r="E56" s="2">
        <f t="shared" si="10"/>
        <v>19</v>
      </c>
      <c r="F56" s="2">
        <f t="shared" si="11"/>
        <v>1</v>
      </c>
      <c r="G56" s="2" t="s">
        <v>9</v>
      </c>
      <c r="H56" s="2">
        <v>0</v>
      </c>
      <c r="I56" s="2">
        <v>4</v>
      </c>
      <c r="J56" s="2"/>
      <c r="K56" s="2"/>
      <c r="L56" s="2"/>
      <c r="M56" s="2"/>
      <c r="N56" s="2"/>
      <c r="O56" s="2"/>
      <c r="Q56" s="2">
        <f t="shared" si="1"/>
        <v>1</v>
      </c>
      <c r="R56" s="2">
        <f t="shared" si="2"/>
        <v>1</v>
      </c>
      <c r="S56" s="2">
        <f t="shared" si="3"/>
        <v>0</v>
      </c>
      <c r="T56" s="2">
        <f t="shared" si="4"/>
        <v>0</v>
      </c>
      <c r="U56" s="2">
        <f t="shared" si="5"/>
        <v>0</v>
      </c>
      <c r="V56" s="2">
        <f t="shared" si="6"/>
        <v>0</v>
      </c>
      <c r="W56" s="2">
        <f t="shared" si="7"/>
        <v>0</v>
      </c>
      <c r="X56" s="15" t="str">
        <f t="shared" ref="X56" si="60">IF(SUM(H56:H58)&gt;SUM(I56:I58), "Caleb", "Joshua")</f>
        <v>Joshua</v>
      </c>
      <c r="Y56" s="15">
        <f t="shared" ref="Y56" si="61">ABS(SUM(H56:H58)-SUM(I56:I58))</f>
        <v>3</v>
      </c>
      <c r="Z56" s="15">
        <f t="shared" ref="Z56" si="62">SUM(H56:H58, I56:I58)</f>
        <v>13</v>
      </c>
    </row>
    <row r="57" spans="1:26">
      <c r="A57" s="1" t="s">
        <v>30</v>
      </c>
      <c r="B57" s="1" t="s">
        <v>22</v>
      </c>
      <c r="C57" s="2" t="s">
        <v>17</v>
      </c>
      <c r="D57" s="3">
        <v>45722</v>
      </c>
      <c r="E57" s="2">
        <f t="shared" si="10"/>
        <v>19</v>
      </c>
      <c r="F57" s="2">
        <f t="shared" si="11"/>
        <v>2</v>
      </c>
      <c r="G57" s="2" t="s">
        <v>9</v>
      </c>
      <c r="H57" s="2">
        <v>2</v>
      </c>
      <c r="I57" s="2">
        <v>1</v>
      </c>
      <c r="J57" s="2"/>
      <c r="K57" s="2"/>
      <c r="L57" s="2"/>
      <c r="M57" s="2"/>
      <c r="N57" s="2"/>
      <c r="O57" s="2"/>
      <c r="Q57" s="2">
        <f t="shared" si="1"/>
        <v>1</v>
      </c>
      <c r="R57" s="2">
        <f t="shared" si="2"/>
        <v>1</v>
      </c>
      <c r="S57" s="2">
        <f t="shared" si="3"/>
        <v>0</v>
      </c>
      <c r="T57" s="2">
        <f t="shared" si="4"/>
        <v>0</v>
      </c>
      <c r="U57" s="2">
        <f t="shared" si="5"/>
        <v>0</v>
      </c>
      <c r="V57" s="2">
        <f t="shared" si="6"/>
        <v>0</v>
      </c>
      <c r="W57" s="2">
        <f t="shared" si="7"/>
        <v>0</v>
      </c>
      <c r="X57" s="15"/>
      <c r="Y57" s="15"/>
      <c r="Z57" s="15"/>
    </row>
    <row r="58" spans="1:26">
      <c r="A58" s="1" t="s">
        <v>30</v>
      </c>
      <c r="B58" s="1" t="s">
        <v>22</v>
      </c>
      <c r="C58" s="2" t="s">
        <v>17</v>
      </c>
      <c r="D58" s="3">
        <v>45722</v>
      </c>
      <c r="E58" s="2">
        <f t="shared" si="10"/>
        <v>19</v>
      </c>
      <c r="F58" s="2">
        <f t="shared" si="11"/>
        <v>3</v>
      </c>
      <c r="G58" s="2" t="s">
        <v>9</v>
      </c>
      <c r="H58" s="2">
        <v>3</v>
      </c>
      <c r="I58" s="2">
        <v>3</v>
      </c>
      <c r="J58" s="2"/>
      <c r="K58" s="2"/>
      <c r="L58" s="2"/>
      <c r="M58" s="2"/>
      <c r="N58" s="2"/>
      <c r="O58" s="2"/>
      <c r="Q58" s="2">
        <f t="shared" si="1"/>
        <v>1</v>
      </c>
      <c r="R58" s="2">
        <f t="shared" si="2"/>
        <v>1</v>
      </c>
      <c r="S58" s="2">
        <f t="shared" si="3"/>
        <v>0</v>
      </c>
      <c r="T58" s="2">
        <f t="shared" si="4"/>
        <v>0</v>
      </c>
      <c r="U58" s="2">
        <f t="shared" si="5"/>
        <v>0</v>
      </c>
      <c r="V58" s="2">
        <f t="shared" si="6"/>
        <v>0</v>
      </c>
      <c r="W58" s="2">
        <f t="shared" si="7"/>
        <v>0</v>
      </c>
      <c r="X58" s="15"/>
      <c r="Y58" s="15"/>
      <c r="Z58" s="15"/>
    </row>
    <row r="59" spans="1:26">
      <c r="A59" s="1" t="s">
        <v>30</v>
      </c>
      <c r="B59" s="1" t="s">
        <v>22</v>
      </c>
      <c r="C59" s="2" t="s">
        <v>16</v>
      </c>
      <c r="D59" s="3">
        <v>45723</v>
      </c>
      <c r="E59" s="2">
        <f t="shared" si="10"/>
        <v>20</v>
      </c>
      <c r="F59" s="2">
        <f t="shared" si="11"/>
        <v>1</v>
      </c>
      <c r="G59" s="2" t="s">
        <v>9</v>
      </c>
      <c r="H59" s="2">
        <v>1</v>
      </c>
      <c r="I59" s="2">
        <v>1</v>
      </c>
      <c r="J59" s="2"/>
      <c r="K59" s="2"/>
      <c r="L59" s="2"/>
      <c r="M59" s="2"/>
      <c r="N59" s="2"/>
      <c r="O59" s="2"/>
      <c r="Q59" s="2">
        <f t="shared" si="1"/>
        <v>1</v>
      </c>
      <c r="R59" s="2">
        <f t="shared" si="2"/>
        <v>1</v>
      </c>
      <c r="S59" s="2">
        <f t="shared" si="3"/>
        <v>0</v>
      </c>
      <c r="T59" s="2">
        <f t="shared" si="4"/>
        <v>0</v>
      </c>
      <c r="U59" s="2">
        <f t="shared" si="5"/>
        <v>0</v>
      </c>
      <c r="V59" s="2">
        <f t="shared" si="6"/>
        <v>0</v>
      </c>
      <c r="W59" s="2">
        <f t="shared" si="7"/>
        <v>0</v>
      </c>
      <c r="X59" s="15" t="str">
        <f t="shared" ref="X59" si="63">IF(SUM(H59:H61)&gt;SUM(I59:I61), "Caleb", "Joshua")</f>
        <v>Caleb</v>
      </c>
      <c r="Y59" s="15">
        <f t="shared" ref="Y59" si="64">ABS(SUM(H59:H61)-SUM(I59:I61))</f>
        <v>2</v>
      </c>
      <c r="Z59" s="15">
        <f t="shared" ref="Z59" si="65">SUM(H59:H61, I59:I61)</f>
        <v>6</v>
      </c>
    </row>
    <row r="60" spans="1:26">
      <c r="A60" s="1" t="s">
        <v>30</v>
      </c>
      <c r="B60" s="1" t="s">
        <v>22</v>
      </c>
      <c r="C60" s="2" t="s">
        <v>16</v>
      </c>
      <c r="D60" s="3">
        <v>45723</v>
      </c>
      <c r="E60" s="2">
        <f t="shared" si="10"/>
        <v>20</v>
      </c>
      <c r="F60" s="2">
        <f t="shared" si="11"/>
        <v>2</v>
      </c>
      <c r="G60" s="2" t="s">
        <v>9</v>
      </c>
      <c r="H60" s="2">
        <v>1</v>
      </c>
      <c r="I60" s="2">
        <v>0</v>
      </c>
      <c r="J60" s="2"/>
      <c r="K60" s="2"/>
      <c r="L60" s="2"/>
      <c r="M60" s="2"/>
      <c r="N60" s="2"/>
      <c r="O60" s="2"/>
      <c r="Q60" s="2">
        <f t="shared" si="1"/>
        <v>1</v>
      </c>
      <c r="R60" s="2">
        <f t="shared" si="2"/>
        <v>1</v>
      </c>
      <c r="S60" s="2">
        <f t="shared" si="3"/>
        <v>0</v>
      </c>
      <c r="T60" s="2">
        <f t="shared" si="4"/>
        <v>0</v>
      </c>
      <c r="U60" s="2">
        <f t="shared" si="5"/>
        <v>0</v>
      </c>
      <c r="V60" s="2">
        <f t="shared" si="6"/>
        <v>0</v>
      </c>
      <c r="W60" s="2">
        <f t="shared" si="7"/>
        <v>0</v>
      </c>
      <c r="X60" s="15"/>
      <c r="Y60" s="15"/>
      <c r="Z60" s="15"/>
    </row>
    <row r="61" spans="1:26">
      <c r="A61" s="1" t="s">
        <v>30</v>
      </c>
      <c r="B61" s="1" t="s">
        <v>22</v>
      </c>
      <c r="C61" s="2" t="s">
        <v>16</v>
      </c>
      <c r="D61" s="3">
        <v>45723</v>
      </c>
      <c r="E61" s="2">
        <f t="shared" si="10"/>
        <v>20</v>
      </c>
      <c r="F61" s="2">
        <f t="shared" si="11"/>
        <v>3</v>
      </c>
      <c r="G61" s="2" t="s">
        <v>9</v>
      </c>
      <c r="H61" s="2">
        <v>2</v>
      </c>
      <c r="I61" s="2">
        <v>1</v>
      </c>
      <c r="J61" s="2"/>
      <c r="K61" s="2"/>
      <c r="L61" s="2"/>
      <c r="M61" s="2"/>
      <c r="N61" s="2"/>
      <c r="O61" s="2"/>
      <c r="Q61" s="2">
        <f t="shared" si="1"/>
        <v>1</v>
      </c>
      <c r="R61" s="2">
        <f t="shared" si="2"/>
        <v>1</v>
      </c>
      <c r="S61" s="2">
        <f t="shared" si="3"/>
        <v>0</v>
      </c>
      <c r="T61" s="2">
        <f t="shared" si="4"/>
        <v>0</v>
      </c>
      <c r="U61" s="2">
        <f t="shared" si="5"/>
        <v>0</v>
      </c>
      <c r="V61" s="2">
        <f t="shared" si="6"/>
        <v>0</v>
      </c>
      <c r="W61" s="2">
        <f t="shared" si="7"/>
        <v>0</v>
      </c>
      <c r="X61" s="15"/>
      <c r="Y61" s="15"/>
      <c r="Z61" s="15"/>
    </row>
    <row r="62" spans="1:26">
      <c r="A62" s="1" t="s">
        <v>30</v>
      </c>
      <c r="B62" s="1" t="s">
        <v>22</v>
      </c>
      <c r="C62" s="2" t="s">
        <v>16</v>
      </c>
      <c r="D62" s="3">
        <v>45726</v>
      </c>
      <c r="E62" s="2">
        <f t="shared" si="10"/>
        <v>21</v>
      </c>
      <c r="F62" s="2">
        <f t="shared" si="11"/>
        <v>1</v>
      </c>
      <c r="G62" s="2" t="s">
        <v>11</v>
      </c>
      <c r="H62" s="2">
        <v>0</v>
      </c>
      <c r="I62" s="2">
        <v>2</v>
      </c>
      <c r="J62" s="2"/>
      <c r="K62" s="2"/>
      <c r="L62" s="2"/>
      <c r="M62" s="2"/>
      <c r="N62" s="2"/>
      <c r="O62" s="2"/>
      <c r="Q62" s="2">
        <f t="shared" si="1"/>
        <v>1</v>
      </c>
      <c r="R62" s="2">
        <f t="shared" si="2"/>
        <v>1</v>
      </c>
      <c r="S62" s="2">
        <f t="shared" si="3"/>
        <v>0</v>
      </c>
      <c r="T62" s="2">
        <f t="shared" si="4"/>
        <v>0</v>
      </c>
      <c r="U62" s="2">
        <f t="shared" si="5"/>
        <v>0</v>
      </c>
      <c r="V62" s="2">
        <f t="shared" si="6"/>
        <v>0</v>
      </c>
      <c r="W62" s="2">
        <f t="shared" si="7"/>
        <v>0</v>
      </c>
      <c r="X62" s="15" t="str">
        <f t="shared" ref="X62" si="66">IF(SUM(H62:H64)&gt;SUM(I62:I64), "Caleb", "Joshua")</f>
        <v>Caleb</v>
      </c>
      <c r="Y62" s="15">
        <f t="shared" ref="Y62" si="67">ABS(SUM(H62:H64)-SUM(I62:I64))</f>
        <v>3</v>
      </c>
      <c r="Z62" s="15">
        <f t="shared" ref="Z62" si="68">SUM(H62:H64, I62:I64)</f>
        <v>17</v>
      </c>
    </row>
    <row r="63" spans="1:26">
      <c r="A63" s="1" t="s">
        <v>30</v>
      </c>
      <c r="B63" s="1" t="s">
        <v>22</v>
      </c>
      <c r="C63" s="2" t="s">
        <v>16</v>
      </c>
      <c r="D63" s="3">
        <v>45726</v>
      </c>
      <c r="E63" s="2">
        <f t="shared" si="10"/>
        <v>21</v>
      </c>
      <c r="F63" s="2">
        <f t="shared" si="11"/>
        <v>2</v>
      </c>
      <c r="G63" s="2" t="s">
        <v>11</v>
      </c>
      <c r="H63" s="2">
        <v>6</v>
      </c>
      <c r="I63" s="2">
        <v>3</v>
      </c>
      <c r="J63" s="2"/>
      <c r="K63" s="2"/>
      <c r="L63" s="2"/>
      <c r="M63" s="2"/>
      <c r="N63" s="2"/>
      <c r="O63" s="2"/>
      <c r="Q63" s="2">
        <f t="shared" si="1"/>
        <v>1</v>
      </c>
      <c r="R63" s="2">
        <f t="shared" si="2"/>
        <v>1</v>
      </c>
      <c r="S63" s="2">
        <f t="shared" si="3"/>
        <v>0</v>
      </c>
      <c r="T63" s="2">
        <f t="shared" si="4"/>
        <v>0</v>
      </c>
      <c r="U63" s="2">
        <f t="shared" si="5"/>
        <v>0</v>
      </c>
      <c r="V63" s="2">
        <f t="shared" si="6"/>
        <v>0</v>
      </c>
      <c r="W63" s="2">
        <f t="shared" si="7"/>
        <v>0</v>
      </c>
      <c r="X63" s="15"/>
      <c r="Y63" s="15"/>
      <c r="Z63" s="15"/>
    </row>
    <row r="64" spans="1:26">
      <c r="A64" s="1" t="s">
        <v>30</v>
      </c>
      <c r="B64" s="1" t="s">
        <v>22</v>
      </c>
      <c r="C64" s="2" t="s">
        <v>16</v>
      </c>
      <c r="D64" s="3">
        <v>45726</v>
      </c>
      <c r="E64" s="2">
        <f t="shared" si="10"/>
        <v>21</v>
      </c>
      <c r="F64" s="2">
        <f t="shared" si="11"/>
        <v>3</v>
      </c>
      <c r="G64" s="2" t="s">
        <v>11</v>
      </c>
      <c r="H64" s="2">
        <v>4</v>
      </c>
      <c r="I64" s="2">
        <v>2</v>
      </c>
      <c r="J64" s="2"/>
      <c r="K64" s="2"/>
      <c r="L64" s="2"/>
      <c r="M64" s="2"/>
      <c r="N64" s="2"/>
      <c r="O64" s="2"/>
      <c r="Q64" s="2">
        <f t="shared" si="1"/>
        <v>1</v>
      </c>
      <c r="R64" s="2">
        <f t="shared" si="2"/>
        <v>1</v>
      </c>
      <c r="S64" s="2">
        <f t="shared" si="3"/>
        <v>0</v>
      </c>
      <c r="T64" s="2">
        <f t="shared" si="4"/>
        <v>0</v>
      </c>
      <c r="U64" s="2">
        <f t="shared" si="5"/>
        <v>0</v>
      </c>
      <c r="V64" s="2">
        <f t="shared" si="6"/>
        <v>0</v>
      </c>
      <c r="W64" s="2">
        <f t="shared" si="7"/>
        <v>0</v>
      </c>
      <c r="X64" s="15"/>
      <c r="Y64" s="15"/>
      <c r="Z64" s="15"/>
    </row>
    <row r="65" spans="1:26">
      <c r="A65" s="1" t="s">
        <v>30</v>
      </c>
      <c r="B65" s="1" t="s">
        <v>22</v>
      </c>
      <c r="C65" s="2" t="s">
        <v>16</v>
      </c>
      <c r="D65" s="3">
        <v>45727</v>
      </c>
      <c r="E65" s="2">
        <f t="shared" si="10"/>
        <v>22</v>
      </c>
      <c r="F65" s="2">
        <f t="shared" si="11"/>
        <v>1</v>
      </c>
      <c r="G65" s="2" t="s">
        <v>11</v>
      </c>
      <c r="H65" s="2">
        <v>3</v>
      </c>
      <c r="I65" s="2">
        <v>0</v>
      </c>
      <c r="J65" s="2"/>
      <c r="K65" s="2"/>
      <c r="L65" s="2"/>
      <c r="M65" s="2"/>
      <c r="N65" s="2"/>
      <c r="O65" s="2"/>
      <c r="Q65" s="2">
        <f t="shared" si="1"/>
        <v>1</v>
      </c>
      <c r="R65" s="2">
        <f t="shared" si="2"/>
        <v>1</v>
      </c>
      <c r="S65" s="2">
        <f t="shared" si="3"/>
        <v>0</v>
      </c>
      <c r="T65" s="2">
        <f t="shared" si="4"/>
        <v>0</v>
      </c>
      <c r="U65" s="2">
        <f t="shared" si="5"/>
        <v>0</v>
      </c>
      <c r="V65" s="2">
        <f t="shared" si="6"/>
        <v>0</v>
      </c>
      <c r="W65" s="2">
        <f t="shared" si="7"/>
        <v>0</v>
      </c>
      <c r="X65" s="15" t="str">
        <f t="shared" ref="X65" si="69">IF(SUM(H65:H67)&gt;SUM(I65:I67), "Caleb", "Joshua")</f>
        <v>Caleb</v>
      </c>
      <c r="Y65" s="15">
        <f t="shared" ref="Y65" si="70">ABS(SUM(H65:H67)-SUM(I65:I67))</f>
        <v>4</v>
      </c>
      <c r="Z65" s="15">
        <f t="shared" ref="Z65" si="71">SUM(H65:H67, I65:I67)</f>
        <v>4</v>
      </c>
    </row>
    <row r="66" spans="1:26">
      <c r="A66" s="1" t="s">
        <v>30</v>
      </c>
      <c r="B66" s="1" t="s">
        <v>22</v>
      </c>
      <c r="C66" s="2" t="s">
        <v>16</v>
      </c>
      <c r="D66" s="3">
        <v>45727</v>
      </c>
      <c r="E66" s="2">
        <f t="shared" si="10"/>
        <v>22</v>
      </c>
      <c r="F66" s="2">
        <f t="shared" si="11"/>
        <v>2</v>
      </c>
      <c r="G66" s="2" t="s">
        <v>11</v>
      </c>
      <c r="H66" s="2">
        <v>1</v>
      </c>
      <c r="I66" s="2">
        <v>0</v>
      </c>
      <c r="J66" s="2"/>
      <c r="K66" s="2"/>
      <c r="L66" s="2"/>
      <c r="M66" s="2"/>
      <c r="N66" s="2"/>
      <c r="O66" s="2"/>
      <c r="Q66" s="2">
        <f t="shared" si="1"/>
        <v>1</v>
      </c>
      <c r="R66" s="2">
        <f t="shared" si="2"/>
        <v>1</v>
      </c>
      <c r="S66" s="2">
        <f t="shared" si="3"/>
        <v>0</v>
      </c>
      <c r="T66" s="2">
        <f t="shared" si="4"/>
        <v>0</v>
      </c>
      <c r="U66" s="2">
        <f t="shared" si="5"/>
        <v>0</v>
      </c>
      <c r="V66" s="2">
        <f t="shared" si="6"/>
        <v>0</v>
      </c>
      <c r="W66" s="2">
        <f t="shared" si="7"/>
        <v>0</v>
      </c>
      <c r="X66" s="15"/>
      <c r="Y66" s="15"/>
      <c r="Z66" s="15"/>
    </row>
    <row r="67" spans="1:26">
      <c r="A67" s="1" t="s">
        <v>30</v>
      </c>
      <c r="B67" s="1" t="s">
        <v>22</v>
      </c>
      <c r="C67" s="2" t="s">
        <v>16</v>
      </c>
      <c r="D67" s="3">
        <v>45727</v>
      </c>
      <c r="E67" s="2">
        <f t="shared" si="10"/>
        <v>22</v>
      </c>
      <c r="F67" s="2">
        <f t="shared" si="11"/>
        <v>3</v>
      </c>
      <c r="G67" s="2" t="s">
        <v>11</v>
      </c>
      <c r="H67" s="2">
        <v>0</v>
      </c>
      <c r="I67" s="2">
        <v>0</v>
      </c>
      <c r="J67" s="2"/>
      <c r="K67" s="2"/>
      <c r="L67" s="2"/>
      <c r="M67" s="2"/>
      <c r="N67" s="2"/>
      <c r="O67" s="2"/>
      <c r="Q67" s="2">
        <f t="shared" ref="Q67:Q130" si="72">COUNTA(H67)</f>
        <v>1</v>
      </c>
      <c r="R67" s="2">
        <f t="shared" ref="R67:R130" si="73">COUNTA(I67)</f>
        <v>1</v>
      </c>
      <c r="S67" s="2">
        <f t="shared" ref="S67:S130" si="74">COUNTA(J67)</f>
        <v>0</v>
      </c>
      <c r="T67" s="2">
        <f t="shared" ref="T67:T130" si="75">COUNTA(K67)</f>
        <v>0</v>
      </c>
      <c r="U67" s="2">
        <f t="shared" ref="U67:U130" si="76">COUNTA(L67)</f>
        <v>0</v>
      </c>
      <c r="V67" s="2">
        <f t="shared" ref="V67:V130" si="77">COUNTA(M67)</f>
        <v>0</v>
      </c>
      <c r="W67" s="2">
        <f t="shared" ref="W67:W130" si="78">COUNTA(N67)</f>
        <v>0</v>
      </c>
      <c r="X67" s="15"/>
      <c r="Y67" s="15"/>
      <c r="Z67" s="15"/>
    </row>
    <row r="68" spans="1:26">
      <c r="A68" s="1" t="s">
        <v>30</v>
      </c>
      <c r="B68" s="1" t="s">
        <v>22</v>
      </c>
      <c r="C68" s="2" t="s">
        <v>16</v>
      </c>
      <c r="D68" s="3">
        <v>45728</v>
      </c>
      <c r="E68" s="2">
        <f t="shared" si="10"/>
        <v>23</v>
      </c>
      <c r="F68" s="2">
        <f t="shared" si="11"/>
        <v>1</v>
      </c>
      <c r="G68" s="2" t="s">
        <v>9</v>
      </c>
      <c r="H68" s="2">
        <v>4</v>
      </c>
      <c r="I68" s="2">
        <v>0</v>
      </c>
      <c r="J68" s="2"/>
      <c r="K68" s="2"/>
      <c r="L68" s="2"/>
      <c r="M68" s="2"/>
      <c r="N68" s="2"/>
      <c r="O68" s="2"/>
      <c r="Q68" s="2">
        <f t="shared" si="72"/>
        <v>1</v>
      </c>
      <c r="R68" s="2">
        <f t="shared" si="73"/>
        <v>1</v>
      </c>
      <c r="S68" s="2">
        <f t="shared" si="74"/>
        <v>0</v>
      </c>
      <c r="T68" s="2">
        <f t="shared" si="75"/>
        <v>0</v>
      </c>
      <c r="U68" s="2">
        <f t="shared" si="76"/>
        <v>0</v>
      </c>
      <c r="V68" s="2">
        <f t="shared" si="77"/>
        <v>0</v>
      </c>
      <c r="W68" s="2">
        <f t="shared" si="78"/>
        <v>0</v>
      </c>
      <c r="X68" s="15" t="str">
        <f t="shared" ref="X68" si="79">IF(SUM(H68:H70)&gt;SUM(I68:I70), "Caleb", "Joshua")</f>
        <v>Caleb</v>
      </c>
      <c r="Y68" s="15">
        <f t="shared" ref="Y68" si="80">ABS(SUM(H68:H70)-SUM(I68:I70))</f>
        <v>9</v>
      </c>
      <c r="Z68" s="15">
        <f t="shared" ref="Z68" si="81">SUM(H68:H70, I68:I70)</f>
        <v>13</v>
      </c>
    </row>
    <row r="69" spans="1:26">
      <c r="A69" s="1" t="s">
        <v>30</v>
      </c>
      <c r="B69" s="1" t="s">
        <v>22</v>
      </c>
      <c r="C69" s="2" t="s">
        <v>16</v>
      </c>
      <c r="D69" s="3">
        <v>45728</v>
      </c>
      <c r="E69" s="2">
        <f t="shared" si="10"/>
        <v>23</v>
      </c>
      <c r="F69" s="2">
        <f t="shared" si="11"/>
        <v>2</v>
      </c>
      <c r="G69" s="2" t="s">
        <v>9</v>
      </c>
      <c r="H69" s="2">
        <v>0</v>
      </c>
      <c r="I69" s="2">
        <v>1</v>
      </c>
      <c r="J69" s="2"/>
      <c r="K69" s="2"/>
      <c r="L69" s="2"/>
      <c r="M69" s="2"/>
      <c r="N69" s="2"/>
      <c r="O69" s="2"/>
      <c r="Q69" s="2">
        <f t="shared" si="72"/>
        <v>1</v>
      </c>
      <c r="R69" s="2">
        <f t="shared" si="73"/>
        <v>1</v>
      </c>
      <c r="S69" s="2">
        <f t="shared" si="74"/>
        <v>0</v>
      </c>
      <c r="T69" s="2">
        <f t="shared" si="75"/>
        <v>0</v>
      </c>
      <c r="U69" s="2">
        <f t="shared" si="76"/>
        <v>0</v>
      </c>
      <c r="V69" s="2">
        <f t="shared" si="77"/>
        <v>0</v>
      </c>
      <c r="W69" s="2">
        <f t="shared" si="78"/>
        <v>0</v>
      </c>
      <c r="X69" s="15"/>
      <c r="Y69" s="15"/>
      <c r="Z69" s="15"/>
    </row>
    <row r="70" spans="1:26">
      <c r="A70" s="1" t="s">
        <v>30</v>
      </c>
      <c r="B70" s="1" t="s">
        <v>22</v>
      </c>
      <c r="C70" s="2" t="s">
        <v>16</v>
      </c>
      <c r="D70" s="3">
        <v>45728</v>
      </c>
      <c r="E70" s="2">
        <f t="shared" ref="E70:E134" si="82">E67+1</f>
        <v>23</v>
      </c>
      <c r="F70" s="2">
        <f t="shared" si="11"/>
        <v>3</v>
      </c>
      <c r="G70" s="2" t="s">
        <v>9</v>
      </c>
      <c r="H70" s="2">
        <v>7</v>
      </c>
      <c r="I70" s="2">
        <v>1</v>
      </c>
      <c r="J70" s="2"/>
      <c r="K70" s="2"/>
      <c r="L70" s="2"/>
      <c r="M70" s="2"/>
      <c r="N70" s="2"/>
      <c r="O70" s="2"/>
      <c r="Q70" s="2">
        <f t="shared" si="72"/>
        <v>1</v>
      </c>
      <c r="R70" s="2">
        <f t="shared" si="73"/>
        <v>1</v>
      </c>
      <c r="S70" s="2">
        <f t="shared" si="74"/>
        <v>0</v>
      </c>
      <c r="T70" s="2">
        <f t="shared" si="75"/>
        <v>0</v>
      </c>
      <c r="U70" s="2">
        <f t="shared" si="76"/>
        <v>0</v>
      </c>
      <c r="V70" s="2">
        <f t="shared" si="77"/>
        <v>0</v>
      </c>
      <c r="W70" s="2">
        <f t="shared" si="78"/>
        <v>0</v>
      </c>
      <c r="X70" s="15"/>
      <c r="Y70" s="15"/>
      <c r="Z70" s="15"/>
    </row>
    <row r="71" spans="1:26">
      <c r="A71" s="1" t="s">
        <v>30</v>
      </c>
      <c r="B71" s="1" t="s">
        <v>22</v>
      </c>
      <c r="C71" s="2" t="s">
        <v>16</v>
      </c>
      <c r="D71" s="3">
        <v>45729</v>
      </c>
      <c r="E71" s="2">
        <f t="shared" si="82"/>
        <v>24</v>
      </c>
      <c r="F71" s="2">
        <f t="shared" si="11"/>
        <v>1</v>
      </c>
      <c r="G71" s="2" t="s">
        <v>9</v>
      </c>
      <c r="H71" s="2">
        <v>7</v>
      </c>
      <c r="I71" s="2">
        <v>1</v>
      </c>
      <c r="J71" s="2"/>
      <c r="K71" s="2"/>
      <c r="L71" s="2"/>
      <c r="M71" s="2"/>
      <c r="N71" s="2"/>
      <c r="O71" s="2"/>
      <c r="Q71" s="2">
        <f t="shared" si="72"/>
        <v>1</v>
      </c>
      <c r="R71" s="2">
        <f t="shared" si="73"/>
        <v>1</v>
      </c>
      <c r="S71" s="2">
        <f t="shared" si="74"/>
        <v>0</v>
      </c>
      <c r="T71" s="2">
        <f t="shared" si="75"/>
        <v>0</v>
      </c>
      <c r="U71" s="2">
        <f t="shared" si="76"/>
        <v>0</v>
      </c>
      <c r="V71" s="2">
        <f t="shared" si="77"/>
        <v>0</v>
      </c>
      <c r="W71" s="2">
        <f t="shared" si="78"/>
        <v>0</v>
      </c>
      <c r="X71" s="15" t="str">
        <f t="shared" ref="X71" si="83">IF(SUM(H71:H73)&gt;SUM(I71:I73), "Caleb", "Joshua")</f>
        <v>Caleb</v>
      </c>
      <c r="Y71" s="15">
        <f t="shared" ref="Y71" si="84">ABS(SUM(H71:H73)-SUM(I71:I73))</f>
        <v>9</v>
      </c>
      <c r="Z71" s="15">
        <f t="shared" ref="Z71" si="85">SUM(H71:H73, I71:I73)</f>
        <v>11</v>
      </c>
    </row>
    <row r="72" spans="1:26">
      <c r="A72" s="1" t="s">
        <v>30</v>
      </c>
      <c r="B72" s="1" t="s">
        <v>22</v>
      </c>
      <c r="C72" s="2" t="s">
        <v>16</v>
      </c>
      <c r="D72" s="3">
        <v>45729</v>
      </c>
      <c r="E72" s="2">
        <f t="shared" si="82"/>
        <v>24</v>
      </c>
      <c r="F72" s="2">
        <f t="shared" ref="F72:F137" si="86">F69</f>
        <v>2</v>
      </c>
      <c r="G72" s="2" t="s">
        <v>9</v>
      </c>
      <c r="H72" s="2">
        <v>2</v>
      </c>
      <c r="I72" s="2">
        <v>0</v>
      </c>
      <c r="J72" s="2"/>
      <c r="K72" s="2"/>
      <c r="L72" s="2"/>
      <c r="M72" s="2"/>
      <c r="N72" s="2"/>
      <c r="O72" s="2"/>
      <c r="Q72" s="2">
        <f t="shared" si="72"/>
        <v>1</v>
      </c>
      <c r="R72" s="2">
        <f t="shared" si="73"/>
        <v>1</v>
      </c>
      <c r="S72" s="2">
        <f t="shared" si="74"/>
        <v>0</v>
      </c>
      <c r="T72" s="2">
        <f t="shared" si="75"/>
        <v>0</v>
      </c>
      <c r="U72" s="2">
        <f t="shared" si="76"/>
        <v>0</v>
      </c>
      <c r="V72" s="2">
        <f t="shared" si="77"/>
        <v>0</v>
      </c>
      <c r="W72" s="2">
        <f t="shared" si="78"/>
        <v>0</v>
      </c>
      <c r="X72" s="15"/>
      <c r="Y72" s="15"/>
      <c r="Z72" s="15"/>
    </row>
    <row r="73" spans="1:26">
      <c r="A73" s="1" t="s">
        <v>30</v>
      </c>
      <c r="B73" s="1" t="s">
        <v>22</v>
      </c>
      <c r="C73" s="2" t="s">
        <v>16</v>
      </c>
      <c r="D73" s="3">
        <v>45729</v>
      </c>
      <c r="E73" s="2">
        <f t="shared" si="82"/>
        <v>24</v>
      </c>
      <c r="F73" s="2">
        <f t="shared" si="86"/>
        <v>3</v>
      </c>
      <c r="G73" s="2" t="s">
        <v>9</v>
      </c>
      <c r="H73" s="2">
        <v>1</v>
      </c>
      <c r="I73" s="2">
        <v>0</v>
      </c>
      <c r="J73" s="2"/>
      <c r="K73" s="2"/>
      <c r="L73" s="2"/>
      <c r="M73" s="2"/>
      <c r="N73" s="2"/>
      <c r="O73" s="2"/>
      <c r="Q73" s="2">
        <f t="shared" si="72"/>
        <v>1</v>
      </c>
      <c r="R73" s="2">
        <f t="shared" si="73"/>
        <v>1</v>
      </c>
      <c r="S73" s="2">
        <f t="shared" si="74"/>
        <v>0</v>
      </c>
      <c r="T73" s="2">
        <f t="shared" si="75"/>
        <v>0</v>
      </c>
      <c r="U73" s="2">
        <f t="shared" si="76"/>
        <v>0</v>
      </c>
      <c r="V73" s="2">
        <f t="shared" si="77"/>
        <v>0</v>
      </c>
      <c r="W73" s="2">
        <f t="shared" si="78"/>
        <v>0</v>
      </c>
      <c r="X73" s="15"/>
      <c r="Y73" s="15"/>
      <c r="Z73" s="15"/>
    </row>
    <row r="74" spans="1:26">
      <c r="A74" s="1" t="s">
        <v>30</v>
      </c>
      <c r="B74" s="1" t="s">
        <v>22</v>
      </c>
      <c r="C74" s="2" t="s">
        <v>18</v>
      </c>
      <c r="D74" s="3">
        <v>45740</v>
      </c>
      <c r="E74" s="2">
        <f t="shared" si="82"/>
        <v>25</v>
      </c>
      <c r="F74" s="2">
        <f t="shared" si="86"/>
        <v>1</v>
      </c>
      <c r="G74" s="2" t="s">
        <v>13</v>
      </c>
      <c r="H74" s="2">
        <v>0</v>
      </c>
      <c r="I74" s="2">
        <v>2</v>
      </c>
      <c r="J74" s="2"/>
      <c r="K74" s="2">
        <v>1</v>
      </c>
      <c r="L74" s="2"/>
      <c r="M74" s="2"/>
      <c r="N74" s="2"/>
      <c r="O74" s="2"/>
      <c r="Q74" s="2">
        <f t="shared" si="72"/>
        <v>1</v>
      </c>
      <c r="R74" s="2">
        <f t="shared" si="73"/>
        <v>1</v>
      </c>
      <c r="S74" s="2">
        <f t="shared" si="74"/>
        <v>0</v>
      </c>
      <c r="T74" s="2">
        <f t="shared" si="75"/>
        <v>1</v>
      </c>
      <c r="U74" s="2">
        <f t="shared" si="76"/>
        <v>0</v>
      </c>
      <c r="V74" s="2">
        <f t="shared" si="77"/>
        <v>0</v>
      </c>
      <c r="W74" s="2">
        <f t="shared" si="78"/>
        <v>0</v>
      </c>
      <c r="X74" s="15" t="str">
        <f t="shared" ref="X74" si="87">IF(SUM(H74:H76)&gt;SUM(I74:I76), "Caleb", "Joshua")</f>
        <v>Caleb</v>
      </c>
      <c r="Y74" s="15">
        <f t="shared" ref="Y74" si="88">ABS(SUM(H74:H76)-SUM(I74:I76))</f>
        <v>3</v>
      </c>
      <c r="Z74" s="15">
        <f t="shared" ref="Z74" si="89">SUM(H74:H76, I74:I76)</f>
        <v>9</v>
      </c>
    </row>
    <row r="75" spans="1:26">
      <c r="A75" s="1" t="s">
        <v>30</v>
      </c>
      <c r="B75" s="1" t="s">
        <v>22</v>
      </c>
      <c r="C75" s="2" t="s">
        <v>18</v>
      </c>
      <c r="D75" s="3">
        <v>45740</v>
      </c>
      <c r="E75" s="2">
        <f t="shared" si="82"/>
        <v>25</v>
      </c>
      <c r="F75" s="2">
        <f t="shared" si="86"/>
        <v>2</v>
      </c>
      <c r="G75" s="2" t="s">
        <v>13</v>
      </c>
      <c r="H75" s="2">
        <v>4</v>
      </c>
      <c r="I75" s="2">
        <v>0</v>
      </c>
      <c r="J75" s="2"/>
      <c r="K75" s="2">
        <v>0</v>
      </c>
      <c r="L75" s="2"/>
      <c r="M75" s="2"/>
      <c r="N75" s="2"/>
      <c r="O75" s="2"/>
      <c r="Q75" s="2">
        <f t="shared" si="72"/>
        <v>1</v>
      </c>
      <c r="R75" s="2">
        <f t="shared" si="73"/>
        <v>1</v>
      </c>
      <c r="S75" s="2">
        <f t="shared" si="74"/>
        <v>0</v>
      </c>
      <c r="T75" s="2">
        <f t="shared" si="75"/>
        <v>1</v>
      </c>
      <c r="U75" s="2">
        <f t="shared" si="76"/>
        <v>0</v>
      </c>
      <c r="V75" s="2">
        <f t="shared" si="77"/>
        <v>0</v>
      </c>
      <c r="W75" s="2">
        <f t="shared" si="78"/>
        <v>0</v>
      </c>
      <c r="X75" s="15"/>
      <c r="Y75" s="15"/>
      <c r="Z75" s="15"/>
    </row>
    <row r="76" spans="1:26">
      <c r="A76" s="1" t="s">
        <v>30</v>
      </c>
      <c r="B76" s="1" t="s">
        <v>22</v>
      </c>
      <c r="C76" s="2" t="s">
        <v>18</v>
      </c>
      <c r="D76" s="3">
        <v>45740</v>
      </c>
      <c r="E76" s="2">
        <f t="shared" si="82"/>
        <v>25</v>
      </c>
      <c r="F76" s="2">
        <f t="shared" si="86"/>
        <v>3</v>
      </c>
      <c r="G76" s="2" t="s">
        <v>13</v>
      </c>
      <c r="H76" s="2">
        <v>2</v>
      </c>
      <c r="I76" s="2">
        <v>1</v>
      </c>
      <c r="J76" s="2"/>
      <c r="K76" s="2">
        <v>0</v>
      </c>
      <c r="L76" s="2"/>
      <c r="M76" s="2"/>
      <c r="N76" s="2"/>
      <c r="O76" s="2"/>
      <c r="Q76" s="2">
        <f t="shared" si="72"/>
        <v>1</v>
      </c>
      <c r="R76" s="2">
        <f t="shared" si="73"/>
        <v>1</v>
      </c>
      <c r="S76" s="2">
        <f t="shared" si="74"/>
        <v>0</v>
      </c>
      <c r="T76" s="2">
        <f t="shared" si="75"/>
        <v>1</v>
      </c>
      <c r="U76" s="2">
        <f t="shared" si="76"/>
        <v>0</v>
      </c>
      <c r="V76" s="2">
        <f t="shared" si="77"/>
        <v>0</v>
      </c>
      <c r="W76" s="2">
        <f t="shared" si="78"/>
        <v>0</v>
      </c>
      <c r="X76" s="15"/>
      <c r="Y76" s="15"/>
      <c r="Z76" s="15"/>
    </row>
    <row r="77" spans="1:26">
      <c r="A77" s="1" t="s">
        <v>30</v>
      </c>
      <c r="B77" s="1" t="s">
        <v>22</v>
      </c>
      <c r="C77" s="2" t="s">
        <v>16</v>
      </c>
      <c r="D77" s="3">
        <v>45741</v>
      </c>
      <c r="E77" s="2">
        <f t="shared" si="82"/>
        <v>26</v>
      </c>
      <c r="F77" s="2">
        <f t="shared" si="86"/>
        <v>1</v>
      </c>
      <c r="G77" s="2" t="s">
        <v>11</v>
      </c>
      <c r="H77" s="2">
        <v>6</v>
      </c>
      <c r="I77" s="2">
        <v>5</v>
      </c>
      <c r="J77" s="2"/>
      <c r="K77" s="2"/>
      <c r="L77" s="2"/>
      <c r="M77" s="2"/>
      <c r="N77" s="2"/>
      <c r="O77" s="2"/>
      <c r="Q77" s="2">
        <f t="shared" si="72"/>
        <v>1</v>
      </c>
      <c r="R77" s="2">
        <f t="shared" si="73"/>
        <v>1</v>
      </c>
      <c r="S77" s="2">
        <f t="shared" si="74"/>
        <v>0</v>
      </c>
      <c r="T77" s="2">
        <f t="shared" si="75"/>
        <v>0</v>
      </c>
      <c r="U77" s="2">
        <f t="shared" si="76"/>
        <v>0</v>
      </c>
      <c r="V77" s="2">
        <f t="shared" si="77"/>
        <v>0</v>
      </c>
      <c r="W77" s="2">
        <f t="shared" si="78"/>
        <v>0</v>
      </c>
      <c r="X77" s="15" t="str">
        <f t="shared" ref="X77" si="90">IF(SUM(H77:H79)&gt;SUM(I77:I79), "Caleb", "Joshua")</f>
        <v>Caleb</v>
      </c>
      <c r="Y77" s="15">
        <f t="shared" ref="Y77" si="91">ABS(SUM(H77:H79)-SUM(I77:I79))</f>
        <v>1</v>
      </c>
      <c r="Z77" s="15">
        <f t="shared" ref="Z77" si="92">SUM(H77:H79, I77:I79)</f>
        <v>23</v>
      </c>
    </row>
    <row r="78" spans="1:26">
      <c r="A78" s="1" t="s">
        <v>30</v>
      </c>
      <c r="B78" s="1" t="s">
        <v>22</v>
      </c>
      <c r="C78" s="2" t="s">
        <v>16</v>
      </c>
      <c r="D78" s="3">
        <v>45741</v>
      </c>
      <c r="E78" s="2">
        <f t="shared" si="82"/>
        <v>26</v>
      </c>
      <c r="F78" s="2">
        <f t="shared" si="86"/>
        <v>2</v>
      </c>
      <c r="G78" s="2" t="s">
        <v>11</v>
      </c>
      <c r="H78" s="2">
        <v>3</v>
      </c>
      <c r="I78" s="2">
        <v>3</v>
      </c>
      <c r="J78" s="2"/>
      <c r="K78" s="2"/>
      <c r="L78" s="2"/>
      <c r="M78" s="2"/>
      <c r="N78" s="2"/>
      <c r="O78" s="2"/>
      <c r="Q78" s="2">
        <f t="shared" si="72"/>
        <v>1</v>
      </c>
      <c r="R78" s="2">
        <f t="shared" si="73"/>
        <v>1</v>
      </c>
      <c r="S78" s="2">
        <f t="shared" si="74"/>
        <v>0</v>
      </c>
      <c r="T78" s="2">
        <f t="shared" si="75"/>
        <v>0</v>
      </c>
      <c r="U78" s="2">
        <f t="shared" si="76"/>
        <v>0</v>
      </c>
      <c r="V78" s="2">
        <f t="shared" si="77"/>
        <v>0</v>
      </c>
      <c r="W78" s="2">
        <f t="shared" si="78"/>
        <v>0</v>
      </c>
      <c r="X78" s="15"/>
      <c r="Y78" s="15"/>
      <c r="Z78" s="15"/>
    </row>
    <row r="79" spans="1:26">
      <c r="A79" s="1" t="s">
        <v>30</v>
      </c>
      <c r="B79" s="1" t="s">
        <v>22</v>
      </c>
      <c r="C79" s="2" t="s">
        <v>16</v>
      </c>
      <c r="D79" s="3">
        <v>45741</v>
      </c>
      <c r="E79" s="2">
        <f t="shared" si="82"/>
        <v>26</v>
      </c>
      <c r="F79" s="2">
        <f t="shared" si="86"/>
        <v>3</v>
      </c>
      <c r="G79" s="2" t="s">
        <v>11</v>
      </c>
      <c r="H79" s="2">
        <v>3</v>
      </c>
      <c r="I79" s="2">
        <v>3</v>
      </c>
      <c r="J79" s="2"/>
      <c r="K79" s="2"/>
      <c r="L79" s="2"/>
      <c r="M79" s="2"/>
      <c r="N79" s="2"/>
      <c r="O79" s="2"/>
      <c r="Q79" s="2">
        <f t="shared" si="72"/>
        <v>1</v>
      </c>
      <c r="R79" s="2">
        <f t="shared" si="73"/>
        <v>1</v>
      </c>
      <c r="S79" s="2">
        <f t="shared" si="74"/>
        <v>0</v>
      </c>
      <c r="T79" s="2">
        <f t="shared" si="75"/>
        <v>0</v>
      </c>
      <c r="U79" s="2">
        <f t="shared" si="76"/>
        <v>0</v>
      </c>
      <c r="V79" s="2">
        <f t="shared" si="77"/>
        <v>0</v>
      </c>
      <c r="W79" s="2">
        <f t="shared" si="78"/>
        <v>0</v>
      </c>
      <c r="X79" s="15"/>
      <c r="Y79" s="15"/>
      <c r="Z79" s="15"/>
    </row>
    <row r="80" spans="1:26">
      <c r="A80" s="1" t="s">
        <v>30</v>
      </c>
      <c r="B80" s="1" t="s">
        <v>22</v>
      </c>
      <c r="C80" s="2" t="s">
        <v>16</v>
      </c>
      <c r="D80" s="3">
        <v>45742</v>
      </c>
      <c r="E80" s="2">
        <f t="shared" si="82"/>
        <v>27</v>
      </c>
      <c r="F80" s="2">
        <f t="shared" si="86"/>
        <v>1</v>
      </c>
      <c r="G80" s="2" t="s">
        <v>15</v>
      </c>
      <c r="H80" s="2">
        <v>2</v>
      </c>
      <c r="I80" s="2">
        <v>0</v>
      </c>
      <c r="J80" s="2">
        <v>1</v>
      </c>
      <c r="K80" s="2"/>
      <c r="L80" s="2"/>
      <c r="M80" s="2"/>
      <c r="N80" s="2"/>
      <c r="O80" s="2"/>
      <c r="Q80" s="2">
        <f t="shared" si="72"/>
        <v>1</v>
      </c>
      <c r="R80" s="2">
        <f t="shared" si="73"/>
        <v>1</v>
      </c>
      <c r="S80" s="2">
        <f t="shared" si="74"/>
        <v>1</v>
      </c>
      <c r="T80" s="2">
        <f t="shared" si="75"/>
        <v>0</v>
      </c>
      <c r="U80" s="2">
        <f t="shared" si="76"/>
        <v>0</v>
      </c>
      <c r="V80" s="2">
        <f t="shared" si="77"/>
        <v>0</v>
      </c>
      <c r="W80" s="2">
        <f t="shared" si="78"/>
        <v>0</v>
      </c>
      <c r="X80" s="15" t="str">
        <f t="shared" ref="X80" si="93">IF(SUM(H80:H82)&gt;SUM(I80:I82), "Caleb", "Joshua")</f>
        <v>Caleb</v>
      </c>
      <c r="Y80" s="15">
        <f t="shared" ref="Y80" si="94">ABS(SUM(H80:H82)-SUM(I80:I82))</f>
        <v>8</v>
      </c>
      <c r="Z80" s="15">
        <f t="shared" ref="Z80" si="95">SUM(H80:H82, I80:I82)</f>
        <v>12</v>
      </c>
    </row>
    <row r="81" spans="1:26">
      <c r="A81" s="1" t="s">
        <v>30</v>
      </c>
      <c r="B81" s="1" t="s">
        <v>22</v>
      </c>
      <c r="C81" s="2" t="s">
        <v>16</v>
      </c>
      <c r="D81" s="3">
        <v>45742</v>
      </c>
      <c r="E81" s="2">
        <f t="shared" si="82"/>
        <v>27</v>
      </c>
      <c r="F81" s="2">
        <f t="shared" si="86"/>
        <v>2</v>
      </c>
      <c r="G81" s="2" t="s">
        <v>15</v>
      </c>
      <c r="H81" s="2">
        <v>4</v>
      </c>
      <c r="I81" s="2">
        <v>0</v>
      </c>
      <c r="J81" s="2">
        <v>2</v>
      </c>
      <c r="K81" s="2"/>
      <c r="L81" s="2"/>
      <c r="M81" s="2"/>
      <c r="N81" s="2"/>
      <c r="O81" s="2"/>
      <c r="Q81" s="2">
        <f t="shared" si="72"/>
        <v>1</v>
      </c>
      <c r="R81" s="2">
        <f t="shared" si="73"/>
        <v>1</v>
      </c>
      <c r="S81" s="2">
        <f t="shared" si="74"/>
        <v>1</v>
      </c>
      <c r="T81" s="2">
        <f t="shared" si="75"/>
        <v>0</v>
      </c>
      <c r="U81" s="2">
        <f t="shared" si="76"/>
        <v>0</v>
      </c>
      <c r="V81" s="2">
        <f t="shared" si="77"/>
        <v>0</v>
      </c>
      <c r="W81" s="2">
        <f t="shared" si="78"/>
        <v>0</v>
      </c>
      <c r="X81" s="15"/>
      <c r="Y81" s="15"/>
      <c r="Z81" s="15"/>
    </row>
    <row r="82" spans="1:26">
      <c r="A82" s="1" t="s">
        <v>30</v>
      </c>
      <c r="B82" s="1" t="s">
        <v>22</v>
      </c>
      <c r="C82" s="2" t="s">
        <v>16</v>
      </c>
      <c r="D82" s="3">
        <v>45742</v>
      </c>
      <c r="E82" s="2">
        <f t="shared" si="82"/>
        <v>27</v>
      </c>
      <c r="F82" s="2">
        <f t="shared" si="86"/>
        <v>3</v>
      </c>
      <c r="G82" s="2" t="s">
        <v>15</v>
      </c>
      <c r="H82" s="2">
        <v>4</v>
      </c>
      <c r="I82" s="2">
        <v>2</v>
      </c>
      <c r="J82" s="2">
        <v>1</v>
      </c>
      <c r="K82" s="2"/>
      <c r="L82" s="2"/>
      <c r="M82" s="2"/>
      <c r="N82" s="2"/>
      <c r="O82" s="2"/>
      <c r="Q82" s="2">
        <f t="shared" si="72"/>
        <v>1</v>
      </c>
      <c r="R82" s="2">
        <f t="shared" si="73"/>
        <v>1</v>
      </c>
      <c r="S82" s="2">
        <f t="shared" si="74"/>
        <v>1</v>
      </c>
      <c r="T82" s="2">
        <f t="shared" si="75"/>
        <v>0</v>
      </c>
      <c r="U82" s="2">
        <f t="shared" si="76"/>
        <v>0</v>
      </c>
      <c r="V82" s="2">
        <f t="shared" si="77"/>
        <v>0</v>
      </c>
      <c r="W82" s="2">
        <f t="shared" si="78"/>
        <v>0</v>
      </c>
      <c r="X82" s="15"/>
      <c r="Y82" s="15"/>
      <c r="Z82" s="15"/>
    </row>
    <row r="83" spans="1:26">
      <c r="A83" s="1" t="s">
        <v>30</v>
      </c>
      <c r="B83" s="1" t="s">
        <v>22</v>
      </c>
      <c r="C83" s="2" t="s">
        <v>16</v>
      </c>
      <c r="D83" s="4">
        <v>45743</v>
      </c>
      <c r="E83" s="2">
        <f t="shared" si="82"/>
        <v>28</v>
      </c>
      <c r="F83" s="2">
        <f t="shared" si="86"/>
        <v>1</v>
      </c>
      <c r="G83" s="1" t="s">
        <v>11</v>
      </c>
      <c r="H83" s="1">
        <v>2</v>
      </c>
      <c r="I83" s="1">
        <v>2</v>
      </c>
      <c r="J83" s="2"/>
      <c r="K83" s="2"/>
      <c r="L83" s="2"/>
      <c r="M83" s="2"/>
      <c r="N83" s="2"/>
      <c r="O83" s="2"/>
      <c r="Q83" s="2">
        <f t="shared" si="72"/>
        <v>1</v>
      </c>
      <c r="R83" s="2">
        <f t="shared" si="73"/>
        <v>1</v>
      </c>
      <c r="S83" s="2">
        <f t="shared" si="74"/>
        <v>0</v>
      </c>
      <c r="T83" s="2">
        <f t="shared" si="75"/>
        <v>0</v>
      </c>
      <c r="U83" s="2">
        <f t="shared" si="76"/>
        <v>0</v>
      </c>
      <c r="V83" s="2">
        <f t="shared" si="77"/>
        <v>0</v>
      </c>
      <c r="W83" s="2">
        <f t="shared" si="78"/>
        <v>0</v>
      </c>
      <c r="X83" s="15" t="str">
        <f t="shared" ref="X83" si="96">IF(SUM(H83:H85)&gt;SUM(I83:I85), "Caleb", "Joshua")</f>
        <v>Caleb</v>
      </c>
      <c r="Y83" s="15">
        <f t="shared" ref="Y83" si="97">ABS(SUM(H83:H85)-SUM(I83:I85))</f>
        <v>3</v>
      </c>
      <c r="Z83" s="15">
        <f t="shared" ref="Z83" si="98">SUM(H83:H85, I83:I85)</f>
        <v>11</v>
      </c>
    </row>
    <row r="84" spans="1:26">
      <c r="A84" s="1" t="s">
        <v>30</v>
      </c>
      <c r="B84" s="1" t="s">
        <v>22</v>
      </c>
      <c r="C84" s="2" t="s">
        <v>16</v>
      </c>
      <c r="D84" s="4">
        <v>45743</v>
      </c>
      <c r="E84" s="2">
        <f t="shared" si="82"/>
        <v>28</v>
      </c>
      <c r="F84" s="2">
        <f t="shared" si="86"/>
        <v>2</v>
      </c>
      <c r="G84" s="1" t="s">
        <v>11</v>
      </c>
      <c r="H84" s="1">
        <v>3</v>
      </c>
      <c r="I84" s="1">
        <v>1</v>
      </c>
      <c r="J84" s="2"/>
      <c r="K84" s="2"/>
      <c r="L84" s="2"/>
      <c r="M84" s="2"/>
      <c r="N84" s="2"/>
      <c r="O84" s="2"/>
      <c r="Q84" s="2">
        <f t="shared" si="72"/>
        <v>1</v>
      </c>
      <c r="R84" s="2">
        <f t="shared" si="73"/>
        <v>1</v>
      </c>
      <c r="S84" s="2">
        <f t="shared" si="74"/>
        <v>0</v>
      </c>
      <c r="T84" s="2">
        <f t="shared" si="75"/>
        <v>0</v>
      </c>
      <c r="U84" s="2">
        <f t="shared" si="76"/>
        <v>0</v>
      </c>
      <c r="V84" s="2">
        <f t="shared" si="77"/>
        <v>0</v>
      </c>
      <c r="W84" s="2">
        <f t="shared" si="78"/>
        <v>0</v>
      </c>
      <c r="X84" s="15"/>
      <c r="Y84" s="15"/>
      <c r="Z84" s="15"/>
    </row>
    <row r="85" spans="1:26">
      <c r="A85" s="1" t="s">
        <v>30</v>
      </c>
      <c r="B85" s="1" t="s">
        <v>22</v>
      </c>
      <c r="C85" s="2" t="s">
        <v>16</v>
      </c>
      <c r="D85" s="4">
        <v>45743</v>
      </c>
      <c r="E85" s="2">
        <f t="shared" si="82"/>
        <v>28</v>
      </c>
      <c r="F85" s="2">
        <f t="shared" si="86"/>
        <v>3</v>
      </c>
      <c r="G85" s="1" t="s">
        <v>11</v>
      </c>
      <c r="H85" s="1">
        <v>2</v>
      </c>
      <c r="I85" s="1">
        <v>1</v>
      </c>
      <c r="J85" s="2"/>
      <c r="K85" s="2"/>
      <c r="L85" s="2"/>
      <c r="M85" s="2"/>
      <c r="N85" s="2"/>
      <c r="O85" s="2"/>
      <c r="Q85" s="2">
        <f t="shared" si="72"/>
        <v>1</v>
      </c>
      <c r="R85" s="2">
        <f t="shared" si="73"/>
        <v>1</v>
      </c>
      <c r="S85" s="2">
        <f t="shared" si="74"/>
        <v>0</v>
      </c>
      <c r="T85" s="2">
        <f t="shared" si="75"/>
        <v>0</v>
      </c>
      <c r="U85" s="2">
        <f t="shared" si="76"/>
        <v>0</v>
      </c>
      <c r="V85" s="2">
        <f t="shared" si="77"/>
        <v>0</v>
      </c>
      <c r="W85" s="2">
        <f t="shared" si="78"/>
        <v>0</v>
      </c>
      <c r="X85" s="15"/>
      <c r="Y85" s="15"/>
      <c r="Z85" s="15"/>
    </row>
    <row r="86" spans="1:26">
      <c r="A86" s="1" t="s">
        <v>30</v>
      </c>
      <c r="B86" s="1" t="s">
        <v>22</v>
      </c>
      <c r="C86" s="1" t="s">
        <v>16</v>
      </c>
      <c r="D86" s="4">
        <v>45744</v>
      </c>
      <c r="E86" s="2">
        <f t="shared" si="82"/>
        <v>29</v>
      </c>
      <c r="F86" s="2">
        <f t="shared" si="86"/>
        <v>1</v>
      </c>
      <c r="G86" s="1" t="s">
        <v>9</v>
      </c>
      <c r="H86" s="1">
        <v>1</v>
      </c>
      <c r="I86" s="1">
        <v>4</v>
      </c>
      <c r="J86" s="2"/>
      <c r="K86" s="2"/>
      <c r="L86" s="2"/>
      <c r="M86" s="2"/>
      <c r="N86" s="2"/>
      <c r="O86" s="2"/>
      <c r="Q86" s="2">
        <f t="shared" si="72"/>
        <v>1</v>
      </c>
      <c r="R86" s="2">
        <f t="shared" si="73"/>
        <v>1</v>
      </c>
      <c r="S86" s="2">
        <f t="shared" si="74"/>
        <v>0</v>
      </c>
      <c r="T86" s="2">
        <f t="shared" si="75"/>
        <v>0</v>
      </c>
      <c r="U86" s="2">
        <f t="shared" si="76"/>
        <v>0</v>
      </c>
      <c r="V86" s="2">
        <f t="shared" si="77"/>
        <v>0</v>
      </c>
      <c r="W86" s="2">
        <f t="shared" si="78"/>
        <v>0</v>
      </c>
      <c r="X86" s="15" t="str">
        <f t="shared" ref="X86" si="99">IF(SUM(H86:H88)&gt;SUM(I86:I88), "Caleb", "Joshua")</f>
        <v>Joshua</v>
      </c>
      <c r="Y86" s="15">
        <f t="shared" ref="Y86" si="100">ABS(SUM(H86:H88)-SUM(I86:I88))</f>
        <v>5</v>
      </c>
      <c r="Z86" s="15">
        <f t="shared" ref="Z86" si="101">SUM(H86:H88, I86:I88)</f>
        <v>15</v>
      </c>
    </row>
    <row r="87" spans="1:26">
      <c r="A87" s="1" t="s">
        <v>30</v>
      </c>
      <c r="B87" s="1" t="s">
        <v>22</v>
      </c>
      <c r="C87" s="1" t="s">
        <v>16</v>
      </c>
      <c r="D87" s="4">
        <v>45744</v>
      </c>
      <c r="E87" s="2">
        <f t="shared" si="82"/>
        <v>29</v>
      </c>
      <c r="F87" s="2">
        <f t="shared" si="86"/>
        <v>2</v>
      </c>
      <c r="G87" s="1" t="s">
        <v>9</v>
      </c>
      <c r="H87" s="1">
        <v>1</v>
      </c>
      <c r="I87" s="1">
        <v>3</v>
      </c>
      <c r="J87" s="2"/>
      <c r="K87" s="2"/>
      <c r="L87" s="2"/>
      <c r="M87" s="2"/>
      <c r="N87" s="2"/>
      <c r="O87" s="2"/>
      <c r="Q87" s="2">
        <f t="shared" si="72"/>
        <v>1</v>
      </c>
      <c r="R87" s="2">
        <f t="shared" si="73"/>
        <v>1</v>
      </c>
      <c r="S87" s="2">
        <f t="shared" si="74"/>
        <v>0</v>
      </c>
      <c r="T87" s="2">
        <f t="shared" si="75"/>
        <v>0</v>
      </c>
      <c r="U87" s="2">
        <f t="shared" si="76"/>
        <v>0</v>
      </c>
      <c r="V87" s="2">
        <f t="shared" si="77"/>
        <v>0</v>
      </c>
      <c r="W87" s="2">
        <f t="shared" si="78"/>
        <v>0</v>
      </c>
      <c r="X87" s="15"/>
      <c r="Y87" s="15"/>
      <c r="Z87" s="15"/>
    </row>
    <row r="88" spans="1:26">
      <c r="A88" s="1" t="s">
        <v>30</v>
      </c>
      <c r="B88" s="1" t="s">
        <v>22</v>
      </c>
      <c r="C88" s="1" t="s">
        <v>16</v>
      </c>
      <c r="D88" s="4">
        <v>45744</v>
      </c>
      <c r="E88" s="2">
        <f t="shared" si="82"/>
        <v>29</v>
      </c>
      <c r="F88" s="2">
        <f t="shared" si="86"/>
        <v>3</v>
      </c>
      <c r="G88" s="1" t="s">
        <v>9</v>
      </c>
      <c r="H88" s="1">
        <v>3</v>
      </c>
      <c r="I88" s="1">
        <v>3</v>
      </c>
      <c r="J88" s="2"/>
      <c r="K88" s="2"/>
      <c r="L88" s="2"/>
      <c r="M88" s="2"/>
      <c r="N88" s="2"/>
      <c r="O88" s="2"/>
      <c r="Q88" s="2">
        <f t="shared" si="72"/>
        <v>1</v>
      </c>
      <c r="R88" s="2">
        <f t="shared" si="73"/>
        <v>1</v>
      </c>
      <c r="S88" s="2">
        <f t="shared" si="74"/>
        <v>0</v>
      </c>
      <c r="T88" s="2">
        <f t="shared" si="75"/>
        <v>0</v>
      </c>
      <c r="U88" s="2">
        <f t="shared" si="76"/>
        <v>0</v>
      </c>
      <c r="V88" s="2">
        <f t="shared" si="77"/>
        <v>0</v>
      </c>
      <c r="W88" s="2">
        <f t="shared" si="78"/>
        <v>0</v>
      </c>
      <c r="X88" s="15"/>
      <c r="Y88" s="15"/>
      <c r="Z88" s="15"/>
    </row>
    <row r="89" spans="1:26">
      <c r="A89" s="1" t="s">
        <v>30</v>
      </c>
      <c r="B89" s="1" t="s">
        <v>22</v>
      </c>
      <c r="C89" s="1" t="s">
        <v>16</v>
      </c>
      <c r="D89" s="4">
        <v>45747</v>
      </c>
      <c r="E89" s="2">
        <f t="shared" si="82"/>
        <v>30</v>
      </c>
      <c r="F89" s="2">
        <f t="shared" si="86"/>
        <v>1</v>
      </c>
      <c r="G89" s="1" t="s">
        <v>9</v>
      </c>
      <c r="H89" s="1">
        <v>1</v>
      </c>
      <c r="I89" s="1">
        <v>0</v>
      </c>
      <c r="J89" s="2"/>
      <c r="K89" s="2"/>
      <c r="L89" s="2"/>
      <c r="M89" s="2"/>
      <c r="N89" s="2"/>
      <c r="O89" s="2"/>
      <c r="Q89" s="2">
        <f t="shared" si="72"/>
        <v>1</v>
      </c>
      <c r="R89" s="2">
        <f t="shared" si="73"/>
        <v>1</v>
      </c>
      <c r="S89" s="2">
        <f t="shared" si="74"/>
        <v>0</v>
      </c>
      <c r="T89" s="2">
        <f t="shared" si="75"/>
        <v>0</v>
      </c>
      <c r="U89" s="2">
        <f t="shared" si="76"/>
        <v>0</v>
      </c>
      <c r="V89" s="2">
        <f t="shared" si="77"/>
        <v>0</v>
      </c>
      <c r="W89" s="2">
        <f t="shared" si="78"/>
        <v>0</v>
      </c>
      <c r="X89" s="15" t="str">
        <f t="shared" ref="X89" si="102">IF(SUM(H89:H91)&gt;SUM(I89:I91), "Caleb", "Joshua")</f>
        <v>Caleb</v>
      </c>
      <c r="Y89" s="15">
        <f t="shared" ref="Y89" si="103">ABS(SUM(H89:H91)-SUM(I89:I91))</f>
        <v>5</v>
      </c>
      <c r="Z89" s="15">
        <f t="shared" ref="Z89" si="104">SUM(H89:H91, I89:I91)</f>
        <v>9</v>
      </c>
    </row>
    <row r="90" spans="1:26">
      <c r="A90" s="1" t="s">
        <v>30</v>
      </c>
      <c r="B90" s="1" t="s">
        <v>22</v>
      </c>
      <c r="C90" s="1" t="s">
        <v>16</v>
      </c>
      <c r="D90" s="4">
        <v>45747</v>
      </c>
      <c r="E90" s="2">
        <f t="shared" si="82"/>
        <v>30</v>
      </c>
      <c r="F90" s="2">
        <f t="shared" si="86"/>
        <v>2</v>
      </c>
      <c r="G90" s="1" t="s">
        <v>9</v>
      </c>
      <c r="H90" s="1">
        <v>2</v>
      </c>
      <c r="I90" s="1">
        <v>1</v>
      </c>
      <c r="J90" s="2"/>
      <c r="K90" s="2"/>
      <c r="L90" s="2"/>
      <c r="M90" s="2"/>
      <c r="N90" s="2"/>
      <c r="O90" s="2"/>
      <c r="Q90" s="2">
        <f t="shared" si="72"/>
        <v>1</v>
      </c>
      <c r="R90" s="2">
        <f t="shared" si="73"/>
        <v>1</v>
      </c>
      <c r="S90" s="2">
        <f t="shared" si="74"/>
        <v>0</v>
      </c>
      <c r="T90" s="2">
        <f t="shared" si="75"/>
        <v>0</v>
      </c>
      <c r="U90" s="2">
        <f t="shared" si="76"/>
        <v>0</v>
      </c>
      <c r="V90" s="2">
        <f t="shared" si="77"/>
        <v>0</v>
      </c>
      <c r="W90" s="2">
        <f t="shared" si="78"/>
        <v>0</v>
      </c>
      <c r="X90" s="15"/>
      <c r="Y90" s="15"/>
      <c r="Z90" s="15"/>
    </row>
    <row r="91" spans="1:26">
      <c r="A91" s="1" t="s">
        <v>30</v>
      </c>
      <c r="B91" s="1" t="s">
        <v>22</v>
      </c>
      <c r="C91" s="1" t="s">
        <v>16</v>
      </c>
      <c r="D91" s="4">
        <v>45747</v>
      </c>
      <c r="E91" s="2">
        <f t="shared" si="82"/>
        <v>30</v>
      </c>
      <c r="F91" s="2">
        <f t="shared" si="86"/>
        <v>3</v>
      </c>
      <c r="G91" s="1" t="s">
        <v>9</v>
      </c>
      <c r="H91" s="1">
        <v>4</v>
      </c>
      <c r="I91" s="1">
        <v>1</v>
      </c>
      <c r="J91" s="2"/>
      <c r="K91" s="2"/>
      <c r="L91" s="2"/>
      <c r="M91" s="2"/>
      <c r="N91" s="2"/>
      <c r="O91" s="2"/>
      <c r="Q91" s="2">
        <f t="shared" si="72"/>
        <v>1</v>
      </c>
      <c r="R91" s="2">
        <f t="shared" si="73"/>
        <v>1</v>
      </c>
      <c r="S91" s="2">
        <f t="shared" si="74"/>
        <v>0</v>
      </c>
      <c r="T91" s="2">
        <f t="shared" si="75"/>
        <v>0</v>
      </c>
      <c r="U91" s="2">
        <f t="shared" si="76"/>
        <v>0</v>
      </c>
      <c r="V91" s="2">
        <f t="shared" si="77"/>
        <v>0</v>
      </c>
      <c r="W91" s="2">
        <f t="shared" si="78"/>
        <v>0</v>
      </c>
      <c r="X91" s="15"/>
      <c r="Y91" s="15"/>
      <c r="Z91" s="15"/>
    </row>
    <row r="92" spans="1:26">
      <c r="A92" s="1" t="s">
        <v>30</v>
      </c>
      <c r="B92" s="1" t="s">
        <v>22</v>
      </c>
      <c r="C92" s="1" t="s">
        <v>16</v>
      </c>
      <c r="D92" s="4">
        <v>45748</v>
      </c>
      <c r="E92" s="2">
        <f t="shared" si="82"/>
        <v>31</v>
      </c>
      <c r="F92" s="2">
        <f t="shared" si="86"/>
        <v>1</v>
      </c>
      <c r="G92" s="1" t="s">
        <v>11</v>
      </c>
      <c r="H92" s="1">
        <v>3</v>
      </c>
      <c r="I92" s="1">
        <v>1</v>
      </c>
      <c r="J92" s="2"/>
      <c r="K92" s="2"/>
      <c r="L92" s="2"/>
      <c r="M92" s="2"/>
      <c r="N92" s="2"/>
      <c r="O92" s="2"/>
      <c r="Q92" s="2">
        <f t="shared" si="72"/>
        <v>1</v>
      </c>
      <c r="R92" s="2">
        <f t="shared" si="73"/>
        <v>1</v>
      </c>
      <c r="S92" s="2">
        <f t="shared" si="74"/>
        <v>0</v>
      </c>
      <c r="T92" s="2">
        <f t="shared" si="75"/>
        <v>0</v>
      </c>
      <c r="U92" s="2">
        <f t="shared" si="76"/>
        <v>0</v>
      </c>
      <c r="V92" s="2">
        <f t="shared" si="77"/>
        <v>0</v>
      </c>
      <c r="W92" s="2">
        <f t="shared" si="78"/>
        <v>0</v>
      </c>
      <c r="X92" s="15" t="str">
        <f t="shared" ref="X92" si="105">IF(SUM(H92:H94)&gt;SUM(I92:I94), "Caleb", "Joshua")</f>
        <v>Caleb</v>
      </c>
      <c r="Y92" s="15">
        <f t="shared" ref="Y92" si="106">ABS(SUM(H92:H94)-SUM(I92:I94))</f>
        <v>1</v>
      </c>
      <c r="Z92" s="15">
        <f t="shared" ref="Z92" si="107">SUM(H92:H94, I92:I94)</f>
        <v>11</v>
      </c>
    </row>
    <row r="93" spans="1:26">
      <c r="A93" s="1" t="s">
        <v>30</v>
      </c>
      <c r="B93" s="1" t="s">
        <v>22</v>
      </c>
      <c r="C93" s="1" t="s">
        <v>16</v>
      </c>
      <c r="D93" s="4">
        <v>45748</v>
      </c>
      <c r="E93" s="2">
        <f t="shared" si="82"/>
        <v>31</v>
      </c>
      <c r="F93" s="2">
        <f t="shared" si="86"/>
        <v>2</v>
      </c>
      <c r="G93" s="1" t="s">
        <v>11</v>
      </c>
      <c r="H93" s="1">
        <v>2</v>
      </c>
      <c r="I93" s="1">
        <v>1</v>
      </c>
      <c r="J93" s="2"/>
      <c r="K93" s="2"/>
      <c r="L93" s="2"/>
      <c r="M93" s="2"/>
      <c r="N93" s="2"/>
      <c r="O93" s="2"/>
      <c r="Q93" s="2">
        <f t="shared" si="72"/>
        <v>1</v>
      </c>
      <c r="R93" s="2">
        <f t="shared" si="73"/>
        <v>1</v>
      </c>
      <c r="S93" s="2">
        <f t="shared" si="74"/>
        <v>0</v>
      </c>
      <c r="T93" s="2">
        <f t="shared" si="75"/>
        <v>0</v>
      </c>
      <c r="U93" s="2">
        <f t="shared" si="76"/>
        <v>0</v>
      </c>
      <c r="V93" s="2">
        <f t="shared" si="77"/>
        <v>0</v>
      </c>
      <c r="W93" s="2">
        <f t="shared" si="78"/>
        <v>0</v>
      </c>
      <c r="X93" s="15"/>
      <c r="Y93" s="15"/>
      <c r="Z93" s="15"/>
    </row>
    <row r="94" spans="1:26">
      <c r="A94" s="1" t="s">
        <v>30</v>
      </c>
      <c r="B94" s="1" t="s">
        <v>22</v>
      </c>
      <c r="C94" s="1" t="s">
        <v>16</v>
      </c>
      <c r="D94" s="4">
        <v>45748</v>
      </c>
      <c r="E94" s="2">
        <f t="shared" si="82"/>
        <v>31</v>
      </c>
      <c r="F94" s="2">
        <f t="shared" si="86"/>
        <v>3</v>
      </c>
      <c r="G94" s="1" t="s">
        <v>11</v>
      </c>
      <c r="H94" s="1">
        <v>1</v>
      </c>
      <c r="I94" s="1">
        <v>3</v>
      </c>
      <c r="J94" s="2"/>
      <c r="K94" s="2"/>
      <c r="L94" s="2"/>
      <c r="M94" s="2"/>
      <c r="N94" s="2"/>
      <c r="O94" s="2"/>
      <c r="Q94" s="2">
        <f t="shared" si="72"/>
        <v>1</v>
      </c>
      <c r="R94" s="2">
        <f t="shared" si="73"/>
        <v>1</v>
      </c>
      <c r="S94" s="2">
        <f t="shared" si="74"/>
        <v>0</v>
      </c>
      <c r="T94" s="2">
        <f t="shared" si="75"/>
        <v>0</v>
      </c>
      <c r="U94" s="2">
        <f t="shared" si="76"/>
        <v>0</v>
      </c>
      <c r="V94" s="2">
        <f t="shared" si="77"/>
        <v>0</v>
      </c>
      <c r="W94" s="2">
        <f t="shared" si="78"/>
        <v>0</v>
      </c>
      <c r="X94" s="15"/>
      <c r="Y94" s="15"/>
      <c r="Z94" s="15"/>
    </row>
    <row r="95" spans="1:26">
      <c r="A95" s="1" t="s">
        <v>30</v>
      </c>
      <c r="B95" s="1" t="s">
        <v>21</v>
      </c>
      <c r="C95" s="1" t="s">
        <v>16</v>
      </c>
      <c r="D95" s="4">
        <v>45749</v>
      </c>
      <c r="E95" s="2">
        <f t="shared" si="82"/>
        <v>32</v>
      </c>
      <c r="F95" s="2">
        <f t="shared" si="86"/>
        <v>1</v>
      </c>
      <c r="G95" s="1" t="s">
        <v>9</v>
      </c>
      <c r="H95" s="1">
        <v>0</v>
      </c>
      <c r="I95" s="1">
        <v>1</v>
      </c>
      <c r="J95" s="2"/>
      <c r="K95" s="2"/>
      <c r="L95" s="2"/>
      <c r="M95" s="2"/>
      <c r="N95" s="2"/>
      <c r="O95" s="2"/>
      <c r="Q95" s="2">
        <f t="shared" si="72"/>
        <v>1</v>
      </c>
      <c r="R95" s="2">
        <f t="shared" si="73"/>
        <v>1</v>
      </c>
      <c r="S95" s="2">
        <f t="shared" si="74"/>
        <v>0</v>
      </c>
      <c r="T95" s="2">
        <f t="shared" si="75"/>
        <v>0</v>
      </c>
      <c r="U95" s="2">
        <f t="shared" si="76"/>
        <v>0</v>
      </c>
      <c r="V95" s="2">
        <f t="shared" si="77"/>
        <v>0</v>
      </c>
      <c r="W95" s="2">
        <f t="shared" si="78"/>
        <v>0</v>
      </c>
      <c r="X95" s="15" t="str">
        <f t="shared" ref="X95" si="108">IF(SUM(H95:H97)&gt;SUM(I95:I97), "Caleb", "Joshua")</f>
        <v>Joshua</v>
      </c>
      <c r="Y95" s="15">
        <f t="shared" ref="Y95" si="109">ABS(SUM(H95:H97)-SUM(I95:I97))</f>
        <v>1</v>
      </c>
      <c r="Z95" s="15">
        <f t="shared" ref="Z95" si="110">SUM(H95:H97, I95:I97)</f>
        <v>9</v>
      </c>
    </row>
    <row r="96" spans="1:26">
      <c r="A96" s="1" t="s">
        <v>30</v>
      </c>
      <c r="B96" s="1" t="s">
        <v>21</v>
      </c>
      <c r="C96" s="1" t="s">
        <v>16</v>
      </c>
      <c r="D96" s="4">
        <v>45749</v>
      </c>
      <c r="E96" s="2">
        <f t="shared" si="82"/>
        <v>32</v>
      </c>
      <c r="F96" s="2">
        <f t="shared" si="86"/>
        <v>2</v>
      </c>
      <c r="G96" s="1" t="s">
        <v>9</v>
      </c>
      <c r="H96" s="1">
        <v>2</v>
      </c>
      <c r="I96" s="1">
        <v>3</v>
      </c>
      <c r="J96" s="2"/>
      <c r="K96" s="2"/>
      <c r="L96" s="2"/>
      <c r="M96" s="2"/>
      <c r="N96" s="2"/>
      <c r="O96" s="2"/>
      <c r="Q96" s="2">
        <f t="shared" si="72"/>
        <v>1</v>
      </c>
      <c r="R96" s="2">
        <f t="shared" si="73"/>
        <v>1</v>
      </c>
      <c r="S96" s="2">
        <f t="shared" si="74"/>
        <v>0</v>
      </c>
      <c r="T96" s="2">
        <f t="shared" si="75"/>
        <v>0</v>
      </c>
      <c r="U96" s="2">
        <f t="shared" si="76"/>
        <v>0</v>
      </c>
      <c r="V96" s="2">
        <f t="shared" si="77"/>
        <v>0</v>
      </c>
      <c r="W96" s="2">
        <f t="shared" si="78"/>
        <v>0</v>
      </c>
      <c r="X96" s="15"/>
      <c r="Y96" s="15"/>
      <c r="Z96" s="15"/>
    </row>
    <row r="97" spans="1:26">
      <c r="A97" s="1" t="s">
        <v>30</v>
      </c>
      <c r="B97" s="1" t="s">
        <v>21</v>
      </c>
      <c r="C97" s="1" t="s">
        <v>16</v>
      </c>
      <c r="D97" s="4">
        <v>45749</v>
      </c>
      <c r="E97" s="2">
        <f t="shared" si="82"/>
        <v>32</v>
      </c>
      <c r="F97" s="2">
        <f t="shared" si="86"/>
        <v>3</v>
      </c>
      <c r="G97" s="1" t="s">
        <v>9</v>
      </c>
      <c r="H97" s="1">
        <v>2</v>
      </c>
      <c r="I97" s="1">
        <v>1</v>
      </c>
      <c r="J97" s="2"/>
      <c r="K97" s="2"/>
      <c r="L97" s="2"/>
      <c r="M97" s="2"/>
      <c r="N97" s="2"/>
      <c r="O97" s="2"/>
      <c r="Q97" s="2">
        <f t="shared" si="72"/>
        <v>1</v>
      </c>
      <c r="R97" s="2">
        <f t="shared" si="73"/>
        <v>1</v>
      </c>
      <c r="S97" s="2">
        <f t="shared" si="74"/>
        <v>0</v>
      </c>
      <c r="T97" s="2">
        <f t="shared" si="75"/>
        <v>0</v>
      </c>
      <c r="U97" s="2">
        <f t="shared" si="76"/>
        <v>0</v>
      </c>
      <c r="V97" s="2">
        <f t="shared" si="77"/>
        <v>0</v>
      </c>
      <c r="W97" s="2">
        <f t="shared" si="78"/>
        <v>0</v>
      </c>
      <c r="X97" s="15"/>
      <c r="Y97" s="15"/>
      <c r="Z97" s="15"/>
    </row>
    <row r="98" spans="1:26">
      <c r="A98" s="1" t="s">
        <v>30</v>
      </c>
      <c r="B98" s="1" t="s">
        <v>21</v>
      </c>
      <c r="C98" s="1" t="s">
        <v>16</v>
      </c>
      <c r="D98" s="4">
        <v>45749</v>
      </c>
      <c r="E98" s="2">
        <f t="shared" si="82"/>
        <v>33</v>
      </c>
      <c r="F98" s="2">
        <f t="shared" si="86"/>
        <v>1</v>
      </c>
      <c r="G98" s="1" t="s">
        <v>9</v>
      </c>
      <c r="H98" s="1">
        <v>2</v>
      </c>
      <c r="I98" s="1">
        <v>0</v>
      </c>
      <c r="J98" s="2">
        <v>0</v>
      </c>
      <c r="K98" s="2"/>
      <c r="L98" s="2"/>
      <c r="M98" s="2"/>
      <c r="N98" s="2"/>
      <c r="O98" s="2"/>
      <c r="Q98" s="2">
        <f t="shared" si="72"/>
        <v>1</v>
      </c>
      <c r="R98" s="2">
        <f t="shared" si="73"/>
        <v>1</v>
      </c>
      <c r="S98" s="2">
        <f t="shared" si="74"/>
        <v>1</v>
      </c>
      <c r="T98" s="2">
        <f t="shared" si="75"/>
        <v>0</v>
      </c>
      <c r="U98" s="2">
        <f t="shared" si="76"/>
        <v>0</v>
      </c>
      <c r="V98" s="2">
        <f t="shared" si="77"/>
        <v>0</v>
      </c>
      <c r="W98" s="2">
        <f t="shared" si="78"/>
        <v>0</v>
      </c>
      <c r="X98" s="15" t="str">
        <f t="shared" ref="X98" si="111">IF(SUM(H98:H100)&gt;SUM(I98:I100), "Caleb", "Joshua")</f>
        <v>Joshua</v>
      </c>
      <c r="Y98" s="15">
        <f t="shared" ref="Y98" si="112">ABS(SUM(H98:H100)-SUM(I98:I100))</f>
        <v>1</v>
      </c>
      <c r="Z98" s="15">
        <f t="shared" ref="Z98" si="113">SUM(H98:H100, I98:I100)</f>
        <v>9</v>
      </c>
    </row>
    <row r="99" spans="1:26">
      <c r="A99" s="1" t="s">
        <v>30</v>
      </c>
      <c r="B99" s="1" t="s">
        <v>21</v>
      </c>
      <c r="C99" s="1" t="s">
        <v>16</v>
      </c>
      <c r="D99" s="4">
        <v>45749</v>
      </c>
      <c r="E99" s="2">
        <f t="shared" si="82"/>
        <v>33</v>
      </c>
      <c r="F99" s="2">
        <f t="shared" si="86"/>
        <v>2</v>
      </c>
      <c r="G99" s="1" t="s">
        <v>9</v>
      </c>
      <c r="H99" s="1">
        <v>2</v>
      </c>
      <c r="I99" s="1">
        <v>3</v>
      </c>
      <c r="J99" s="2">
        <v>0</v>
      </c>
      <c r="K99" s="2"/>
      <c r="L99" s="2"/>
      <c r="M99" s="2"/>
      <c r="N99" s="2"/>
      <c r="O99" s="2"/>
      <c r="Q99" s="2">
        <f t="shared" si="72"/>
        <v>1</v>
      </c>
      <c r="R99" s="2">
        <f t="shared" si="73"/>
        <v>1</v>
      </c>
      <c r="S99" s="2">
        <f t="shared" si="74"/>
        <v>1</v>
      </c>
      <c r="T99" s="2">
        <f t="shared" si="75"/>
        <v>0</v>
      </c>
      <c r="U99" s="2">
        <f t="shared" si="76"/>
        <v>0</v>
      </c>
      <c r="V99" s="2">
        <f t="shared" si="77"/>
        <v>0</v>
      </c>
      <c r="W99" s="2">
        <f t="shared" si="78"/>
        <v>0</v>
      </c>
      <c r="X99" s="15"/>
      <c r="Y99" s="15"/>
      <c r="Z99" s="15"/>
    </row>
    <row r="100" spans="1:26">
      <c r="A100" s="1" t="s">
        <v>30</v>
      </c>
      <c r="B100" s="1" t="s">
        <v>21</v>
      </c>
      <c r="C100" s="1" t="s">
        <v>16</v>
      </c>
      <c r="D100" s="4">
        <v>45749</v>
      </c>
      <c r="E100" s="2">
        <f t="shared" si="82"/>
        <v>33</v>
      </c>
      <c r="F100" s="2">
        <f t="shared" si="86"/>
        <v>3</v>
      </c>
      <c r="G100" s="1" t="s">
        <v>9</v>
      </c>
      <c r="H100" s="1">
        <v>0</v>
      </c>
      <c r="I100" s="1">
        <v>2</v>
      </c>
      <c r="J100" s="2">
        <v>2</v>
      </c>
      <c r="K100" s="2"/>
      <c r="L100" s="2"/>
      <c r="M100" s="2"/>
      <c r="N100" s="2"/>
      <c r="O100" s="2"/>
      <c r="Q100" s="2">
        <f t="shared" si="72"/>
        <v>1</v>
      </c>
      <c r="R100" s="2">
        <f t="shared" si="73"/>
        <v>1</v>
      </c>
      <c r="S100" s="2">
        <f t="shared" si="74"/>
        <v>1</v>
      </c>
      <c r="T100" s="2">
        <f t="shared" si="75"/>
        <v>0</v>
      </c>
      <c r="U100" s="2">
        <f t="shared" si="76"/>
        <v>0</v>
      </c>
      <c r="V100" s="2">
        <f t="shared" si="77"/>
        <v>0</v>
      </c>
      <c r="W100" s="2">
        <f t="shared" si="78"/>
        <v>0</v>
      </c>
      <c r="X100" s="15"/>
      <c r="Y100" s="15"/>
      <c r="Z100" s="15"/>
    </row>
    <row r="101" spans="1:26">
      <c r="A101" s="1" t="s">
        <v>30</v>
      </c>
      <c r="B101" s="1" t="s">
        <v>23</v>
      </c>
      <c r="C101" s="1" t="s">
        <v>16</v>
      </c>
      <c r="D101" s="4">
        <v>45750</v>
      </c>
      <c r="E101" s="2">
        <f t="shared" si="82"/>
        <v>34</v>
      </c>
      <c r="F101" s="2">
        <f t="shared" si="86"/>
        <v>1</v>
      </c>
      <c r="G101" s="1" t="s">
        <v>15</v>
      </c>
      <c r="H101" s="1">
        <v>2</v>
      </c>
      <c r="I101" s="1">
        <v>0</v>
      </c>
      <c r="J101" s="1">
        <v>0</v>
      </c>
      <c r="K101" s="2"/>
      <c r="L101" s="2"/>
      <c r="M101" s="2"/>
      <c r="N101" s="2"/>
      <c r="O101" s="2"/>
      <c r="Q101" s="2">
        <f t="shared" si="72"/>
        <v>1</v>
      </c>
      <c r="R101" s="2">
        <f t="shared" si="73"/>
        <v>1</v>
      </c>
      <c r="S101" s="2">
        <f t="shared" si="74"/>
        <v>1</v>
      </c>
      <c r="T101" s="2">
        <f t="shared" si="75"/>
        <v>0</v>
      </c>
      <c r="U101" s="2">
        <f t="shared" si="76"/>
        <v>0</v>
      </c>
      <c r="V101" s="2">
        <f t="shared" si="77"/>
        <v>0</v>
      </c>
      <c r="W101" s="2">
        <f t="shared" si="78"/>
        <v>0</v>
      </c>
      <c r="X101" s="15" t="str">
        <f t="shared" ref="X101" si="114">IF(SUM(H101:H103)&gt;SUM(I101:I103), "Caleb", "Joshua")</f>
        <v>Caleb</v>
      </c>
      <c r="Y101" s="15">
        <f t="shared" ref="Y101" si="115">ABS(SUM(H101:H103)-SUM(I101:I103))</f>
        <v>7</v>
      </c>
      <c r="Z101" s="15">
        <f t="shared" ref="Z101" si="116">SUM(H101:H103, I101:I103)</f>
        <v>9</v>
      </c>
    </row>
    <row r="102" spans="1:26">
      <c r="A102" s="1" t="s">
        <v>30</v>
      </c>
      <c r="B102" s="1" t="s">
        <v>23</v>
      </c>
      <c r="C102" s="1" t="s">
        <v>16</v>
      </c>
      <c r="D102" s="4">
        <v>45750</v>
      </c>
      <c r="E102" s="2">
        <f t="shared" si="82"/>
        <v>34</v>
      </c>
      <c r="F102" s="2">
        <f t="shared" si="86"/>
        <v>2</v>
      </c>
      <c r="G102" s="1" t="s">
        <v>15</v>
      </c>
      <c r="H102" s="1">
        <v>4</v>
      </c>
      <c r="I102" s="1">
        <v>1</v>
      </c>
      <c r="J102" s="1">
        <v>1</v>
      </c>
      <c r="K102" s="2"/>
      <c r="L102" s="2"/>
      <c r="M102" s="2"/>
      <c r="N102" s="2"/>
      <c r="O102" s="2"/>
      <c r="Q102" s="2">
        <f t="shared" si="72"/>
        <v>1</v>
      </c>
      <c r="R102" s="2">
        <f t="shared" si="73"/>
        <v>1</v>
      </c>
      <c r="S102" s="2">
        <f t="shared" si="74"/>
        <v>1</v>
      </c>
      <c r="T102" s="2">
        <f t="shared" si="75"/>
        <v>0</v>
      </c>
      <c r="U102" s="2">
        <f t="shared" si="76"/>
        <v>0</v>
      </c>
      <c r="V102" s="2">
        <f t="shared" si="77"/>
        <v>0</v>
      </c>
      <c r="W102" s="2">
        <f t="shared" si="78"/>
        <v>0</v>
      </c>
      <c r="X102" s="15"/>
      <c r="Y102" s="15"/>
      <c r="Z102" s="15"/>
    </row>
    <row r="103" spans="1:26">
      <c r="A103" s="1" t="s">
        <v>30</v>
      </c>
      <c r="B103" s="1" t="s">
        <v>23</v>
      </c>
      <c r="C103" s="1" t="s">
        <v>16</v>
      </c>
      <c r="D103" s="4">
        <v>45750</v>
      </c>
      <c r="E103" s="2">
        <f t="shared" si="82"/>
        <v>34</v>
      </c>
      <c r="F103" s="2">
        <f t="shared" si="86"/>
        <v>3</v>
      </c>
      <c r="G103" s="1" t="s">
        <v>15</v>
      </c>
      <c r="H103" s="1">
        <v>2</v>
      </c>
      <c r="I103" s="1">
        <v>0</v>
      </c>
      <c r="J103" s="1">
        <v>0</v>
      </c>
      <c r="K103" s="2"/>
      <c r="L103" s="2"/>
      <c r="M103" s="2"/>
      <c r="N103" s="2"/>
      <c r="O103" s="2"/>
      <c r="Q103" s="2">
        <f t="shared" si="72"/>
        <v>1</v>
      </c>
      <c r="R103" s="2">
        <f t="shared" si="73"/>
        <v>1</v>
      </c>
      <c r="S103" s="2">
        <f t="shared" si="74"/>
        <v>1</v>
      </c>
      <c r="T103" s="2">
        <f t="shared" si="75"/>
        <v>0</v>
      </c>
      <c r="U103" s="2">
        <f t="shared" si="76"/>
        <v>0</v>
      </c>
      <c r="V103" s="2">
        <f t="shared" si="77"/>
        <v>0</v>
      </c>
      <c r="W103" s="2">
        <f t="shared" si="78"/>
        <v>0</v>
      </c>
      <c r="X103" s="15"/>
      <c r="Y103" s="15"/>
      <c r="Z103" s="15"/>
    </row>
    <row r="104" spans="1:26">
      <c r="A104" s="1" t="s">
        <v>30</v>
      </c>
      <c r="B104" s="1" t="s">
        <v>22</v>
      </c>
      <c r="C104" s="1" t="s">
        <v>16</v>
      </c>
      <c r="D104" s="4">
        <v>45751</v>
      </c>
      <c r="E104" s="2">
        <f t="shared" si="82"/>
        <v>35</v>
      </c>
      <c r="F104" s="2">
        <f t="shared" si="86"/>
        <v>1</v>
      </c>
      <c r="G104" s="1" t="s">
        <v>11</v>
      </c>
      <c r="H104" s="1">
        <v>2</v>
      </c>
      <c r="I104" s="1">
        <v>1</v>
      </c>
      <c r="K104" s="2"/>
      <c r="L104" s="2"/>
      <c r="M104" s="2"/>
      <c r="N104" s="2"/>
      <c r="O104" s="2"/>
      <c r="Q104" s="2">
        <f t="shared" si="72"/>
        <v>1</v>
      </c>
      <c r="R104" s="2">
        <f t="shared" si="73"/>
        <v>1</v>
      </c>
      <c r="S104" s="2">
        <f t="shared" si="74"/>
        <v>0</v>
      </c>
      <c r="T104" s="2">
        <f t="shared" si="75"/>
        <v>0</v>
      </c>
      <c r="U104" s="2">
        <f t="shared" si="76"/>
        <v>0</v>
      </c>
      <c r="V104" s="2">
        <f t="shared" si="77"/>
        <v>0</v>
      </c>
      <c r="W104" s="2">
        <f t="shared" si="78"/>
        <v>0</v>
      </c>
      <c r="X104" s="15" t="str">
        <f t="shared" ref="X104" si="117">IF(SUM(H104:H106)&gt;SUM(I104:I106), "Caleb", "Joshua")</f>
        <v>Caleb</v>
      </c>
      <c r="Y104" s="15">
        <f t="shared" ref="Y104" si="118">ABS(SUM(H104:H106)-SUM(I104:I106))</f>
        <v>6</v>
      </c>
      <c r="Z104" s="15">
        <f t="shared" ref="Z104" si="119">SUM(H104:H106, I104:I106)</f>
        <v>10</v>
      </c>
    </row>
    <row r="105" spans="1:26">
      <c r="A105" s="1" t="s">
        <v>30</v>
      </c>
      <c r="B105" s="1" t="s">
        <v>22</v>
      </c>
      <c r="C105" s="1" t="s">
        <v>16</v>
      </c>
      <c r="D105" s="4">
        <v>45751</v>
      </c>
      <c r="E105" s="2">
        <f t="shared" si="82"/>
        <v>35</v>
      </c>
      <c r="F105" s="2">
        <f t="shared" si="86"/>
        <v>2</v>
      </c>
      <c r="G105" s="1" t="s">
        <v>11</v>
      </c>
      <c r="H105" s="1">
        <v>4</v>
      </c>
      <c r="I105" s="1">
        <v>1</v>
      </c>
      <c r="K105" s="2"/>
      <c r="L105" s="2"/>
      <c r="M105" s="2"/>
      <c r="N105" s="2"/>
      <c r="O105" s="2"/>
      <c r="Q105" s="2">
        <f t="shared" si="72"/>
        <v>1</v>
      </c>
      <c r="R105" s="2">
        <f t="shared" si="73"/>
        <v>1</v>
      </c>
      <c r="S105" s="2">
        <f t="shared" si="74"/>
        <v>0</v>
      </c>
      <c r="T105" s="2">
        <f t="shared" si="75"/>
        <v>0</v>
      </c>
      <c r="U105" s="2">
        <f t="shared" si="76"/>
        <v>0</v>
      </c>
      <c r="V105" s="2">
        <f t="shared" si="77"/>
        <v>0</v>
      </c>
      <c r="W105" s="2">
        <f t="shared" si="78"/>
        <v>0</v>
      </c>
      <c r="X105" s="15"/>
      <c r="Y105" s="15"/>
      <c r="Z105" s="15"/>
    </row>
    <row r="106" spans="1:26">
      <c r="A106" s="1" t="s">
        <v>30</v>
      </c>
      <c r="B106" s="1" t="s">
        <v>22</v>
      </c>
      <c r="C106" s="1" t="s">
        <v>16</v>
      </c>
      <c r="D106" s="4">
        <v>45751</v>
      </c>
      <c r="E106" s="2">
        <f t="shared" si="82"/>
        <v>35</v>
      </c>
      <c r="F106" s="2">
        <f t="shared" si="86"/>
        <v>3</v>
      </c>
      <c r="G106" s="1" t="s">
        <v>11</v>
      </c>
      <c r="H106" s="1">
        <v>2</v>
      </c>
      <c r="I106" s="1">
        <v>0</v>
      </c>
      <c r="K106" s="2"/>
      <c r="L106" s="2"/>
      <c r="M106" s="2"/>
      <c r="N106" s="2"/>
      <c r="O106" s="2"/>
      <c r="Q106" s="2">
        <f t="shared" si="72"/>
        <v>1</v>
      </c>
      <c r="R106" s="2">
        <f t="shared" si="73"/>
        <v>1</v>
      </c>
      <c r="S106" s="2">
        <f t="shared" si="74"/>
        <v>0</v>
      </c>
      <c r="T106" s="2">
        <f t="shared" si="75"/>
        <v>0</v>
      </c>
      <c r="U106" s="2">
        <f t="shared" si="76"/>
        <v>0</v>
      </c>
      <c r="V106" s="2">
        <f t="shared" si="77"/>
        <v>0</v>
      </c>
      <c r="W106" s="2">
        <f t="shared" si="78"/>
        <v>0</v>
      </c>
      <c r="X106" s="15"/>
      <c r="Y106" s="15"/>
      <c r="Z106" s="15"/>
    </row>
    <row r="107" spans="1:26">
      <c r="A107" s="1" t="s">
        <v>30</v>
      </c>
      <c r="B107" s="1" t="s">
        <v>21</v>
      </c>
      <c r="C107" s="1" t="s">
        <v>16</v>
      </c>
      <c r="D107" s="4">
        <v>45754</v>
      </c>
      <c r="E107" s="2">
        <f t="shared" si="82"/>
        <v>36</v>
      </c>
      <c r="F107" s="2">
        <f t="shared" si="86"/>
        <v>1</v>
      </c>
      <c r="G107" s="1" t="s">
        <v>15</v>
      </c>
      <c r="H107" s="1">
        <v>1</v>
      </c>
      <c r="I107" s="1">
        <v>0</v>
      </c>
      <c r="J107" s="1">
        <v>0</v>
      </c>
      <c r="K107" s="2"/>
      <c r="L107" s="2"/>
      <c r="M107" s="2"/>
      <c r="N107" s="2"/>
      <c r="O107" s="2"/>
      <c r="Q107" s="2">
        <f t="shared" si="72"/>
        <v>1</v>
      </c>
      <c r="R107" s="2">
        <f t="shared" si="73"/>
        <v>1</v>
      </c>
      <c r="S107" s="2">
        <f t="shared" si="74"/>
        <v>1</v>
      </c>
      <c r="T107" s="2">
        <f t="shared" si="75"/>
        <v>0</v>
      </c>
      <c r="U107" s="2">
        <f t="shared" si="76"/>
        <v>0</v>
      </c>
      <c r="V107" s="2">
        <f t="shared" si="77"/>
        <v>0</v>
      </c>
      <c r="W107" s="2">
        <f t="shared" si="78"/>
        <v>0</v>
      </c>
      <c r="X107" s="15" t="str">
        <f t="shared" ref="X107" si="120">IF(SUM(H107:H109)&gt;SUM(I107:I109), "Caleb", "Joshua")</f>
        <v>Joshua</v>
      </c>
      <c r="Y107" s="15">
        <f t="shared" ref="Y107" si="121">ABS(SUM(H107:H109)-SUM(I107:I109))</f>
        <v>1</v>
      </c>
      <c r="Z107" s="15">
        <f t="shared" ref="Z107" si="122">SUM(H107:H109, I107:I109)</f>
        <v>3</v>
      </c>
    </row>
    <row r="108" spans="1:26">
      <c r="A108" s="1" t="s">
        <v>30</v>
      </c>
      <c r="B108" s="1" t="s">
        <v>21</v>
      </c>
      <c r="C108" s="1" t="s">
        <v>16</v>
      </c>
      <c r="D108" s="4">
        <v>45754</v>
      </c>
      <c r="E108" s="2">
        <f t="shared" si="82"/>
        <v>36</v>
      </c>
      <c r="F108" s="2">
        <f t="shared" si="86"/>
        <v>2</v>
      </c>
      <c r="G108" s="1" t="s">
        <v>15</v>
      </c>
      <c r="H108" s="1">
        <v>0</v>
      </c>
      <c r="I108" s="1">
        <v>1</v>
      </c>
      <c r="J108" s="1">
        <v>0</v>
      </c>
      <c r="K108" s="2"/>
      <c r="L108" s="2"/>
      <c r="M108" s="2"/>
      <c r="N108" s="2"/>
      <c r="O108" s="2"/>
      <c r="Q108" s="2">
        <f t="shared" si="72"/>
        <v>1</v>
      </c>
      <c r="R108" s="2">
        <f t="shared" si="73"/>
        <v>1</v>
      </c>
      <c r="S108" s="2">
        <f t="shared" si="74"/>
        <v>1</v>
      </c>
      <c r="T108" s="2">
        <f t="shared" si="75"/>
        <v>0</v>
      </c>
      <c r="U108" s="2">
        <f t="shared" si="76"/>
        <v>0</v>
      </c>
      <c r="V108" s="2">
        <f t="shared" si="77"/>
        <v>0</v>
      </c>
      <c r="W108" s="2">
        <f t="shared" si="78"/>
        <v>0</v>
      </c>
      <c r="X108" s="15"/>
      <c r="Y108" s="15"/>
      <c r="Z108" s="15"/>
    </row>
    <row r="109" spans="1:26">
      <c r="A109" s="1" t="s">
        <v>30</v>
      </c>
      <c r="B109" s="1" t="s">
        <v>21</v>
      </c>
      <c r="C109" s="1" t="s">
        <v>16</v>
      </c>
      <c r="D109" s="4">
        <v>45754</v>
      </c>
      <c r="E109" s="2">
        <f t="shared" si="82"/>
        <v>36</v>
      </c>
      <c r="F109" s="2">
        <f t="shared" si="86"/>
        <v>3</v>
      </c>
      <c r="G109" s="1" t="s">
        <v>15</v>
      </c>
      <c r="H109" s="1">
        <v>0</v>
      </c>
      <c r="I109" s="1">
        <v>1</v>
      </c>
      <c r="J109" s="1">
        <v>0</v>
      </c>
      <c r="K109" s="2"/>
      <c r="L109" s="2"/>
      <c r="M109" s="2"/>
      <c r="N109" s="2"/>
      <c r="O109" s="2"/>
      <c r="Q109" s="2">
        <f t="shared" si="72"/>
        <v>1</v>
      </c>
      <c r="R109" s="2">
        <f t="shared" si="73"/>
        <v>1</v>
      </c>
      <c r="S109" s="2">
        <f t="shared" si="74"/>
        <v>1</v>
      </c>
      <c r="T109" s="2">
        <f t="shared" si="75"/>
        <v>0</v>
      </c>
      <c r="U109" s="2">
        <f t="shared" si="76"/>
        <v>0</v>
      </c>
      <c r="V109" s="2">
        <f t="shared" si="77"/>
        <v>0</v>
      </c>
      <c r="W109" s="2">
        <f t="shared" si="78"/>
        <v>0</v>
      </c>
      <c r="X109" s="15"/>
      <c r="Y109" s="15"/>
      <c r="Z109" s="15"/>
    </row>
    <row r="110" spans="1:26">
      <c r="A110" s="1" t="s">
        <v>30</v>
      </c>
      <c r="B110" s="1" t="s">
        <v>22</v>
      </c>
      <c r="C110" s="1" t="s">
        <v>16</v>
      </c>
      <c r="D110" s="4">
        <v>45754</v>
      </c>
      <c r="E110" s="2">
        <f t="shared" si="82"/>
        <v>37</v>
      </c>
      <c r="F110" s="2">
        <f t="shared" si="86"/>
        <v>1</v>
      </c>
      <c r="G110" s="1" t="s">
        <v>9</v>
      </c>
      <c r="H110" s="1">
        <v>0</v>
      </c>
      <c r="I110" s="1">
        <v>2</v>
      </c>
      <c r="K110" s="2"/>
      <c r="L110" s="2"/>
      <c r="M110" s="2"/>
      <c r="N110" s="2"/>
      <c r="O110" s="2"/>
      <c r="Q110" s="2">
        <f t="shared" si="72"/>
        <v>1</v>
      </c>
      <c r="R110" s="2">
        <f t="shared" si="73"/>
        <v>1</v>
      </c>
      <c r="S110" s="2">
        <f t="shared" si="74"/>
        <v>0</v>
      </c>
      <c r="T110" s="2">
        <f t="shared" si="75"/>
        <v>0</v>
      </c>
      <c r="U110" s="2">
        <f t="shared" si="76"/>
        <v>0</v>
      </c>
      <c r="V110" s="2">
        <f t="shared" si="77"/>
        <v>0</v>
      </c>
      <c r="W110" s="2">
        <f t="shared" si="78"/>
        <v>0</v>
      </c>
      <c r="X110" s="15" t="str">
        <f t="shared" ref="X110" si="123">IF(SUM(H110:H112)&gt;SUM(I110:I112), "Caleb", "Joshua")</f>
        <v>Caleb</v>
      </c>
      <c r="Y110" s="15">
        <f t="shared" ref="Y110" si="124">ABS(SUM(H110:H112)-SUM(I110:I112))</f>
        <v>2</v>
      </c>
      <c r="Z110" s="15">
        <f t="shared" ref="Z110" si="125">SUM(H110:H112, I110:I112)</f>
        <v>14</v>
      </c>
    </row>
    <row r="111" spans="1:26">
      <c r="A111" s="1" t="s">
        <v>30</v>
      </c>
      <c r="B111" s="1" t="s">
        <v>22</v>
      </c>
      <c r="C111" s="1" t="s">
        <v>16</v>
      </c>
      <c r="D111" s="4">
        <v>45754</v>
      </c>
      <c r="E111" s="2">
        <f t="shared" si="82"/>
        <v>37</v>
      </c>
      <c r="F111" s="2">
        <f t="shared" si="86"/>
        <v>2</v>
      </c>
      <c r="G111" s="1" t="s">
        <v>9</v>
      </c>
      <c r="H111" s="1">
        <v>3</v>
      </c>
      <c r="I111" s="1">
        <v>1</v>
      </c>
      <c r="K111" s="2"/>
      <c r="L111" s="2"/>
      <c r="M111" s="2"/>
      <c r="N111" s="2"/>
      <c r="O111" s="2"/>
      <c r="Q111" s="2">
        <f t="shared" si="72"/>
        <v>1</v>
      </c>
      <c r="R111" s="2">
        <f t="shared" si="73"/>
        <v>1</v>
      </c>
      <c r="S111" s="2">
        <f t="shared" si="74"/>
        <v>0</v>
      </c>
      <c r="T111" s="2">
        <f t="shared" si="75"/>
        <v>0</v>
      </c>
      <c r="U111" s="2">
        <f t="shared" si="76"/>
        <v>0</v>
      </c>
      <c r="V111" s="2">
        <f t="shared" si="77"/>
        <v>0</v>
      </c>
      <c r="W111" s="2">
        <f t="shared" si="78"/>
        <v>0</v>
      </c>
      <c r="X111" s="15"/>
      <c r="Y111" s="15"/>
      <c r="Z111" s="15"/>
    </row>
    <row r="112" spans="1:26">
      <c r="A112" s="1" t="s">
        <v>30</v>
      </c>
      <c r="B112" s="1" t="s">
        <v>22</v>
      </c>
      <c r="C112" s="1" t="s">
        <v>16</v>
      </c>
      <c r="D112" s="4">
        <v>45754</v>
      </c>
      <c r="E112" s="2">
        <f t="shared" si="82"/>
        <v>37</v>
      </c>
      <c r="F112" s="2">
        <f t="shared" si="86"/>
        <v>3</v>
      </c>
      <c r="G112" s="1" t="s">
        <v>9</v>
      </c>
      <c r="H112" s="1">
        <v>5</v>
      </c>
      <c r="I112" s="1">
        <v>3</v>
      </c>
      <c r="K112" s="2"/>
      <c r="L112" s="2"/>
      <c r="M112" s="2"/>
      <c r="N112" s="2"/>
      <c r="O112" s="2"/>
      <c r="Q112" s="2">
        <f t="shared" si="72"/>
        <v>1</v>
      </c>
      <c r="R112" s="2">
        <f t="shared" si="73"/>
        <v>1</v>
      </c>
      <c r="S112" s="2">
        <f t="shared" si="74"/>
        <v>0</v>
      </c>
      <c r="T112" s="2">
        <f t="shared" si="75"/>
        <v>0</v>
      </c>
      <c r="U112" s="2">
        <f t="shared" si="76"/>
        <v>0</v>
      </c>
      <c r="V112" s="2">
        <f t="shared" si="77"/>
        <v>0</v>
      </c>
      <c r="W112" s="2">
        <f t="shared" si="78"/>
        <v>0</v>
      </c>
      <c r="X112" s="15"/>
      <c r="Y112" s="15"/>
      <c r="Z112" s="15"/>
    </row>
    <row r="113" spans="1:26">
      <c r="A113" s="1" t="s">
        <v>30</v>
      </c>
      <c r="B113" s="1" t="s">
        <v>23</v>
      </c>
      <c r="C113" s="1" t="s">
        <v>16</v>
      </c>
      <c r="D113" s="4">
        <v>45755</v>
      </c>
      <c r="E113" s="2">
        <f t="shared" si="82"/>
        <v>38</v>
      </c>
      <c r="F113" s="2">
        <f t="shared" si="86"/>
        <v>1</v>
      </c>
      <c r="G113" s="1" t="s">
        <v>13</v>
      </c>
      <c r="H113" s="1">
        <v>0</v>
      </c>
      <c r="I113" s="1">
        <v>2</v>
      </c>
      <c r="K113" s="2">
        <v>4</v>
      </c>
      <c r="L113" s="2"/>
      <c r="M113" s="2"/>
      <c r="N113" s="2"/>
      <c r="O113" s="2"/>
      <c r="Q113" s="2">
        <f t="shared" si="72"/>
        <v>1</v>
      </c>
      <c r="R113" s="2">
        <f t="shared" si="73"/>
        <v>1</v>
      </c>
      <c r="S113" s="2">
        <f t="shared" si="74"/>
        <v>0</v>
      </c>
      <c r="T113" s="2">
        <f t="shared" si="75"/>
        <v>1</v>
      </c>
      <c r="U113" s="2">
        <f t="shared" si="76"/>
        <v>0</v>
      </c>
      <c r="V113" s="2">
        <f t="shared" si="77"/>
        <v>0</v>
      </c>
      <c r="W113" s="2">
        <f t="shared" si="78"/>
        <v>0</v>
      </c>
      <c r="X113" s="15" t="str">
        <f t="shared" ref="X113" si="126">IF(SUM(H113:H115)&gt;SUM(I113:I115), "Caleb", "Joshua")</f>
        <v>Joshua</v>
      </c>
      <c r="Y113" s="15">
        <f t="shared" ref="Y113" si="127">ABS(SUM(H113:H115)-SUM(I113:I115))</f>
        <v>3</v>
      </c>
      <c r="Z113" s="15">
        <f t="shared" ref="Z113" si="128">SUM(H113:H115, I113:I115)</f>
        <v>5</v>
      </c>
    </row>
    <row r="114" spans="1:26">
      <c r="A114" s="1" t="s">
        <v>30</v>
      </c>
      <c r="B114" s="1" t="s">
        <v>23</v>
      </c>
      <c r="C114" s="1" t="s">
        <v>16</v>
      </c>
      <c r="D114" s="4">
        <v>45755</v>
      </c>
      <c r="E114" s="2">
        <f t="shared" si="82"/>
        <v>38</v>
      </c>
      <c r="F114" s="2">
        <f t="shared" si="86"/>
        <v>2</v>
      </c>
      <c r="G114" s="1" t="s">
        <v>13</v>
      </c>
      <c r="H114" s="1">
        <v>0</v>
      </c>
      <c r="I114" s="1">
        <v>1</v>
      </c>
      <c r="K114" s="2">
        <v>4</v>
      </c>
      <c r="L114" s="2"/>
      <c r="M114" s="2"/>
      <c r="N114" s="2"/>
      <c r="O114" s="2"/>
      <c r="Q114" s="2">
        <f t="shared" si="72"/>
        <v>1</v>
      </c>
      <c r="R114" s="2">
        <f t="shared" si="73"/>
        <v>1</v>
      </c>
      <c r="S114" s="2">
        <f t="shared" si="74"/>
        <v>0</v>
      </c>
      <c r="T114" s="2">
        <f t="shared" si="75"/>
        <v>1</v>
      </c>
      <c r="U114" s="2">
        <f t="shared" si="76"/>
        <v>0</v>
      </c>
      <c r="V114" s="2">
        <f t="shared" si="77"/>
        <v>0</v>
      </c>
      <c r="W114" s="2">
        <f t="shared" si="78"/>
        <v>0</v>
      </c>
      <c r="X114" s="15"/>
      <c r="Y114" s="15"/>
      <c r="Z114" s="15"/>
    </row>
    <row r="115" spans="1:26">
      <c r="A115" s="1" t="s">
        <v>30</v>
      </c>
      <c r="B115" s="1" t="s">
        <v>23</v>
      </c>
      <c r="C115" s="1" t="s">
        <v>16</v>
      </c>
      <c r="D115" s="4">
        <v>45755</v>
      </c>
      <c r="E115" s="2">
        <f t="shared" si="82"/>
        <v>38</v>
      </c>
      <c r="F115" s="2">
        <f t="shared" si="86"/>
        <v>3</v>
      </c>
      <c r="G115" s="1" t="s">
        <v>13</v>
      </c>
      <c r="H115" s="1">
        <v>1</v>
      </c>
      <c r="I115" s="1">
        <v>1</v>
      </c>
      <c r="K115" s="2">
        <v>1</v>
      </c>
      <c r="L115" s="2"/>
      <c r="M115" s="2"/>
      <c r="N115" s="2"/>
      <c r="O115" s="2"/>
      <c r="Q115" s="2">
        <f t="shared" si="72"/>
        <v>1</v>
      </c>
      <c r="R115" s="2">
        <f t="shared" si="73"/>
        <v>1</v>
      </c>
      <c r="S115" s="2">
        <f t="shared" si="74"/>
        <v>0</v>
      </c>
      <c r="T115" s="2">
        <f t="shared" si="75"/>
        <v>1</v>
      </c>
      <c r="U115" s="2">
        <f t="shared" si="76"/>
        <v>0</v>
      </c>
      <c r="V115" s="2">
        <f t="shared" si="77"/>
        <v>0</v>
      </c>
      <c r="W115" s="2">
        <f t="shared" si="78"/>
        <v>0</v>
      </c>
      <c r="X115" s="15"/>
      <c r="Y115" s="15"/>
      <c r="Z115" s="15"/>
    </row>
    <row r="116" spans="1:26">
      <c r="A116" s="1" t="s">
        <v>30</v>
      </c>
      <c r="B116" s="1" t="s">
        <v>22</v>
      </c>
      <c r="C116" s="1" t="s">
        <v>16</v>
      </c>
      <c r="D116" s="4">
        <v>45756</v>
      </c>
      <c r="E116" s="2">
        <f t="shared" si="82"/>
        <v>39</v>
      </c>
      <c r="F116" s="2">
        <f t="shared" si="86"/>
        <v>1</v>
      </c>
      <c r="G116" s="1" t="s">
        <v>11</v>
      </c>
      <c r="H116" s="1">
        <v>5</v>
      </c>
      <c r="I116" s="1">
        <v>3</v>
      </c>
      <c r="K116" s="2"/>
      <c r="L116" s="2"/>
      <c r="M116" s="2"/>
      <c r="N116" s="2"/>
      <c r="O116" s="2"/>
      <c r="Q116" s="2">
        <f t="shared" si="72"/>
        <v>1</v>
      </c>
      <c r="R116" s="2">
        <f t="shared" si="73"/>
        <v>1</v>
      </c>
      <c r="S116" s="2">
        <f t="shared" si="74"/>
        <v>0</v>
      </c>
      <c r="T116" s="2">
        <f t="shared" si="75"/>
        <v>0</v>
      </c>
      <c r="U116" s="2">
        <f t="shared" si="76"/>
        <v>0</v>
      </c>
      <c r="V116" s="2">
        <f t="shared" si="77"/>
        <v>0</v>
      </c>
      <c r="W116" s="2">
        <f t="shared" si="78"/>
        <v>0</v>
      </c>
      <c r="X116" s="15" t="str">
        <f t="shared" ref="X116" si="129">IF(SUM(H116:H118)&gt;SUM(I116:I118), "Caleb", "Joshua")</f>
        <v>Caleb</v>
      </c>
      <c r="Y116" s="15">
        <f t="shared" ref="Y116" si="130">ABS(SUM(H116:H118)-SUM(I116:I118))</f>
        <v>9</v>
      </c>
      <c r="Z116" s="15">
        <f t="shared" ref="Z116" si="131">SUM(H116:H118, I116:I118)</f>
        <v>21</v>
      </c>
    </row>
    <row r="117" spans="1:26">
      <c r="A117" s="1" t="s">
        <v>30</v>
      </c>
      <c r="B117" s="1" t="s">
        <v>22</v>
      </c>
      <c r="C117" s="1" t="s">
        <v>16</v>
      </c>
      <c r="D117" s="4">
        <v>45756</v>
      </c>
      <c r="E117" s="2">
        <f t="shared" si="82"/>
        <v>39</v>
      </c>
      <c r="F117" s="2">
        <f t="shared" si="86"/>
        <v>2</v>
      </c>
      <c r="G117" s="1" t="s">
        <v>11</v>
      </c>
      <c r="H117" s="1">
        <v>7</v>
      </c>
      <c r="I117" s="1">
        <v>1</v>
      </c>
      <c r="K117" s="2"/>
      <c r="L117" s="2"/>
      <c r="M117" s="2"/>
      <c r="N117" s="2"/>
      <c r="O117" s="2"/>
      <c r="Q117" s="2">
        <f t="shared" si="72"/>
        <v>1</v>
      </c>
      <c r="R117" s="2">
        <f t="shared" si="73"/>
        <v>1</v>
      </c>
      <c r="S117" s="2">
        <f t="shared" si="74"/>
        <v>0</v>
      </c>
      <c r="T117" s="2">
        <f t="shared" si="75"/>
        <v>0</v>
      </c>
      <c r="U117" s="2">
        <f t="shared" si="76"/>
        <v>0</v>
      </c>
      <c r="V117" s="2">
        <f t="shared" si="77"/>
        <v>0</v>
      </c>
      <c r="W117" s="2">
        <f t="shared" si="78"/>
        <v>0</v>
      </c>
      <c r="X117" s="15"/>
      <c r="Y117" s="15"/>
      <c r="Z117" s="15"/>
    </row>
    <row r="118" spans="1:26">
      <c r="A118" s="1" t="s">
        <v>30</v>
      </c>
      <c r="B118" s="1" t="s">
        <v>22</v>
      </c>
      <c r="C118" s="1" t="s">
        <v>16</v>
      </c>
      <c r="D118" s="4">
        <v>45756</v>
      </c>
      <c r="E118" s="2">
        <f t="shared" si="82"/>
        <v>39</v>
      </c>
      <c r="F118" s="2">
        <f t="shared" si="86"/>
        <v>3</v>
      </c>
      <c r="G118" s="1" t="s">
        <v>11</v>
      </c>
      <c r="H118" s="1">
        <v>3</v>
      </c>
      <c r="I118" s="1">
        <v>2</v>
      </c>
      <c r="K118" s="2"/>
      <c r="L118" s="2"/>
      <c r="M118" s="2"/>
      <c r="N118" s="2"/>
      <c r="O118" s="2"/>
      <c r="Q118" s="2">
        <f t="shared" si="72"/>
        <v>1</v>
      </c>
      <c r="R118" s="2">
        <f t="shared" si="73"/>
        <v>1</v>
      </c>
      <c r="S118" s="2">
        <f t="shared" si="74"/>
        <v>0</v>
      </c>
      <c r="T118" s="2">
        <f t="shared" si="75"/>
        <v>0</v>
      </c>
      <c r="U118" s="2">
        <f t="shared" si="76"/>
        <v>0</v>
      </c>
      <c r="V118" s="2">
        <f t="shared" si="77"/>
        <v>0</v>
      </c>
      <c r="W118" s="2">
        <f t="shared" si="78"/>
        <v>0</v>
      </c>
      <c r="X118" s="15"/>
      <c r="Y118" s="15"/>
      <c r="Z118" s="15"/>
    </row>
    <row r="119" spans="1:26">
      <c r="A119" s="1" t="s">
        <v>30</v>
      </c>
      <c r="B119" s="1" t="s">
        <v>21</v>
      </c>
      <c r="C119" s="1" t="s">
        <v>16</v>
      </c>
      <c r="D119" s="4">
        <v>45756</v>
      </c>
      <c r="E119" s="2">
        <f t="shared" si="82"/>
        <v>40</v>
      </c>
      <c r="F119" s="2">
        <f t="shared" si="86"/>
        <v>1</v>
      </c>
      <c r="G119" s="1" t="s">
        <v>11</v>
      </c>
      <c r="H119" s="1">
        <v>1</v>
      </c>
      <c r="I119" s="1">
        <v>3</v>
      </c>
      <c r="K119" s="2"/>
      <c r="L119" s="2"/>
      <c r="M119" s="2"/>
      <c r="N119" s="2"/>
      <c r="O119" s="2"/>
      <c r="Q119" s="2">
        <f t="shared" si="72"/>
        <v>1</v>
      </c>
      <c r="R119" s="2">
        <f t="shared" si="73"/>
        <v>1</v>
      </c>
      <c r="S119" s="2">
        <f t="shared" si="74"/>
        <v>0</v>
      </c>
      <c r="T119" s="2">
        <f t="shared" si="75"/>
        <v>0</v>
      </c>
      <c r="U119" s="2">
        <f t="shared" si="76"/>
        <v>0</v>
      </c>
      <c r="V119" s="2">
        <f t="shared" si="77"/>
        <v>0</v>
      </c>
      <c r="W119" s="2">
        <f t="shared" si="78"/>
        <v>0</v>
      </c>
      <c r="X119" s="15" t="str">
        <f t="shared" ref="X119" si="132">IF(SUM(H119:H121)&gt;SUM(I119:I121), "Caleb", "Joshua")</f>
        <v>Caleb</v>
      </c>
      <c r="Y119" s="15">
        <f t="shared" ref="Y119" si="133">ABS(SUM(H119:H121)-SUM(I119:I121))</f>
        <v>2</v>
      </c>
      <c r="Z119" s="15">
        <f t="shared" ref="Z119" si="134">SUM(H119:H121, I119:I121)</f>
        <v>14</v>
      </c>
    </row>
    <row r="120" spans="1:26">
      <c r="A120" s="1" t="s">
        <v>30</v>
      </c>
      <c r="B120" s="1" t="s">
        <v>21</v>
      </c>
      <c r="C120" s="1" t="s">
        <v>16</v>
      </c>
      <c r="D120" s="4">
        <v>45756</v>
      </c>
      <c r="E120" s="2">
        <f t="shared" si="82"/>
        <v>40</v>
      </c>
      <c r="F120" s="2">
        <f t="shared" si="86"/>
        <v>2</v>
      </c>
      <c r="G120" s="1" t="s">
        <v>11</v>
      </c>
      <c r="H120" s="1">
        <v>2</v>
      </c>
      <c r="I120" s="1">
        <v>3</v>
      </c>
      <c r="K120" s="2"/>
      <c r="L120" s="2"/>
      <c r="M120" s="2"/>
      <c r="N120" s="2"/>
      <c r="O120" s="2"/>
      <c r="Q120" s="2">
        <f t="shared" si="72"/>
        <v>1</v>
      </c>
      <c r="R120" s="2">
        <f t="shared" si="73"/>
        <v>1</v>
      </c>
      <c r="S120" s="2">
        <f t="shared" si="74"/>
        <v>0</v>
      </c>
      <c r="T120" s="2">
        <f t="shared" si="75"/>
        <v>0</v>
      </c>
      <c r="U120" s="2">
        <f t="shared" si="76"/>
        <v>0</v>
      </c>
      <c r="V120" s="2">
        <f t="shared" si="77"/>
        <v>0</v>
      </c>
      <c r="W120" s="2">
        <f t="shared" si="78"/>
        <v>0</v>
      </c>
      <c r="X120" s="15"/>
      <c r="Y120" s="15"/>
      <c r="Z120" s="15"/>
    </row>
    <row r="121" spans="1:26">
      <c r="A121" s="1" t="s">
        <v>30</v>
      </c>
      <c r="B121" s="1" t="s">
        <v>21</v>
      </c>
      <c r="C121" s="1" t="s">
        <v>16</v>
      </c>
      <c r="D121" s="4">
        <v>45756</v>
      </c>
      <c r="E121" s="2">
        <f t="shared" si="82"/>
        <v>40</v>
      </c>
      <c r="F121" s="2">
        <f t="shared" si="86"/>
        <v>3</v>
      </c>
      <c r="G121" s="1" t="s">
        <v>11</v>
      </c>
      <c r="H121" s="1">
        <v>5</v>
      </c>
      <c r="I121" s="1">
        <v>0</v>
      </c>
      <c r="K121" s="2"/>
      <c r="L121" s="2"/>
      <c r="M121" s="2"/>
      <c r="N121" s="2"/>
      <c r="O121" s="2"/>
      <c r="Q121" s="2">
        <f t="shared" si="72"/>
        <v>1</v>
      </c>
      <c r="R121" s="2">
        <f t="shared" si="73"/>
        <v>1</v>
      </c>
      <c r="S121" s="2">
        <f t="shared" si="74"/>
        <v>0</v>
      </c>
      <c r="T121" s="2">
        <f t="shared" si="75"/>
        <v>0</v>
      </c>
      <c r="U121" s="2">
        <f t="shared" si="76"/>
        <v>0</v>
      </c>
      <c r="V121" s="2">
        <f t="shared" si="77"/>
        <v>0</v>
      </c>
      <c r="W121" s="2">
        <f t="shared" si="78"/>
        <v>0</v>
      </c>
      <c r="X121" s="15"/>
      <c r="Y121" s="15"/>
      <c r="Z121" s="15"/>
    </row>
    <row r="122" spans="1:26">
      <c r="A122" s="1" t="s">
        <v>30</v>
      </c>
      <c r="B122" s="1" t="s">
        <v>23</v>
      </c>
      <c r="C122" s="1" t="s">
        <v>16</v>
      </c>
      <c r="D122" s="4">
        <v>45756</v>
      </c>
      <c r="E122" s="2">
        <f t="shared" si="82"/>
        <v>41</v>
      </c>
      <c r="F122" s="2">
        <f t="shared" si="86"/>
        <v>1</v>
      </c>
      <c r="G122" s="1" t="s">
        <v>11</v>
      </c>
      <c r="H122" s="1">
        <v>0</v>
      </c>
      <c r="I122" s="1">
        <v>2</v>
      </c>
      <c r="K122" s="2"/>
      <c r="L122" s="2"/>
      <c r="M122" s="2"/>
      <c r="N122" s="2"/>
      <c r="O122" s="2"/>
      <c r="Q122" s="2">
        <f t="shared" si="72"/>
        <v>1</v>
      </c>
      <c r="R122" s="2">
        <f t="shared" si="73"/>
        <v>1</v>
      </c>
      <c r="S122" s="2">
        <f t="shared" si="74"/>
        <v>0</v>
      </c>
      <c r="T122" s="2">
        <f t="shared" si="75"/>
        <v>0</v>
      </c>
      <c r="U122" s="2">
        <f t="shared" si="76"/>
        <v>0</v>
      </c>
      <c r="V122" s="2">
        <f t="shared" si="77"/>
        <v>0</v>
      </c>
      <c r="W122" s="2">
        <f t="shared" si="78"/>
        <v>0</v>
      </c>
      <c r="X122" s="15" t="str">
        <f t="shared" ref="X122" si="135">IF(SUM(H122:H124)&gt;SUM(I122:I124), "Caleb", "Joshua")</f>
        <v>Caleb</v>
      </c>
      <c r="Y122" s="15">
        <f t="shared" ref="Y122" si="136">ABS(SUM(H122:H124)-SUM(I122:I124))</f>
        <v>2</v>
      </c>
      <c r="Z122" s="15">
        <f t="shared" ref="Z122" si="137">SUM(H122:H124, I122:I124)</f>
        <v>6</v>
      </c>
    </row>
    <row r="123" spans="1:26">
      <c r="A123" s="1" t="s">
        <v>30</v>
      </c>
      <c r="B123" s="1" t="s">
        <v>23</v>
      </c>
      <c r="C123" s="1" t="s">
        <v>16</v>
      </c>
      <c r="D123" s="4">
        <v>45756</v>
      </c>
      <c r="E123" s="2">
        <f t="shared" si="82"/>
        <v>41</v>
      </c>
      <c r="F123" s="2">
        <f t="shared" si="86"/>
        <v>2</v>
      </c>
      <c r="G123" s="1" t="s">
        <v>11</v>
      </c>
      <c r="H123" s="1">
        <v>3</v>
      </c>
      <c r="I123" s="1">
        <v>0</v>
      </c>
      <c r="K123" s="2"/>
      <c r="L123" s="2"/>
      <c r="M123" s="2"/>
      <c r="N123" s="2"/>
      <c r="O123" s="2"/>
      <c r="Q123" s="2">
        <f t="shared" si="72"/>
        <v>1</v>
      </c>
      <c r="R123" s="2">
        <f t="shared" si="73"/>
        <v>1</v>
      </c>
      <c r="S123" s="2">
        <f t="shared" si="74"/>
        <v>0</v>
      </c>
      <c r="T123" s="2">
        <f t="shared" si="75"/>
        <v>0</v>
      </c>
      <c r="U123" s="2">
        <f t="shared" si="76"/>
        <v>0</v>
      </c>
      <c r="V123" s="2">
        <f t="shared" si="77"/>
        <v>0</v>
      </c>
      <c r="W123" s="2">
        <f t="shared" si="78"/>
        <v>0</v>
      </c>
      <c r="X123" s="15"/>
      <c r="Y123" s="15"/>
      <c r="Z123" s="15"/>
    </row>
    <row r="124" spans="1:26">
      <c r="A124" s="1" t="s">
        <v>30</v>
      </c>
      <c r="B124" s="1" t="s">
        <v>23</v>
      </c>
      <c r="C124" s="1" t="s">
        <v>16</v>
      </c>
      <c r="D124" s="4">
        <v>45756</v>
      </c>
      <c r="E124" s="2">
        <f t="shared" si="82"/>
        <v>41</v>
      </c>
      <c r="F124" s="2">
        <f t="shared" si="86"/>
        <v>3</v>
      </c>
      <c r="G124" s="1" t="s">
        <v>11</v>
      </c>
      <c r="H124" s="1">
        <v>1</v>
      </c>
      <c r="I124" s="1">
        <v>0</v>
      </c>
      <c r="K124" s="2"/>
      <c r="L124" s="2"/>
      <c r="M124" s="2"/>
      <c r="N124" s="2"/>
      <c r="O124" s="2"/>
      <c r="Q124" s="2">
        <f t="shared" si="72"/>
        <v>1</v>
      </c>
      <c r="R124" s="2">
        <f t="shared" si="73"/>
        <v>1</v>
      </c>
      <c r="S124" s="2">
        <f t="shared" si="74"/>
        <v>0</v>
      </c>
      <c r="T124" s="2">
        <f t="shared" si="75"/>
        <v>0</v>
      </c>
      <c r="U124" s="2">
        <f t="shared" si="76"/>
        <v>0</v>
      </c>
      <c r="V124" s="2">
        <f t="shared" si="77"/>
        <v>0</v>
      </c>
      <c r="W124" s="2">
        <f t="shared" si="78"/>
        <v>0</v>
      </c>
      <c r="X124" s="15"/>
      <c r="Y124" s="15"/>
      <c r="Z124" s="15"/>
    </row>
    <row r="125" spans="1:26">
      <c r="A125" s="1" t="s">
        <v>30</v>
      </c>
      <c r="B125" s="1" t="s">
        <v>21</v>
      </c>
      <c r="C125" s="1" t="s">
        <v>16</v>
      </c>
      <c r="D125" s="4">
        <v>45757</v>
      </c>
      <c r="E125" s="2">
        <f t="shared" si="82"/>
        <v>42</v>
      </c>
      <c r="F125" s="2">
        <f t="shared" si="86"/>
        <v>1</v>
      </c>
      <c r="G125" s="1" t="s">
        <v>9</v>
      </c>
      <c r="H125" s="1">
        <v>3</v>
      </c>
      <c r="I125" s="1">
        <v>1</v>
      </c>
      <c r="K125" s="2"/>
      <c r="L125" s="2"/>
      <c r="M125" s="2"/>
      <c r="N125" s="2"/>
      <c r="O125" s="2"/>
      <c r="Q125" s="2">
        <f t="shared" si="72"/>
        <v>1</v>
      </c>
      <c r="R125" s="2">
        <f t="shared" si="73"/>
        <v>1</v>
      </c>
      <c r="S125" s="2">
        <f t="shared" si="74"/>
        <v>0</v>
      </c>
      <c r="T125" s="2">
        <f t="shared" si="75"/>
        <v>0</v>
      </c>
      <c r="U125" s="2">
        <f t="shared" si="76"/>
        <v>0</v>
      </c>
      <c r="V125" s="2">
        <f t="shared" si="77"/>
        <v>0</v>
      </c>
      <c r="W125" s="2">
        <f t="shared" si="78"/>
        <v>0</v>
      </c>
      <c r="X125" s="15" t="str">
        <f t="shared" ref="X125" si="138">IF(SUM(H125:H127)&gt;SUM(I125:I127), "Caleb", "Joshua")</f>
        <v>Joshua</v>
      </c>
      <c r="Y125" s="15">
        <f t="shared" ref="Y125" si="139">ABS(SUM(H125:H127)-SUM(I125:I127))</f>
        <v>1</v>
      </c>
      <c r="Z125" s="15">
        <f t="shared" ref="Z125" si="140">SUM(H125:H127, I125:I127)</f>
        <v>11</v>
      </c>
    </row>
    <row r="126" spans="1:26">
      <c r="A126" s="1" t="s">
        <v>30</v>
      </c>
      <c r="B126" s="1" t="s">
        <v>21</v>
      </c>
      <c r="C126" s="1" t="s">
        <v>16</v>
      </c>
      <c r="D126" s="4">
        <v>45757</v>
      </c>
      <c r="E126" s="2">
        <f t="shared" si="82"/>
        <v>42</v>
      </c>
      <c r="F126" s="2">
        <f t="shared" si="86"/>
        <v>2</v>
      </c>
      <c r="G126" s="1" t="s">
        <v>9</v>
      </c>
      <c r="H126" s="1">
        <v>1</v>
      </c>
      <c r="I126" s="1">
        <v>2</v>
      </c>
      <c r="K126" s="2"/>
      <c r="L126" s="2"/>
      <c r="M126" s="2"/>
      <c r="N126" s="2"/>
      <c r="O126" s="2"/>
      <c r="Q126" s="2">
        <f t="shared" si="72"/>
        <v>1</v>
      </c>
      <c r="R126" s="2">
        <f t="shared" si="73"/>
        <v>1</v>
      </c>
      <c r="S126" s="2">
        <f t="shared" si="74"/>
        <v>0</v>
      </c>
      <c r="T126" s="2">
        <f t="shared" si="75"/>
        <v>0</v>
      </c>
      <c r="U126" s="2">
        <f t="shared" si="76"/>
        <v>0</v>
      </c>
      <c r="V126" s="2">
        <f t="shared" si="77"/>
        <v>0</v>
      </c>
      <c r="W126" s="2">
        <f t="shared" si="78"/>
        <v>0</v>
      </c>
      <c r="X126" s="15"/>
      <c r="Y126" s="15"/>
      <c r="Z126" s="15"/>
    </row>
    <row r="127" spans="1:26">
      <c r="A127" s="1" t="s">
        <v>30</v>
      </c>
      <c r="B127" s="1" t="s">
        <v>21</v>
      </c>
      <c r="C127" s="1" t="s">
        <v>16</v>
      </c>
      <c r="D127" s="4">
        <v>45757</v>
      </c>
      <c r="E127" s="2">
        <f t="shared" si="82"/>
        <v>42</v>
      </c>
      <c r="F127" s="2">
        <f t="shared" si="86"/>
        <v>3</v>
      </c>
      <c r="G127" s="1" t="s">
        <v>9</v>
      </c>
      <c r="H127" s="1">
        <v>1</v>
      </c>
      <c r="I127" s="1">
        <v>3</v>
      </c>
      <c r="K127" s="2"/>
      <c r="L127" s="2"/>
      <c r="M127" s="2"/>
      <c r="N127" s="2"/>
      <c r="O127" s="2"/>
      <c r="Q127" s="2">
        <f t="shared" si="72"/>
        <v>1</v>
      </c>
      <c r="R127" s="2">
        <f t="shared" si="73"/>
        <v>1</v>
      </c>
      <c r="S127" s="2">
        <f t="shared" si="74"/>
        <v>0</v>
      </c>
      <c r="T127" s="2">
        <f t="shared" si="75"/>
        <v>0</v>
      </c>
      <c r="U127" s="2">
        <f t="shared" si="76"/>
        <v>0</v>
      </c>
      <c r="V127" s="2">
        <f t="shared" si="77"/>
        <v>0</v>
      </c>
      <c r="W127" s="2">
        <f t="shared" si="78"/>
        <v>0</v>
      </c>
      <c r="X127" s="15"/>
      <c r="Y127" s="15"/>
      <c r="Z127" s="15"/>
    </row>
    <row r="128" spans="1:26">
      <c r="A128" s="1" t="s">
        <v>30</v>
      </c>
      <c r="B128" s="1" t="s">
        <v>22</v>
      </c>
      <c r="C128" s="1" t="s">
        <v>16</v>
      </c>
      <c r="D128" s="4">
        <v>45761</v>
      </c>
      <c r="E128" s="2">
        <f t="shared" si="82"/>
        <v>43</v>
      </c>
      <c r="F128" s="2">
        <f t="shared" si="86"/>
        <v>1</v>
      </c>
      <c r="G128" s="1" t="s">
        <v>15</v>
      </c>
      <c r="H128" s="1">
        <v>7</v>
      </c>
      <c r="I128" s="1">
        <v>1</v>
      </c>
      <c r="K128" s="2">
        <v>2</v>
      </c>
      <c r="L128" s="2"/>
      <c r="M128" s="2"/>
      <c r="N128" s="2"/>
      <c r="O128" s="2"/>
      <c r="Q128" s="2">
        <f t="shared" si="72"/>
        <v>1</v>
      </c>
      <c r="R128" s="2">
        <f t="shared" si="73"/>
        <v>1</v>
      </c>
      <c r="S128" s="2">
        <f t="shared" si="74"/>
        <v>0</v>
      </c>
      <c r="T128" s="2">
        <f t="shared" si="75"/>
        <v>1</v>
      </c>
      <c r="U128" s="2">
        <f t="shared" si="76"/>
        <v>0</v>
      </c>
      <c r="V128" s="2">
        <f t="shared" si="77"/>
        <v>0</v>
      </c>
      <c r="W128" s="2">
        <f t="shared" si="78"/>
        <v>0</v>
      </c>
      <c r="X128" s="15" t="str">
        <f t="shared" ref="X128" si="141">IF(SUM(H128:H130)&gt;SUM(I128:I130), "Caleb", "Joshua")</f>
        <v>Caleb</v>
      </c>
      <c r="Y128" s="15">
        <f t="shared" ref="Y128" si="142">ABS(SUM(H128:H130)-SUM(I128:I130))</f>
        <v>1</v>
      </c>
      <c r="Z128" s="15">
        <f t="shared" ref="Z128" si="143">SUM(H128:H130, I128:I130)</f>
        <v>15</v>
      </c>
    </row>
    <row r="129" spans="1:26">
      <c r="A129" s="1" t="s">
        <v>30</v>
      </c>
      <c r="B129" s="1" t="s">
        <v>22</v>
      </c>
      <c r="C129" s="1" t="s">
        <v>16</v>
      </c>
      <c r="D129" s="4">
        <v>45761</v>
      </c>
      <c r="E129" s="2">
        <f t="shared" si="82"/>
        <v>43</v>
      </c>
      <c r="F129" s="2">
        <f t="shared" si="86"/>
        <v>2</v>
      </c>
      <c r="G129" s="1" t="s">
        <v>15</v>
      </c>
      <c r="H129" s="1">
        <v>0</v>
      </c>
      <c r="I129" s="1">
        <v>2</v>
      </c>
      <c r="K129" s="2">
        <v>2</v>
      </c>
      <c r="L129" s="2"/>
      <c r="M129" s="2"/>
      <c r="N129" s="2"/>
      <c r="O129" s="2"/>
      <c r="Q129" s="2">
        <f t="shared" si="72"/>
        <v>1</v>
      </c>
      <c r="R129" s="2">
        <f t="shared" si="73"/>
        <v>1</v>
      </c>
      <c r="S129" s="2">
        <f t="shared" si="74"/>
        <v>0</v>
      </c>
      <c r="T129" s="2">
        <f t="shared" si="75"/>
        <v>1</v>
      </c>
      <c r="U129" s="2">
        <f t="shared" si="76"/>
        <v>0</v>
      </c>
      <c r="V129" s="2">
        <f t="shared" si="77"/>
        <v>0</v>
      </c>
      <c r="W129" s="2">
        <f t="shared" si="78"/>
        <v>0</v>
      </c>
      <c r="X129" s="15"/>
      <c r="Y129" s="15"/>
      <c r="Z129" s="15"/>
    </row>
    <row r="130" spans="1:26">
      <c r="A130" s="1" t="s">
        <v>30</v>
      </c>
      <c r="B130" s="1" t="s">
        <v>22</v>
      </c>
      <c r="C130" s="1" t="s">
        <v>16</v>
      </c>
      <c r="D130" s="4">
        <v>45761</v>
      </c>
      <c r="E130" s="2">
        <f t="shared" si="82"/>
        <v>43</v>
      </c>
      <c r="F130" s="2">
        <f t="shared" si="86"/>
        <v>3</v>
      </c>
      <c r="G130" s="1" t="s">
        <v>15</v>
      </c>
      <c r="H130" s="1">
        <v>1</v>
      </c>
      <c r="I130" s="1">
        <v>4</v>
      </c>
      <c r="K130" s="2">
        <v>0</v>
      </c>
      <c r="L130" s="2"/>
      <c r="M130" s="2"/>
      <c r="N130" s="2"/>
      <c r="O130" s="2"/>
      <c r="Q130" s="2">
        <f t="shared" si="72"/>
        <v>1</v>
      </c>
      <c r="R130" s="2">
        <f t="shared" si="73"/>
        <v>1</v>
      </c>
      <c r="S130" s="2">
        <f t="shared" si="74"/>
        <v>0</v>
      </c>
      <c r="T130" s="2">
        <f t="shared" si="75"/>
        <v>1</v>
      </c>
      <c r="U130" s="2">
        <f t="shared" si="76"/>
        <v>0</v>
      </c>
      <c r="V130" s="2">
        <f t="shared" si="77"/>
        <v>0</v>
      </c>
      <c r="W130" s="2">
        <f t="shared" si="78"/>
        <v>0</v>
      </c>
      <c r="X130" s="15"/>
      <c r="Y130" s="15"/>
      <c r="Z130" s="15"/>
    </row>
    <row r="131" spans="1:26">
      <c r="A131" s="1" t="s">
        <v>30</v>
      </c>
      <c r="B131" s="1" t="s">
        <v>22</v>
      </c>
      <c r="C131" s="1" t="s">
        <v>16</v>
      </c>
      <c r="D131" s="4">
        <v>45762</v>
      </c>
      <c r="E131" s="2">
        <f t="shared" si="82"/>
        <v>44</v>
      </c>
      <c r="F131" s="2">
        <f t="shared" si="86"/>
        <v>1</v>
      </c>
      <c r="G131" s="1" t="s">
        <v>28</v>
      </c>
      <c r="H131" s="1">
        <v>0</v>
      </c>
      <c r="I131" s="1">
        <v>0</v>
      </c>
      <c r="K131" s="2"/>
      <c r="L131" s="2"/>
      <c r="M131" s="2"/>
      <c r="N131" s="2">
        <v>1</v>
      </c>
      <c r="O131" s="2"/>
      <c r="Q131" s="2">
        <f t="shared" ref="Q131:Q194" si="144">COUNTA(H131)</f>
        <v>1</v>
      </c>
      <c r="R131" s="2">
        <f t="shared" ref="R131:R194" si="145">COUNTA(I131)</f>
        <v>1</v>
      </c>
      <c r="S131" s="2">
        <f t="shared" ref="S131:S194" si="146">COUNTA(J131)</f>
        <v>0</v>
      </c>
      <c r="T131" s="2">
        <f t="shared" ref="T131:T194" si="147">COUNTA(K131)</f>
        <v>0</v>
      </c>
      <c r="U131" s="2">
        <f t="shared" ref="U131:U194" si="148">COUNTA(L131)</f>
        <v>0</v>
      </c>
      <c r="V131" s="2">
        <f t="shared" ref="V131:V194" si="149">COUNTA(M131)</f>
        <v>0</v>
      </c>
      <c r="W131" s="2">
        <f t="shared" ref="W131:W194" si="150">COUNTA(N131)</f>
        <v>1</v>
      </c>
      <c r="X131" s="15" t="str">
        <f t="shared" ref="X131" si="151">IF(SUM(H131:H133)&gt;SUM(I131:I133), "Caleb", "Joshua")</f>
        <v>Caleb</v>
      </c>
      <c r="Y131" s="15">
        <f t="shared" ref="Y131" si="152">ABS(SUM(H131:H133)-SUM(I131:I133))</f>
        <v>2</v>
      </c>
      <c r="Z131" s="15">
        <f t="shared" ref="Z131" si="153">SUM(H131:H133, I131:I133)</f>
        <v>12</v>
      </c>
    </row>
    <row r="132" spans="1:26">
      <c r="A132" s="1" t="s">
        <v>30</v>
      </c>
      <c r="B132" s="1" t="s">
        <v>22</v>
      </c>
      <c r="C132" s="1" t="s">
        <v>16</v>
      </c>
      <c r="D132" s="4">
        <v>45762</v>
      </c>
      <c r="E132" s="2">
        <f t="shared" si="82"/>
        <v>44</v>
      </c>
      <c r="F132" s="2">
        <f t="shared" si="86"/>
        <v>2</v>
      </c>
      <c r="G132" s="1" t="s">
        <v>28</v>
      </c>
      <c r="H132" s="1">
        <v>1</v>
      </c>
      <c r="I132" s="1">
        <v>2</v>
      </c>
      <c r="K132" s="2"/>
      <c r="L132" s="2"/>
      <c r="M132" s="2"/>
      <c r="N132" s="2">
        <v>1</v>
      </c>
      <c r="O132" s="2"/>
      <c r="Q132" s="2">
        <f t="shared" si="144"/>
        <v>1</v>
      </c>
      <c r="R132" s="2">
        <f t="shared" si="145"/>
        <v>1</v>
      </c>
      <c r="S132" s="2">
        <f t="shared" si="146"/>
        <v>0</v>
      </c>
      <c r="T132" s="2">
        <f t="shared" si="147"/>
        <v>0</v>
      </c>
      <c r="U132" s="2">
        <f t="shared" si="148"/>
        <v>0</v>
      </c>
      <c r="V132" s="2">
        <f t="shared" si="149"/>
        <v>0</v>
      </c>
      <c r="W132" s="2">
        <f t="shared" si="150"/>
        <v>1</v>
      </c>
      <c r="X132" s="15"/>
      <c r="Y132" s="15"/>
      <c r="Z132" s="15"/>
    </row>
    <row r="133" spans="1:26">
      <c r="A133" s="1" t="s">
        <v>30</v>
      </c>
      <c r="B133" s="1" t="s">
        <v>22</v>
      </c>
      <c r="C133" s="1" t="s">
        <v>16</v>
      </c>
      <c r="D133" s="4">
        <v>45762</v>
      </c>
      <c r="E133" s="2">
        <f t="shared" si="82"/>
        <v>44</v>
      </c>
      <c r="F133" s="2">
        <f t="shared" si="86"/>
        <v>3</v>
      </c>
      <c r="G133" s="1" t="s">
        <v>28</v>
      </c>
      <c r="H133" s="1">
        <v>6</v>
      </c>
      <c r="I133" s="1">
        <v>3</v>
      </c>
      <c r="K133" s="2"/>
      <c r="L133" s="2"/>
      <c r="M133" s="2"/>
      <c r="N133" s="2">
        <v>0</v>
      </c>
      <c r="O133" s="2"/>
      <c r="Q133" s="2">
        <f t="shared" si="144"/>
        <v>1</v>
      </c>
      <c r="R133" s="2">
        <f t="shared" si="145"/>
        <v>1</v>
      </c>
      <c r="S133" s="2">
        <f t="shared" si="146"/>
        <v>0</v>
      </c>
      <c r="T133" s="2">
        <f t="shared" si="147"/>
        <v>0</v>
      </c>
      <c r="U133" s="2">
        <f t="shared" si="148"/>
        <v>0</v>
      </c>
      <c r="V133" s="2">
        <f t="shared" si="149"/>
        <v>0</v>
      </c>
      <c r="W133" s="2">
        <f t="shared" si="150"/>
        <v>1</v>
      </c>
      <c r="X133" s="15"/>
      <c r="Y133" s="15"/>
      <c r="Z133" s="15"/>
    </row>
    <row r="134" spans="1:26">
      <c r="A134" s="1" t="s">
        <v>31</v>
      </c>
      <c r="B134" s="1" t="s">
        <v>22</v>
      </c>
      <c r="C134" s="1" t="s">
        <v>16</v>
      </c>
      <c r="D134" s="4">
        <v>45762</v>
      </c>
      <c r="E134" s="2">
        <f t="shared" si="82"/>
        <v>45</v>
      </c>
      <c r="F134" s="2">
        <f t="shared" si="86"/>
        <v>1</v>
      </c>
      <c r="G134" s="1" t="s">
        <v>9</v>
      </c>
      <c r="H134" s="1">
        <v>4</v>
      </c>
      <c r="I134" s="1">
        <v>0</v>
      </c>
      <c r="K134" s="2">
        <v>0</v>
      </c>
      <c r="L134" s="2"/>
      <c r="M134" s="2"/>
      <c r="N134" s="2"/>
      <c r="O134" s="2"/>
      <c r="Q134" s="2">
        <f t="shared" si="144"/>
        <v>1</v>
      </c>
      <c r="R134" s="2">
        <f t="shared" si="145"/>
        <v>1</v>
      </c>
      <c r="S134" s="2">
        <f t="shared" si="146"/>
        <v>0</v>
      </c>
      <c r="T134" s="2">
        <f t="shared" si="147"/>
        <v>1</v>
      </c>
      <c r="U134" s="2">
        <f t="shared" si="148"/>
        <v>0</v>
      </c>
      <c r="V134" s="2">
        <f t="shared" si="149"/>
        <v>0</v>
      </c>
      <c r="W134" s="2">
        <f t="shared" si="150"/>
        <v>0</v>
      </c>
      <c r="X134" s="15" t="str">
        <f t="shared" ref="X134" si="154">IF(SUM(H134:H136)&gt;SUM(I134:I136), "Caleb", "Joshua")</f>
        <v>Caleb</v>
      </c>
      <c r="Y134" s="15">
        <f t="shared" ref="Y134" si="155">ABS(SUM(H134:H136)-SUM(I134:I136))</f>
        <v>6</v>
      </c>
      <c r="Z134" s="15">
        <f t="shared" ref="Z134" si="156">SUM(H134:H136, I134:I136)</f>
        <v>8</v>
      </c>
    </row>
    <row r="135" spans="1:26">
      <c r="A135" s="1" t="s">
        <v>31</v>
      </c>
      <c r="B135" s="1" t="s">
        <v>22</v>
      </c>
      <c r="C135" s="1" t="s">
        <v>16</v>
      </c>
      <c r="D135" s="4">
        <v>45762</v>
      </c>
      <c r="E135" s="2">
        <f t="shared" ref="E135:E175" si="157">E132+1</f>
        <v>45</v>
      </c>
      <c r="F135" s="2">
        <f t="shared" si="86"/>
        <v>2</v>
      </c>
      <c r="G135" s="1" t="s">
        <v>9</v>
      </c>
      <c r="H135" s="1">
        <v>0</v>
      </c>
      <c r="I135" s="1">
        <v>1</v>
      </c>
      <c r="K135" s="2">
        <v>0</v>
      </c>
      <c r="L135" s="2"/>
      <c r="M135" s="2"/>
      <c r="N135" s="2"/>
      <c r="O135" s="2"/>
      <c r="Q135" s="2">
        <f t="shared" si="144"/>
        <v>1</v>
      </c>
      <c r="R135" s="2">
        <f t="shared" si="145"/>
        <v>1</v>
      </c>
      <c r="S135" s="2">
        <f t="shared" si="146"/>
        <v>0</v>
      </c>
      <c r="T135" s="2">
        <f t="shared" si="147"/>
        <v>1</v>
      </c>
      <c r="U135" s="2">
        <f t="shared" si="148"/>
        <v>0</v>
      </c>
      <c r="V135" s="2">
        <f t="shared" si="149"/>
        <v>0</v>
      </c>
      <c r="W135" s="2">
        <f t="shared" si="150"/>
        <v>0</v>
      </c>
      <c r="X135" s="15"/>
      <c r="Y135" s="15"/>
      <c r="Z135" s="15"/>
    </row>
    <row r="136" spans="1:26">
      <c r="A136" s="1" t="s">
        <v>31</v>
      </c>
      <c r="B136" s="1" t="s">
        <v>22</v>
      </c>
      <c r="C136" s="1" t="s">
        <v>16</v>
      </c>
      <c r="D136" s="4">
        <v>45762</v>
      </c>
      <c r="E136" s="2">
        <f t="shared" si="157"/>
        <v>45</v>
      </c>
      <c r="F136" s="2">
        <f t="shared" ref="F136" si="158">F133</f>
        <v>3</v>
      </c>
      <c r="G136" s="1" t="s">
        <v>9</v>
      </c>
      <c r="H136" s="1">
        <v>3</v>
      </c>
      <c r="I136" s="1">
        <v>0</v>
      </c>
      <c r="K136" s="2">
        <v>0</v>
      </c>
      <c r="L136" s="2"/>
      <c r="M136" s="2"/>
      <c r="N136" s="2"/>
      <c r="O136" s="2"/>
      <c r="Q136" s="2">
        <f t="shared" si="144"/>
        <v>1</v>
      </c>
      <c r="R136" s="2">
        <f t="shared" si="145"/>
        <v>1</v>
      </c>
      <c r="S136" s="2">
        <f t="shared" si="146"/>
        <v>0</v>
      </c>
      <c r="T136" s="2">
        <f t="shared" si="147"/>
        <v>1</v>
      </c>
      <c r="U136" s="2">
        <f t="shared" si="148"/>
        <v>0</v>
      </c>
      <c r="V136" s="2">
        <f t="shared" si="149"/>
        <v>0</v>
      </c>
      <c r="W136" s="2">
        <f t="shared" si="150"/>
        <v>0</v>
      </c>
      <c r="X136" s="15"/>
      <c r="Y136" s="15"/>
      <c r="Z136" s="15"/>
    </row>
    <row r="137" spans="1:26">
      <c r="A137" s="1" t="s">
        <v>30</v>
      </c>
      <c r="B137" s="1" t="s">
        <v>21</v>
      </c>
      <c r="C137" s="1" t="s">
        <v>16</v>
      </c>
      <c r="D137" s="4">
        <v>45762</v>
      </c>
      <c r="E137" s="2">
        <f t="shared" si="157"/>
        <v>46</v>
      </c>
      <c r="F137" s="2">
        <f t="shared" si="86"/>
        <v>1</v>
      </c>
      <c r="G137" s="1" t="s">
        <v>11</v>
      </c>
      <c r="H137" s="1">
        <v>3</v>
      </c>
      <c r="I137" s="1">
        <v>0</v>
      </c>
      <c r="K137" s="2"/>
      <c r="L137" s="2"/>
      <c r="M137" s="2"/>
      <c r="N137" s="2"/>
      <c r="O137" s="2"/>
      <c r="Q137" s="2">
        <f t="shared" si="144"/>
        <v>1</v>
      </c>
      <c r="R137" s="2">
        <f t="shared" si="145"/>
        <v>1</v>
      </c>
      <c r="S137" s="2">
        <f t="shared" si="146"/>
        <v>0</v>
      </c>
      <c r="T137" s="2">
        <f t="shared" si="147"/>
        <v>0</v>
      </c>
      <c r="U137" s="2">
        <f t="shared" si="148"/>
        <v>0</v>
      </c>
      <c r="V137" s="2">
        <f t="shared" si="149"/>
        <v>0</v>
      </c>
      <c r="W137" s="2">
        <f t="shared" si="150"/>
        <v>0</v>
      </c>
      <c r="X137" s="15" t="str">
        <f t="shared" ref="X137" si="159">IF(SUM(H137:H139)&gt;SUM(I137:I139), "Caleb", "Joshua")</f>
        <v>Caleb</v>
      </c>
      <c r="Y137" s="15">
        <f t="shared" ref="Y137" si="160">ABS(SUM(H137:H139)-SUM(I137:I139))</f>
        <v>8</v>
      </c>
      <c r="Z137" s="15">
        <f t="shared" ref="Z137" si="161">SUM(H137:H139, I137:I139)</f>
        <v>12</v>
      </c>
    </row>
    <row r="138" spans="1:26">
      <c r="A138" s="1" t="s">
        <v>30</v>
      </c>
      <c r="B138" s="1" t="s">
        <v>21</v>
      </c>
      <c r="C138" s="1" t="s">
        <v>16</v>
      </c>
      <c r="D138" s="4">
        <v>45762</v>
      </c>
      <c r="E138" s="2">
        <f t="shared" si="157"/>
        <v>46</v>
      </c>
      <c r="F138" s="2">
        <f t="shared" ref="F138:F175" si="162">F135</f>
        <v>2</v>
      </c>
      <c r="G138" s="1" t="s">
        <v>11</v>
      </c>
      <c r="H138" s="1">
        <v>3</v>
      </c>
      <c r="I138" s="1">
        <v>1</v>
      </c>
      <c r="K138" s="2"/>
      <c r="L138" s="2"/>
      <c r="M138" s="2"/>
      <c r="N138" s="2"/>
      <c r="O138" s="2"/>
      <c r="Q138" s="2">
        <f t="shared" si="144"/>
        <v>1</v>
      </c>
      <c r="R138" s="2">
        <f t="shared" si="145"/>
        <v>1</v>
      </c>
      <c r="S138" s="2">
        <f t="shared" si="146"/>
        <v>0</v>
      </c>
      <c r="T138" s="2">
        <f t="shared" si="147"/>
        <v>0</v>
      </c>
      <c r="U138" s="2">
        <f t="shared" si="148"/>
        <v>0</v>
      </c>
      <c r="V138" s="2">
        <f t="shared" si="149"/>
        <v>0</v>
      </c>
      <c r="W138" s="2">
        <f t="shared" si="150"/>
        <v>0</v>
      </c>
      <c r="X138" s="15"/>
      <c r="Y138" s="15"/>
      <c r="Z138" s="15"/>
    </row>
    <row r="139" spans="1:26">
      <c r="A139" s="1" t="s">
        <v>30</v>
      </c>
      <c r="B139" s="1" t="s">
        <v>21</v>
      </c>
      <c r="C139" s="1" t="s">
        <v>16</v>
      </c>
      <c r="D139" s="4">
        <v>45762</v>
      </c>
      <c r="E139" s="2">
        <f t="shared" si="157"/>
        <v>46</v>
      </c>
      <c r="F139" s="2">
        <f t="shared" si="162"/>
        <v>3</v>
      </c>
      <c r="G139" s="1" t="s">
        <v>11</v>
      </c>
      <c r="H139" s="1">
        <v>4</v>
      </c>
      <c r="I139" s="1">
        <v>1</v>
      </c>
      <c r="K139" s="2"/>
      <c r="L139" s="2"/>
      <c r="M139" s="2"/>
      <c r="N139" s="2"/>
      <c r="O139" s="2"/>
      <c r="Q139" s="2">
        <f t="shared" si="144"/>
        <v>1</v>
      </c>
      <c r="R139" s="2">
        <f t="shared" si="145"/>
        <v>1</v>
      </c>
      <c r="S139" s="2">
        <f t="shared" si="146"/>
        <v>0</v>
      </c>
      <c r="T139" s="2">
        <f t="shared" si="147"/>
        <v>0</v>
      </c>
      <c r="U139" s="2">
        <f t="shared" si="148"/>
        <v>0</v>
      </c>
      <c r="V139" s="2">
        <f t="shared" si="149"/>
        <v>0</v>
      </c>
      <c r="W139" s="2">
        <f t="shared" si="150"/>
        <v>0</v>
      </c>
      <c r="X139" s="15"/>
      <c r="Y139" s="15"/>
      <c r="Z139" s="15"/>
    </row>
    <row r="140" spans="1:26">
      <c r="A140" s="1" t="s">
        <v>30</v>
      </c>
      <c r="B140" s="1" t="s">
        <v>22</v>
      </c>
      <c r="C140" s="1" t="s">
        <v>16</v>
      </c>
      <c r="D140" s="4">
        <v>45762</v>
      </c>
      <c r="E140" s="2">
        <f t="shared" si="157"/>
        <v>47</v>
      </c>
      <c r="F140" s="2">
        <f t="shared" si="162"/>
        <v>1</v>
      </c>
      <c r="G140" s="1" t="s">
        <v>32</v>
      </c>
      <c r="I140" s="1">
        <v>0</v>
      </c>
      <c r="K140" s="2">
        <v>1</v>
      </c>
      <c r="L140" s="2"/>
      <c r="M140" s="2"/>
      <c r="N140" s="2"/>
      <c r="O140" s="2"/>
      <c r="Q140" s="2">
        <f t="shared" si="144"/>
        <v>0</v>
      </c>
      <c r="R140" s="2">
        <f t="shared" si="145"/>
        <v>1</v>
      </c>
      <c r="S140" s="2">
        <f t="shared" si="146"/>
        <v>0</v>
      </c>
      <c r="T140" s="2">
        <f t="shared" si="147"/>
        <v>1</v>
      </c>
      <c r="U140" s="2">
        <f t="shared" si="148"/>
        <v>0</v>
      </c>
      <c r="V140" s="2">
        <f t="shared" si="149"/>
        <v>0</v>
      </c>
      <c r="W140" s="2">
        <f t="shared" si="150"/>
        <v>0</v>
      </c>
      <c r="X140" s="15"/>
      <c r="Y140" s="15"/>
      <c r="Z140" s="15"/>
    </row>
    <row r="141" spans="1:26">
      <c r="A141" s="1" t="s">
        <v>30</v>
      </c>
      <c r="B141" s="1" t="s">
        <v>22</v>
      </c>
      <c r="C141" s="1" t="s">
        <v>16</v>
      </c>
      <c r="D141" s="4">
        <v>45762</v>
      </c>
      <c r="E141" s="2">
        <f t="shared" si="157"/>
        <v>47</v>
      </c>
      <c r="F141" s="2">
        <f t="shared" si="162"/>
        <v>2</v>
      </c>
      <c r="G141" s="1" t="s">
        <v>32</v>
      </c>
      <c r="I141" s="1">
        <v>3</v>
      </c>
      <c r="K141" s="2">
        <v>0</v>
      </c>
      <c r="L141" s="2"/>
      <c r="M141" s="2"/>
      <c r="N141" s="2"/>
      <c r="O141" s="2"/>
      <c r="Q141" s="2">
        <f t="shared" si="144"/>
        <v>0</v>
      </c>
      <c r="R141" s="2">
        <f t="shared" si="145"/>
        <v>1</v>
      </c>
      <c r="S141" s="2">
        <f t="shared" si="146"/>
        <v>0</v>
      </c>
      <c r="T141" s="2">
        <f t="shared" si="147"/>
        <v>1</v>
      </c>
      <c r="U141" s="2">
        <f t="shared" si="148"/>
        <v>0</v>
      </c>
      <c r="V141" s="2">
        <f t="shared" si="149"/>
        <v>0</v>
      </c>
      <c r="W141" s="2">
        <f t="shared" si="150"/>
        <v>0</v>
      </c>
      <c r="X141" s="15"/>
      <c r="Y141" s="15"/>
      <c r="Z141" s="15"/>
    </row>
    <row r="142" spans="1:26">
      <c r="A142" s="1" t="s">
        <v>30</v>
      </c>
      <c r="B142" s="1" t="s">
        <v>22</v>
      </c>
      <c r="C142" s="1" t="s">
        <v>16</v>
      </c>
      <c r="D142" s="4">
        <v>45762</v>
      </c>
      <c r="E142" s="2">
        <f t="shared" si="157"/>
        <v>47</v>
      </c>
      <c r="F142" s="2">
        <f t="shared" si="162"/>
        <v>3</v>
      </c>
      <c r="G142" s="1" t="s">
        <v>32</v>
      </c>
      <c r="I142" s="1">
        <v>0</v>
      </c>
      <c r="K142" s="2">
        <v>0</v>
      </c>
      <c r="L142" s="2"/>
      <c r="M142" s="2"/>
      <c r="N142" s="2"/>
      <c r="O142" s="2"/>
      <c r="Q142" s="2">
        <f t="shared" si="144"/>
        <v>0</v>
      </c>
      <c r="R142" s="2">
        <f t="shared" si="145"/>
        <v>1</v>
      </c>
      <c r="S142" s="2">
        <f t="shared" si="146"/>
        <v>0</v>
      </c>
      <c r="T142" s="2">
        <f t="shared" si="147"/>
        <v>1</v>
      </c>
      <c r="U142" s="2">
        <f t="shared" si="148"/>
        <v>0</v>
      </c>
      <c r="V142" s="2">
        <f t="shared" si="149"/>
        <v>0</v>
      </c>
      <c r="W142" s="2">
        <f t="shared" si="150"/>
        <v>0</v>
      </c>
      <c r="X142" s="15"/>
      <c r="Y142" s="15"/>
      <c r="Z142" s="15"/>
    </row>
    <row r="143" spans="1:26">
      <c r="A143" s="1" t="s">
        <v>30</v>
      </c>
      <c r="B143" s="1" t="s">
        <v>23</v>
      </c>
      <c r="C143" s="1" t="s">
        <v>16</v>
      </c>
      <c r="D143" s="4">
        <v>45763</v>
      </c>
      <c r="E143" s="2">
        <f t="shared" si="157"/>
        <v>48</v>
      </c>
      <c r="F143" s="2">
        <f t="shared" si="162"/>
        <v>1</v>
      </c>
      <c r="G143" s="1" t="s">
        <v>9</v>
      </c>
      <c r="H143" s="1">
        <v>1</v>
      </c>
      <c r="I143" s="1">
        <v>0</v>
      </c>
      <c r="K143" s="2"/>
      <c r="L143" s="2"/>
      <c r="M143" s="2"/>
      <c r="N143" s="2"/>
      <c r="O143" s="2"/>
      <c r="Q143" s="2">
        <f t="shared" si="144"/>
        <v>1</v>
      </c>
      <c r="R143" s="2">
        <f t="shared" si="145"/>
        <v>1</v>
      </c>
      <c r="S143" s="2">
        <f t="shared" si="146"/>
        <v>0</v>
      </c>
      <c r="T143" s="2">
        <f t="shared" si="147"/>
        <v>0</v>
      </c>
      <c r="U143" s="2">
        <f t="shared" si="148"/>
        <v>0</v>
      </c>
      <c r="V143" s="2">
        <f t="shared" si="149"/>
        <v>0</v>
      </c>
      <c r="W143" s="2">
        <f t="shared" si="150"/>
        <v>0</v>
      </c>
      <c r="X143" s="15" t="str">
        <f t="shared" ref="X143" si="163">IF(SUM(H143:H145)&gt;SUM(I143:I145), "Caleb", "Joshua")</f>
        <v>Joshua</v>
      </c>
      <c r="Y143" s="15">
        <f t="shared" ref="Y143" si="164">ABS(SUM(H143:H145)-SUM(I143:I145))</f>
        <v>1</v>
      </c>
      <c r="Z143" s="15">
        <f t="shared" ref="Z143" si="165">SUM(H143:H145, I143:I145)</f>
        <v>7</v>
      </c>
    </row>
    <row r="144" spans="1:26">
      <c r="A144" s="1" t="s">
        <v>30</v>
      </c>
      <c r="B144" s="1" t="s">
        <v>23</v>
      </c>
      <c r="C144" s="1" t="s">
        <v>16</v>
      </c>
      <c r="D144" s="4">
        <v>45763</v>
      </c>
      <c r="E144" s="2">
        <f t="shared" si="157"/>
        <v>48</v>
      </c>
      <c r="F144" s="2">
        <f t="shared" si="162"/>
        <v>2</v>
      </c>
      <c r="G144" s="1" t="s">
        <v>9</v>
      </c>
      <c r="H144" s="1">
        <v>1</v>
      </c>
      <c r="I144" s="1">
        <v>4</v>
      </c>
      <c r="K144" s="2"/>
      <c r="L144" s="2"/>
      <c r="M144" s="2"/>
      <c r="N144" s="2"/>
      <c r="O144" s="2"/>
      <c r="Q144" s="2">
        <f t="shared" si="144"/>
        <v>1</v>
      </c>
      <c r="R144" s="2">
        <f t="shared" si="145"/>
        <v>1</v>
      </c>
      <c r="S144" s="2">
        <f t="shared" si="146"/>
        <v>0</v>
      </c>
      <c r="T144" s="2">
        <f t="shared" si="147"/>
        <v>0</v>
      </c>
      <c r="U144" s="2">
        <f t="shared" si="148"/>
        <v>0</v>
      </c>
      <c r="V144" s="2">
        <f t="shared" si="149"/>
        <v>0</v>
      </c>
      <c r="W144" s="2">
        <f t="shared" si="150"/>
        <v>0</v>
      </c>
      <c r="X144" s="15"/>
      <c r="Y144" s="15"/>
      <c r="Z144" s="15"/>
    </row>
    <row r="145" spans="1:26">
      <c r="A145" s="1" t="s">
        <v>30</v>
      </c>
      <c r="B145" s="1" t="s">
        <v>23</v>
      </c>
      <c r="C145" s="1" t="s">
        <v>16</v>
      </c>
      <c r="D145" s="4">
        <v>45763</v>
      </c>
      <c r="E145" s="2">
        <f t="shared" si="157"/>
        <v>48</v>
      </c>
      <c r="F145" s="2">
        <f t="shared" si="162"/>
        <v>3</v>
      </c>
      <c r="G145" s="1" t="s">
        <v>9</v>
      </c>
      <c r="H145" s="1">
        <v>1</v>
      </c>
      <c r="I145" s="1">
        <v>0</v>
      </c>
      <c r="K145" s="2"/>
      <c r="L145" s="2"/>
      <c r="M145" s="2"/>
      <c r="N145" s="2"/>
      <c r="O145" s="2"/>
      <c r="Q145" s="2">
        <f t="shared" si="144"/>
        <v>1</v>
      </c>
      <c r="R145" s="2">
        <f t="shared" si="145"/>
        <v>1</v>
      </c>
      <c r="S145" s="2">
        <f t="shared" si="146"/>
        <v>0</v>
      </c>
      <c r="T145" s="2">
        <f t="shared" si="147"/>
        <v>0</v>
      </c>
      <c r="U145" s="2">
        <f t="shared" si="148"/>
        <v>0</v>
      </c>
      <c r="V145" s="2">
        <f t="shared" si="149"/>
        <v>0</v>
      </c>
      <c r="W145" s="2">
        <f t="shared" si="150"/>
        <v>0</v>
      </c>
      <c r="X145" s="15"/>
      <c r="Y145" s="15"/>
      <c r="Z145" s="15"/>
    </row>
    <row r="146" spans="1:26">
      <c r="A146" s="1" t="s">
        <v>30</v>
      </c>
      <c r="B146" s="1" t="s">
        <v>21</v>
      </c>
      <c r="C146" s="1" t="s">
        <v>16</v>
      </c>
      <c r="D146" s="4">
        <v>45763</v>
      </c>
      <c r="E146" s="2">
        <f t="shared" si="157"/>
        <v>49</v>
      </c>
      <c r="F146" s="2">
        <f t="shared" si="162"/>
        <v>1</v>
      </c>
      <c r="G146" s="1" t="s">
        <v>11</v>
      </c>
      <c r="H146" s="1">
        <v>2</v>
      </c>
      <c r="I146" s="1">
        <v>0</v>
      </c>
      <c r="K146" s="2"/>
      <c r="L146" s="2"/>
      <c r="M146" s="2"/>
      <c r="N146" s="2"/>
      <c r="O146" s="2"/>
      <c r="Q146" s="2">
        <f t="shared" si="144"/>
        <v>1</v>
      </c>
      <c r="R146" s="2">
        <f t="shared" si="145"/>
        <v>1</v>
      </c>
      <c r="S146" s="2">
        <f t="shared" si="146"/>
        <v>0</v>
      </c>
      <c r="T146" s="2">
        <f t="shared" si="147"/>
        <v>0</v>
      </c>
      <c r="U146" s="2">
        <f t="shared" si="148"/>
        <v>0</v>
      </c>
      <c r="V146" s="2">
        <f t="shared" si="149"/>
        <v>0</v>
      </c>
      <c r="W146" s="2">
        <f t="shared" si="150"/>
        <v>0</v>
      </c>
      <c r="X146" s="15" t="str">
        <f t="shared" ref="X146" si="166">IF(SUM(H146:H148)&gt;SUM(I146:I148), "Caleb", "Joshua")</f>
        <v>Caleb</v>
      </c>
      <c r="Y146" s="15">
        <f t="shared" ref="Y146" si="167">ABS(SUM(H146:H148)-SUM(I146:I148))</f>
        <v>3</v>
      </c>
      <c r="Z146" s="15">
        <f t="shared" ref="Z146" si="168">SUM(H146:H148, I146:I148)</f>
        <v>11</v>
      </c>
    </row>
    <row r="147" spans="1:26">
      <c r="A147" s="1" t="s">
        <v>30</v>
      </c>
      <c r="B147" s="1" t="s">
        <v>21</v>
      </c>
      <c r="C147" s="1" t="s">
        <v>16</v>
      </c>
      <c r="D147" s="4">
        <v>45763</v>
      </c>
      <c r="E147" s="2">
        <f t="shared" si="157"/>
        <v>49</v>
      </c>
      <c r="F147" s="2">
        <f t="shared" si="162"/>
        <v>2</v>
      </c>
      <c r="G147" s="1" t="s">
        <v>11</v>
      </c>
      <c r="H147" s="1">
        <v>2</v>
      </c>
      <c r="I147" s="1">
        <v>1</v>
      </c>
      <c r="K147" s="2"/>
      <c r="L147" s="2"/>
      <c r="M147" s="2"/>
      <c r="N147" s="2"/>
      <c r="O147" s="2"/>
      <c r="Q147" s="2">
        <f t="shared" si="144"/>
        <v>1</v>
      </c>
      <c r="R147" s="2">
        <f t="shared" si="145"/>
        <v>1</v>
      </c>
      <c r="S147" s="2">
        <f t="shared" si="146"/>
        <v>0</v>
      </c>
      <c r="T147" s="2">
        <f t="shared" si="147"/>
        <v>0</v>
      </c>
      <c r="U147" s="2">
        <f t="shared" si="148"/>
        <v>0</v>
      </c>
      <c r="V147" s="2">
        <f t="shared" si="149"/>
        <v>0</v>
      </c>
      <c r="W147" s="2">
        <f t="shared" si="150"/>
        <v>0</v>
      </c>
      <c r="X147" s="15"/>
      <c r="Y147" s="15"/>
      <c r="Z147" s="15"/>
    </row>
    <row r="148" spans="1:26">
      <c r="A148" s="1" t="s">
        <v>30</v>
      </c>
      <c r="B148" s="1" t="s">
        <v>21</v>
      </c>
      <c r="C148" s="1" t="s">
        <v>16</v>
      </c>
      <c r="D148" s="4">
        <v>45763</v>
      </c>
      <c r="E148" s="2">
        <f t="shared" si="157"/>
        <v>49</v>
      </c>
      <c r="F148" s="2">
        <f t="shared" si="162"/>
        <v>3</v>
      </c>
      <c r="G148" s="1" t="s">
        <v>11</v>
      </c>
      <c r="H148" s="1">
        <v>3</v>
      </c>
      <c r="I148" s="1">
        <v>3</v>
      </c>
      <c r="K148" s="2"/>
      <c r="L148" s="2"/>
      <c r="M148" s="2"/>
      <c r="N148" s="2"/>
      <c r="O148" s="2"/>
      <c r="Q148" s="2">
        <f t="shared" si="144"/>
        <v>1</v>
      </c>
      <c r="R148" s="2">
        <f t="shared" si="145"/>
        <v>1</v>
      </c>
      <c r="S148" s="2">
        <f t="shared" si="146"/>
        <v>0</v>
      </c>
      <c r="T148" s="2">
        <f t="shared" si="147"/>
        <v>0</v>
      </c>
      <c r="U148" s="2">
        <f t="shared" si="148"/>
        <v>0</v>
      </c>
      <c r="V148" s="2">
        <f t="shared" si="149"/>
        <v>0</v>
      </c>
      <c r="W148" s="2">
        <f t="shared" si="150"/>
        <v>0</v>
      </c>
      <c r="X148" s="15"/>
      <c r="Y148" s="15"/>
      <c r="Z148" s="15"/>
    </row>
    <row r="149" spans="1:26">
      <c r="A149" s="1" t="s">
        <v>30</v>
      </c>
      <c r="B149" s="1" t="s">
        <v>22</v>
      </c>
      <c r="C149" s="1" t="s">
        <v>16</v>
      </c>
      <c r="D149" s="4">
        <v>45763</v>
      </c>
      <c r="E149" s="2">
        <f t="shared" si="157"/>
        <v>50</v>
      </c>
      <c r="F149" s="2">
        <f t="shared" si="162"/>
        <v>1</v>
      </c>
      <c r="G149" s="1" t="s">
        <v>11</v>
      </c>
      <c r="H149" s="1">
        <v>0</v>
      </c>
      <c r="I149" s="1">
        <v>0</v>
      </c>
      <c r="K149" s="2"/>
      <c r="L149" s="2"/>
      <c r="M149" s="2"/>
      <c r="N149" s="2"/>
      <c r="O149" s="2"/>
      <c r="Q149" s="2">
        <f t="shared" si="144"/>
        <v>1</v>
      </c>
      <c r="R149" s="2">
        <f t="shared" si="145"/>
        <v>1</v>
      </c>
      <c r="S149" s="2">
        <f t="shared" si="146"/>
        <v>0</v>
      </c>
      <c r="T149" s="2">
        <f t="shared" si="147"/>
        <v>0</v>
      </c>
      <c r="U149" s="2">
        <f t="shared" si="148"/>
        <v>0</v>
      </c>
      <c r="V149" s="2">
        <f t="shared" si="149"/>
        <v>0</v>
      </c>
      <c r="W149" s="2">
        <f t="shared" si="150"/>
        <v>0</v>
      </c>
      <c r="X149" s="15" t="str">
        <f t="shared" ref="X149" si="169">IF(SUM(H149:H151)&gt;SUM(I149:I151), "Caleb", "Joshua")</f>
        <v>Joshua</v>
      </c>
      <c r="Y149" s="15">
        <f t="shared" ref="Y149" si="170">ABS(SUM(H149:H151)-SUM(I149:I151))</f>
        <v>2</v>
      </c>
      <c r="Z149" s="15">
        <f t="shared" ref="Z149" si="171">SUM(H149:H151, I149:I151)</f>
        <v>8</v>
      </c>
    </row>
    <row r="150" spans="1:26">
      <c r="A150" s="1" t="s">
        <v>30</v>
      </c>
      <c r="B150" s="1" t="s">
        <v>22</v>
      </c>
      <c r="C150" s="1" t="s">
        <v>16</v>
      </c>
      <c r="D150" s="4">
        <v>45763</v>
      </c>
      <c r="E150" s="2">
        <f t="shared" si="157"/>
        <v>50</v>
      </c>
      <c r="F150" s="2">
        <f t="shared" si="162"/>
        <v>2</v>
      </c>
      <c r="G150" s="1" t="s">
        <v>11</v>
      </c>
      <c r="H150" s="1">
        <v>0</v>
      </c>
      <c r="I150" s="1">
        <v>1</v>
      </c>
      <c r="K150" s="2"/>
      <c r="L150" s="2"/>
      <c r="M150" s="2"/>
      <c r="N150" s="2"/>
      <c r="O150" s="2"/>
      <c r="Q150" s="2">
        <f t="shared" si="144"/>
        <v>1</v>
      </c>
      <c r="R150" s="2">
        <f t="shared" si="145"/>
        <v>1</v>
      </c>
      <c r="S150" s="2">
        <f t="shared" si="146"/>
        <v>0</v>
      </c>
      <c r="T150" s="2">
        <f t="shared" si="147"/>
        <v>0</v>
      </c>
      <c r="U150" s="2">
        <f t="shared" si="148"/>
        <v>0</v>
      </c>
      <c r="V150" s="2">
        <f t="shared" si="149"/>
        <v>0</v>
      </c>
      <c r="W150" s="2">
        <f t="shared" si="150"/>
        <v>0</v>
      </c>
      <c r="X150" s="15"/>
      <c r="Y150" s="15"/>
      <c r="Z150" s="15"/>
    </row>
    <row r="151" spans="1:26">
      <c r="A151" s="1" t="s">
        <v>30</v>
      </c>
      <c r="B151" s="1" t="s">
        <v>22</v>
      </c>
      <c r="C151" s="1" t="s">
        <v>16</v>
      </c>
      <c r="D151" s="4">
        <v>45763</v>
      </c>
      <c r="E151" s="2">
        <f t="shared" si="157"/>
        <v>50</v>
      </c>
      <c r="F151" s="2">
        <f t="shared" si="162"/>
        <v>3</v>
      </c>
      <c r="G151" s="1" t="s">
        <v>11</v>
      </c>
      <c r="H151" s="1">
        <v>3</v>
      </c>
      <c r="I151" s="1">
        <v>4</v>
      </c>
      <c r="K151" s="2"/>
      <c r="L151" s="2"/>
      <c r="M151" s="2"/>
      <c r="N151" s="2"/>
      <c r="O151" s="2"/>
      <c r="Q151" s="2">
        <f t="shared" si="144"/>
        <v>1</v>
      </c>
      <c r="R151" s="2">
        <f t="shared" si="145"/>
        <v>1</v>
      </c>
      <c r="S151" s="2">
        <f t="shared" si="146"/>
        <v>0</v>
      </c>
      <c r="T151" s="2">
        <f t="shared" si="147"/>
        <v>0</v>
      </c>
      <c r="U151" s="2">
        <f t="shared" si="148"/>
        <v>0</v>
      </c>
      <c r="V151" s="2">
        <f t="shared" si="149"/>
        <v>0</v>
      </c>
      <c r="W151" s="2">
        <f t="shared" si="150"/>
        <v>0</v>
      </c>
      <c r="X151" s="15"/>
      <c r="Y151" s="15"/>
      <c r="Z151" s="15"/>
    </row>
    <row r="152" spans="1:26">
      <c r="A152" s="1" t="s">
        <v>30</v>
      </c>
      <c r="B152" s="1" t="s">
        <v>22</v>
      </c>
      <c r="C152" s="1" t="s">
        <v>16</v>
      </c>
      <c r="D152" s="4">
        <v>45763</v>
      </c>
      <c r="E152" s="2">
        <f t="shared" si="157"/>
        <v>51</v>
      </c>
      <c r="F152" s="2">
        <f t="shared" si="162"/>
        <v>1</v>
      </c>
      <c r="G152" s="1" t="s">
        <v>9</v>
      </c>
      <c r="H152" s="1">
        <v>0</v>
      </c>
      <c r="I152" s="1">
        <v>0</v>
      </c>
      <c r="K152" s="2"/>
      <c r="L152" s="2"/>
      <c r="M152" s="2"/>
      <c r="N152" s="2"/>
      <c r="O152" s="2"/>
      <c r="Q152" s="2">
        <f t="shared" si="144"/>
        <v>1</v>
      </c>
      <c r="R152" s="2">
        <f t="shared" si="145"/>
        <v>1</v>
      </c>
      <c r="S152" s="2">
        <f t="shared" si="146"/>
        <v>0</v>
      </c>
      <c r="T152" s="2">
        <f t="shared" si="147"/>
        <v>0</v>
      </c>
      <c r="U152" s="2">
        <f t="shared" si="148"/>
        <v>0</v>
      </c>
      <c r="V152" s="2">
        <f t="shared" si="149"/>
        <v>0</v>
      </c>
      <c r="W152" s="2">
        <f t="shared" si="150"/>
        <v>0</v>
      </c>
      <c r="X152" s="15" t="str">
        <f t="shared" ref="X152" si="172">IF(SUM(H152:H154)&gt;SUM(I152:I154), "Caleb", "Joshua")</f>
        <v>Joshua</v>
      </c>
      <c r="Y152" s="15">
        <f t="shared" ref="Y152" si="173">ABS(SUM(H152:H154)-SUM(I152:I154))</f>
        <v>1</v>
      </c>
      <c r="Z152" s="15">
        <f t="shared" ref="Z152" si="174">SUM(H152:H154, I152:I154)</f>
        <v>13</v>
      </c>
    </row>
    <row r="153" spans="1:26">
      <c r="A153" s="1" t="s">
        <v>30</v>
      </c>
      <c r="B153" s="1" t="s">
        <v>22</v>
      </c>
      <c r="C153" s="1" t="s">
        <v>16</v>
      </c>
      <c r="D153" s="4">
        <v>45763</v>
      </c>
      <c r="E153" s="2">
        <f t="shared" si="157"/>
        <v>51</v>
      </c>
      <c r="F153" s="2">
        <f t="shared" si="162"/>
        <v>2</v>
      </c>
      <c r="G153" s="1" t="s">
        <v>9</v>
      </c>
      <c r="H153" s="1">
        <v>3</v>
      </c>
      <c r="I153" s="1">
        <v>2</v>
      </c>
      <c r="K153" s="2"/>
      <c r="L153" s="2"/>
      <c r="M153" s="2"/>
      <c r="N153" s="2"/>
      <c r="O153" s="2"/>
      <c r="Q153" s="2">
        <f t="shared" si="144"/>
        <v>1</v>
      </c>
      <c r="R153" s="2">
        <f t="shared" si="145"/>
        <v>1</v>
      </c>
      <c r="S153" s="2">
        <f t="shared" si="146"/>
        <v>0</v>
      </c>
      <c r="T153" s="2">
        <f t="shared" si="147"/>
        <v>0</v>
      </c>
      <c r="U153" s="2">
        <f t="shared" si="148"/>
        <v>0</v>
      </c>
      <c r="V153" s="2">
        <f t="shared" si="149"/>
        <v>0</v>
      </c>
      <c r="W153" s="2">
        <f t="shared" si="150"/>
        <v>0</v>
      </c>
      <c r="X153" s="15"/>
      <c r="Y153" s="15"/>
      <c r="Z153" s="15"/>
    </row>
    <row r="154" spans="1:26">
      <c r="A154" s="1" t="s">
        <v>30</v>
      </c>
      <c r="B154" s="1" t="s">
        <v>22</v>
      </c>
      <c r="C154" s="1" t="s">
        <v>16</v>
      </c>
      <c r="D154" s="4">
        <v>45763</v>
      </c>
      <c r="E154" s="2">
        <f t="shared" si="157"/>
        <v>51</v>
      </c>
      <c r="F154" s="2">
        <f t="shared" si="162"/>
        <v>3</v>
      </c>
      <c r="G154" s="1" t="s">
        <v>9</v>
      </c>
      <c r="H154" s="1">
        <v>3</v>
      </c>
      <c r="I154" s="1">
        <v>5</v>
      </c>
      <c r="K154" s="2"/>
      <c r="L154" s="2"/>
      <c r="M154" s="2"/>
      <c r="N154" s="2"/>
      <c r="O154" s="2"/>
      <c r="Q154" s="2">
        <f t="shared" si="144"/>
        <v>1</v>
      </c>
      <c r="R154" s="2">
        <f t="shared" si="145"/>
        <v>1</v>
      </c>
      <c r="S154" s="2">
        <f t="shared" si="146"/>
        <v>0</v>
      </c>
      <c r="T154" s="2">
        <f t="shared" si="147"/>
        <v>0</v>
      </c>
      <c r="U154" s="2">
        <f t="shared" si="148"/>
        <v>0</v>
      </c>
      <c r="V154" s="2">
        <f t="shared" si="149"/>
        <v>0</v>
      </c>
      <c r="W154" s="2">
        <f t="shared" si="150"/>
        <v>0</v>
      </c>
      <c r="X154" s="15"/>
      <c r="Y154" s="15"/>
      <c r="Z154" s="15"/>
    </row>
    <row r="155" spans="1:26">
      <c r="A155" s="1" t="s">
        <v>30</v>
      </c>
      <c r="B155" s="1" t="s">
        <v>22</v>
      </c>
      <c r="C155" s="1" t="s">
        <v>16</v>
      </c>
      <c r="D155" s="4">
        <v>45763</v>
      </c>
      <c r="E155" s="2">
        <f t="shared" si="157"/>
        <v>52</v>
      </c>
      <c r="F155" s="2">
        <f t="shared" si="162"/>
        <v>1</v>
      </c>
      <c r="G155" s="1" t="s">
        <v>11</v>
      </c>
      <c r="H155" s="1">
        <v>5</v>
      </c>
      <c r="I155" s="1">
        <v>0</v>
      </c>
      <c r="K155" s="2"/>
      <c r="L155" s="2"/>
      <c r="M155" s="2"/>
      <c r="N155" s="2"/>
      <c r="O155" s="2"/>
      <c r="Q155" s="2">
        <f t="shared" si="144"/>
        <v>1</v>
      </c>
      <c r="R155" s="2">
        <f t="shared" si="145"/>
        <v>1</v>
      </c>
      <c r="S155" s="2">
        <f t="shared" si="146"/>
        <v>0</v>
      </c>
      <c r="T155" s="2">
        <f t="shared" si="147"/>
        <v>0</v>
      </c>
      <c r="U155" s="2">
        <f t="shared" si="148"/>
        <v>0</v>
      </c>
      <c r="V155" s="2">
        <f t="shared" si="149"/>
        <v>0</v>
      </c>
      <c r="W155" s="2">
        <f t="shared" si="150"/>
        <v>0</v>
      </c>
      <c r="X155" s="15" t="str">
        <f t="shared" ref="X155" si="175">IF(SUM(H155:H157)&gt;SUM(I155:I157), "Caleb", "Joshua")</f>
        <v>Caleb</v>
      </c>
      <c r="Y155" s="15">
        <f t="shared" ref="Y155" si="176">ABS(SUM(H155:H157)-SUM(I155:I157))</f>
        <v>5</v>
      </c>
      <c r="Z155" s="15">
        <f t="shared" ref="Z155" si="177">SUM(H155:H157, I155:I157)</f>
        <v>15</v>
      </c>
    </row>
    <row r="156" spans="1:26">
      <c r="A156" s="1" t="s">
        <v>30</v>
      </c>
      <c r="B156" s="1" t="s">
        <v>22</v>
      </c>
      <c r="C156" s="1" t="s">
        <v>16</v>
      </c>
      <c r="D156" s="4">
        <v>45763</v>
      </c>
      <c r="E156" s="2">
        <f t="shared" si="157"/>
        <v>52</v>
      </c>
      <c r="F156" s="2">
        <f t="shared" si="162"/>
        <v>2</v>
      </c>
      <c r="G156" s="1" t="s">
        <v>11</v>
      </c>
      <c r="H156" s="1">
        <v>4</v>
      </c>
      <c r="I156" s="1">
        <v>3</v>
      </c>
      <c r="K156" s="2"/>
      <c r="L156" s="2"/>
      <c r="M156" s="2"/>
      <c r="N156" s="2"/>
      <c r="O156" s="2"/>
      <c r="Q156" s="2">
        <f t="shared" si="144"/>
        <v>1</v>
      </c>
      <c r="R156" s="2">
        <f t="shared" si="145"/>
        <v>1</v>
      </c>
      <c r="S156" s="2">
        <f t="shared" si="146"/>
        <v>0</v>
      </c>
      <c r="T156" s="2">
        <f t="shared" si="147"/>
        <v>0</v>
      </c>
      <c r="U156" s="2">
        <f t="shared" si="148"/>
        <v>0</v>
      </c>
      <c r="V156" s="2">
        <f t="shared" si="149"/>
        <v>0</v>
      </c>
      <c r="W156" s="2">
        <f t="shared" si="150"/>
        <v>0</v>
      </c>
      <c r="X156" s="15"/>
      <c r="Y156" s="15"/>
      <c r="Z156" s="15"/>
    </row>
    <row r="157" spans="1:26">
      <c r="A157" s="1" t="s">
        <v>30</v>
      </c>
      <c r="B157" s="1" t="s">
        <v>22</v>
      </c>
      <c r="C157" s="1" t="s">
        <v>16</v>
      </c>
      <c r="D157" s="4">
        <v>45763</v>
      </c>
      <c r="E157" s="2">
        <f t="shared" si="157"/>
        <v>52</v>
      </c>
      <c r="F157" s="2">
        <f t="shared" si="162"/>
        <v>3</v>
      </c>
      <c r="G157" s="1" t="s">
        <v>11</v>
      </c>
      <c r="H157" s="1">
        <v>1</v>
      </c>
      <c r="I157" s="1">
        <v>2</v>
      </c>
      <c r="K157" s="2"/>
      <c r="L157" s="2"/>
      <c r="M157" s="2"/>
      <c r="N157" s="2"/>
      <c r="O157" s="2"/>
      <c r="Q157" s="2">
        <f t="shared" si="144"/>
        <v>1</v>
      </c>
      <c r="R157" s="2">
        <f t="shared" si="145"/>
        <v>1</v>
      </c>
      <c r="S157" s="2">
        <f t="shared" si="146"/>
        <v>0</v>
      </c>
      <c r="T157" s="2">
        <f t="shared" si="147"/>
        <v>0</v>
      </c>
      <c r="U157" s="2">
        <f t="shared" si="148"/>
        <v>0</v>
      </c>
      <c r="V157" s="2">
        <f t="shared" si="149"/>
        <v>0</v>
      </c>
      <c r="W157" s="2">
        <f t="shared" si="150"/>
        <v>0</v>
      </c>
      <c r="X157" s="15"/>
      <c r="Y157" s="15"/>
      <c r="Z157" s="15"/>
    </row>
    <row r="158" spans="1:26">
      <c r="A158" s="1" t="s">
        <v>30</v>
      </c>
      <c r="B158" s="1" t="s">
        <v>22</v>
      </c>
      <c r="C158" s="1" t="s">
        <v>16</v>
      </c>
      <c r="D158" s="4">
        <v>45764</v>
      </c>
      <c r="E158" s="2">
        <f t="shared" si="157"/>
        <v>53</v>
      </c>
      <c r="F158" s="2">
        <f t="shared" si="162"/>
        <v>1</v>
      </c>
      <c r="G158" s="1" t="s">
        <v>11</v>
      </c>
      <c r="H158" s="1">
        <v>3</v>
      </c>
      <c r="I158" s="1">
        <v>0</v>
      </c>
      <c r="K158" s="2"/>
      <c r="L158" s="2"/>
      <c r="M158" s="2"/>
      <c r="N158" s="2"/>
      <c r="O158" s="2"/>
      <c r="Q158" s="2">
        <f t="shared" si="144"/>
        <v>1</v>
      </c>
      <c r="R158" s="2">
        <f t="shared" si="145"/>
        <v>1</v>
      </c>
      <c r="S158" s="2">
        <f t="shared" si="146"/>
        <v>0</v>
      </c>
      <c r="T158" s="2">
        <f t="shared" si="147"/>
        <v>0</v>
      </c>
      <c r="U158" s="2">
        <f t="shared" si="148"/>
        <v>0</v>
      </c>
      <c r="V158" s="2">
        <f t="shared" si="149"/>
        <v>0</v>
      </c>
      <c r="W158" s="2">
        <f t="shared" si="150"/>
        <v>0</v>
      </c>
      <c r="X158" s="15" t="str">
        <f t="shared" ref="X158" si="178">IF(SUM(H158:H160)&gt;SUM(I158:I160), "Caleb", "Joshua")</f>
        <v>Caleb</v>
      </c>
      <c r="Y158" s="15">
        <f t="shared" ref="Y158" si="179">ABS(SUM(H158:H160)-SUM(I158:I160))</f>
        <v>10</v>
      </c>
      <c r="Z158" s="15">
        <f t="shared" ref="Z158" si="180">SUM(H158:H160, I158:I160)</f>
        <v>10</v>
      </c>
    </row>
    <row r="159" spans="1:26">
      <c r="A159" s="1" t="s">
        <v>30</v>
      </c>
      <c r="B159" s="1" t="s">
        <v>22</v>
      </c>
      <c r="C159" s="1" t="s">
        <v>16</v>
      </c>
      <c r="D159" s="4">
        <v>45764</v>
      </c>
      <c r="E159" s="2">
        <f t="shared" si="157"/>
        <v>53</v>
      </c>
      <c r="F159" s="2">
        <f t="shared" si="162"/>
        <v>2</v>
      </c>
      <c r="G159" s="1" t="s">
        <v>11</v>
      </c>
      <c r="H159" s="1">
        <v>3</v>
      </c>
      <c r="I159" s="1">
        <v>0</v>
      </c>
      <c r="K159" s="2"/>
      <c r="L159" s="2"/>
      <c r="M159" s="2"/>
      <c r="N159" s="2"/>
      <c r="O159" s="2"/>
      <c r="Q159" s="2">
        <f t="shared" si="144"/>
        <v>1</v>
      </c>
      <c r="R159" s="2">
        <f t="shared" si="145"/>
        <v>1</v>
      </c>
      <c r="S159" s="2">
        <f t="shared" si="146"/>
        <v>0</v>
      </c>
      <c r="T159" s="2">
        <f t="shared" si="147"/>
        <v>0</v>
      </c>
      <c r="U159" s="2">
        <f t="shared" si="148"/>
        <v>0</v>
      </c>
      <c r="V159" s="2">
        <f t="shared" si="149"/>
        <v>0</v>
      </c>
      <c r="W159" s="2">
        <f t="shared" si="150"/>
        <v>0</v>
      </c>
      <c r="X159" s="15"/>
      <c r="Y159" s="15"/>
      <c r="Z159" s="15"/>
    </row>
    <row r="160" spans="1:26">
      <c r="A160" s="1" t="s">
        <v>30</v>
      </c>
      <c r="B160" s="1" t="s">
        <v>22</v>
      </c>
      <c r="C160" s="1" t="s">
        <v>16</v>
      </c>
      <c r="D160" s="4">
        <v>45764</v>
      </c>
      <c r="E160" s="2">
        <f t="shared" si="157"/>
        <v>53</v>
      </c>
      <c r="F160" s="2">
        <f t="shared" si="162"/>
        <v>3</v>
      </c>
      <c r="G160" s="1" t="s">
        <v>11</v>
      </c>
      <c r="H160" s="1">
        <v>4</v>
      </c>
      <c r="I160" s="1">
        <v>0</v>
      </c>
      <c r="K160" s="2"/>
      <c r="L160" s="2"/>
      <c r="M160" s="2"/>
      <c r="N160" s="2"/>
      <c r="O160" s="2"/>
      <c r="Q160" s="2">
        <f t="shared" si="144"/>
        <v>1</v>
      </c>
      <c r="R160" s="2">
        <f t="shared" si="145"/>
        <v>1</v>
      </c>
      <c r="S160" s="2">
        <f t="shared" si="146"/>
        <v>0</v>
      </c>
      <c r="T160" s="2">
        <f t="shared" si="147"/>
        <v>0</v>
      </c>
      <c r="U160" s="2">
        <f t="shared" si="148"/>
        <v>0</v>
      </c>
      <c r="V160" s="2">
        <f t="shared" si="149"/>
        <v>0</v>
      </c>
      <c r="W160" s="2">
        <f t="shared" si="150"/>
        <v>0</v>
      </c>
      <c r="X160" s="15"/>
      <c r="Y160" s="15"/>
      <c r="Z160" s="15"/>
    </row>
    <row r="161" spans="1:26">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O161" s="2"/>
      <c r="Q161" s="2">
        <f t="shared" si="144"/>
        <v>1</v>
      </c>
      <c r="R161" s="2">
        <f t="shared" si="145"/>
        <v>1</v>
      </c>
      <c r="S161" s="2">
        <f t="shared" si="146"/>
        <v>1</v>
      </c>
      <c r="T161" s="2">
        <f t="shared" si="147"/>
        <v>1</v>
      </c>
      <c r="U161" s="2">
        <f t="shared" si="148"/>
        <v>1</v>
      </c>
      <c r="V161" s="2">
        <f t="shared" si="149"/>
        <v>0</v>
      </c>
      <c r="W161" s="2">
        <f t="shared" si="150"/>
        <v>0</v>
      </c>
      <c r="X161" s="15" t="str">
        <f t="shared" ref="X161" si="181">IF(SUM(H161:H163)&gt;SUM(I161:I163), "Caleb", "Joshua")</f>
        <v>Caleb</v>
      </c>
      <c r="Y161" s="15">
        <f t="shared" ref="Y161" si="182">ABS(SUM(H161:H163)-SUM(I161:I163))</f>
        <v>3</v>
      </c>
      <c r="Z161" s="15">
        <f t="shared" ref="Z161" si="183">SUM(H161:H163, I161:I163)</f>
        <v>9</v>
      </c>
    </row>
    <row r="162" spans="1:26">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O162" s="2"/>
      <c r="Q162" s="2">
        <f t="shared" si="144"/>
        <v>1</v>
      </c>
      <c r="R162" s="2">
        <f t="shared" si="145"/>
        <v>1</v>
      </c>
      <c r="S162" s="2">
        <f t="shared" si="146"/>
        <v>1</v>
      </c>
      <c r="T162" s="2">
        <f t="shared" si="147"/>
        <v>1</v>
      </c>
      <c r="U162" s="2">
        <f t="shared" si="148"/>
        <v>1</v>
      </c>
      <c r="V162" s="2">
        <f t="shared" si="149"/>
        <v>0</v>
      </c>
      <c r="W162" s="2">
        <f t="shared" si="150"/>
        <v>0</v>
      </c>
      <c r="X162" s="15"/>
      <c r="Y162" s="15"/>
      <c r="Z162" s="15"/>
    </row>
    <row r="163" spans="1:26">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O163" s="2"/>
      <c r="Q163" s="2">
        <f t="shared" si="144"/>
        <v>1</v>
      </c>
      <c r="R163" s="2">
        <f t="shared" si="145"/>
        <v>1</v>
      </c>
      <c r="S163" s="2">
        <f t="shared" si="146"/>
        <v>1</v>
      </c>
      <c r="T163" s="2">
        <f t="shared" si="147"/>
        <v>1</v>
      </c>
      <c r="U163" s="2">
        <f t="shared" si="148"/>
        <v>1</v>
      </c>
      <c r="V163" s="2">
        <f t="shared" si="149"/>
        <v>0</v>
      </c>
      <c r="W163" s="2">
        <f t="shared" si="150"/>
        <v>0</v>
      </c>
      <c r="X163" s="15"/>
      <c r="Y163" s="15"/>
      <c r="Z163" s="15"/>
    </row>
    <row r="164" spans="1:26">
      <c r="A164" s="1" t="s">
        <v>30</v>
      </c>
      <c r="B164" s="1" t="s">
        <v>22</v>
      </c>
      <c r="C164" s="1" t="s">
        <v>16</v>
      </c>
      <c r="D164" s="4">
        <v>45765</v>
      </c>
      <c r="E164" s="2">
        <f t="shared" si="157"/>
        <v>55</v>
      </c>
      <c r="F164" s="2">
        <f t="shared" si="162"/>
        <v>1</v>
      </c>
      <c r="G164" s="1" t="s">
        <v>11</v>
      </c>
      <c r="H164" s="1">
        <v>0</v>
      </c>
      <c r="I164" s="1">
        <v>1</v>
      </c>
      <c r="K164" s="2"/>
      <c r="L164" s="2"/>
      <c r="M164" s="2"/>
      <c r="N164" s="2"/>
      <c r="O164" s="2"/>
      <c r="Q164" s="2">
        <f t="shared" si="144"/>
        <v>1</v>
      </c>
      <c r="R164" s="2">
        <f t="shared" si="145"/>
        <v>1</v>
      </c>
      <c r="S164" s="2">
        <f t="shared" si="146"/>
        <v>0</v>
      </c>
      <c r="T164" s="2">
        <f t="shared" si="147"/>
        <v>0</v>
      </c>
      <c r="U164" s="2">
        <f t="shared" si="148"/>
        <v>0</v>
      </c>
      <c r="V164" s="2">
        <f t="shared" si="149"/>
        <v>0</v>
      </c>
      <c r="W164" s="2">
        <f t="shared" si="150"/>
        <v>0</v>
      </c>
      <c r="X164" s="15" t="str">
        <f t="shared" ref="X164" si="184">IF(SUM(H164:H166)&gt;SUM(I164:I166), "Caleb", "Joshua")</f>
        <v>Caleb</v>
      </c>
      <c r="Y164" s="15">
        <f t="shared" ref="Y164" si="185">ABS(SUM(H164:H166)-SUM(I164:I166))</f>
        <v>2</v>
      </c>
      <c r="Z164" s="15">
        <f t="shared" ref="Z164" si="186">SUM(H164:H166, I164:I166)</f>
        <v>16</v>
      </c>
    </row>
    <row r="165" spans="1:26">
      <c r="A165" s="1" t="s">
        <v>30</v>
      </c>
      <c r="B165" s="1" t="s">
        <v>22</v>
      </c>
      <c r="C165" s="1" t="s">
        <v>16</v>
      </c>
      <c r="D165" s="4">
        <v>45765</v>
      </c>
      <c r="E165" s="2">
        <f t="shared" si="157"/>
        <v>55</v>
      </c>
      <c r="F165" s="2">
        <f t="shared" si="162"/>
        <v>2</v>
      </c>
      <c r="G165" s="1" t="s">
        <v>11</v>
      </c>
      <c r="H165" s="1">
        <v>3</v>
      </c>
      <c r="I165" s="1">
        <v>4</v>
      </c>
      <c r="K165" s="2"/>
      <c r="L165" s="2"/>
      <c r="M165" s="2"/>
      <c r="N165" s="2"/>
      <c r="O165" s="2"/>
      <c r="Q165" s="2">
        <f t="shared" si="144"/>
        <v>1</v>
      </c>
      <c r="R165" s="2">
        <f t="shared" si="145"/>
        <v>1</v>
      </c>
      <c r="S165" s="2">
        <f t="shared" si="146"/>
        <v>0</v>
      </c>
      <c r="T165" s="2">
        <f t="shared" si="147"/>
        <v>0</v>
      </c>
      <c r="U165" s="2">
        <f t="shared" si="148"/>
        <v>0</v>
      </c>
      <c r="V165" s="2">
        <f t="shared" si="149"/>
        <v>0</v>
      </c>
      <c r="W165" s="2">
        <f t="shared" si="150"/>
        <v>0</v>
      </c>
      <c r="X165" s="15"/>
      <c r="Y165" s="15"/>
      <c r="Z165" s="15"/>
    </row>
    <row r="166" spans="1:26">
      <c r="A166" s="1" t="s">
        <v>30</v>
      </c>
      <c r="B166" s="1" t="s">
        <v>22</v>
      </c>
      <c r="C166" s="1" t="s">
        <v>16</v>
      </c>
      <c r="D166" s="4">
        <v>45765</v>
      </c>
      <c r="E166" s="2">
        <f t="shared" si="157"/>
        <v>55</v>
      </c>
      <c r="F166" s="2">
        <f t="shared" si="162"/>
        <v>3</v>
      </c>
      <c r="G166" s="1" t="s">
        <v>11</v>
      </c>
      <c r="H166" s="1">
        <v>6</v>
      </c>
      <c r="I166" s="1">
        <v>2</v>
      </c>
      <c r="K166" s="2"/>
      <c r="L166" s="2"/>
      <c r="M166" s="2"/>
      <c r="N166" s="2"/>
      <c r="O166" s="2"/>
      <c r="Q166" s="2">
        <f t="shared" si="144"/>
        <v>1</v>
      </c>
      <c r="R166" s="2">
        <f t="shared" si="145"/>
        <v>1</v>
      </c>
      <c r="S166" s="2">
        <f t="shared" si="146"/>
        <v>0</v>
      </c>
      <c r="T166" s="2">
        <f t="shared" si="147"/>
        <v>0</v>
      </c>
      <c r="U166" s="2">
        <f t="shared" si="148"/>
        <v>0</v>
      </c>
      <c r="V166" s="2">
        <f t="shared" si="149"/>
        <v>0</v>
      </c>
      <c r="W166" s="2">
        <f t="shared" si="150"/>
        <v>0</v>
      </c>
      <c r="X166" s="15"/>
      <c r="Y166" s="15"/>
      <c r="Z166" s="15"/>
    </row>
    <row r="167" spans="1:26">
      <c r="A167" s="1" t="s">
        <v>30</v>
      </c>
      <c r="B167" s="1" t="s">
        <v>21</v>
      </c>
      <c r="C167" s="1" t="s">
        <v>16</v>
      </c>
      <c r="D167" s="4">
        <v>45765</v>
      </c>
      <c r="E167" s="2">
        <f t="shared" si="157"/>
        <v>56</v>
      </c>
      <c r="F167" s="2">
        <f t="shared" si="162"/>
        <v>1</v>
      </c>
      <c r="G167" s="1" t="s">
        <v>11</v>
      </c>
      <c r="H167" s="1">
        <v>5</v>
      </c>
      <c r="I167" s="1">
        <v>2</v>
      </c>
      <c r="K167" s="2"/>
      <c r="L167" s="2"/>
      <c r="M167" s="2"/>
      <c r="N167" s="2"/>
      <c r="O167" s="2"/>
      <c r="Q167" s="2">
        <f t="shared" si="144"/>
        <v>1</v>
      </c>
      <c r="R167" s="2">
        <f t="shared" si="145"/>
        <v>1</v>
      </c>
      <c r="S167" s="2">
        <f t="shared" si="146"/>
        <v>0</v>
      </c>
      <c r="T167" s="2">
        <f t="shared" si="147"/>
        <v>0</v>
      </c>
      <c r="U167" s="2">
        <f t="shared" si="148"/>
        <v>0</v>
      </c>
      <c r="V167" s="2">
        <f t="shared" si="149"/>
        <v>0</v>
      </c>
      <c r="W167" s="2">
        <f t="shared" si="150"/>
        <v>0</v>
      </c>
      <c r="X167" s="15" t="str">
        <f t="shared" ref="X167" si="187">IF(SUM(H167:H169)&gt;SUM(I167:I169), "Caleb", "Joshua")</f>
        <v>Caleb</v>
      </c>
      <c r="Y167" s="15">
        <f t="shared" ref="Y167" si="188">ABS(SUM(H167:H169)-SUM(I167:I169))</f>
        <v>7</v>
      </c>
      <c r="Z167" s="15">
        <f t="shared" ref="Z167" si="189">SUM(H167:H169, I167:I169)</f>
        <v>13</v>
      </c>
    </row>
    <row r="168" spans="1:26">
      <c r="A168" s="1" t="s">
        <v>30</v>
      </c>
      <c r="B168" s="1" t="s">
        <v>21</v>
      </c>
      <c r="C168" s="1" t="s">
        <v>16</v>
      </c>
      <c r="D168" s="4">
        <v>45765</v>
      </c>
      <c r="E168" s="2">
        <f t="shared" si="157"/>
        <v>56</v>
      </c>
      <c r="F168" s="2">
        <f t="shared" si="162"/>
        <v>2</v>
      </c>
      <c r="G168" s="1" t="s">
        <v>11</v>
      </c>
      <c r="H168" s="1">
        <v>5</v>
      </c>
      <c r="I168" s="1">
        <v>1</v>
      </c>
      <c r="K168" s="2"/>
      <c r="L168" s="2"/>
      <c r="M168" s="2"/>
      <c r="N168" s="2"/>
      <c r="O168" s="2"/>
      <c r="Q168" s="2">
        <f t="shared" si="144"/>
        <v>1</v>
      </c>
      <c r="R168" s="2">
        <f t="shared" si="145"/>
        <v>1</v>
      </c>
      <c r="S168" s="2">
        <f t="shared" si="146"/>
        <v>0</v>
      </c>
      <c r="T168" s="2">
        <f t="shared" si="147"/>
        <v>0</v>
      </c>
      <c r="U168" s="2">
        <f t="shared" si="148"/>
        <v>0</v>
      </c>
      <c r="V168" s="2">
        <f t="shared" si="149"/>
        <v>0</v>
      </c>
      <c r="W168" s="2">
        <f t="shared" si="150"/>
        <v>0</v>
      </c>
      <c r="X168" s="15"/>
      <c r="Y168" s="15"/>
      <c r="Z168" s="15"/>
    </row>
    <row r="169" spans="1:26">
      <c r="A169" s="1" t="s">
        <v>30</v>
      </c>
      <c r="B169" s="1" t="s">
        <v>21</v>
      </c>
      <c r="C169" s="1" t="s">
        <v>16</v>
      </c>
      <c r="D169" s="4">
        <v>45765</v>
      </c>
      <c r="E169" s="2">
        <f t="shared" si="157"/>
        <v>56</v>
      </c>
      <c r="F169" s="2">
        <f t="shared" si="162"/>
        <v>3</v>
      </c>
      <c r="G169" s="1" t="s">
        <v>11</v>
      </c>
      <c r="H169" s="1">
        <v>0</v>
      </c>
      <c r="I169" s="1">
        <v>0</v>
      </c>
      <c r="K169" s="2"/>
      <c r="L169" s="2"/>
      <c r="M169" s="2"/>
      <c r="N169" s="2"/>
      <c r="O169" s="2"/>
      <c r="Q169" s="2">
        <f t="shared" si="144"/>
        <v>1</v>
      </c>
      <c r="R169" s="2">
        <f t="shared" si="145"/>
        <v>1</v>
      </c>
      <c r="S169" s="2">
        <f t="shared" si="146"/>
        <v>0</v>
      </c>
      <c r="T169" s="2">
        <f t="shared" si="147"/>
        <v>0</v>
      </c>
      <c r="U169" s="2">
        <f t="shared" si="148"/>
        <v>0</v>
      </c>
      <c r="V169" s="2">
        <f t="shared" si="149"/>
        <v>0</v>
      </c>
      <c r="W169" s="2">
        <f t="shared" si="150"/>
        <v>0</v>
      </c>
      <c r="X169" s="15"/>
      <c r="Y169" s="15"/>
      <c r="Z169" s="15"/>
    </row>
    <row r="170" spans="1:26">
      <c r="A170" s="1" t="s">
        <v>30</v>
      </c>
      <c r="B170" s="1" t="s">
        <v>22</v>
      </c>
      <c r="C170" s="1" t="s">
        <v>16</v>
      </c>
      <c r="D170" s="4">
        <v>45768</v>
      </c>
      <c r="E170" s="2">
        <f t="shared" si="157"/>
        <v>57</v>
      </c>
      <c r="F170" s="2">
        <f t="shared" si="162"/>
        <v>1</v>
      </c>
      <c r="G170" s="1" t="s">
        <v>35</v>
      </c>
      <c r="H170" s="1">
        <v>1</v>
      </c>
      <c r="I170" s="1">
        <v>3</v>
      </c>
      <c r="K170" s="2"/>
      <c r="L170" s="2"/>
      <c r="M170" s="2">
        <v>0</v>
      </c>
      <c r="N170" s="2"/>
      <c r="O170" s="2"/>
      <c r="Q170" s="2">
        <f t="shared" si="144"/>
        <v>1</v>
      </c>
      <c r="R170" s="2">
        <f t="shared" si="145"/>
        <v>1</v>
      </c>
      <c r="S170" s="2">
        <f t="shared" si="146"/>
        <v>0</v>
      </c>
      <c r="T170" s="2">
        <f t="shared" si="147"/>
        <v>0</v>
      </c>
      <c r="U170" s="2">
        <f t="shared" si="148"/>
        <v>0</v>
      </c>
      <c r="V170" s="2">
        <f t="shared" si="149"/>
        <v>1</v>
      </c>
      <c r="W170" s="2">
        <f t="shared" si="150"/>
        <v>0</v>
      </c>
      <c r="X170" s="15" t="str">
        <f t="shared" ref="X170" si="190">IF(SUM(H170:H172)&gt;SUM(I170:I172), "Caleb", "Joshua")</f>
        <v>Joshua</v>
      </c>
      <c r="Y170" s="15">
        <f t="shared" ref="Y170" si="191">ABS(SUM(H170:H172)-SUM(I170:I172))</f>
        <v>2</v>
      </c>
      <c r="Z170" s="15">
        <f t="shared" ref="Z170" si="192">SUM(H170:H172, I170:I172)</f>
        <v>12</v>
      </c>
    </row>
    <row r="171" spans="1:26">
      <c r="A171" s="1" t="s">
        <v>30</v>
      </c>
      <c r="B171" s="1" t="s">
        <v>22</v>
      </c>
      <c r="C171" s="1" t="s">
        <v>16</v>
      </c>
      <c r="D171" s="4">
        <v>45768</v>
      </c>
      <c r="E171" s="2">
        <f t="shared" si="157"/>
        <v>57</v>
      </c>
      <c r="F171" s="2">
        <f t="shared" si="162"/>
        <v>2</v>
      </c>
      <c r="G171" s="1" t="s">
        <v>35</v>
      </c>
      <c r="H171" s="1">
        <v>4</v>
      </c>
      <c r="I171" s="1">
        <v>1</v>
      </c>
      <c r="K171" s="2"/>
      <c r="L171" s="2"/>
      <c r="M171" s="2">
        <v>0</v>
      </c>
      <c r="N171" s="2"/>
      <c r="O171" s="2"/>
      <c r="Q171" s="2">
        <f t="shared" si="144"/>
        <v>1</v>
      </c>
      <c r="R171" s="2">
        <f t="shared" si="145"/>
        <v>1</v>
      </c>
      <c r="S171" s="2">
        <f t="shared" si="146"/>
        <v>0</v>
      </c>
      <c r="T171" s="2">
        <f t="shared" si="147"/>
        <v>0</v>
      </c>
      <c r="U171" s="2">
        <f t="shared" si="148"/>
        <v>0</v>
      </c>
      <c r="V171" s="2">
        <f t="shared" si="149"/>
        <v>1</v>
      </c>
      <c r="W171" s="2">
        <f t="shared" si="150"/>
        <v>0</v>
      </c>
      <c r="X171" s="15"/>
      <c r="Y171" s="15"/>
      <c r="Z171" s="15"/>
    </row>
    <row r="172" spans="1:26">
      <c r="A172" s="1" t="s">
        <v>30</v>
      </c>
      <c r="B172" s="1" t="s">
        <v>22</v>
      </c>
      <c r="C172" s="1" t="s">
        <v>16</v>
      </c>
      <c r="D172" s="4">
        <v>45768</v>
      </c>
      <c r="E172" s="2">
        <f t="shared" si="157"/>
        <v>57</v>
      </c>
      <c r="F172" s="2">
        <f t="shared" si="162"/>
        <v>3</v>
      </c>
      <c r="G172" s="1" t="s">
        <v>35</v>
      </c>
      <c r="H172" s="1">
        <v>0</v>
      </c>
      <c r="I172" s="1">
        <v>3</v>
      </c>
      <c r="K172" s="2"/>
      <c r="L172" s="2"/>
      <c r="M172" s="2">
        <v>0</v>
      </c>
      <c r="N172" s="2"/>
      <c r="O172" s="2"/>
      <c r="Q172" s="2">
        <f t="shared" si="144"/>
        <v>1</v>
      </c>
      <c r="R172" s="2">
        <f t="shared" si="145"/>
        <v>1</v>
      </c>
      <c r="S172" s="2">
        <f t="shared" si="146"/>
        <v>0</v>
      </c>
      <c r="T172" s="2">
        <f t="shared" si="147"/>
        <v>0</v>
      </c>
      <c r="U172" s="2">
        <f t="shared" si="148"/>
        <v>0</v>
      </c>
      <c r="V172" s="2">
        <f t="shared" si="149"/>
        <v>1</v>
      </c>
      <c r="W172" s="2">
        <f t="shared" si="150"/>
        <v>0</v>
      </c>
      <c r="X172" s="15"/>
      <c r="Y172" s="15"/>
      <c r="Z172" s="15"/>
    </row>
    <row r="173" spans="1:26">
      <c r="A173" s="1" t="s">
        <v>30</v>
      </c>
      <c r="B173" s="1" t="s">
        <v>21</v>
      </c>
      <c r="C173" s="1" t="s">
        <v>16</v>
      </c>
      <c r="D173" s="4">
        <v>45768</v>
      </c>
      <c r="E173" s="2">
        <f t="shared" si="157"/>
        <v>58</v>
      </c>
      <c r="F173" s="2">
        <f t="shared" si="162"/>
        <v>1</v>
      </c>
      <c r="G173" s="1" t="s">
        <v>37</v>
      </c>
      <c r="H173" s="1">
        <v>0</v>
      </c>
      <c r="I173" s="1">
        <v>1</v>
      </c>
      <c r="K173" s="2"/>
      <c r="L173" s="2"/>
      <c r="M173" s="2">
        <v>0</v>
      </c>
      <c r="N173" s="2"/>
      <c r="O173" s="2"/>
      <c r="Q173" s="2">
        <f t="shared" si="144"/>
        <v>1</v>
      </c>
      <c r="R173" s="2">
        <f t="shared" si="145"/>
        <v>1</v>
      </c>
      <c r="S173" s="2">
        <f t="shared" si="146"/>
        <v>0</v>
      </c>
      <c r="T173" s="2">
        <f t="shared" si="147"/>
        <v>0</v>
      </c>
      <c r="U173" s="2">
        <f t="shared" si="148"/>
        <v>0</v>
      </c>
      <c r="V173" s="2">
        <f t="shared" si="149"/>
        <v>1</v>
      </c>
      <c r="W173" s="2">
        <f t="shared" si="150"/>
        <v>0</v>
      </c>
      <c r="X173" s="15" t="str">
        <f t="shared" ref="X173" si="193">IF(SUM(H173:H175)&gt;SUM(I173:I175), "Caleb", "Joshua")</f>
        <v>Caleb</v>
      </c>
      <c r="Y173" s="15">
        <f t="shared" ref="Y173" si="194">ABS(SUM(H173:H175)-SUM(I173:I175))</f>
        <v>1</v>
      </c>
      <c r="Z173" s="15">
        <f t="shared" ref="Z173" si="195">SUM(H173:H175, I173:I175)</f>
        <v>7</v>
      </c>
    </row>
    <row r="174" spans="1:26">
      <c r="A174" s="1" t="s">
        <v>30</v>
      </c>
      <c r="B174" s="1" t="s">
        <v>21</v>
      </c>
      <c r="C174" s="1" t="s">
        <v>16</v>
      </c>
      <c r="D174" s="4">
        <v>45768</v>
      </c>
      <c r="E174" s="2">
        <f t="shared" si="157"/>
        <v>58</v>
      </c>
      <c r="F174" s="2">
        <f t="shared" si="162"/>
        <v>2</v>
      </c>
      <c r="G174" s="1" t="s">
        <v>37</v>
      </c>
      <c r="H174" s="1">
        <v>2</v>
      </c>
      <c r="I174" s="1">
        <v>0</v>
      </c>
      <c r="K174" s="2"/>
      <c r="L174" s="2"/>
      <c r="M174" s="2">
        <v>3</v>
      </c>
      <c r="N174" s="2"/>
      <c r="O174" s="2"/>
      <c r="Q174" s="2">
        <f t="shared" si="144"/>
        <v>1</v>
      </c>
      <c r="R174" s="2">
        <f t="shared" si="145"/>
        <v>1</v>
      </c>
      <c r="S174" s="2">
        <f t="shared" si="146"/>
        <v>0</v>
      </c>
      <c r="T174" s="2">
        <f t="shared" si="147"/>
        <v>0</v>
      </c>
      <c r="U174" s="2">
        <f t="shared" si="148"/>
        <v>0</v>
      </c>
      <c r="V174" s="2">
        <f t="shared" si="149"/>
        <v>1</v>
      </c>
      <c r="W174" s="2">
        <f t="shared" si="150"/>
        <v>0</v>
      </c>
      <c r="X174" s="15"/>
      <c r="Y174" s="15"/>
      <c r="Z174" s="15"/>
    </row>
    <row r="175" spans="1:26">
      <c r="A175" s="1" t="s">
        <v>30</v>
      </c>
      <c r="B175" s="1" t="s">
        <v>21</v>
      </c>
      <c r="C175" s="1" t="s">
        <v>16</v>
      </c>
      <c r="D175" s="4">
        <v>45768</v>
      </c>
      <c r="E175" s="2">
        <f t="shared" si="157"/>
        <v>58</v>
      </c>
      <c r="F175" s="2">
        <f t="shared" si="162"/>
        <v>3</v>
      </c>
      <c r="G175" s="1" t="s">
        <v>37</v>
      </c>
      <c r="H175" s="1">
        <v>2</v>
      </c>
      <c r="I175" s="1">
        <v>2</v>
      </c>
      <c r="K175" s="2"/>
      <c r="L175" s="2"/>
      <c r="M175" s="2">
        <v>1</v>
      </c>
      <c r="N175" s="2"/>
      <c r="O175" s="2"/>
      <c r="Q175" s="2">
        <f t="shared" si="144"/>
        <v>1</v>
      </c>
      <c r="R175" s="2">
        <f t="shared" si="145"/>
        <v>1</v>
      </c>
      <c r="S175" s="2">
        <f t="shared" si="146"/>
        <v>0</v>
      </c>
      <c r="T175" s="2">
        <f t="shared" si="147"/>
        <v>0</v>
      </c>
      <c r="U175" s="2">
        <f t="shared" si="148"/>
        <v>0</v>
      </c>
      <c r="V175" s="2">
        <f t="shared" si="149"/>
        <v>1</v>
      </c>
      <c r="W175" s="2">
        <f t="shared" si="150"/>
        <v>0</v>
      </c>
      <c r="X175" s="15"/>
      <c r="Y175" s="15"/>
      <c r="Z175" s="15"/>
    </row>
    <row r="176" spans="1:26">
      <c r="A176" s="1" t="s">
        <v>30</v>
      </c>
      <c r="B176" s="1" t="s">
        <v>21</v>
      </c>
      <c r="C176" s="1" t="s">
        <v>16</v>
      </c>
      <c r="D176" s="4">
        <v>45768</v>
      </c>
      <c r="E176" s="2">
        <v>58</v>
      </c>
      <c r="F176" s="2" t="s">
        <v>104</v>
      </c>
      <c r="G176" s="1" t="s">
        <v>37</v>
      </c>
      <c r="H176" s="1">
        <v>0</v>
      </c>
      <c r="K176" s="2"/>
      <c r="L176" s="2"/>
      <c r="M176" s="2">
        <v>0</v>
      </c>
      <c r="N176" s="2"/>
      <c r="O176" s="2"/>
      <c r="Q176" s="2">
        <f t="shared" si="144"/>
        <v>1</v>
      </c>
      <c r="R176" s="2">
        <f t="shared" si="145"/>
        <v>0</v>
      </c>
      <c r="S176" s="2">
        <f t="shared" si="146"/>
        <v>0</v>
      </c>
      <c r="T176" s="2">
        <f t="shared" si="147"/>
        <v>0</v>
      </c>
      <c r="U176" s="2">
        <f t="shared" si="148"/>
        <v>0</v>
      </c>
      <c r="V176" s="2">
        <f t="shared" si="149"/>
        <v>1</v>
      </c>
      <c r="W176" s="2">
        <f t="shared" si="150"/>
        <v>0</v>
      </c>
      <c r="X176" s="15"/>
      <c r="Y176" s="15"/>
      <c r="Z176" s="15"/>
    </row>
    <row r="177" spans="1:26">
      <c r="A177" s="1" t="s">
        <v>30</v>
      </c>
      <c r="B177" s="1" t="s">
        <v>21</v>
      </c>
      <c r="C177" s="1" t="s">
        <v>16</v>
      </c>
      <c r="D177" s="4">
        <v>45768</v>
      </c>
      <c r="E177" s="2">
        <v>58</v>
      </c>
      <c r="F177" s="2" t="s">
        <v>105</v>
      </c>
      <c r="G177" s="1" t="s">
        <v>37</v>
      </c>
      <c r="H177" s="1">
        <v>5</v>
      </c>
      <c r="K177" s="2"/>
      <c r="L177" s="2"/>
      <c r="M177" s="2">
        <v>0</v>
      </c>
      <c r="N177" s="2"/>
      <c r="O177" s="2"/>
      <c r="Q177" s="2">
        <f t="shared" si="144"/>
        <v>1</v>
      </c>
      <c r="R177" s="2">
        <f t="shared" si="145"/>
        <v>0</v>
      </c>
      <c r="S177" s="2">
        <f t="shared" si="146"/>
        <v>0</v>
      </c>
      <c r="T177" s="2">
        <f t="shared" si="147"/>
        <v>0</v>
      </c>
      <c r="U177" s="2">
        <f t="shared" si="148"/>
        <v>0</v>
      </c>
      <c r="V177" s="2">
        <f t="shared" si="149"/>
        <v>1</v>
      </c>
      <c r="W177" s="2">
        <f t="shared" si="150"/>
        <v>0</v>
      </c>
      <c r="X177" s="15"/>
      <c r="Y177" s="15"/>
      <c r="Z177" s="15"/>
    </row>
    <row r="178" spans="1:26">
      <c r="A178" s="1" t="s">
        <v>30</v>
      </c>
      <c r="B178" s="1" t="s">
        <v>23</v>
      </c>
      <c r="C178" s="1" t="s">
        <v>16</v>
      </c>
      <c r="D178" s="4">
        <v>45768</v>
      </c>
      <c r="E178" s="2">
        <f t="shared" ref="E178:E224" si="196">E175+1</f>
        <v>59</v>
      </c>
      <c r="F178" s="2">
        <f>F173</f>
        <v>1</v>
      </c>
      <c r="G178" s="1" t="s">
        <v>11</v>
      </c>
      <c r="H178" s="1">
        <v>4</v>
      </c>
      <c r="I178" s="1">
        <v>1</v>
      </c>
      <c r="K178" s="2"/>
      <c r="L178" s="2"/>
      <c r="M178" s="2"/>
      <c r="N178" s="2"/>
      <c r="O178" s="2"/>
      <c r="Q178" s="2">
        <f t="shared" si="144"/>
        <v>1</v>
      </c>
      <c r="R178" s="2">
        <f t="shared" si="145"/>
        <v>1</v>
      </c>
      <c r="S178" s="2">
        <f t="shared" si="146"/>
        <v>0</v>
      </c>
      <c r="T178" s="2">
        <f t="shared" si="147"/>
        <v>0</v>
      </c>
      <c r="U178" s="2">
        <f t="shared" si="148"/>
        <v>0</v>
      </c>
      <c r="V178" s="2">
        <f t="shared" si="149"/>
        <v>0</v>
      </c>
      <c r="W178" s="2">
        <f t="shared" si="150"/>
        <v>0</v>
      </c>
      <c r="X178" s="15" t="str">
        <f t="shared" ref="X178" si="197">IF(SUM(H178:H180)&gt;SUM(I178:I180), "Caleb", "Joshua")</f>
        <v>Caleb</v>
      </c>
      <c r="Y178" s="15">
        <f t="shared" ref="Y178" si="198">ABS(SUM(H178:H180)-SUM(I178:I180))</f>
        <v>11</v>
      </c>
      <c r="Z178" s="15">
        <f t="shared" ref="Z178" si="199">SUM(H178:H180, I178:I180)</f>
        <v>13</v>
      </c>
    </row>
    <row r="179" spans="1:26">
      <c r="A179" s="1" t="s">
        <v>30</v>
      </c>
      <c r="B179" s="1" t="s">
        <v>23</v>
      </c>
      <c r="C179" s="1" t="s">
        <v>16</v>
      </c>
      <c r="D179" s="4">
        <v>45768</v>
      </c>
      <c r="E179" s="2">
        <f t="shared" si="196"/>
        <v>59</v>
      </c>
      <c r="F179" s="2">
        <f>F174</f>
        <v>2</v>
      </c>
      <c r="G179" s="1" t="s">
        <v>11</v>
      </c>
      <c r="H179" s="1">
        <v>3</v>
      </c>
      <c r="I179" s="1">
        <v>0</v>
      </c>
      <c r="K179" s="2"/>
      <c r="L179" s="2"/>
      <c r="M179" s="2"/>
      <c r="N179" s="2"/>
      <c r="O179" s="2"/>
      <c r="Q179" s="2">
        <f t="shared" si="144"/>
        <v>1</v>
      </c>
      <c r="R179" s="2">
        <f t="shared" si="145"/>
        <v>1</v>
      </c>
      <c r="S179" s="2">
        <f t="shared" si="146"/>
        <v>0</v>
      </c>
      <c r="T179" s="2">
        <f t="shared" si="147"/>
        <v>0</v>
      </c>
      <c r="U179" s="2">
        <f t="shared" si="148"/>
        <v>0</v>
      </c>
      <c r="V179" s="2">
        <f t="shared" si="149"/>
        <v>0</v>
      </c>
      <c r="W179" s="2">
        <f t="shared" si="150"/>
        <v>0</v>
      </c>
      <c r="X179" s="15"/>
      <c r="Y179" s="15"/>
      <c r="Z179" s="15"/>
    </row>
    <row r="180" spans="1:26">
      <c r="A180" s="1" t="s">
        <v>30</v>
      </c>
      <c r="B180" s="1" t="s">
        <v>23</v>
      </c>
      <c r="C180" s="1" t="s">
        <v>16</v>
      </c>
      <c r="D180" s="4">
        <v>45768</v>
      </c>
      <c r="E180" s="2">
        <f t="shared" si="196"/>
        <v>59</v>
      </c>
      <c r="F180" s="2">
        <f>F175</f>
        <v>3</v>
      </c>
      <c r="G180" s="1" t="s">
        <v>11</v>
      </c>
      <c r="H180" s="1">
        <v>5</v>
      </c>
      <c r="I180" s="1">
        <v>0</v>
      </c>
      <c r="K180" s="2"/>
      <c r="L180" s="2"/>
      <c r="M180" s="2"/>
      <c r="N180" s="2"/>
      <c r="O180" s="2"/>
      <c r="Q180" s="2">
        <f t="shared" si="144"/>
        <v>1</v>
      </c>
      <c r="R180" s="2">
        <f t="shared" si="145"/>
        <v>1</v>
      </c>
      <c r="S180" s="2">
        <f t="shared" si="146"/>
        <v>0</v>
      </c>
      <c r="T180" s="2">
        <f t="shared" si="147"/>
        <v>0</v>
      </c>
      <c r="U180" s="2">
        <f t="shared" si="148"/>
        <v>0</v>
      </c>
      <c r="V180" s="2">
        <f t="shared" si="149"/>
        <v>0</v>
      </c>
      <c r="W180" s="2">
        <f t="shared" si="150"/>
        <v>0</v>
      </c>
      <c r="X180" s="15"/>
      <c r="Y180" s="15"/>
      <c r="Z180" s="15"/>
    </row>
    <row r="181" spans="1:26">
      <c r="A181" s="1" t="s">
        <v>30</v>
      </c>
      <c r="B181" s="1" t="s">
        <v>22</v>
      </c>
      <c r="C181" s="1" t="s">
        <v>16</v>
      </c>
      <c r="D181" s="4">
        <v>45769</v>
      </c>
      <c r="E181" s="2">
        <f t="shared" si="196"/>
        <v>60</v>
      </c>
      <c r="F181" s="2">
        <f t="shared" ref="F181:F195" si="200">F178</f>
        <v>1</v>
      </c>
      <c r="G181" s="1" t="s">
        <v>9</v>
      </c>
      <c r="H181" s="1">
        <v>2</v>
      </c>
      <c r="I181" s="1">
        <v>4</v>
      </c>
      <c r="K181" s="2"/>
      <c r="L181" s="2"/>
      <c r="M181" s="2"/>
      <c r="N181" s="2"/>
      <c r="O181" s="2"/>
      <c r="Q181" s="2">
        <f t="shared" si="144"/>
        <v>1</v>
      </c>
      <c r="R181" s="2">
        <f t="shared" si="145"/>
        <v>1</v>
      </c>
      <c r="S181" s="2">
        <f t="shared" si="146"/>
        <v>0</v>
      </c>
      <c r="T181" s="2">
        <f t="shared" si="147"/>
        <v>0</v>
      </c>
      <c r="U181" s="2">
        <f t="shared" si="148"/>
        <v>0</v>
      </c>
      <c r="V181" s="2">
        <f t="shared" si="149"/>
        <v>0</v>
      </c>
      <c r="W181" s="2">
        <f t="shared" si="150"/>
        <v>0</v>
      </c>
      <c r="X181" s="15" t="str">
        <f t="shared" ref="X181" si="201">IF(SUM(H181:H183)&gt;SUM(I181:I183), "Caleb", "Joshua")</f>
        <v>Joshua</v>
      </c>
      <c r="Y181" s="15">
        <f t="shared" ref="Y181" si="202">ABS(SUM(H181:H183)-SUM(I181:I183))</f>
        <v>7</v>
      </c>
      <c r="Z181" s="15">
        <f t="shared" ref="Z181" si="203">SUM(H181:H183, I181:I183)</f>
        <v>17</v>
      </c>
    </row>
    <row r="182" spans="1:26">
      <c r="A182" s="1" t="s">
        <v>30</v>
      </c>
      <c r="B182" s="1" t="s">
        <v>22</v>
      </c>
      <c r="C182" s="1" t="s">
        <v>16</v>
      </c>
      <c r="D182" s="4">
        <v>45769</v>
      </c>
      <c r="E182" s="2">
        <f t="shared" si="196"/>
        <v>60</v>
      </c>
      <c r="F182" s="2">
        <f t="shared" si="200"/>
        <v>2</v>
      </c>
      <c r="G182" s="1" t="s">
        <v>9</v>
      </c>
      <c r="H182" s="1">
        <v>3</v>
      </c>
      <c r="I182" s="1">
        <v>5</v>
      </c>
      <c r="K182" s="2"/>
      <c r="L182" s="2"/>
      <c r="M182" s="2"/>
      <c r="N182" s="2"/>
      <c r="O182" s="2"/>
      <c r="Q182" s="2">
        <f t="shared" si="144"/>
        <v>1</v>
      </c>
      <c r="R182" s="2">
        <f t="shared" si="145"/>
        <v>1</v>
      </c>
      <c r="S182" s="2">
        <f t="shared" si="146"/>
        <v>0</v>
      </c>
      <c r="T182" s="2">
        <f t="shared" si="147"/>
        <v>0</v>
      </c>
      <c r="U182" s="2">
        <f t="shared" si="148"/>
        <v>0</v>
      </c>
      <c r="V182" s="2">
        <f t="shared" si="149"/>
        <v>0</v>
      </c>
      <c r="W182" s="2">
        <f t="shared" si="150"/>
        <v>0</v>
      </c>
      <c r="X182" s="15"/>
      <c r="Y182" s="15"/>
      <c r="Z182" s="15"/>
    </row>
    <row r="183" spans="1:26">
      <c r="A183" s="1" t="s">
        <v>30</v>
      </c>
      <c r="B183" s="1" t="s">
        <v>22</v>
      </c>
      <c r="C183" s="1" t="s">
        <v>16</v>
      </c>
      <c r="D183" s="4">
        <v>45769</v>
      </c>
      <c r="E183" s="2">
        <f t="shared" si="196"/>
        <v>60</v>
      </c>
      <c r="F183" s="2">
        <f t="shared" si="200"/>
        <v>3</v>
      </c>
      <c r="G183" s="1" t="s">
        <v>9</v>
      </c>
      <c r="H183" s="1">
        <v>0</v>
      </c>
      <c r="I183" s="1">
        <v>3</v>
      </c>
      <c r="K183" s="2"/>
      <c r="L183" s="2"/>
      <c r="M183" s="2"/>
      <c r="N183" s="2"/>
      <c r="O183" s="2"/>
      <c r="Q183" s="2">
        <f t="shared" si="144"/>
        <v>1</v>
      </c>
      <c r="R183" s="2">
        <f t="shared" si="145"/>
        <v>1</v>
      </c>
      <c r="S183" s="2">
        <f t="shared" si="146"/>
        <v>0</v>
      </c>
      <c r="T183" s="2">
        <f t="shared" si="147"/>
        <v>0</v>
      </c>
      <c r="U183" s="2">
        <f t="shared" si="148"/>
        <v>0</v>
      </c>
      <c r="V183" s="2">
        <f t="shared" si="149"/>
        <v>0</v>
      </c>
      <c r="W183" s="2">
        <f t="shared" si="150"/>
        <v>0</v>
      </c>
      <c r="X183" s="15"/>
      <c r="Y183" s="15"/>
      <c r="Z183" s="15"/>
    </row>
    <row r="184" spans="1:26">
      <c r="A184" s="1" t="s">
        <v>30</v>
      </c>
      <c r="B184" s="1" t="s">
        <v>21</v>
      </c>
      <c r="C184" s="1" t="s">
        <v>16</v>
      </c>
      <c r="D184" s="4">
        <v>45769</v>
      </c>
      <c r="E184" s="2">
        <f t="shared" si="196"/>
        <v>61</v>
      </c>
      <c r="F184" s="2">
        <f t="shared" si="200"/>
        <v>1</v>
      </c>
      <c r="G184" s="1" t="s">
        <v>11</v>
      </c>
      <c r="H184" s="1">
        <v>5</v>
      </c>
      <c r="I184" s="1">
        <v>1</v>
      </c>
      <c r="K184" s="2"/>
      <c r="L184" s="2"/>
      <c r="M184" s="2"/>
      <c r="N184" s="2"/>
      <c r="O184" s="2"/>
      <c r="Q184" s="2">
        <f t="shared" si="144"/>
        <v>1</v>
      </c>
      <c r="R184" s="2">
        <f t="shared" si="145"/>
        <v>1</v>
      </c>
      <c r="S184" s="2">
        <f t="shared" si="146"/>
        <v>0</v>
      </c>
      <c r="T184" s="2">
        <f t="shared" si="147"/>
        <v>0</v>
      </c>
      <c r="U184" s="2">
        <f t="shared" si="148"/>
        <v>0</v>
      </c>
      <c r="V184" s="2">
        <f t="shared" si="149"/>
        <v>0</v>
      </c>
      <c r="W184" s="2">
        <f t="shared" si="150"/>
        <v>0</v>
      </c>
      <c r="X184" s="15" t="str">
        <f t="shared" ref="X184" si="204">IF(SUM(H184:H186)&gt;SUM(I184:I186), "Caleb", "Joshua")</f>
        <v>Caleb</v>
      </c>
      <c r="Y184" s="15">
        <f t="shared" ref="Y184" si="205">ABS(SUM(H184:H186)-SUM(I184:I186))</f>
        <v>11</v>
      </c>
      <c r="Z184" s="15">
        <f t="shared" ref="Z184" si="206">SUM(H184:H186, I184:I186)</f>
        <v>15</v>
      </c>
    </row>
    <row r="185" spans="1:26">
      <c r="A185" s="1" t="s">
        <v>30</v>
      </c>
      <c r="B185" s="1" t="s">
        <v>21</v>
      </c>
      <c r="C185" s="1" t="s">
        <v>16</v>
      </c>
      <c r="D185" s="4">
        <v>45769</v>
      </c>
      <c r="E185" s="2">
        <f t="shared" si="196"/>
        <v>61</v>
      </c>
      <c r="F185" s="2">
        <f t="shared" si="200"/>
        <v>2</v>
      </c>
      <c r="G185" s="1" t="s">
        <v>11</v>
      </c>
      <c r="H185" s="1">
        <v>7</v>
      </c>
      <c r="I185" s="1">
        <v>1</v>
      </c>
      <c r="K185" s="2"/>
      <c r="L185" s="2"/>
      <c r="M185" s="2"/>
      <c r="N185" s="2"/>
      <c r="O185" s="2"/>
      <c r="Q185" s="2">
        <f t="shared" si="144"/>
        <v>1</v>
      </c>
      <c r="R185" s="2">
        <f t="shared" si="145"/>
        <v>1</v>
      </c>
      <c r="S185" s="2">
        <f t="shared" si="146"/>
        <v>0</v>
      </c>
      <c r="T185" s="2">
        <f t="shared" si="147"/>
        <v>0</v>
      </c>
      <c r="U185" s="2">
        <f t="shared" si="148"/>
        <v>0</v>
      </c>
      <c r="V185" s="2">
        <f t="shared" si="149"/>
        <v>0</v>
      </c>
      <c r="W185" s="2">
        <f t="shared" si="150"/>
        <v>0</v>
      </c>
      <c r="X185" s="15"/>
      <c r="Y185" s="15"/>
      <c r="Z185" s="15"/>
    </row>
    <row r="186" spans="1:26">
      <c r="A186" s="1" t="s">
        <v>30</v>
      </c>
      <c r="B186" s="1" t="s">
        <v>21</v>
      </c>
      <c r="C186" s="1" t="s">
        <v>16</v>
      </c>
      <c r="D186" s="4">
        <v>45769</v>
      </c>
      <c r="E186" s="2">
        <f t="shared" si="196"/>
        <v>61</v>
      </c>
      <c r="F186" s="2">
        <f t="shared" si="200"/>
        <v>3</v>
      </c>
      <c r="G186" s="1" t="s">
        <v>11</v>
      </c>
      <c r="H186" s="1">
        <v>1</v>
      </c>
      <c r="I186" s="1">
        <v>0</v>
      </c>
      <c r="K186" s="2"/>
      <c r="L186" s="2"/>
      <c r="M186" s="2"/>
      <c r="N186" s="2"/>
      <c r="O186" s="2"/>
      <c r="Q186" s="2">
        <f t="shared" si="144"/>
        <v>1</v>
      </c>
      <c r="R186" s="2">
        <f t="shared" si="145"/>
        <v>1</v>
      </c>
      <c r="S186" s="2">
        <f t="shared" si="146"/>
        <v>0</v>
      </c>
      <c r="T186" s="2">
        <f t="shared" si="147"/>
        <v>0</v>
      </c>
      <c r="U186" s="2">
        <f t="shared" si="148"/>
        <v>0</v>
      </c>
      <c r="V186" s="2">
        <f t="shared" si="149"/>
        <v>0</v>
      </c>
      <c r="W186" s="2">
        <f t="shared" si="150"/>
        <v>0</v>
      </c>
      <c r="X186" s="15"/>
      <c r="Y186" s="15"/>
      <c r="Z186" s="15"/>
    </row>
    <row r="187" spans="1:26">
      <c r="A187" s="1" t="s">
        <v>30</v>
      </c>
      <c r="B187" s="1" t="s">
        <v>23</v>
      </c>
      <c r="C187" s="1" t="s">
        <v>16</v>
      </c>
      <c r="D187" s="4">
        <v>45769</v>
      </c>
      <c r="E187" s="2">
        <f t="shared" si="196"/>
        <v>62</v>
      </c>
      <c r="F187" s="2">
        <f t="shared" si="200"/>
        <v>1</v>
      </c>
      <c r="G187" s="1" t="s">
        <v>39</v>
      </c>
      <c r="H187" s="1">
        <v>0</v>
      </c>
      <c r="I187" s="1">
        <v>1</v>
      </c>
      <c r="K187" s="2">
        <v>0</v>
      </c>
      <c r="L187" s="2"/>
      <c r="M187" s="2"/>
      <c r="N187" s="2"/>
      <c r="O187" s="2"/>
      <c r="Q187" s="2">
        <f t="shared" si="144"/>
        <v>1</v>
      </c>
      <c r="R187" s="2">
        <f t="shared" si="145"/>
        <v>1</v>
      </c>
      <c r="S187" s="2">
        <f t="shared" si="146"/>
        <v>0</v>
      </c>
      <c r="T187" s="2">
        <f t="shared" si="147"/>
        <v>1</v>
      </c>
      <c r="U187" s="2">
        <f t="shared" si="148"/>
        <v>0</v>
      </c>
      <c r="V187" s="2">
        <f t="shared" si="149"/>
        <v>0</v>
      </c>
      <c r="W187" s="2">
        <f t="shared" si="150"/>
        <v>0</v>
      </c>
      <c r="X187" s="15" t="str">
        <f t="shared" ref="X187" si="207">IF(SUM(H187:H189)&gt;SUM(I187:I189), "Caleb", "Joshua")</f>
        <v>Caleb</v>
      </c>
      <c r="Y187" s="15">
        <f t="shared" ref="Y187" si="208">ABS(SUM(H187:H189)-SUM(I187:I189))</f>
        <v>6</v>
      </c>
      <c r="Z187" s="15">
        <f t="shared" ref="Z187" si="209">SUM(H187:H189, I187:I189)</f>
        <v>10</v>
      </c>
    </row>
    <row r="188" spans="1:26">
      <c r="A188" s="1" t="s">
        <v>30</v>
      </c>
      <c r="B188" s="1" t="s">
        <v>23</v>
      </c>
      <c r="C188" s="1" t="s">
        <v>16</v>
      </c>
      <c r="D188" s="4">
        <v>45769</v>
      </c>
      <c r="E188" s="2">
        <f t="shared" si="196"/>
        <v>62</v>
      </c>
      <c r="F188" s="2">
        <f t="shared" si="200"/>
        <v>2</v>
      </c>
      <c r="G188" s="1" t="s">
        <v>39</v>
      </c>
      <c r="H188" s="1">
        <v>6</v>
      </c>
      <c r="I188" s="1">
        <v>0</v>
      </c>
      <c r="K188" s="2">
        <v>0</v>
      </c>
      <c r="L188" s="2"/>
      <c r="M188" s="2"/>
      <c r="N188" s="2"/>
      <c r="O188" s="2"/>
      <c r="Q188" s="2">
        <f t="shared" si="144"/>
        <v>1</v>
      </c>
      <c r="R188" s="2">
        <f t="shared" si="145"/>
        <v>1</v>
      </c>
      <c r="S188" s="2">
        <f t="shared" si="146"/>
        <v>0</v>
      </c>
      <c r="T188" s="2">
        <f t="shared" si="147"/>
        <v>1</v>
      </c>
      <c r="U188" s="2">
        <f t="shared" si="148"/>
        <v>0</v>
      </c>
      <c r="V188" s="2">
        <f t="shared" si="149"/>
        <v>0</v>
      </c>
      <c r="W188" s="2">
        <f t="shared" si="150"/>
        <v>0</v>
      </c>
      <c r="X188" s="15"/>
      <c r="Y188" s="15"/>
      <c r="Z188" s="15"/>
    </row>
    <row r="189" spans="1:26">
      <c r="A189" s="1" t="s">
        <v>30</v>
      </c>
      <c r="B189" s="1" t="s">
        <v>23</v>
      </c>
      <c r="C189" s="1" t="s">
        <v>16</v>
      </c>
      <c r="D189" s="4">
        <v>45769</v>
      </c>
      <c r="E189" s="2">
        <f t="shared" si="196"/>
        <v>62</v>
      </c>
      <c r="F189" s="2">
        <f t="shared" si="200"/>
        <v>3</v>
      </c>
      <c r="G189" s="1" t="s">
        <v>39</v>
      </c>
      <c r="H189" s="1">
        <v>2</v>
      </c>
      <c r="I189" s="1">
        <v>1</v>
      </c>
      <c r="K189" s="2">
        <v>1</v>
      </c>
      <c r="L189" s="2"/>
      <c r="M189" s="2"/>
      <c r="N189" s="2"/>
      <c r="O189" s="2"/>
      <c r="Q189" s="2">
        <f t="shared" si="144"/>
        <v>1</v>
      </c>
      <c r="R189" s="2">
        <f t="shared" si="145"/>
        <v>1</v>
      </c>
      <c r="S189" s="2">
        <f t="shared" si="146"/>
        <v>0</v>
      </c>
      <c r="T189" s="2">
        <f t="shared" si="147"/>
        <v>1</v>
      </c>
      <c r="U189" s="2">
        <f t="shared" si="148"/>
        <v>0</v>
      </c>
      <c r="V189" s="2">
        <f t="shared" si="149"/>
        <v>0</v>
      </c>
      <c r="W189" s="2">
        <f t="shared" si="150"/>
        <v>0</v>
      </c>
      <c r="X189" s="15"/>
      <c r="Y189" s="15"/>
      <c r="Z189" s="15"/>
    </row>
    <row r="190" spans="1:26">
      <c r="A190" s="1" t="s">
        <v>30</v>
      </c>
      <c r="B190" s="1" t="s">
        <v>22</v>
      </c>
      <c r="C190" s="1" t="s">
        <v>16</v>
      </c>
      <c r="D190" s="4">
        <v>45770</v>
      </c>
      <c r="E190" s="2">
        <f t="shared" si="196"/>
        <v>63</v>
      </c>
      <c r="F190" s="2">
        <f t="shared" si="200"/>
        <v>1</v>
      </c>
      <c r="G190" s="1" t="s">
        <v>11</v>
      </c>
      <c r="H190" s="1">
        <v>3</v>
      </c>
      <c r="I190" s="1">
        <v>0</v>
      </c>
      <c r="K190" s="2"/>
      <c r="L190" s="2"/>
      <c r="M190" s="2"/>
      <c r="N190" s="2"/>
      <c r="O190" s="2"/>
      <c r="Q190" s="2">
        <f t="shared" si="144"/>
        <v>1</v>
      </c>
      <c r="R190" s="2">
        <f t="shared" si="145"/>
        <v>1</v>
      </c>
      <c r="S190" s="2">
        <f t="shared" si="146"/>
        <v>0</v>
      </c>
      <c r="T190" s="2">
        <f t="shared" si="147"/>
        <v>0</v>
      </c>
      <c r="U190" s="2">
        <f t="shared" si="148"/>
        <v>0</v>
      </c>
      <c r="V190" s="2">
        <f t="shared" si="149"/>
        <v>0</v>
      </c>
      <c r="W190" s="2">
        <f t="shared" si="150"/>
        <v>0</v>
      </c>
      <c r="X190" s="15" t="str">
        <f t="shared" ref="X190" si="210">IF(SUM(H190:H192)&gt;SUM(I190:I192), "Caleb", "Joshua")</f>
        <v>Caleb</v>
      </c>
      <c r="Y190" s="15">
        <f t="shared" ref="Y190" si="211">ABS(SUM(H190:H192)-SUM(I190:I192))</f>
        <v>5</v>
      </c>
      <c r="Z190" s="15">
        <f t="shared" ref="Z190" si="212">SUM(H190:H192, I190:I192)</f>
        <v>13</v>
      </c>
    </row>
    <row r="191" spans="1:26">
      <c r="A191" s="1" t="s">
        <v>30</v>
      </c>
      <c r="B191" s="1" t="s">
        <v>22</v>
      </c>
      <c r="C191" s="1" t="s">
        <v>16</v>
      </c>
      <c r="D191" s="4">
        <v>45770</v>
      </c>
      <c r="E191" s="2">
        <f t="shared" si="196"/>
        <v>63</v>
      </c>
      <c r="F191" s="2">
        <f t="shared" si="200"/>
        <v>2</v>
      </c>
      <c r="G191" s="1" t="s">
        <v>11</v>
      </c>
      <c r="H191" s="1">
        <v>3</v>
      </c>
      <c r="I191" s="1">
        <v>4</v>
      </c>
      <c r="K191" s="2"/>
      <c r="L191" s="2"/>
      <c r="M191" s="2"/>
      <c r="N191" s="2"/>
      <c r="O191" s="2"/>
      <c r="Q191" s="2">
        <f t="shared" si="144"/>
        <v>1</v>
      </c>
      <c r="R191" s="2">
        <f t="shared" si="145"/>
        <v>1</v>
      </c>
      <c r="S191" s="2">
        <f t="shared" si="146"/>
        <v>0</v>
      </c>
      <c r="T191" s="2">
        <f t="shared" si="147"/>
        <v>0</v>
      </c>
      <c r="U191" s="2">
        <f t="shared" si="148"/>
        <v>0</v>
      </c>
      <c r="V191" s="2">
        <f t="shared" si="149"/>
        <v>0</v>
      </c>
      <c r="W191" s="2">
        <f t="shared" si="150"/>
        <v>0</v>
      </c>
      <c r="X191" s="15"/>
      <c r="Y191" s="15"/>
      <c r="Z191" s="15"/>
    </row>
    <row r="192" spans="1:26">
      <c r="A192" s="1" t="s">
        <v>30</v>
      </c>
      <c r="B192" s="1" t="s">
        <v>22</v>
      </c>
      <c r="C192" s="1" t="s">
        <v>16</v>
      </c>
      <c r="D192" s="4">
        <v>45770</v>
      </c>
      <c r="E192" s="2">
        <f t="shared" si="196"/>
        <v>63</v>
      </c>
      <c r="F192" s="2">
        <f t="shared" si="200"/>
        <v>3</v>
      </c>
      <c r="G192" s="1" t="s">
        <v>11</v>
      </c>
      <c r="H192" s="1">
        <v>3</v>
      </c>
      <c r="I192" s="1">
        <v>0</v>
      </c>
      <c r="K192" s="2"/>
      <c r="L192" s="2"/>
      <c r="M192" s="2"/>
      <c r="N192" s="2"/>
      <c r="O192" s="2"/>
      <c r="Q192" s="2">
        <f t="shared" si="144"/>
        <v>1</v>
      </c>
      <c r="R192" s="2">
        <f t="shared" si="145"/>
        <v>1</v>
      </c>
      <c r="S192" s="2">
        <f t="shared" si="146"/>
        <v>0</v>
      </c>
      <c r="T192" s="2">
        <f t="shared" si="147"/>
        <v>0</v>
      </c>
      <c r="U192" s="2">
        <f t="shared" si="148"/>
        <v>0</v>
      </c>
      <c r="V192" s="2">
        <f t="shared" si="149"/>
        <v>0</v>
      </c>
      <c r="W192" s="2">
        <f t="shared" si="150"/>
        <v>0</v>
      </c>
      <c r="X192" s="15"/>
      <c r="Y192" s="15"/>
      <c r="Z192" s="15"/>
    </row>
    <row r="193" spans="1:26">
      <c r="A193" s="1" t="s">
        <v>30</v>
      </c>
      <c r="B193" s="1" t="s">
        <v>22</v>
      </c>
      <c r="C193" s="1" t="s">
        <v>16</v>
      </c>
      <c r="D193" s="4">
        <v>45770</v>
      </c>
      <c r="E193" s="2">
        <f t="shared" si="196"/>
        <v>64</v>
      </c>
      <c r="F193" s="2">
        <f t="shared" si="200"/>
        <v>1</v>
      </c>
      <c r="G193" s="1" t="s">
        <v>40</v>
      </c>
      <c r="I193" s="1">
        <v>0</v>
      </c>
      <c r="J193" s="1">
        <v>1</v>
      </c>
      <c r="K193" s="2"/>
      <c r="L193" s="2"/>
      <c r="M193" s="2"/>
      <c r="N193" s="2"/>
      <c r="O193" s="2"/>
      <c r="Q193" s="2">
        <f t="shared" si="144"/>
        <v>0</v>
      </c>
      <c r="R193" s="2">
        <f t="shared" si="145"/>
        <v>1</v>
      </c>
      <c r="S193" s="2">
        <f t="shared" si="146"/>
        <v>1</v>
      </c>
      <c r="T193" s="2">
        <f t="shared" si="147"/>
        <v>0</v>
      </c>
      <c r="U193" s="2">
        <f t="shared" si="148"/>
        <v>0</v>
      </c>
      <c r="V193" s="2">
        <f t="shared" si="149"/>
        <v>0</v>
      </c>
      <c r="W193" s="2">
        <f t="shared" si="150"/>
        <v>0</v>
      </c>
      <c r="X193" s="15"/>
      <c r="Y193" s="15"/>
      <c r="Z193" s="15"/>
    </row>
    <row r="194" spans="1:26">
      <c r="A194" s="1" t="s">
        <v>30</v>
      </c>
      <c r="B194" s="1" t="s">
        <v>22</v>
      </c>
      <c r="C194" s="1" t="s">
        <v>16</v>
      </c>
      <c r="D194" s="4">
        <v>45770</v>
      </c>
      <c r="E194" s="2">
        <f t="shared" si="196"/>
        <v>64</v>
      </c>
      <c r="F194" s="2">
        <f t="shared" si="200"/>
        <v>2</v>
      </c>
      <c r="G194" s="1" t="s">
        <v>40</v>
      </c>
      <c r="I194" s="1">
        <v>0</v>
      </c>
      <c r="J194" s="1">
        <v>0</v>
      </c>
      <c r="K194" s="2"/>
      <c r="L194" s="2"/>
      <c r="M194" s="2"/>
      <c r="N194" s="2"/>
      <c r="O194" s="2"/>
      <c r="Q194" s="2">
        <f t="shared" si="144"/>
        <v>0</v>
      </c>
      <c r="R194" s="2">
        <f t="shared" si="145"/>
        <v>1</v>
      </c>
      <c r="S194" s="2">
        <f t="shared" si="146"/>
        <v>1</v>
      </c>
      <c r="T194" s="2">
        <f t="shared" si="147"/>
        <v>0</v>
      </c>
      <c r="U194" s="2">
        <f t="shared" si="148"/>
        <v>0</v>
      </c>
      <c r="V194" s="2">
        <f t="shared" si="149"/>
        <v>0</v>
      </c>
      <c r="W194" s="2">
        <f t="shared" si="150"/>
        <v>0</v>
      </c>
      <c r="X194" s="15"/>
      <c r="Y194" s="15"/>
      <c r="Z194" s="15"/>
    </row>
    <row r="195" spans="1:26">
      <c r="A195" s="1" t="s">
        <v>30</v>
      </c>
      <c r="B195" s="1" t="s">
        <v>22</v>
      </c>
      <c r="C195" s="1" t="s">
        <v>16</v>
      </c>
      <c r="D195" s="4">
        <v>45770</v>
      </c>
      <c r="E195" s="2">
        <f t="shared" si="196"/>
        <v>64</v>
      </c>
      <c r="F195" s="2">
        <f t="shared" si="200"/>
        <v>3</v>
      </c>
      <c r="G195" s="1" t="s">
        <v>40</v>
      </c>
      <c r="I195" s="1">
        <v>3</v>
      </c>
      <c r="J195" s="1">
        <v>2</v>
      </c>
      <c r="K195" s="2"/>
      <c r="L195" s="2"/>
      <c r="M195" s="2"/>
      <c r="N195" s="2"/>
      <c r="O195" s="2"/>
      <c r="Q195" s="2">
        <f t="shared" ref="Q195:Q199" si="213">COUNTA(H195)</f>
        <v>0</v>
      </c>
      <c r="R195" s="2">
        <f t="shared" ref="R195:R199" si="214">COUNTA(I195)</f>
        <v>1</v>
      </c>
      <c r="S195" s="2">
        <f t="shared" ref="S195:S199" si="215">COUNTA(J195)</f>
        <v>1</v>
      </c>
      <c r="T195" s="2">
        <f t="shared" ref="T195:T199" si="216">COUNTA(K195)</f>
        <v>0</v>
      </c>
      <c r="U195" s="2">
        <f t="shared" ref="U195:U199" si="217">COUNTA(L195)</f>
        <v>0</v>
      </c>
      <c r="V195" s="2">
        <f t="shared" ref="V195:V199" si="218">COUNTA(M195)</f>
        <v>0</v>
      </c>
      <c r="W195" s="2">
        <f t="shared" ref="W195:W199" si="219">COUNTA(N195)</f>
        <v>0</v>
      </c>
      <c r="X195" s="15"/>
      <c r="Y195" s="15"/>
      <c r="Z195" s="15"/>
    </row>
    <row r="196" spans="1:26">
      <c r="A196" s="1" t="s">
        <v>30</v>
      </c>
      <c r="B196" s="1" t="s">
        <v>22</v>
      </c>
      <c r="C196" s="1" t="s">
        <v>16</v>
      </c>
      <c r="D196" s="4">
        <v>45770</v>
      </c>
      <c r="E196" s="2">
        <v>64</v>
      </c>
      <c r="F196" s="2" t="s">
        <v>104</v>
      </c>
      <c r="G196" s="1" t="s">
        <v>40</v>
      </c>
      <c r="I196" s="1">
        <v>3</v>
      </c>
      <c r="J196" s="1">
        <v>3</v>
      </c>
      <c r="K196" s="2"/>
      <c r="L196" s="2"/>
      <c r="M196" s="2"/>
      <c r="N196" s="2"/>
      <c r="O196" s="2"/>
      <c r="Q196" s="2">
        <f t="shared" si="213"/>
        <v>0</v>
      </c>
      <c r="R196" s="2">
        <f t="shared" si="214"/>
        <v>1</v>
      </c>
      <c r="S196" s="2">
        <f t="shared" si="215"/>
        <v>1</v>
      </c>
      <c r="T196" s="2">
        <f t="shared" si="216"/>
        <v>0</v>
      </c>
      <c r="U196" s="2">
        <f t="shared" si="217"/>
        <v>0</v>
      </c>
      <c r="V196" s="2">
        <f t="shared" si="218"/>
        <v>0</v>
      </c>
      <c r="W196" s="2">
        <f t="shared" si="219"/>
        <v>0</v>
      </c>
      <c r="X196" s="15"/>
      <c r="Y196" s="15"/>
      <c r="Z196" s="15"/>
    </row>
    <row r="197" spans="1:26">
      <c r="A197" s="1" t="s">
        <v>30</v>
      </c>
      <c r="B197" s="1" t="s">
        <v>22</v>
      </c>
      <c r="C197" s="1" t="s">
        <v>16</v>
      </c>
      <c r="D197" s="4">
        <v>45770</v>
      </c>
      <c r="E197" s="2">
        <v>64</v>
      </c>
      <c r="F197" s="2" t="s">
        <v>105</v>
      </c>
      <c r="G197" s="1" t="s">
        <v>40</v>
      </c>
      <c r="I197" s="1">
        <v>3</v>
      </c>
      <c r="J197" s="1">
        <v>1</v>
      </c>
      <c r="K197" s="2"/>
      <c r="L197" s="2"/>
      <c r="M197" s="2"/>
      <c r="N197" s="2"/>
      <c r="O197" s="2"/>
      <c r="Q197" s="2">
        <f t="shared" si="213"/>
        <v>0</v>
      </c>
      <c r="R197" s="2">
        <f t="shared" si="214"/>
        <v>1</v>
      </c>
      <c r="S197" s="2">
        <f t="shared" si="215"/>
        <v>1</v>
      </c>
      <c r="T197" s="2">
        <f t="shared" si="216"/>
        <v>0</v>
      </c>
      <c r="U197" s="2">
        <f t="shared" si="217"/>
        <v>0</v>
      </c>
      <c r="V197" s="2">
        <f t="shared" si="218"/>
        <v>0</v>
      </c>
      <c r="W197" s="2">
        <f t="shared" si="219"/>
        <v>0</v>
      </c>
      <c r="X197" s="15"/>
      <c r="Y197" s="15"/>
      <c r="Z197" s="15"/>
    </row>
    <row r="198" spans="1:26">
      <c r="A198" s="1" t="s">
        <v>30</v>
      </c>
      <c r="B198" s="1" t="s">
        <v>22</v>
      </c>
      <c r="C198" s="1" t="s">
        <v>16</v>
      </c>
      <c r="D198" s="4">
        <v>45770</v>
      </c>
      <c r="E198" s="2">
        <f t="shared" si="196"/>
        <v>65</v>
      </c>
      <c r="F198" s="2">
        <v>1</v>
      </c>
      <c r="G198" s="1" t="s">
        <v>12</v>
      </c>
      <c r="H198" s="1">
        <v>2</v>
      </c>
      <c r="I198" s="1">
        <v>1</v>
      </c>
      <c r="K198" s="2">
        <v>2</v>
      </c>
      <c r="L198" s="2"/>
      <c r="M198" s="2"/>
      <c r="N198" s="2"/>
      <c r="O198" s="2"/>
      <c r="Q198" s="2">
        <f t="shared" si="213"/>
        <v>1</v>
      </c>
      <c r="R198" s="2">
        <f t="shared" si="214"/>
        <v>1</v>
      </c>
      <c r="S198" s="2">
        <f t="shared" si="215"/>
        <v>0</v>
      </c>
      <c r="T198" s="2">
        <f t="shared" si="216"/>
        <v>1</v>
      </c>
      <c r="U198" s="2">
        <f t="shared" si="217"/>
        <v>0</v>
      </c>
      <c r="V198" s="2">
        <f t="shared" si="218"/>
        <v>0</v>
      </c>
      <c r="W198" s="2">
        <f t="shared" si="219"/>
        <v>0</v>
      </c>
      <c r="X198" s="15" t="str">
        <f t="shared" ref="X198" si="220">IF(SUM(H198:H200)&gt;SUM(I198:I200), "Caleb", "Joshua")</f>
        <v>Caleb</v>
      </c>
      <c r="Y198" s="15">
        <f t="shared" ref="Y198" si="221">ABS(SUM(H198:H200)-SUM(I198:I200))</f>
        <v>4</v>
      </c>
      <c r="Z198" s="15">
        <f t="shared" ref="Z198" si="222">SUM(H198:H200, I198:I200)</f>
        <v>10</v>
      </c>
    </row>
    <row r="199" spans="1:26">
      <c r="A199" s="1" t="s">
        <v>30</v>
      </c>
      <c r="B199" s="1" t="s">
        <v>22</v>
      </c>
      <c r="C199" s="1" t="s">
        <v>16</v>
      </c>
      <c r="D199" s="4">
        <v>45770</v>
      </c>
      <c r="E199" s="2">
        <f t="shared" si="196"/>
        <v>65</v>
      </c>
      <c r="F199" s="2">
        <v>2</v>
      </c>
      <c r="G199" s="1" t="s">
        <v>12</v>
      </c>
      <c r="H199" s="1">
        <v>3</v>
      </c>
      <c r="I199" s="1">
        <v>2</v>
      </c>
      <c r="K199" s="2">
        <v>1</v>
      </c>
      <c r="L199" s="2"/>
      <c r="M199" s="2"/>
      <c r="N199" s="2"/>
      <c r="O199" s="2"/>
      <c r="Q199" s="2">
        <f t="shared" si="213"/>
        <v>1</v>
      </c>
      <c r="R199" s="2">
        <f t="shared" si="214"/>
        <v>1</v>
      </c>
      <c r="S199" s="2">
        <f t="shared" si="215"/>
        <v>0</v>
      </c>
      <c r="T199" s="2">
        <f t="shared" si="216"/>
        <v>1</v>
      </c>
      <c r="U199" s="2">
        <f t="shared" si="217"/>
        <v>0</v>
      </c>
      <c r="V199" s="2">
        <f t="shared" si="218"/>
        <v>0</v>
      </c>
      <c r="W199" s="2">
        <f t="shared" si="219"/>
        <v>0</v>
      </c>
      <c r="X199" s="15"/>
      <c r="Y199" s="15"/>
      <c r="Z199" s="15"/>
    </row>
    <row r="200" spans="1:26">
      <c r="A200" s="1" t="s">
        <v>30</v>
      </c>
      <c r="B200" s="1" t="s">
        <v>22</v>
      </c>
      <c r="C200" s="1" t="s">
        <v>16</v>
      </c>
      <c r="D200" s="4">
        <v>45770</v>
      </c>
      <c r="E200" s="2">
        <f t="shared" si="196"/>
        <v>65</v>
      </c>
      <c r="F200" s="2">
        <v>3</v>
      </c>
      <c r="G200" s="1" t="s">
        <v>12</v>
      </c>
      <c r="H200" s="1">
        <v>2</v>
      </c>
      <c r="I200" s="1">
        <v>0</v>
      </c>
      <c r="K200" s="2">
        <v>1</v>
      </c>
      <c r="L200" s="2"/>
      <c r="M200" s="2"/>
      <c r="N200" s="2"/>
      <c r="O200" s="2"/>
      <c r="Q200" s="2">
        <f t="shared" ref="Q200:Q202" si="223">COUNTA(H200)</f>
        <v>1</v>
      </c>
      <c r="R200" s="2">
        <f t="shared" ref="R200:R202" si="224">COUNTA(I200)</f>
        <v>1</v>
      </c>
      <c r="S200" s="2">
        <f t="shared" ref="S200:S202" si="225">COUNTA(J200)</f>
        <v>0</v>
      </c>
      <c r="T200" s="2">
        <f t="shared" ref="T200:T202" si="226">COUNTA(K200)</f>
        <v>1</v>
      </c>
      <c r="U200" s="2">
        <f t="shared" ref="U200:U202" si="227">COUNTA(L200)</f>
        <v>0</v>
      </c>
      <c r="V200" s="2">
        <f t="shared" ref="V200:V202" si="228">COUNTA(M200)</f>
        <v>0</v>
      </c>
      <c r="W200" s="2">
        <f t="shared" ref="W200:W202" si="229">COUNTA(N200)</f>
        <v>0</v>
      </c>
      <c r="X200" s="15"/>
      <c r="Y200" s="15"/>
      <c r="Z200" s="15"/>
    </row>
    <row r="201" spans="1:26">
      <c r="A201" s="1" t="s">
        <v>30</v>
      </c>
      <c r="B201" s="1" t="s">
        <v>23</v>
      </c>
      <c r="C201" s="1" t="s">
        <v>16</v>
      </c>
      <c r="D201" s="4">
        <v>45771</v>
      </c>
      <c r="E201" s="2">
        <f t="shared" si="196"/>
        <v>66</v>
      </c>
      <c r="F201" s="2">
        <v>1</v>
      </c>
      <c r="G201" s="1" t="s">
        <v>9</v>
      </c>
      <c r="H201" s="1">
        <v>5</v>
      </c>
      <c r="I201" s="1">
        <v>1</v>
      </c>
      <c r="K201" s="2"/>
      <c r="L201" s="2"/>
      <c r="M201" s="2"/>
      <c r="N201" s="2"/>
      <c r="O201" s="2"/>
      <c r="Q201" s="2">
        <f t="shared" si="223"/>
        <v>1</v>
      </c>
      <c r="R201" s="2">
        <f t="shared" si="224"/>
        <v>1</v>
      </c>
      <c r="S201" s="2">
        <f t="shared" si="225"/>
        <v>0</v>
      </c>
      <c r="T201" s="2">
        <f t="shared" si="226"/>
        <v>0</v>
      </c>
      <c r="U201" s="2">
        <f t="shared" si="227"/>
        <v>0</v>
      </c>
      <c r="V201" s="2">
        <f t="shared" si="228"/>
        <v>0</v>
      </c>
      <c r="W201" s="2">
        <f t="shared" si="229"/>
        <v>0</v>
      </c>
      <c r="X201" s="15" t="str">
        <f t="shared" ref="X201" si="230">IF(SUM(H201:H203)&gt;SUM(I201:I203), "Caleb", "Joshua")</f>
        <v>Caleb</v>
      </c>
      <c r="Y201" s="15">
        <f t="shared" ref="Y201" si="231">ABS(SUM(H201:H203)-SUM(I201:I203))</f>
        <v>3</v>
      </c>
      <c r="Z201" s="15">
        <f t="shared" ref="Z201" si="232">SUM(H201:H203, I201:I203)</f>
        <v>9</v>
      </c>
    </row>
    <row r="202" spans="1:26">
      <c r="A202" s="1" t="s">
        <v>30</v>
      </c>
      <c r="B202" s="1" t="s">
        <v>23</v>
      </c>
      <c r="C202" s="1" t="s">
        <v>16</v>
      </c>
      <c r="D202" s="4">
        <v>45771</v>
      </c>
      <c r="E202" s="2">
        <f t="shared" si="196"/>
        <v>66</v>
      </c>
      <c r="F202" s="2">
        <v>2</v>
      </c>
      <c r="G202" s="1" t="s">
        <v>9</v>
      </c>
      <c r="H202" s="1">
        <v>0</v>
      </c>
      <c r="I202" s="1">
        <v>2</v>
      </c>
      <c r="K202" s="2"/>
      <c r="L202" s="2"/>
      <c r="M202" s="2"/>
      <c r="N202" s="2"/>
      <c r="O202" s="2"/>
      <c r="Q202" s="2">
        <f t="shared" si="223"/>
        <v>1</v>
      </c>
      <c r="R202" s="2">
        <f t="shared" si="224"/>
        <v>1</v>
      </c>
      <c r="S202" s="2">
        <f t="shared" si="225"/>
        <v>0</v>
      </c>
      <c r="T202" s="2">
        <f t="shared" si="226"/>
        <v>0</v>
      </c>
      <c r="U202" s="2">
        <f t="shared" si="227"/>
        <v>0</v>
      </c>
      <c r="V202" s="2">
        <f t="shared" si="228"/>
        <v>0</v>
      </c>
      <c r="W202" s="2">
        <f t="shared" si="229"/>
        <v>0</v>
      </c>
      <c r="X202" s="15"/>
      <c r="Y202" s="15"/>
      <c r="Z202" s="15"/>
    </row>
    <row r="203" spans="1:26">
      <c r="A203" s="1" t="s">
        <v>30</v>
      </c>
      <c r="B203" s="1" t="s">
        <v>23</v>
      </c>
      <c r="C203" s="1" t="s">
        <v>16</v>
      </c>
      <c r="D203" s="4">
        <v>45771</v>
      </c>
      <c r="E203" s="2">
        <f t="shared" si="196"/>
        <v>66</v>
      </c>
      <c r="F203" s="2">
        <v>3</v>
      </c>
      <c r="G203" s="1" t="s">
        <v>9</v>
      </c>
      <c r="H203" s="1">
        <v>1</v>
      </c>
      <c r="I203" s="1">
        <v>0</v>
      </c>
      <c r="K203" s="2"/>
      <c r="L203" s="2"/>
      <c r="M203" s="2"/>
      <c r="N203" s="2"/>
      <c r="O203" s="2"/>
      <c r="Q203" s="2">
        <f t="shared" ref="Q203:Q205" si="233">COUNTA(H203)</f>
        <v>1</v>
      </c>
      <c r="R203" s="2">
        <f t="shared" ref="R203:R205" si="234">COUNTA(I203)</f>
        <v>1</v>
      </c>
      <c r="S203" s="2">
        <f t="shared" ref="S203:S205" si="235">COUNTA(J203)</f>
        <v>0</v>
      </c>
      <c r="T203" s="2">
        <f t="shared" ref="T203:T205" si="236">COUNTA(K203)</f>
        <v>0</v>
      </c>
      <c r="U203" s="2">
        <f t="shared" ref="U203:U205" si="237">COUNTA(L203)</f>
        <v>0</v>
      </c>
      <c r="V203" s="2">
        <f t="shared" ref="V203:V205" si="238">COUNTA(M203)</f>
        <v>0</v>
      </c>
      <c r="W203" s="2">
        <f t="shared" ref="W203:W205" si="239">COUNTA(N203)</f>
        <v>0</v>
      </c>
      <c r="X203" s="15"/>
      <c r="Y203" s="15"/>
      <c r="Z203" s="15"/>
    </row>
    <row r="204" spans="1:26">
      <c r="A204" s="1" t="s">
        <v>30</v>
      </c>
      <c r="B204" s="1" t="s">
        <v>21</v>
      </c>
      <c r="C204" s="1" t="s">
        <v>16</v>
      </c>
      <c r="D204" s="4">
        <v>45771</v>
      </c>
      <c r="E204" s="2">
        <f t="shared" si="196"/>
        <v>67</v>
      </c>
      <c r="F204" s="2">
        <v>1</v>
      </c>
      <c r="G204" s="1" t="s">
        <v>11</v>
      </c>
      <c r="H204" s="1">
        <v>5</v>
      </c>
      <c r="I204" s="1">
        <v>1</v>
      </c>
      <c r="K204" s="2"/>
      <c r="L204" s="2"/>
      <c r="M204" s="2"/>
      <c r="N204" s="2"/>
      <c r="O204" s="2"/>
      <c r="Q204" s="2">
        <f t="shared" si="233"/>
        <v>1</v>
      </c>
      <c r="R204" s="2">
        <f t="shared" si="234"/>
        <v>1</v>
      </c>
      <c r="S204" s="2">
        <f t="shared" si="235"/>
        <v>0</v>
      </c>
      <c r="T204" s="2">
        <f t="shared" si="236"/>
        <v>0</v>
      </c>
      <c r="U204" s="2">
        <f t="shared" si="237"/>
        <v>0</v>
      </c>
      <c r="V204" s="2">
        <f t="shared" si="238"/>
        <v>0</v>
      </c>
      <c r="W204" s="2">
        <f t="shared" si="239"/>
        <v>0</v>
      </c>
      <c r="X204" s="15" t="str">
        <f t="shared" ref="X204" si="240">IF(SUM(H204:H206)&gt;SUM(I204:I206), "Caleb", "Joshua")</f>
        <v>Caleb</v>
      </c>
      <c r="Y204" s="15">
        <f t="shared" ref="Y204" si="241">ABS(SUM(H204:H206)-SUM(I204:I206))</f>
        <v>8</v>
      </c>
      <c r="Z204" s="15">
        <f t="shared" ref="Z204" si="242">SUM(H204:H206, I204:I206)</f>
        <v>14</v>
      </c>
    </row>
    <row r="205" spans="1:26">
      <c r="A205" s="1" t="s">
        <v>30</v>
      </c>
      <c r="B205" s="1" t="s">
        <v>21</v>
      </c>
      <c r="C205" s="1" t="s">
        <v>16</v>
      </c>
      <c r="D205" s="4">
        <v>45771</v>
      </c>
      <c r="E205" s="2">
        <f t="shared" si="196"/>
        <v>67</v>
      </c>
      <c r="F205" s="2">
        <v>2</v>
      </c>
      <c r="G205" s="1" t="s">
        <v>11</v>
      </c>
      <c r="H205" s="1">
        <v>0</v>
      </c>
      <c r="I205" s="1">
        <v>1</v>
      </c>
      <c r="K205" s="2"/>
      <c r="L205" s="2"/>
      <c r="M205" s="2"/>
      <c r="N205" s="2"/>
      <c r="O205" s="2"/>
      <c r="Q205" s="2">
        <f t="shared" si="233"/>
        <v>1</v>
      </c>
      <c r="R205" s="2">
        <f t="shared" si="234"/>
        <v>1</v>
      </c>
      <c r="S205" s="2">
        <f t="shared" si="235"/>
        <v>0</v>
      </c>
      <c r="T205" s="2">
        <f t="shared" si="236"/>
        <v>0</v>
      </c>
      <c r="U205" s="2">
        <f t="shared" si="237"/>
        <v>0</v>
      </c>
      <c r="V205" s="2">
        <f t="shared" si="238"/>
        <v>0</v>
      </c>
      <c r="W205" s="2">
        <f t="shared" si="239"/>
        <v>0</v>
      </c>
      <c r="X205" s="15"/>
      <c r="Y205" s="15"/>
      <c r="Z205" s="15"/>
    </row>
    <row r="206" spans="1:26">
      <c r="A206" s="1" t="s">
        <v>30</v>
      </c>
      <c r="B206" s="1" t="s">
        <v>21</v>
      </c>
      <c r="C206" s="1" t="s">
        <v>16</v>
      </c>
      <c r="D206" s="4">
        <v>45771</v>
      </c>
      <c r="E206" s="2">
        <f t="shared" si="196"/>
        <v>67</v>
      </c>
      <c r="F206" s="2">
        <v>3</v>
      </c>
      <c r="G206" s="1" t="s">
        <v>11</v>
      </c>
      <c r="H206" s="1">
        <v>6</v>
      </c>
      <c r="I206" s="1">
        <v>1</v>
      </c>
      <c r="K206" s="2"/>
      <c r="L206" s="2"/>
      <c r="M206" s="2"/>
      <c r="N206" s="2"/>
      <c r="O206" s="2"/>
      <c r="Q206" s="2">
        <f t="shared" ref="Q206:Q208" si="243">COUNTA(H206)</f>
        <v>1</v>
      </c>
      <c r="R206" s="2">
        <f t="shared" ref="R206:R208" si="244">COUNTA(I206)</f>
        <v>1</v>
      </c>
      <c r="S206" s="2">
        <f t="shared" ref="S206:S208" si="245">COUNTA(J206)</f>
        <v>0</v>
      </c>
      <c r="T206" s="2">
        <f t="shared" ref="T206:T208" si="246">COUNTA(K206)</f>
        <v>0</v>
      </c>
      <c r="U206" s="2">
        <f t="shared" ref="U206:U208" si="247">COUNTA(L206)</f>
        <v>0</v>
      </c>
      <c r="V206" s="2">
        <f t="shared" ref="V206:V208" si="248">COUNTA(M206)</f>
        <v>0</v>
      </c>
      <c r="W206" s="2">
        <f t="shared" ref="W206:W208" si="249">COUNTA(N206)</f>
        <v>0</v>
      </c>
      <c r="X206" s="15"/>
      <c r="Y206" s="15"/>
      <c r="Z206" s="15"/>
    </row>
    <row r="207" spans="1:26">
      <c r="A207" s="1" t="s">
        <v>30</v>
      </c>
      <c r="B207" s="1" t="s">
        <v>22</v>
      </c>
      <c r="C207" s="1" t="s">
        <v>16</v>
      </c>
      <c r="D207" s="4">
        <v>45771</v>
      </c>
      <c r="E207" s="2">
        <f t="shared" si="196"/>
        <v>68</v>
      </c>
      <c r="F207" s="2">
        <v>1</v>
      </c>
      <c r="G207" s="1" t="s">
        <v>15</v>
      </c>
      <c r="H207" s="1">
        <v>3</v>
      </c>
      <c r="I207" s="1">
        <v>1</v>
      </c>
      <c r="J207" s="1">
        <v>1</v>
      </c>
      <c r="K207" s="2"/>
      <c r="L207" s="2"/>
      <c r="M207" s="2"/>
      <c r="N207" s="2"/>
      <c r="O207" s="2"/>
      <c r="Q207" s="2">
        <f t="shared" si="243"/>
        <v>1</v>
      </c>
      <c r="R207" s="2">
        <f t="shared" si="244"/>
        <v>1</v>
      </c>
      <c r="S207" s="2">
        <f t="shared" si="245"/>
        <v>1</v>
      </c>
      <c r="T207" s="2">
        <f t="shared" si="246"/>
        <v>0</v>
      </c>
      <c r="U207" s="2">
        <f t="shared" si="247"/>
        <v>0</v>
      </c>
      <c r="V207" s="2">
        <f t="shared" si="248"/>
        <v>0</v>
      </c>
      <c r="W207" s="2">
        <f t="shared" si="249"/>
        <v>0</v>
      </c>
      <c r="X207" s="15" t="str">
        <f t="shared" ref="X207" si="250">IF(SUM(H207:H209)&gt;SUM(I207:I209), "Caleb", "Joshua")</f>
        <v>Caleb</v>
      </c>
      <c r="Y207" s="15">
        <f t="shared" ref="Y207" si="251">ABS(SUM(H207:H209)-SUM(I207:I209))</f>
        <v>9</v>
      </c>
      <c r="Z207" s="15">
        <f t="shared" ref="Z207" si="252">SUM(H207:H209, I207:I209)</f>
        <v>11</v>
      </c>
    </row>
    <row r="208" spans="1:26">
      <c r="A208" s="1" t="s">
        <v>30</v>
      </c>
      <c r="B208" s="1" t="s">
        <v>22</v>
      </c>
      <c r="C208" s="1" t="s">
        <v>16</v>
      </c>
      <c r="D208" s="4">
        <v>45771</v>
      </c>
      <c r="E208" s="2">
        <f t="shared" si="196"/>
        <v>68</v>
      </c>
      <c r="F208" s="2">
        <v>2</v>
      </c>
      <c r="G208" s="1" t="s">
        <v>15</v>
      </c>
      <c r="H208" s="1">
        <v>3</v>
      </c>
      <c r="I208" s="1">
        <v>0</v>
      </c>
      <c r="J208" s="1">
        <v>1</v>
      </c>
      <c r="K208" s="2"/>
      <c r="L208" s="2"/>
      <c r="M208" s="2"/>
      <c r="N208" s="2"/>
      <c r="O208" s="2"/>
      <c r="Q208" s="2">
        <f t="shared" si="243"/>
        <v>1</v>
      </c>
      <c r="R208" s="2">
        <f t="shared" si="244"/>
        <v>1</v>
      </c>
      <c r="S208" s="2">
        <f t="shared" si="245"/>
        <v>1</v>
      </c>
      <c r="T208" s="2">
        <f t="shared" si="246"/>
        <v>0</v>
      </c>
      <c r="U208" s="2">
        <f t="shared" si="247"/>
        <v>0</v>
      </c>
      <c r="V208" s="2">
        <f t="shared" si="248"/>
        <v>0</v>
      </c>
      <c r="W208" s="2">
        <f t="shared" si="249"/>
        <v>0</v>
      </c>
      <c r="X208" s="15"/>
      <c r="Y208" s="15"/>
      <c r="Z208" s="15"/>
    </row>
    <row r="209" spans="1:26">
      <c r="A209" s="1" t="s">
        <v>30</v>
      </c>
      <c r="B209" s="1" t="s">
        <v>22</v>
      </c>
      <c r="C209" s="1" t="s">
        <v>16</v>
      </c>
      <c r="D209" s="4">
        <v>45771</v>
      </c>
      <c r="E209" s="2">
        <f t="shared" si="196"/>
        <v>68</v>
      </c>
      <c r="F209" s="2">
        <v>3</v>
      </c>
      <c r="G209" s="1" t="s">
        <v>15</v>
      </c>
      <c r="H209" s="1">
        <v>4</v>
      </c>
      <c r="I209" s="1">
        <v>0</v>
      </c>
      <c r="J209" s="1">
        <v>2</v>
      </c>
      <c r="K209" s="2"/>
      <c r="L209" s="2"/>
      <c r="M209" s="2"/>
      <c r="N209" s="2"/>
      <c r="O209" s="2"/>
      <c r="Q209" s="2">
        <f t="shared" ref="Q209:Q211" si="253">COUNTA(H209)</f>
        <v>1</v>
      </c>
      <c r="R209" s="2">
        <f t="shared" ref="R209:R211" si="254">COUNTA(I209)</f>
        <v>1</v>
      </c>
      <c r="S209" s="2">
        <f t="shared" ref="S209:S211" si="255">COUNTA(J209)</f>
        <v>1</v>
      </c>
      <c r="T209" s="2">
        <f t="shared" ref="T209:T211" si="256">COUNTA(K209)</f>
        <v>0</v>
      </c>
      <c r="U209" s="2">
        <f t="shared" ref="U209:U211" si="257">COUNTA(L209)</f>
        <v>0</v>
      </c>
      <c r="V209" s="2">
        <f t="shared" ref="V209:V211" si="258">COUNTA(M209)</f>
        <v>0</v>
      </c>
      <c r="W209" s="2">
        <f t="shared" ref="W209:W211" si="259">COUNTA(N209)</f>
        <v>0</v>
      </c>
      <c r="X209" s="15"/>
      <c r="Y209" s="15"/>
      <c r="Z209" s="15"/>
    </row>
    <row r="210" spans="1:26">
      <c r="A210" s="1" t="s">
        <v>30</v>
      </c>
      <c r="B210" s="1" t="s">
        <v>22</v>
      </c>
      <c r="C210" s="1" t="s">
        <v>16</v>
      </c>
      <c r="D210" s="4">
        <v>45771</v>
      </c>
      <c r="E210" s="2">
        <f t="shared" si="196"/>
        <v>69</v>
      </c>
      <c r="F210" s="2">
        <v>1</v>
      </c>
      <c r="G210" s="1" t="s">
        <v>8</v>
      </c>
      <c r="H210" s="1">
        <v>2</v>
      </c>
      <c r="I210" s="1">
        <v>0</v>
      </c>
      <c r="J210" s="1">
        <v>2</v>
      </c>
      <c r="K210" s="2"/>
      <c r="L210" s="2"/>
      <c r="M210" s="2"/>
      <c r="N210" s="2"/>
      <c r="O210" s="2"/>
      <c r="Q210" s="2">
        <f t="shared" si="253"/>
        <v>1</v>
      </c>
      <c r="R210" s="2">
        <f t="shared" si="254"/>
        <v>1</v>
      </c>
      <c r="S210" s="2">
        <f t="shared" si="255"/>
        <v>1</v>
      </c>
      <c r="T210" s="2">
        <f t="shared" si="256"/>
        <v>0</v>
      </c>
      <c r="U210" s="2">
        <f t="shared" si="257"/>
        <v>0</v>
      </c>
      <c r="V210" s="2">
        <f t="shared" si="258"/>
        <v>0</v>
      </c>
      <c r="W210" s="2">
        <f t="shared" si="259"/>
        <v>0</v>
      </c>
      <c r="X210" s="15" t="str">
        <f t="shared" ref="X210" si="260">IF(SUM(H210:H212)&gt;SUM(I210:I212), "Caleb", "Joshua")</f>
        <v>Caleb</v>
      </c>
      <c r="Y210" s="15">
        <f t="shared" ref="Y210" si="261">ABS(SUM(H210:H212)-SUM(I210:I212))</f>
        <v>6</v>
      </c>
      <c r="Z210" s="15">
        <f t="shared" ref="Z210" si="262">SUM(H210:H212, I210:I212)</f>
        <v>16</v>
      </c>
    </row>
    <row r="211" spans="1:26">
      <c r="A211" s="1" t="s">
        <v>30</v>
      </c>
      <c r="B211" s="1" t="s">
        <v>22</v>
      </c>
      <c r="C211" s="1" t="s">
        <v>16</v>
      </c>
      <c r="D211" s="4">
        <v>45771</v>
      </c>
      <c r="E211" s="2">
        <f t="shared" si="196"/>
        <v>69</v>
      </c>
      <c r="F211" s="2">
        <v>2</v>
      </c>
      <c r="G211" s="1" t="s">
        <v>8</v>
      </c>
      <c r="H211" s="1">
        <v>3</v>
      </c>
      <c r="I211" s="1">
        <v>2</v>
      </c>
      <c r="J211" s="1">
        <v>1</v>
      </c>
      <c r="K211" s="2"/>
      <c r="L211" s="2"/>
      <c r="M211" s="2"/>
      <c r="N211" s="2"/>
      <c r="O211" s="2"/>
      <c r="Q211" s="2">
        <f t="shared" si="253"/>
        <v>1</v>
      </c>
      <c r="R211" s="2">
        <f t="shared" si="254"/>
        <v>1</v>
      </c>
      <c r="S211" s="2">
        <f t="shared" si="255"/>
        <v>1</v>
      </c>
      <c r="T211" s="2">
        <f t="shared" si="256"/>
        <v>0</v>
      </c>
      <c r="U211" s="2">
        <f t="shared" si="257"/>
        <v>0</v>
      </c>
      <c r="V211" s="2">
        <f t="shared" si="258"/>
        <v>0</v>
      </c>
      <c r="W211" s="2">
        <f t="shared" si="259"/>
        <v>0</v>
      </c>
      <c r="X211" s="15"/>
      <c r="Y211" s="15"/>
      <c r="Z211" s="15"/>
    </row>
    <row r="212" spans="1:26">
      <c r="A212" s="1" t="s">
        <v>30</v>
      </c>
      <c r="B212" s="1" t="s">
        <v>22</v>
      </c>
      <c r="C212" s="1" t="s">
        <v>16</v>
      </c>
      <c r="D212" s="4">
        <v>45771</v>
      </c>
      <c r="E212" s="2">
        <f t="shared" si="196"/>
        <v>69</v>
      </c>
      <c r="F212" s="2">
        <v>3</v>
      </c>
      <c r="G212" s="1" t="s">
        <v>8</v>
      </c>
      <c r="H212" s="1">
        <v>6</v>
      </c>
      <c r="I212" s="1">
        <v>3</v>
      </c>
      <c r="J212" s="1">
        <v>1</v>
      </c>
      <c r="K212" s="2"/>
      <c r="L212" s="2"/>
      <c r="M212" s="2"/>
      <c r="N212" s="2"/>
      <c r="O212" s="2"/>
      <c r="Q212" s="2">
        <f t="shared" ref="Q212:Q214" si="263">COUNTA(H212)</f>
        <v>1</v>
      </c>
      <c r="R212" s="2">
        <f t="shared" ref="R212:R214" si="264">COUNTA(I212)</f>
        <v>1</v>
      </c>
      <c r="S212" s="2">
        <f t="shared" ref="S212:S214" si="265">COUNTA(J212)</f>
        <v>1</v>
      </c>
      <c r="T212" s="2">
        <f t="shared" ref="T212:T214" si="266">COUNTA(K212)</f>
        <v>0</v>
      </c>
      <c r="U212" s="2">
        <f t="shared" ref="U212:U214" si="267">COUNTA(L212)</f>
        <v>0</v>
      </c>
      <c r="V212" s="2">
        <f t="shared" ref="V212:V214" si="268">COUNTA(M212)</f>
        <v>0</v>
      </c>
      <c r="W212" s="2">
        <f t="shared" ref="W212:W214" si="269">COUNTA(N212)</f>
        <v>0</v>
      </c>
      <c r="X212" s="15"/>
      <c r="Y212" s="15"/>
      <c r="Z212" s="15"/>
    </row>
    <row r="213" spans="1:26">
      <c r="A213" s="1" t="s">
        <v>30</v>
      </c>
      <c r="B213" s="1" t="s">
        <v>22</v>
      </c>
      <c r="C213" s="1" t="s">
        <v>16</v>
      </c>
      <c r="D213" s="4">
        <v>45772</v>
      </c>
      <c r="E213" s="2">
        <f t="shared" si="196"/>
        <v>70</v>
      </c>
      <c r="F213" s="2">
        <v>1</v>
      </c>
      <c r="G213" s="1" t="s">
        <v>9</v>
      </c>
      <c r="H213" s="1">
        <v>0</v>
      </c>
      <c r="I213" s="1">
        <v>4</v>
      </c>
      <c r="K213" s="2"/>
      <c r="L213" s="2"/>
      <c r="M213" s="2"/>
      <c r="N213" s="2"/>
      <c r="O213" s="2"/>
      <c r="Q213" s="2">
        <f t="shared" si="263"/>
        <v>1</v>
      </c>
      <c r="R213" s="2">
        <f t="shared" si="264"/>
        <v>1</v>
      </c>
      <c r="S213" s="2">
        <f t="shared" si="265"/>
        <v>0</v>
      </c>
      <c r="T213" s="2">
        <f t="shared" si="266"/>
        <v>0</v>
      </c>
      <c r="U213" s="2">
        <f t="shared" si="267"/>
        <v>0</v>
      </c>
      <c r="V213" s="2">
        <f t="shared" si="268"/>
        <v>0</v>
      </c>
      <c r="W213" s="2">
        <f t="shared" si="269"/>
        <v>0</v>
      </c>
      <c r="X213" s="15" t="str">
        <f t="shared" ref="X213" si="270">IF(SUM(H213:H215)&gt;SUM(I213:I215), "Caleb", "Joshua")</f>
        <v>Caleb</v>
      </c>
      <c r="Y213" s="15">
        <f t="shared" ref="Y213" si="271">ABS(SUM(H213:H215)-SUM(I213:I215))</f>
        <v>2</v>
      </c>
      <c r="Z213" s="15">
        <f t="shared" ref="Z213" si="272">SUM(H213:H215, I213:I215)</f>
        <v>16</v>
      </c>
    </row>
    <row r="214" spans="1:26">
      <c r="A214" s="1" t="s">
        <v>30</v>
      </c>
      <c r="B214" s="1" t="s">
        <v>22</v>
      </c>
      <c r="C214" s="1" t="s">
        <v>16</v>
      </c>
      <c r="D214" s="4">
        <v>45772</v>
      </c>
      <c r="E214" s="2">
        <f t="shared" si="196"/>
        <v>70</v>
      </c>
      <c r="F214" s="2">
        <v>2</v>
      </c>
      <c r="G214" s="1" t="s">
        <v>9</v>
      </c>
      <c r="H214" s="1">
        <v>5</v>
      </c>
      <c r="I214" s="1">
        <v>2</v>
      </c>
      <c r="K214" s="2"/>
      <c r="L214" s="2"/>
      <c r="M214" s="2"/>
      <c r="N214" s="2"/>
      <c r="O214" s="2"/>
      <c r="Q214" s="2">
        <f t="shared" si="263"/>
        <v>1</v>
      </c>
      <c r="R214" s="2">
        <f t="shared" si="264"/>
        <v>1</v>
      </c>
      <c r="S214" s="2">
        <f t="shared" si="265"/>
        <v>0</v>
      </c>
      <c r="T214" s="2">
        <f t="shared" si="266"/>
        <v>0</v>
      </c>
      <c r="U214" s="2">
        <f t="shared" si="267"/>
        <v>0</v>
      </c>
      <c r="V214" s="2">
        <f t="shared" si="268"/>
        <v>0</v>
      </c>
      <c r="W214" s="2">
        <f t="shared" si="269"/>
        <v>0</v>
      </c>
      <c r="X214" s="15"/>
      <c r="Y214" s="15"/>
      <c r="Z214" s="15"/>
    </row>
    <row r="215" spans="1:26">
      <c r="A215" s="1" t="s">
        <v>30</v>
      </c>
      <c r="B215" s="1" t="s">
        <v>22</v>
      </c>
      <c r="C215" s="1" t="s">
        <v>16</v>
      </c>
      <c r="D215" s="4">
        <v>45772</v>
      </c>
      <c r="E215" s="2">
        <f t="shared" si="196"/>
        <v>70</v>
      </c>
      <c r="F215" s="2">
        <v>3</v>
      </c>
      <c r="G215" s="1" t="s">
        <v>9</v>
      </c>
      <c r="H215" s="1">
        <v>4</v>
      </c>
      <c r="I215" s="1">
        <v>1</v>
      </c>
      <c r="K215" s="2"/>
      <c r="L215" s="2"/>
      <c r="M215" s="2"/>
      <c r="N215" s="2"/>
      <c r="O215" s="2"/>
      <c r="Q215" s="2">
        <f t="shared" ref="Q215:Q217" si="273">COUNTA(H215)</f>
        <v>1</v>
      </c>
      <c r="R215" s="2">
        <f t="shared" ref="R215:R217" si="274">COUNTA(I215)</f>
        <v>1</v>
      </c>
      <c r="S215" s="2">
        <f t="shared" ref="S215:S217" si="275">COUNTA(J215)</f>
        <v>0</v>
      </c>
      <c r="T215" s="2">
        <f t="shared" ref="T215:T217" si="276">COUNTA(K215)</f>
        <v>0</v>
      </c>
      <c r="U215" s="2">
        <f t="shared" ref="U215:U217" si="277">COUNTA(L215)</f>
        <v>0</v>
      </c>
      <c r="V215" s="2">
        <f t="shared" ref="V215:V217" si="278">COUNTA(M215)</f>
        <v>0</v>
      </c>
      <c r="W215" s="2">
        <f t="shared" ref="W215:W217" si="279">COUNTA(N215)</f>
        <v>0</v>
      </c>
      <c r="X215" s="15"/>
      <c r="Y215" s="15"/>
      <c r="Z215" s="15"/>
    </row>
    <row r="216" spans="1:26">
      <c r="A216" s="1" t="s">
        <v>30</v>
      </c>
      <c r="B216" s="1" t="s">
        <v>21</v>
      </c>
      <c r="C216" s="1" t="s">
        <v>16</v>
      </c>
      <c r="D216" s="4">
        <v>45772</v>
      </c>
      <c r="E216" s="2">
        <f t="shared" si="196"/>
        <v>71</v>
      </c>
      <c r="F216" s="2">
        <v>1</v>
      </c>
      <c r="G216" s="1" t="s">
        <v>11</v>
      </c>
      <c r="H216" s="1">
        <v>8</v>
      </c>
      <c r="I216" s="1">
        <v>3</v>
      </c>
      <c r="K216" s="2"/>
      <c r="L216" s="2"/>
      <c r="M216" s="2"/>
      <c r="N216" s="2"/>
      <c r="O216" s="2"/>
      <c r="Q216" s="2">
        <f t="shared" si="273"/>
        <v>1</v>
      </c>
      <c r="R216" s="2">
        <f t="shared" si="274"/>
        <v>1</v>
      </c>
      <c r="S216" s="2">
        <f t="shared" si="275"/>
        <v>0</v>
      </c>
      <c r="T216" s="2">
        <f t="shared" si="276"/>
        <v>0</v>
      </c>
      <c r="U216" s="2">
        <f t="shared" si="277"/>
        <v>0</v>
      </c>
      <c r="V216" s="2">
        <f t="shared" si="278"/>
        <v>0</v>
      </c>
      <c r="W216" s="2">
        <f t="shared" si="279"/>
        <v>0</v>
      </c>
      <c r="X216" s="15" t="str">
        <f t="shared" ref="X216" si="280">IF(SUM(H216:H218)&gt;SUM(I216:I218), "Caleb", "Joshua")</f>
        <v>Caleb</v>
      </c>
      <c r="Y216" s="15">
        <f t="shared" ref="Y216" si="281">ABS(SUM(H216:H218)-SUM(I216:I218))</f>
        <v>5</v>
      </c>
      <c r="Z216" s="15">
        <f t="shared" ref="Z216" si="282">SUM(H216:H218, I216:I218)</f>
        <v>21</v>
      </c>
    </row>
    <row r="217" spans="1:26">
      <c r="A217" s="1" t="s">
        <v>30</v>
      </c>
      <c r="B217" s="1" t="s">
        <v>21</v>
      </c>
      <c r="C217" s="1" t="s">
        <v>16</v>
      </c>
      <c r="D217" s="4">
        <v>45772</v>
      </c>
      <c r="E217" s="2">
        <f t="shared" si="196"/>
        <v>71</v>
      </c>
      <c r="F217" s="2">
        <v>2</v>
      </c>
      <c r="G217" s="1" t="s">
        <v>11</v>
      </c>
      <c r="H217" s="1">
        <v>2</v>
      </c>
      <c r="I217" s="1">
        <v>2</v>
      </c>
      <c r="K217" s="2"/>
      <c r="L217" s="2"/>
      <c r="M217" s="2"/>
      <c r="N217" s="2"/>
      <c r="O217" s="2"/>
      <c r="Q217" s="2">
        <f t="shared" si="273"/>
        <v>1</v>
      </c>
      <c r="R217" s="2">
        <f t="shared" si="274"/>
        <v>1</v>
      </c>
      <c r="S217" s="2">
        <f t="shared" si="275"/>
        <v>0</v>
      </c>
      <c r="T217" s="2">
        <f t="shared" si="276"/>
        <v>0</v>
      </c>
      <c r="U217" s="2">
        <f t="shared" si="277"/>
        <v>0</v>
      </c>
      <c r="V217" s="2">
        <f t="shared" si="278"/>
        <v>0</v>
      </c>
      <c r="W217" s="2">
        <f t="shared" si="279"/>
        <v>0</v>
      </c>
      <c r="X217" s="15"/>
      <c r="Y217" s="15"/>
      <c r="Z217" s="15"/>
    </row>
    <row r="218" spans="1:26">
      <c r="A218" s="1" t="s">
        <v>30</v>
      </c>
      <c r="B218" s="1" t="s">
        <v>21</v>
      </c>
      <c r="C218" s="1" t="s">
        <v>16</v>
      </c>
      <c r="D218" s="4">
        <v>45772</v>
      </c>
      <c r="E218" s="2">
        <f t="shared" si="196"/>
        <v>71</v>
      </c>
      <c r="F218" s="2">
        <v>3</v>
      </c>
      <c r="G218" s="1" t="s">
        <v>11</v>
      </c>
      <c r="H218" s="1">
        <v>3</v>
      </c>
      <c r="I218" s="1">
        <v>3</v>
      </c>
      <c r="K218" s="2"/>
      <c r="L218" s="2"/>
      <c r="M218" s="2"/>
      <c r="N218" s="2"/>
      <c r="O218" s="2"/>
      <c r="Q218" s="2">
        <f t="shared" ref="Q218:Q220" si="283">COUNTA(H218)</f>
        <v>1</v>
      </c>
      <c r="R218" s="2">
        <f t="shared" ref="R218:R220" si="284">COUNTA(I218)</f>
        <v>1</v>
      </c>
      <c r="S218" s="2">
        <f t="shared" ref="S218:S220" si="285">COUNTA(J218)</f>
        <v>0</v>
      </c>
      <c r="T218" s="2">
        <f t="shared" ref="T218:T220" si="286">COUNTA(K218)</f>
        <v>0</v>
      </c>
      <c r="U218" s="2">
        <f t="shared" ref="U218:U220" si="287">COUNTA(L218)</f>
        <v>0</v>
      </c>
      <c r="V218" s="2">
        <f t="shared" ref="V218:V220" si="288">COUNTA(M218)</f>
        <v>0</v>
      </c>
      <c r="W218" s="2">
        <f t="shared" ref="W218:W220" si="289">COUNTA(N218)</f>
        <v>0</v>
      </c>
      <c r="X218" s="15"/>
      <c r="Y218" s="15"/>
      <c r="Z218" s="15"/>
    </row>
    <row r="219" spans="1:26">
      <c r="A219" s="1" t="s">
        <v>30</v>
      </c>
      <c r="B219" s="1" t="s">
        <v>22</v>
      </c>
      <c r="C219" s="1" t="s">
        <v>16</v>
      </c>
      <c r="D219" s="4">
        <v>45775</v>
      </c>
      <c r="E219" s="2">
        <f t="shared" si="196"/>
        <v>72</v>
      </c>
      <c r="F219" s="2">
        <v>1</v>
      </c>
      <c r="G219" s="1" t="s">
        <v>12</v>
      </c>
      <c r="H219" s="1">
        <v>3</v>
      </c>
      <c r="I219" s="1">
        <v>0</v>
      </c>
      <c r="K219" s="2">
        <v>0</v>
      </c>
      <c r="L219" s="2"/>
      <c r="M219" s="2"/>
      <c r="N219" s="2"/>
      <c r="O219" s="2"/>
      <c r="Q219" s="2">
        <f t="shared" si="283"/>
        <v>1</v>
      </c>
      <c r="R219" s="2">
        <f t="shared" si="284"/>
        <v>1</v>
      </c>
      <c r="S219" s="2">
        <f t="shared" si="285"/>
        <v>0</v>
      </c>
      <c r="T219" s="2">
        <f t="shared" si="286"/>
        <v>1</v>
      </c>
      <c r="U219" s="2">
        <f t="shared" si="287"/>
        <v>0</v>
      </c>
      <c r="V219" s="2">
        <f t="shared" si="288"/>
        <v>0</v>
      </c>
      <c r="W219" s="2">
        <f t="shared" si="289"/>
        <v>0</v>
      </c>
      <c r="X219" s="15" t="str">
        <f t="shared" ref="X219" si="290">IF(SUM(H219:H221)&gt;SUM(I219:I221), "Caleb", "Joshua")</f>
        <v>Caleb</v>
      </c>
      <c r="Y219" s="15">
        <f t="shared" ref="Y219" si="291">ABS(SUM(H219:H221)-SUM(I219:I221))</f>
        <v>3</v>
      </c>
      <c r="Z219" s="15">
        <f t="shared" ref="Z219" si="292">SUM(H219:H221, I219:I221)</f>
        <v>5</v>
      </c>
    </row>
    <row r="220" spans="1:26">
      <c r="A220" s="1" t="s">
        <v>30</v>
      </c>
      <c r="B220" s="1" t="s">
        <v>22</v>
      </c>
      <c r="C220" s="1" t="s">
        <v>16</v>
      </c>
      <c r="D220" s="4">
        <v>45775</v>
      </c>
      <c r="E220" s="2">
        <f t="shared" si="196"/>
        <v>72</v>
      </c>
      <c r="F220" s="2">
        <v>2</v>
      </c>
      <c r="G220" s="1" t="s">
        <v>12</v>
      </c>
      <c r="H220" s="1">
        <v>0</v>
      </c>
      <c r="I220" s="1">
        <v>1</v>
      </c>
      <c r="K220" s="2">
        <v>0</v>
      </c>
      <c r="L220" s="2"/>
      <c r="M220" s="2"/>
      <c r="N220" s="2"/>
      <c r="O220" s="2"/>
      <c r="Q220" s="2">
        <f t="shared" si="283"/>
        <v>1</v>
      </c>
      <c r="R220" s="2">
        <f t="shared" si="284"/>
        <v>1</v>
      </c>
      <c r="S220" s="2">
        <f t="shared" si="285"/>
        <v>0</v>
      </c>
      <c r="T220" s="2">
        <f t="shared" si="286"/>
        <v>1</v>
      </c>
      <c r="U220" s="2">
        <f t="shared" si="287"/>
        <v>0</v>
      </c>
      <c r="V220" s="2">
        <f t="shared" si="288"/>
        <v>0</v>
      </c>
      <c r="W220" s="2">
        <f t="shared" si="289"/>
        <v>0</v>
      </c>
      <c r="X220" s="15"/>
      <c r="Y220" s="15"/>
      <c r="Z220" s="15"/>
    </row>
    <row r="221" spans="1:26">
      <c r="A221" s="1" t="s">
        <v>30</v>
      </c>
      <c r="B221" s="1" t="s">
        <v>22</v>
      </c>
      <c r="C221" s="1" t="s">
        <v>16</v>
      </c>
      <c r="D221" s="4">
        <v>45775</v>
      </c>
      <c r="E221" s="2">
        <f t="shared" si="196"/>
        <v>72</v>
      </c>
      <c r="F221" s="2">
        <v>3</v>
      </c>
      <c r="G221" s="1" t="s">
        <v>12</v>
      </c>
      <c r="H221" s="1">
        <v>1</v>
      </c>
      <c r="I221" s="1">
        <v>0</v>
      </c>
      <c r="K221" s="2">
        <v>0</v>
      </c>
      <c r="L221" s="2"/>
      <c r="M221" s="2"/>
      <c r="N221" s="2"/>
      <c r="O221" s="2"/>
      <c r="Q221" s="2">
        <f t="shared" ref="Q221:Q223" si="293">COUNTA(H221)</f>
        <v>1</v>
      </c>
      <c r="R221" s="2">
        <f t="shared" ref="R221:R223" si="294">COUNTA(I221)</f>
        <v>1</v>
      </c>
      <c r="S221" s="2">
        <f t="shared" ref="S221:S223" si="295">COUNTA(J221)</f>
        <v>0</v>
      </c>
      <c r="T221" s="2">
        <f t="shared" ref="T221:T223" si="296">COUNTA(K221)</f>
        <v>1</v>
      </c>
      <c r="U221" s="2">
        <f t="shared" ref="U221:U223" si="297">COUNTA(L221)</f>
        <v>0</v>
      </c>
      <c r="V221" s="2">
        <f t="shared" ref="V221:V223" si="298">COUNTA(M221)</f>
        <v>0</v>
      </c>
      <c r="W221" s="2">
        <f t="shared" ref="W221:W223" si="299">COUNTA(N221)</f>
        <v>0</v>
      </c>
      <c r="X221" s="15"/>
      <c r="Y221" s="15"/>
      <c r="Z221" s="15"/>
    </row>
    <row r="222" spans="1:26">
      <c r="A222" s="1" t="s">
        <v>30</v>
      </c>
      <c r="B222" s="1" t="s">
        <v>21</v>
      </c>
      <c r="C222" s="1" t="s">
        <v>16</v>
      </c>
      <c r="D222" s="4">
        <v>45775</v>
      </c>
      <c r="E222" s="2">
        <f t="shared" si="196"/>
        <v>73</v>
      </c>
      <c r="F222" s="2">
        <v>1</v>
      </c>
      <c r="G222" s="1" t="s">
        <v>9</v>
      </c>
      <c r="H222" s="1">
        <v>1</v>
      </c>
      <c r="I222" s="1">
        <v>6</v>
      </c>
      <c r="K222" s="2"/>
      <c r="L222" s="2"/>
      <c r="M222" s="2"/>
      <c r="N222" s="2"/>
      <c r="O222" s="2"/>
      <c r="Q222" s="2">
        <f t="shared" si="293"/>
        <v>1</v>
      </c>
      <c r="R222" s="2">
        <f t="shared" si="294"/>
        <v>1</v>
      </c>
      <c r="S222" s="2">
        <f t="shared" si="295"/>
        <v>0</v>
      </c>
      <c r="T222" s="2">
        <f t="shared" si="296"/>
        <v>0</v>
      </c>
      <c r="U222" s="2">
        <f t="shared" si="297"/>
        <v>0</v>
      </c>
      <c r="V222" s="2">
        <f t="shared" si="298"/>
        <v>0</v>
      </c>
      <c r="W222" s="2">
        <f t="shared" si="299"/>
        <v>0</v>
      </c>
      <c r="X222" s="15" t="str">
        <f t="shared" ref="X222" si="300">IF(SUM(H222:H224)&gt;SUM(I222:I224), "Caleb", "Joshua")</f>
        <v>Joshua</v>
      </c>
      <c r="Y222" s="15">
        <f t="shared" ref="Y222" si="301">ABS(SUM(H222:H224)-SUM(I222:I224))</f>
        <v>8</v>
      </c>
      <c r="Z222" s="15">
        <f t="shared" ref="Z222" si="302">SUM(H222:H224, I222:I224)</f>
        <v>12</v>
      </c>
    </row>
    <row r="223" spans="1:26">
      <c r="A223" s="1" t="s">
        <v>30</v>
      </c>
      <c r="B223" s="1" t="s">
        <v>21</v>
      </c>
      <c r="C223" s="1" t="s">
        <v>16</v>
      </c>
      <c r="D223" s="4">
        <v>45775</v>
      </c>
      <c r="E223" s="2">
        <f t="shared" si="196"/>
        <v>73</v>
      </c>
      <c r="F223" s="2">
        <v>2</v>
      </c>
      <c r="G223" s="1" t="s">
        <v>9</v>
      </c>
      <c r="H223" s="1">
        <v>0</v>
      </c>
      <c r="I223" s="1">
        <v>4</v>
      </c>
      <c r="K223" s="2"/>
      <c r="L223" s="2"/>
      <c r="M223" s="2"/>
      <c r="N223" s="2"/>
      <c r="O223" s="2"/>
      <c r="Q223" s="2">
        <f t="shared" si="293"/>
        <v>1</v>
      </c>
      <c r="R223" s="2">
        <f t="shared" si="294"/>
        <v>1</v>
      </c>
      <c r="S223" s="2">
        <f t="shared" si="295"/>
        <v>0</v>
      </c>
      <c r="T223" s="2">
        <f t="shared" si="296"/>
        <v>0</v>
      </c>
      <c r="U223" s="2">
        <f t="shared" si="297"/>
        <v>0</v>
      </c>
      <c r="V223" s="2">
        <f t="shared" si="298"/>
        <v>0</v>
      </c>
      <c r="W223" s="2">
        <f t="shared" si="299"/>
        <v>0</v>
      </c>
      <c r="X223" s="15"/>
      <c r="Y223" s="15"/>
      <c r="Z223" s="15"/>
    </row>
    <row r="224" spans="1:26">
      <c r="A224" s="1" t="s">
        <v>30</v>
      </c>
      <c r="B224" s="1" t="s">
        <v>21</v>
      </c>
      <c r="C224" s="1" t="s">
        <v>16</v>
      </c>
      <c r="D224" s="4">
        <v>45775</v>
      </c>
      <c r="E224" s="2">
        <f t="shared" si="196"/>
        <v>73</v>
      </c>
      <c r="F224" s="2">
        <v>3</v>
      </c>
      <c r="G224" s="1" t="s">
        <v>9</v>
      </c>
      <c r="H224" s="1">
        <v>1</v>
      </c>
      <c r="I224" s="1">
        <v>0</v>
      </c>
      <c r="K224" s="2"/>
      <c r="L224" s="2"/>
      <c r="M224" s="2"/>
      <c r="N224" s="2"/>
      <c r="O224" s="2"/>
      <c r="Q224" s="2">
        <f t="shared" ref="Q224:Q226" si="303">COUNTA(H224)</f>
        <v>1</v>
      </c>
      <c r="R224" s="2">
        <f t="shared" ref="R224:R226" si="304">COUNTA(I224)</f>
        <v>1</v>
      </c>
      <c r="S224" s="2">
        <f t="shared" ref="S224:S226" si="305">COUNTA(J224)</f>
        <v>0</v>
      </c>
      <c r="T224" s="2">
        <f t="shared" ref="T224:T226" si="306">COUNTA(K224)</f>
        <v>0</v>
      </c>
      <c r="U224" s="2">
        <f t="shared" ref="U224:U226" si="307">COUNTA(L224)</f>
        <v>0</v>
      </c>
      <c r="V224" s="2">
        <f t="shared" ref="V224:V226" si="308">COUNTA(M224)</f>
        <v>0</v>
      </c>
      <c r="W224" s="2">
        <f t="shared" ref="W224:W226" si="309">COUNTA(N224)</f>
        <v>0</v>
      </c>
      <c r="X224" s="15"/>
      <c r="Y224" s="15"/>
      <c r="Z224" s="15"/>
    </row>
    <row r="225" spans="1:26">
      <c r="A225" s="1" t="s">
        <v>30</v>
      </c>
      <c r="B225" s="1" t="s">
        <v>23</v>
      </c>
      <c r="C225" s="1" t="s">
        <v>16</v>
      </c>
      <c r="D225" s="4">
        <v>45775</v>
      </c>
      <c r="E225" s="2">
        <f>E222+1</f>
        <v>74</v>
      </c>
      <c r="F225" s="2">
        <v>1</v>
      </c>
      <c r="G225" s="1" t="s">
        <v>39</v>
      </c>
      <c r="H225" s="1">
        <v>4</v>
      </c>
      <c r="I225" s="1">
        <v>0</v>
      </c>
      <c r="K225" s="2">
        <v>0</v>
      </c>
      <c r="L225" s="2"/>
      <c r="M225" s="2"/>
      <c r="N225" s="2"/>
      <c r="O225" s="2"/>
      <c r="Q225" s="2">
        <f t="shared" si="303"/>
        <v>1</v>
      </c>
      <c r="R225" s="2">
        <f t="shared" si="304"/>
        <v>1</v>
      </c>
      <c r="S225" s="2">
        <f t="shared" si="305"/>
        <v>0</v>
      </c>
      <c r="T225" s="2">
        <f t="shared" si="306"/>
        <v>1</v>
      </c>
      <c r="U225" s="2">
        <f t="shared" si="307"/>
        <v>0</v>
      </c>
      <c r="V225" s="2">
        <f t="shared" si="308"/>
        <v>0</v>
      </c>
      <c r="W225" s="2">
        <f t="shared" si="309"/>
        <v>0</v>
      </c>
      <c r="X225" s="15" t="str">
        <f t="shared" ref="X225" si="310">IF(SUM(H225:H227)&gt;SUM(I225:I227), "Caleb", "Joshua")</f>
        <v>Caleb</v>
      </c>
      <c r="Y225" s="15">
        <f t="shared" ref="Y225" si="311">ABS(SUM(H225:H227)-SUM(I225:I227))</f>
        <v>6</v>
      </c>
      <c r="Z225" s="15">
        <f t="shared" ref="Z225" si="312">SUM(H225:H227, I225:I227)</f>
        <v>8</v>
      </c>
    </row>
    <row r="226" spans="1:26">
      <c r="A226" s="1" t="s">
        <v>30</v>
      </c>
      <c r="B226" s="1" t="s">
        <v>23</v>
      </c>
      <c r="C226" s="1" t="s">
        <v>16</v>
      </c>
      <c r="D226" s="4">
        <v>45775</v>
      </c>
      <c r="E226" s="2">
        <f>E223+1</f>
        <v>74</v>
      </c>
      <c r="F226" s="2">
        <v>2</v>
      </c>
      <c r="G226" s="1" t="s">
        <v>39</v>
      </c>
      <c r="H226" s="1">
        <v>1</v>
      </c>
      <c r="I226" s="1">
        <v>1</v>
      </c>
      <c r="K226" s="2">
        <v>2</v>
      </c>
      <c r="L226" s="2"/>
      <c r="M226" s="2"/>
      <c r="N226" s="2"/>
      <c r="O226" s="2"/>
      <c r="Q226" s="2">
        <f t="shared" si="303"/>
        <v>1</v>
      </c>
      <c r="R226" s="2">
        <f t="shared" si="304"/>
        <v>1</v>
      </c>
      <c r="S226" s="2">
        <f t="shared" si="305"/>
        <v>0</v>
      </c>
      <c r="T226" s="2">
        <f t="shared" si="306"/>
        <v>1</v>
      </c>
      <c r="U226" s="2">
        <f t="shared" si="307"/>
        <v>0</v>
      </c>
      <c r="V226" s="2">
        <f t="shared" si="308"/>
        <v>0</v>
      </c>
      <c r="W226" s="2">
        <f t="shared" si="309"/>
        <v>0</v>
      </c>
      <c r="X226" s="15"/>
      <c r="Y226" s="15"/>
      <c r="Z226" s="15"/>
    </row>
    <row r="227" spans="1:26">
      <c r="A227" s="1" t="s">
        <v>30</v>
      </c>
      <c r="B227" s="1" t="s">
        <v>23</v>
      </c>
      <c r="C227" s="1" t="s">
        <v>16</v>
      </c>
      <c r="D227" s="4">
        <v>45775</v>
      </c>
      <c r="E227" s="2">
        <f>E224+1</f>
        <v>74</v>
      </c>
      <c r="F227" s="2">
        <v>3</v>
      </c>
      <c r="G227" s="1" t="s">
        <v>39</v>
      </c>
      <c r="H227" s="1">
        <v>2</v>
      </c>
      <c r="I227" s="1">
        <v>0</v>
      </c>
      <c r="K227" s="2">
        <v>1</v>
      </c>
      <c r="L227" s="2"/>
      <c r="M227" s="2"/>
      <c r="N227" s="2"/>
      <c r="O227" s="2"/>
      <c r="Q227" s="2">
        <f t="shared" ref="Q227:Q231" si="313">COUNTA(H227)</f>
        <v>1</v>
      </c>
      <c r="R227" s="2">
        <f t="shared" ref="R227:R231" si="314">COUNTA(I227)</f>
        <v>1</v>
      </c>
      <c r="S227" s="2">
        <f t="shared" ref="S227:S230" si="315">COUNTA(J227)</f>
        <v>0</v>
      </c>
      <c r="T227" s="2">
        <f t="shared" ref="T227:T230" si="316">COUNTA(K227)</f>
        <v>1</v>
      </c>
      <c r="U227" s="2">
        <f t="shared" ref="U227:U230" si="317">COUNTA(L227)</f>
        <v>0</v>
      </c>
      <c r="V227" s="2">
        <f t="shared" ref="V227:V230" si="318">COUNTA(M227)</f>
        <v>0</v>
      </c>
      <c r="W227" s="2">
        <f t="shared" ref="W227:W230" si="319">COUNTA(N227)</f>
        <v>0</v>
      </c>
      <c r="X227" s="15"/>
      <c r="Y227" s="15"/>
      <c r="Z227" s="15"/>
    </row>
    <row r="228" spans="1:26">
      <c r="A228" s="1" t="s">
        <v>30</v>
      </c>
      <c r="B228" s="1" t="s">
        <v>22</v>
      </c>
      <c r="C228" s="1" t="s">
        <v>16</v>
      </c>
      <c r="D228" s="4">
        <v>45775</v>
      </c>
      <c r="E228" s="2">
        <f t="shared" ref="E228:E230" si="320">E225+1</f>
        <v>75</v>
      </c>
      <c r="F228" s="2">
        <v>1</v>
      </c>
      <c r="G228" s="1" t="s">
        <v>11</v>
      </c>
      <c r="H228" s="1">
        <v>5</v>
      </c>
      <c r="I228" s="1">
        <v>4</v>
      </c>
      <c r="K228" s="2"/>
      <c r="L228" s="2"/>
      <c r="M228" s="2"/>
      <c r="N228" s="2"/>
      <c r="O228" s="2"/>
      <c r="Q228" s="2">
        <f t="shared" si="313"/>
        <v>1</v>
      </c>
      <c r="R228" s="2">
        <f t="shared" si="314"/>
        <v>1</v>
      </c>
      <c r="S228" s="2">
        <f t="shared" si="315"/>
        <v>0</v>
      </c>
      <c r="T228" s="2">
        <f t="shared" si="316"/>
        <v>0</v>
      </c>
      <c r="U228" s="2">
        <f t="shared" si="317"/>
        <v>0</v>
      </c>
      <c r="V228" s="2">
        <f t="shared" si="318"/>
        <v>0</v>
      </c>
      <c r="W228" s="2">
        <f t="shared" si="319"/>
        <v>0</v>
      </c>
      <c r="X228" s="15" t="str">
        <f>IF(SUM(H228:H231)&gt;SUM(I228:I231), "Caleb", "Joshua")</f>
        <v>Caleb</v>
      </c>
      <c r="Y228" s="15">
        <f>ABS(SUM(H228:H231)-SUM(I228:I231))</f>
        <v>2</v>
      </c>
      <c r="Z228" s="15">
        <f>SUM(H228:H231, I228:I231)</f>
        <v>18</v>
      </c>
    </row>
    <row r="229" spans="1:26">
      <c r="A229" s="1" t="s">
        <v>30</v>
      </c>
      <c r="B229" s="1" t="s">
        <v>22</v>
      </c>
      <c r="C229" s="1" t="s">
        <v>16</v>
      </c>
      <c r="D229" s="4">
        <v>45775</v>
      </c>
      <c r="E229" s="2">
        <f t="shared" si="320"/>
        <v>75</v>
      </c>
      <c r="F229" s="2">
        <v>2</v>
      </c>
      <c r="G229" s="1" t="s">
        <v>11</v>
      </c>
      <c r="H229" s="1">
        <v>2</v>
      </c>
      <c r="I229" s="1">
        <v>3</v>
      </c>
      <c r="K229" s="2"/>
      <c r="L229" s="2"/>
      <c r="M229" s="2"/>
      <c r="N229" s="2"/>
      <c r="O229" s="2"/>
      <c r="Q229" s="2">
        <f t="shared" si="313"/>
        <v>1</v>
      </c>
      <c r="R229" s="2">
        <f t="shared" si="314"/>
        <v>1</v>
      </c>
      <c r="S229" s="2">
        <f t="shared" si="315"/>
        <v>0</v>
      </c>
      <c r="T229" s="2">
        <f t="shared" si="316"/>
        <v>0</v>
      </c>
      <c r="U229" s="2">
        <f t="shared" si="317"/>
        <v>0</v>
      </c>
      <c r="V229" s="2">
        <f t="shared" si="318"/>
        <v>0</v>
      </c>
      <c r="W229" s="2">
        <f t="shared" si="319"/>
        <v>0</v>
      </c>
      <c r="X229" s="15"/>
      <c r="Y229" s="15"/>
      <c r="Z229" s="15"/>
    </row>
    <row r="230" spans="1:26">
      <c r="A230" s="1" t="s">
        <v>30</v>
      </c>
      <c r="B230" s="1" t="s">
        <v>22</v>
      </c>
      <c r="C230" s="1" t="s">
        <v>16</v>
      </c>
      <c r="D230" s="4">
        <v>45775</v>
      </c>
      <c r="E230" s="2">
        <f t="shared" si="320"/>
        <v>75</v>
      </c>
      <c r="F230" s="2">
        <v>3</v>
      </c>
      <c r="G230" s="1" t="s">
        <v>11</v>
      </c>
      <c r="H230" s="1">
        <v>0</v>
      </c>
      <c r="I230" s="1">
        <v>0</v>
      </c>
      <c r="K230" s="2"/>
      <c r="L230" s="2"/>
      <c r="M230" s="2"/>
      <c r="N230" s="2"/>
      <c r="O230" s="2"/>
      <c r="Q230" s="2">
        <f t="shared" si="313"/>
        <v>1</v>
      </c>
      <c r="R230" s="2">
        <f t="shared" si="314"/>
        <v>1</v>
      </c>
      <c r="S230" s="2">
        <f t="shared" si="315"/>
        <v>0</v>
      </c>
      <c r="T230" s="2">
        <f t="shared" si="316"/>
        <v>0</v>
      </c>
      <c r="U230" s="2">
        <f t="shared" si="317"/>
        <v>0</v>
      </c>
      <c r="V230" s="2">
        <f t="shared" si="318"/>
        <v>0</v>
      </c>
      <c r="W230" s="2">
        <f t="shared" si="319"/>
        <v>0</v>
      </c>
      <c r="X230" s="15"/>
      <c r="Y230" s="15"/>
      <c r="Z230" s="15"/>
    </row>
    <row r="231" spans="1:26">
      <c r="A231" s="1" t="s">
        <v>30</v>
      </c>
      <c r="B231" s="1" t="s">
        <v>22</v>
      </c>
      <c r="C231" s="1" t="s">
        <v>16</v>
      </c>
      <c r="D231" s="4">
        <v>45775</v>
      </c>
      <c r="E231" s="2">
        <v>75</v>
      </c>
      <c r="F231" s="2" t="s">
        <v>104</v>
      </c>
      <c r="G231" s="1" t="s">
        <v>11</v>
      </c>
      <c r="H231" s="1">
        <v>3</v>
      </c>
      <c r="I231" s="1">
        <v>1</v>
      </c>
      <c r="K231" s="2"/>
      <c r="L231" s="2"/>
      <c r="M231" s="2"/>
      <c r="N231" s="2"/>
      <c r="O231" s="2"/>
      <c r="Q231" s="2">
        <f t="shared" si="313"/>
        <v>1</v>
      </c>
      <c r="R231" s="2">
        <f t="shared" si="314"/>
        <v>1</v>
      </c>
      <c r="S231" s="2"/>
      <c r="T231" s="2"/>
      <c r="U231" s="2"/>
      <c r="V231" s="2"/>
      <c r="W231" s="2"/>
      <c r="X231" s="15"/>
      <c r="Y231" s="15"/>
      <c r="Z231" s="15"/>
    </row>
    <row r="232" spans="1:26">
      <c r="A232" s="1" t="s">
        <v>30</v>
      </c>
      <c r="B232" s="1" t="s">
        <v>22</v>
      </c>
      <c r="C232" s="1" t="s">
        <v>16</v>
      </c>
      <c r="D232" s="4">
        <v>45776</v>
      </c>
      <c r="E232" s="2">
        <f t="shared" ref="E232:E296" si="321">E229+1</f>
        <v>76</v>
      </c>
      <c r="F232" s="2">
        <v>1</v>
      </c>
      <c r="G232" s="1" t="s">
        <v>9</v>
      </c>
      <c r="H232" s="1">
        <v>1</v>
      </c>
      <c r="I232" s="1">
        <v>0</v>
      </c>
      <c r="K232" s="2"/>
      <c r="L232" s="2"/>
      <c r="M232" s="2"/>
      <c r="N232" s="2"/>
      <c r="O232" s="2"/>
      <c r="Q232" s="2">
        <f t="shared" ref="Q232:Q234" si="322">COUNTA(H232)</f>
        <v>1</v>
      </c>
      <c r="R232" s="2">
        <f t="shared" ref="R232:R234" si="323">COUNTA(I232)</f>
        <v>1</v>
      </c>
      <c r="S232" s="2">
        <f t="shared" ref="S232:S233" si="324">COUNTA(J232)</f>
        <v>0</v>
      </c>
      <c r="T232" s="2">
        <f t="shared" ref="T232:T233" si="325">COUNTA(K232)</f>
        <v>0</v>
      </c>
      <c r="U232" s="2">
        <f t="shared" ref="U232:U233" si="326">COUNTA(L232)</f>
        <v>0</v>
      </c>
      <c r="V232" s="2">
        <f t="shared" ref="V232:V233" si="327">COUNTA(M232)</f>
        <v>0</v>
      </c>
      <c r="W232" s="2">
        <f t="shared" ref="W232:W233" si="328">COUNTA(N232)</f>
        <v>0</v>
      </c>
      <c r="X232" s="15" t="str">
        <f t="shared" ref="X232" si="329">IF(SUM(H232:H234)&gt;SUM(I232:I234), "Caleb", "Joshua")</f>
        <v>Caleb</v>
      </c>
      <c r="Y232" s="15">
        <f t="shared" ref="Y232" si="330">ABS(SUM(H232:H234)-SUM(I232:I234))</f>
        <v>5</v>
      </c>
      <c r="Z232" s="15">
        <f t="shared" ref="Z232" si="331">SUM(H232:H234, I232:I234)</f>
        <v>5</v>
      </c>
    </row>
    <row r="233" spans="1:26">
      <c r="A233" s="1" t="s">
        <v>30</v>
      </c>
      <c r="B233" s="1" t="s">
        <v>22</v>
      </c>
      <c r="C233" s="1" t="s">
        <v>16</v>
      </c>
      <c r="D233" s="4">
        <v>45776</v>
      </c>
      <c r="E233" s="2">
        <f t="shared" si="321"/>
        <v>76</v>
      </c>
      <c r="F233" s="2">
        <v>2</v>
      </c>
      <c r="G233" s="1" t="s">
        <v>9</v>
      </c>
      <c r="H233" s="1">
        <v>0</v>
      </c>
      <c r="I233" s="1">
        <v>0</v>
      </c>
      <c r="K233" s="2"/>
      <c r="L233" s="2"/>
      <c r="M233" s="2"/>
      <c r="N233" s="2"/>
      <c r="O233" s="2"/>
      <c r="Q233" s="2">
        <f t="shared" si="322"/>
        <v>1</v>
      </c>
      <c r="R233" s="2">
        <f t="shared" si="323"/>
        <v>1</v>
      </c>
      <c r="S233" s="2">
        <f t="shared" si="324"/>
        <v>0</v>
      </c>
      <c r="T233" s="2">
        <f t="shared" si="325"/>
        <v>0</v>
      </c>
      <c r="U233" s="2">
        <f t="shared" si="326"/>
        <v>0</v>
      </c>
      <c r="V233" s="2">
        <f t="shared" si="327"/>
        <v>0</v>
      </c>
      <c r="W233" s="2">
        <f t="shared" si="328"/>
        <v>0</v>
      </c>
      <c r="X233" s="15"/>
      <c r="Y233" s="15"/>
      <c r="Z233" s="15"/>
    </row>
    <row r="234" spans="1:26">
      <c r="A234" s="1" t="s">
        <v>30</v>
      </c>
      <c r="B234" s="1" t="s">
        <v>22</v>
      </c>
      <c r="C234" s="1" t="s">
        <v>16</v>
      </c>
      <c r="D234" s="4">
        <v>45776</v>
      </c>
      <c r="E234" s="2">
        <f t="shared" si="321"/>
        <v>76</v>
      </c>
      <c r="F234" s="2">
        <v>3</v>
      </c>
      <c r="G234" s="1" t="s">
        <v>9</v>
      </c>
      <c r="H234" s="1">
        <v>4</v>
      </c>
      <c r="I234" s="1">
        <v>0</v>
      </c>
      <c r="K234" s="2"/>
      <c r="L234" s="2"/>
      <c r="M234" s="2"/>
      <c r="N234" s="2"/>
      <c r="O234" s="2"/>
      <c r="Q234" s="2">
        <f t="shared" si="322"/>
        <v>1</v>
      </c>
      <c r="R234" s="2">
        <f t="shared" si="323"/>
        <v>1</v>
      </c>
      <c r="S234" s="2"/>
      <c r="T234" s="2"/>
      <c r="U234" s="2"/>
      <c r="V234" s="2"/>
      <c r="W234" s="2"/>
      <c r="X234" s="15"/>
      <c r="Y234" s="15"/>
      <c r="Z234" s="15"/>
    </row>
    <row r="235" spans="1:26">
      <c r="A235" s="1" t="s">
        <v>30</v>
      </c>
      <c r="B235" s="1" t="s">
        <v>22</v>
      </c>
      <c r="C235" s="1" t="s">
        <v>16</v>
      </c>
      <c r="D235" s="4">
        <v>45776</v>
      </c>
      <c r="E235" s="2">
        <f t="shared" si="321"/>
        <v>77</v>
      </c>
      <c r="F235" s="2">
        <v>1</v>
      </c>
      <c r="G235" s="1" t="s">
        <v>74</v>
      </c>
      <c r="H235" s="1">
        <v>0</v>
      </c>
      <c r="I235" s="1">
        <v>0</v>
      </c>
      <c r="J235" s="1">
        <v>5</v>
      </c>
      <c r="K235" s="2"/>
      <c r="L235" s="2"/>
      <c r="M235" s="2"/>
      <c r="N235" s="2"/>
      <c r="O235" s="2"/>
      <c r="Q235" s="2">
        <f t="shared" ref="Q235:Q237" si="332">COUNTA(H235)</f>
        <v>1</v>
      </c>
      <c r="R235" s="2">
        <f t="shared" ref="R235:R237" si="333">COUNTA(I235)</f>
        <v>1</v>
      </c>
      <c r="S235" s="2">
        <f t="shared" ref="S235:S236" si="334">COUNTA(J235)</f>
        <v>1</v>
      </c>
      <c r="T235" s="2">
        <f t="shared" ref="T235:T236" si="335">COUNTA(K235)</f>
        <v>0</v>
      </c>
      <c r="U235" s="2">
        <f t="shared" ref="U235:U236" si="336">COUNTA(L235)</f>
        <v>0</v>
      </c>
      <c r="V235" s="2">
        <f t="shared" ref="V235:V236" si="337">COUNTA(M235)</f>
        <v>0</v>
      </c>
      <c r="W235" s="2">
        <f t="shared" ref="W235:W236" si="338">COUNTA(N235)</f>
        <v>0</v>
      </c>
      <c r="X235" s="15" t="str">
        <f t="shared" ref="X235" si="339">IF(SUM(H235:H237)&gt;SUM(I235:I237), "Caleb", "Joshua")</f>
        <v>Joshua</v>
      </c>
      <c r="Y235" s="15">
        <f t="shared" ref="Y235" si="340">ABS(SUM(H235:H237)-SUM(I235:I237))</f>
        <v>4</v>
      </c>
      <c r="Z235" s="15">
        <f t="shared" ref="Z235" si="341">SUM(H235:H237, I235:I237)</f>
        <v>6</v>
      </c>
    </row>
    <row r="236" spans="1:26">
      <c r="A236" s="1" t="s">
        <v>30</v>
      </c>
      <c r="B236" s="1" t="s">
        <v>22</v>
      </c>
      <c r="C236" s="1" t="s">
        <v>16</v>
      </c>
      <c r="D236" s="4">
        <v>45776</v>
      </c>
      <c r="E236" s="2">
        <f t="shared" si="321"/>
        <v>77</v>
      </c>
      <c r="F236" s="2">
        <v>2</v>
      </c>
      <c r="G236" s="1" t="s">
        <v>74</v>
      </c>
      <c r="H236" s="1">
        <v>1</v>
      </c>
      <c r="I236" s="1">
        <v>5</v>
      </c>
      <c r="J236" s="1">
        <v>3</v>
      </c>
      <c r="K236" s="2"/>
      <c r="L236" s="2"/>
      <c r="M236" s="2"/>
      <c r="N236" s="2"/>
      <c r="O236" s="2"/>
      <c r="Q236" s="2">
        <f t="shared" si="332"/>
        <v>1</v>
      </c>
      <c r="R236" s="2">
        <f t="shared" si="333"/>
        <v>1</v>
      </c>
      <c r="S236" s="2">
        <f t="shared" si="334"/>
        <v>1</v>
      </c>
      <c r="T236" s="2">
        <f t="shared" si="335"/>
        <v>0</v>
      </c>
      <c r="U236" s="2">
        <f t="shared" si="336"/>
        <v>0</v>
      </c>
      <c r="V236" s="2">
        <f t="shared" si="337"/>
        <v>0</v>
      </c>
      <c r="W236" s="2">
        <f t="shared" si="338"/>
        <v>0</v>
      </c>
      <c r="X236" s="15"/>
      <c r="Y236" s="15"/>
      <c r="Z236" s="15"/>
    </row>
    <row r="237" spans="1:26">
      <c r="A237" s="1" t="s">
        <v>30</v>
      </c>
      <c r="B237" s="1" t="s">
        <v>22</v>
      </c>
      <c r="C237" s="1" t="s">
        <v>16</v>
      </c>
      <c r="D237" s="4">
        <v>45776</v>
      </c>
      <c r="E237" s="2">
        <f t="shared" si="321"/>
        <v>77</v>
      </c>
      <c r="F237" s="2">
        <v>3</v>
      </c>
      <c r="G237" s="1" t="s">
        <v>74</v>
      </c>
      <c r="H237" s="1">
        <v>0</v>
      </c>
      <c r="I237" s="1">
        <v>0</v>
      </c>
      <c r="J237" s="1">
        <v>0</v>
      </c>
      <c r="K237" s="2"/>
      <c r="L237" s="2"/>
      <c r="M237" s="2"/>
      <c r="N237" s="2"/>
      <c r="O237" s="2"/>
      <c r="Q237" s="2">
        <f t="shared" si="332"/>
        <v>1</v>
      </c>
      <c r="R237" s="2">
        <f t="shared" si="333"/>
        <v>1</v>
      </c>
      <c r="S237" s="2"/>
      <c r="T237" s="2"/>
      <c r="U237" s="2"/>
      <c r="V237" s="2"/>
      <c r="W237" s="2"/>
      <c r="X237" s="15"/>
      <c r="Y237" s="15"/>
      <c r="Z237" s="15"/>
    </row>
    <row r="238" spans="1:26">
      <c r="A238" s="1" t="s">
        <v>30</v>
      </c>
      <c r="B238" s="1" t="s">
        <v>22</v>
      </c>
      <c r="C238" s="1" t="s">
        <v>16</v>
      </c>
      <c r="D238" s="4">
        <v>45776</v>
      </c>
      <c r="E238" s="2">
        <f t="shared" si="321"/>
        <v>78</v>
      </c>
      <c r="F238" s="2">
        <v>1</v>
      </c>
      <c r="G238" s="1" t="s">
        <v>75</v>
      </c>
      <c r="H238" s="1">
        <v>3</v>
      </c>
      <c r="K238" s="2">
        <v>0</v>
      </c>
      <c r="L238" s="2"/>
      <c r="M238" s="2"/>
      <c r="N238" s="2"/>
      <c r="O238" s="2"/>
      <c r="Q238" s="2">
        <f t="shared" ref="Q238:Q240" si="342">COUNTA(H238)</f>
        <v>1</v>
      </c>
      <c r="R238" s="2">
        <f t="shared" ref="R238:R240" si="343">COUNTA(I238)</f>
        <v>0</v>
      </c>
      <c r="S238" s="2">
        <f t="shared" ref="S238:S239" si="344">COUNTA(J238)</f>
        <v>0</v>
      </c>
      <c r="T238" s="2">
        <f t="shared" ref="T238:T239" si="345">COUNTA(K238)</f>
        <v>1</v>
      </c>
      <c r="U238" s="2">
        <f t="shared" ref="U238:U239" si="346">COUNTA(L238)</f>
        <v>0</v>
      </c>
      <c r="V238" s="2">
        <f t="shared" ref="V238:V239" si="347">COUNTA(M238)</f>
        <v>0</v>
      </c>
      <c r="W238" s="2">
        <f t="shared" ref="W238:W239" si="348">COUNTA(N238)</f>
        <v>0</v>
      </c>
      <c r="X238" s="15"/>
      <c r="Y238" s="15"/>
      <c r="Z238" s="15"/>
    </row>
    <row r="239" spans="1:26">
      <c r="A239" s="1" t="s">
        <v>30</v>
      </c>
      <c r="B239" s="1" t="s">
        <v>22</v>
      </c>
      <c r="C239" s="1" t="s">
        <v>16</v>
      </c>
      <c r="D239" s="4">
        <v>45776</v>
      </c>
      <c r="E239" s="2">
        <f t="shared" si="321"/>
        <v>78</v>
      </c>
      <c r="F239" s="2">
        <v>2</v>
      </c>
      <c r="G239" s="1" t="s">
        <v>75</v>
      </c>
      <c r="H239" s="1">
        <v>3</v>
      </c>
      <c r="K239" s="2">
        <v>3</v>
      </c>
      <c r="L239" s="2"/>
      <c r="M239" s="2"/>
      <c r="N239" s="2"/>
      <c r="O239" s="2"/>
      <c r="Q239" s="2">
        <f t="shared" si="342"/>
        <v>1</v>
      </c>
      <c r="R239" s="2">
        <f t="shared" si="343"/>
        <v>0</v>
      </c>
      <c r="S239" s="2">
        <f t="shared" si="344"/>
        <v>0</v>
      </c>
      <c r="T239" s="2">
        <f t="shared" si="345"/>
        <v>1</v>
      </c>
      <c r="U239" s="2">
        <f t="shared" si="346"/>
        <v>0</v>
      </c>
      <c r="V239" s="2">
        <f t="shared" si="347"/>
        <v>0</v>
      </c>
      <c r="W239" s="2">
        <f t="shared" si="348"/>
        <v>0</v>
      </c>
      <c r="X239" s="15"/>
      <c r="Y239" s="15"/>
      <c r="Z239" s="15"/>
    </row>
    <row r="240" spans="1:26">
      <c r="A240" s="1" t="s">
        <v>30</v>
      </c>
      <c r="B240" s="1" t="s">
        <v>22</v>
      </c>
      <c r="C240" s="1" t="s">
        <v>16</v>
      </c>
      <c r="D240" s="4">
        <v>45776</v>
      </c>
      <c r="E240" s="2">
        <f t="shared" si="321"/>
        <v>78</v>
      </c>
      <c r="F240" s="2">
        <v>3</v>
      </c>
      <c r="G240" s="1" t="s">
        <v>75</v>
      </c>
      <c r="H240" s="1">
        <v>3</v>
      </c>
      <c r="K240" s="2">
        <v>1</v>
      </c>
      <c r="L240" s="2"/>
      <c r="M240" s="2"/>
      <c r="N240" s="2"/>
      <c r="O240" s="2"/>
      <c r="Q240" s="2">
        <f t="shared" si="342"/>
        <v>1</v>
      </c>
      <c r="R240" s="2">
        <f t="shared" si="343"/>
        <v>0</v>
      </c>
      <c r="S240" s="2"/>
      <c r="T240" s="2"/>
      <c r="U240" s="2"/>
      <c r="V240" s="2"/>
      <c r="W240" s="2"/>
      <c r="X240" s="15"/>
      <c r="Y240" s="15"/>
      <c r="Z240" s="15"/>
    </row>
    <row r="241" spans="1:26">
      <c r="A241" s="1" t="s">
        <v>30</v>
      </c>
      <c r="B241" s="1" t="s">
        <v>22</v>
      </c>
      <c r="C241" s="1" t="s">
        <v>16</v>
      </c>
      <c r="D241" s="4">
        <v>45776</v>
      </c>
      <c r="E241" s="2">
        <f t="shared" si="321"/>
        <v>79</v>
      </c>
      <c r="F241" s="2">
        <v>1</v>
      </c>
      <c r="G241" s="1" t="s">
        <v>76</v>
      </c>
      <c r="H241" s="1">
        <v>4</v>
      </c>
      <c r="I241" s="1">
        <v>0</v>
      </c>
      <c r="J241" s="1">
        <v>0</v>
      </c>
      <c r="K241" s="2">
        <v>0</v>
      </c>
      <c r="L241" s="2"/>
      <c r="M241" s="2"/>
      <c r="N241" s="2"/>
      <c r="O241" s="2"/>
      <c r="Q241" s="2">
        <f t="shared" ref="Q241:Q243" si="349">COUNTA(H241)</f>
        <v>1</v>
      </c>
      <c r="R241" s="2">
        <f t="shared" ref="R241:R243" si="350">COUNTA(I241)</f>
        <v>1</v>
      </c>
      <c r="S241" s="2">
        <f t="shared" ref="S241:S242" si="351">COUNTA(J241)</f>
        <v>1</v>
      </c>
      <c r="T241" s="2">
        <f t="shared" ref="T241:T243" si="352">COUNTA(K241)</f>
        <v>1</v>
      </c>
      <c r="U241" s="2">
        <f t="shared" ref="U241:U242" si="353">COUNTA(L241)</f>
        <v>0</v>
      </c>
      <c r="V241" s="2">
        <f t="shared" ref="V241:V242" si="354">COUNTA(M241)</f>
        <v>0</v>
      </c>
      <c r="W241" s="2">
        <f t="shared" ref="W241:W242" si="355">COUNTA(N241)</f>
        <v>0</v>
      </c>
      <c r="X241" s="15" t="str">
        <f t="shared" ref="X241" si="356">IF(SUM(H241:H243)&gt;SUM(I241:I243), "Caleb", "Joshua")</f>
        <v>Caleb</v>
      </c>
      <c r="Y241" s="15">
        <f t="shared" ref="Y241" si="357">ABS(SUM(H241:H243)-SUM(I241:I243))</f>
        <v>6</v>
      </c>
      <c r="Z241" s="15">
        <f t="shared" ref="Z241" si="358">SUM(H241:H243, I241:I243)</f>
        <v>8</v>
      </c>
    </row>
    <row r="242" spans="1:26">
      <c r="A242" s="1" t="s">
        <v>30</v>
      </c>
      <c r="B242" s="1" t="s">
        <v>22</v>
      </c>
      <c r="C242" s="1" t="s">
        <v>16</v>
      </c>
      <c r="D242" s="4">
        <v>45776</v>
      </c>
      <c r="E242" s="2">
        <f t="shared" si="321"/>
        <v>79</v>
      </c>
      <c r="F242" s="2">
        <v>2</v>
      </c>
      <c r="G242" s="1" t="s">
        <v>76</v>
      </c>
      <c r="H242" s="1">
        <v>0</v>
      </c>
      <c r="I242" s="1">
        <v>1</v>
      </c>
      <c r="J242" s="1">
        <v>0</v>
      </c>
      <c r="K242" s="2">
        <v>2</v>
      </c>
      <c r="L242" s="2"/>
      <c r="M242" s="2"/>
      <c r="N242" s="2"/>
      <c r="O242" s="2"/>
      <c r="Q242" s="2">
        <f t="shared" si="349"/>
        <v>1</v>
      </c>
      <c r="R242" s="2">
        <f t="shared" si="350"/>
        <v>1</v>
      </c>
      <c r="S242" s="2">
        <f t="shared" si="351"/>
        <v>1</v>
      </c>
      <c r="T242" s="2">
        <f t="shared" si="352"/>
        <v>1</v>
      </c>
      <c r="U242" s="2">
        <f t="shared" si="353"/>
        <v>0</v>
      </c>
      <c r="V242" s="2">
        <f t="shared" si="354"/>
        <v>0</v>
      </c>
      <c r="W242" s="2">
        <f t="shared" si="355"/>
        <v>0</v>
      </c>
      <c r="X242" s="15"/>
      <c r="Y242" s="15"/>
      <c r="Z242" s="15"/>
    </row>
    <row r="243" spans="1:26">
      <c r="A243" s="1" t="s">
        <v>30</v>
      </c>
      <c r="B243" s="1" t="s">
        <v>22</v>
      </c>
      <c r="C243" s="1" t="s">
        <v>16</v>
      </c>
      <c r="D243" s="4">
        <v>45776</v>
      </c>
      <c r="E243" s="2">
        <f t="shared" si="321"/>
        <v>79</v>
      </c>
      <c r="F243" s="2">
        <v>3</v>
      </c>
      <c r="G243" s="1" t="s">
        <v>76</v>
      </c>
      <c r="H243" s="1">
        <v>3</v>
      </c>
      <c r="I243" s="1">
        <v>0</v>
      </c>
      <c r="J243" s="1">
        <v>1</v>
      </c>
      <c r="K243" s="2">
        <v>3</v>
      </c>
      <c r="L243" s="2"/>
      <c r="M243" s="2"/>
      <c r="N243" s="2"/>
      <c r="O243" s="2"/>
      <c r="Q243" s="2">
        <f t="shared" si="349"/>
        <v>1</v>
      </c>
      <c r="R243" s="2">
        <f t="shared" si="350"/>
        <v>1</v>
      </c>
      <c r="S243" s="2"/>
      <c r="T243" s="2">
        <f t="shared" si="352"/>
        <v>1</v>
      </c>
      <c r="U243" s="2"/>
      <c r="V243" s="2"/>
      <c r="W243" s="2"/>
      <c r="X243" s="15"/>
      <c r="Y243" s="15"/>
      <c r="Z243" s="15"/>
    </row>
    <row r="244" spans="1:26">
      <c r="A244" s="1" t="s">
        <v>30</v>
      </c>
      <c r="B244" s="1" t="s">
        <v>22</v>
      </c>
      <c r="C244" s="1" t="s">
        <v>16</v>
      </c>
      <c r="D244" s="4">
        <v>45777</v>
      </c>
      <c r="E244" s="2">
        <f t="shared" si="321"/>
        <v>80</v>
      </c>
      <c r="F244" s="2">
        <v>1</v>
      </c>
      <c r="G244" s="1" t="s">
        <v>8</v>
      </c>
      <c r="H244" s="1">
        <v>3</v>
      </c>
      <c r="I244" s="1">
        <v>2</v>
      </c>
      <c r="J244" s="1">
        <v>3</v>
      </c>
      <c r="K244" s="2"/>
      <c r="L244" s="2"/>
      <c r="M244" s="2"/>
      <c r="N244" s="2"/>
      <c r="O244" s="2"/>
      <c r="Q244" s="2">
        <f t="shared" ref="Q244:Q246" si="359">COUNTA(H244)</f>
        <v>1</v>
      </c>
      <c r="R244" s="2">
        <f t="shared" ref="R244:R246" si="360">COUNTA(I244)</f>
        <v>1</v>
      </c>
      <c r="S244" s="2">
        <f t="shared" ref="S244:S246" si="361">COUNTA(J244)</f>
        <v>1</v>
      </c>
      <c r="T244" s="2">
        <f t="shared" ref="T244:T246" si="362">COUNTA(K244)</f>
        <v>0</v>
      </c>
      <c r="U244" s="2">
        <f t="shared" ref="U244:U245" si="363">COUNTA(L244)</f>
        <v>0</v>
      </c>
      <c r="V244" s="2">
        <f t="shared" ref="V244:V245" si="364">COUNTA(M244)</f>
        <v>0</v>
      </c>
      <c r="W244" s="2">
        <f t="shared" ref="W244:W245" si="365">COUNTA(N244)</f>
        <v>0</v>
      </c>
      <c r="X244" s="15" t="str">
        <f t="shared" ref="X244" si="366">IF(SUM(H244:H246)&gt;SUM(I244:I246), "Caleb", "Joshua")</f>
        <v>Caleb</v>
      </c>
      <c r="Y244" s="15">
        <f t="shared" ref="Y244" si="367">ABS(SUM(H244:H246)-SUM(I244:I246))</f>
        <v>9</v>
      </c>
      <c r="Z244" s="15">
        <f t="shared" ref="Z244" si="368">SUM(H244:H246, I244:I246)</f>
        <v>15</v>
      </c>
    </row>
    <row r="245" spans="1:26">
      <c r="A245" s="1" t="s">
        <v>30</v>
      </c>
      <c r="B245" s="1" t="s">
        <v>22</v>
      </c>
      <c r="C245" s="1" t="s">
        <v>16</v>
      </c>
      <c r="D245" s="4">
        <v>45777</v>
      </c>
      <c r="E245" s="2">
        <f t="shared" si="321"/>
        <v>80</v>
      </c>
      <c r="F245" s="2">
        <v>2</v>
      </c>
      <c r="G245" s="1" t="s">
        <v>8</v>
      </c>
      <c r="H245" s="1">
        <v>4</v>
      </c>
      <c r="I245" s="1">
        <v>1</v>
      </c>
      <c r="J245" s="1">
        <v>0</v>
      </c>
      <c r="K245" s="2"/>
      <c r="L245" s="2"/>
      <c r="M245" s="2"/>
      <c r="N245" s="2"/>
      <c r="O245" s="2"/>
      <c r="Q245" s="2">
        <f t="shared" si="359"/>
        <v>1</v>
      </c>
      <c r="R245" s="2">
        <f t="shared" si="360"/>
        <v>1</v>
      </c>
      <c r="S245" s="2">
        <f t="shared" si="361"/>
        <v>1</v>
      </c>
      <c r="T245" s="2">
        <f t="shared" si="362"/>
        <v>0</v>
      </c>
      <c r="U245" s="2">
        <f t="shared" si="363"/>
        <v>0</v>
      </c>
      <c r="V245" s="2">
        <f t="shared" si="364"/>
        <v>0</v>
      </c>
      <c r="W245" s="2">
        <f t="shared" si="365"/>
        <v>0</v>
      </c>
      <c r="X245" s="15"/>
      <c r="Y245" s="15"/>
      <c r="Z245" s="15"/>
    </row>
    <row r="246" spans="1:26">
      <c r="A246" s="1" t="s">
        <v>30</v>
      </c>
      <c r="B246" s="1" t="s">
        <v>22</v>
      </c>
      <c r="C246" s="1" t="s">
        <v>16</v>
      </c>
      <c r="D246" s="4">
        <v>45777</v>
      </c>
      <c r="E246" s="2">
        <f t="shared" si="321"/>
        <v>80</v>
      </c>
      <c r="F246" s="2">
        <v>3</v>
      </c>
      <c r="G246" s="1" t="s">
        <v>8</v>
      </c>
      <c r="H246" s="1">
        <v>5</v>
      </c>
      <c r="I246" s="1">
        <v>0</v>
      </c>
      <c r="J246" s="1">
        <v>1</v>
      </c>
      <c r="K246" s="2"/>
      <c r="L246" s="2"/>
      <c r="M246" s="2"/>
      <c r="N246" s="2"/>
      <c r="O246" s="2"/>
      <c r="Q246" s="2">
        <f t="shared" si="359"/>
        <v>1</v>
      </c>
      <c r="R246" s="2">
        <f t="shared" si="360"/>
        <v>1</v>
      </c>
      <c r="S246" s="2">
        <f t="shared" si="361"/>
        <v>1</v>
      </c>
      <c r="T246" s="2">
        <f t="shared" si="362"/>
        <v>0</v>
      </c>
      <c r="U246" s="2"/>
      <c r="V246" s="2"/>
      <c r="W246" s="2"/>
      <c r="X246" s="15"/>
      <c r="Y246" s="15"/>
      <c r="Z246" s="15"/>
    </row>
    <row r="247" spans="1:26">
      <c r="A247" s="1" t="s">
        <v>30</v>
      </c>
      <c r="B247" s="1" t="s">
        <v>21</v>
      </c>
      <c r="C247" s="1" t="s">
        <v>16</v>
      </c>
      <c r="D247" s="4">
        <v>45777</v>
      </c>
      <c r="E247" s="2">
        <f t="shared" si="321"/>
        <v>81</v>
      </c>
      <c r="F247" s="2">
        <v>1</v>
      </c>
      <c r="G247" s="1" t="s">
        <v>11</v>
      </c>
      <c r="H247" s="1">
        <v>3</v>
      </c>
      <c r="I247" s="1">
        <v>0</v>
      </c>
      <c r="K247" s="2"/>
      <c r="L247" s="2"/>
      <c r="M247" s="2"/>
      <c r="N247" s="2"/>
      <c r="O247" s="2"/>
      <c r="Q247" s="2">
        <f t="shared" ref="Q247:Q249" si="369">COUNTA(H247)</f>
        <v>1</v>
      </c>
      <c r="R247" s="2">
        <f t="shared" ref="R247:R249" si="370">COUNTA(I247)</f>
        <v>1</v>
      </c>
      <c r="S247" s="2">
        <f t="shared" ref="S247:S249" si="371">COUNTA(J247)</f>
        <v>0</v>
      </c>
      <c r="T247" s="2">
        <f t="shared" ref="T247:T249" si="372">COUNTA(K247)</f>
        <v>0</v>
      </c>
      <c r="U247" s="2">
        <f t="shared" ref="U247:U248" si="373">COUNTA(L247)</f>
        <v>0</v>
      </c>
      <c r="V247" s="2">
        <f t="shared" ref="V247:V248" si="374">COUNTA(M247)</f>
        <v>0</v>
      </c>
      <c r="W247" s="2">
        <f t="shared" ref="W247:W248" si="375">COUNTA(N247)</f>
        <v>0</v>
      </c>
      <c r="X247" s="15" t="str">
        <f t="shared" ref="X247" si="376">IF(SUM(H247:H249)&gt;SUM(I247:I249), "Caleb", "Joshua")</f>
        <v>Caleb</v>
      </c>
      <c r="Y247" s="15">
        <f t="shared" ref="Y247" si="377">ABS(SUM(H247:H249)-SUM(I247:I249))</f>
        <v>6</v>
      </c>
      <c r="Z247" s="15">
        <f t="shared" ref="Z247" si="378">SUM(H247:H249, I247:I249)</f>
        <v>6</v>
      </c>
    </row>
    <row r="248" spans="1:26">
      <c r="A248" s="1" t="s">
        <v>30</v>
      </c>
      <c r="B248" s="1" t="s">
        <v>21</v>
      </c>
      <c r="C248" s="1" t="s">
        <v>16</v>
      </c>
      <c r="D248" s="4">
        <v>45777</v>
      </c>
      <c r="E248" s="2">
        <f t="shared" si="321"/>
        <v>81</v>
      </c>
      <c r="F248" s="2">
        <v>2</v>
      </c>
      <c r="G248" s="1" t="s">
        <v>11</v>
      </c>
      <c r="H248" s="1">
        <v>1</v>
      </c>
      <c r="I248" s="1">
        <v>0</v>
      </c>
      <c r="K248" s="2"/>
      <c r="L248" s="2"/>
      <c r="M248" s="2"/>
      <c r="N248" s="2"/>
      <c r="O248" s="2"/>
      <c r="Q248" s="2">
        <f t="shared" si="369"/>
        <v>1</v>
      </c>
      <c r="R248" s="2">
        <f t="shared" si="370"/>
        <v>1</v>
      </c>
      <c r="S248" s="2">
        <f t="shared" si="371"/>
        <v>0</v>
      </c>
      <c r="T248" s="2">
        <f t="shared" si="372"/>
        <v>0</v>
      </c>
      <c r="U248" s="2">
        <f t="shared" si="373"/>
        <v>0</v>
      </c>
      <c r="V248" s="2">
        <f t="shared" si="374"/>
        <v>0</v>
      </c>
      <c r="W248" s="2">
        <f t="shared" si="375"/>
        <v>0</v>
      </c>
      <c r="X248" s="15"/>
      <c r="Y248" s="15"/>
      <c r="Z248" s="15"/>
    </row>
    <row r="249" spans="1:26">
      <c r="A249" s="1" t="s">
        <v>30</v>
      </c>
      <c r="B249" s="1" t="s">
        <v>21</v>
      </c>
      <c r="C249" s="1" t="s">
        <v>16</v>
      </c>
      <c r="D249" s="4">
        <v>45777</v>
      </c>
      <c r="E249" s="2">
        <f t="shared" si="321"/>
        <v>81</v>
      </c>
      <c r="F249" s="2">
        <v>3</v>
      </c>
      <c r="G249" s="1" t="s">
        <v>11</v>
      </c>
      <c r="H249" s="1">
        <v>2</v>
      </c>
      <c r="I249" s="1">
        <v>0</v>
      </c>
      <c r="K249" s="2"/>
      <c r="L249" s="2"/>
      <c r="M249" s="2"/>
      <c r="N249" s="2"/>
      <c r="O249" s="2"/>
      <c r="Q249" s="2">
        <f t="shared" si="369"/>
        <v>1</v>
      </c>
      <c r="R249" s="2">
        <f t="shared" si="370"/>
        <v>1</v>
      </c>
      <c r="S249" s="2">
        <f t="shared" si="371"/>
        <v>0</v>
      </c>
      <c r="T249" s="2">
        <f t="shared" si="372"/>
        <v>0</v>
      </c>
      <c r="U249" s="2"/>
      <c r="V249" s="2"/>
      <c r="W249" s="2"/>
      <c r="X249" s="15"/>
      <c r="Y249" s="15"/>
      <c r="Z249" s="15"/>
    </row>
    <row r="250" spans="1:26">
      <c r="A250" s="1" t="s">
        <v>30</v>
      </c>
      <c r="B250" s="1" t="s">
        <v>23</v>
      </c>
      <c r="C250" s="1" t="s">
        <v>16</v>
      </c>
      <c r="D250" s="4">
        <v>45777</v>
      </c>
      <c r="E250" s="2">
        <f t="shared" si="321"/>
        <v>82</v>
      </c>
      <c r="F250" s="2">
        <v>1</v>
      </c>
      <c r="G250" s="1" t="s">
        <v>79</v>
      </c>
      <c r="H250" s="1">
        <v>3</v>
      </c>
      <c r="I250" s="1">
        <v>0</v>
      </c>
      <c r="K250" s="2">
        <v>0</v>
      </c>
      <c r="L250" s="2"/>
      <c r="M250" s="2"/>
      <c r="N250" s="2"/>
      <c r="O250" s="2"/>
      <c r="Q250" s="2">
        <f t="shared" ref="Q250:Q255" si="379">COUNTA(H250)</f>
        <v>1</v>
      </c>
      <c r="R250" s="2">
        <f t="shared" ref="R250:R255" si="380">COUNTA(I250)</f>
        <v>1</v>
      </c>
      <c r="S250" s="2">
        <f t="shared" ref="S250:S255" si="381">COUNTA(J250)</f>
        <v>0</v>
      </c>
      <c r="T250" s="2">
        <f t="shared" ref="T250:T255" si="382">COUNTA(K250)</f>
        <v>1</v>
      </c>
      <c r="U250" s="2">
        <f t="shared" ref="U250:U251" si="383">COUNTA(L250)</f>
        <v>0</v>
      </c>
      <c r="V250" s="2">
        <f t="shared" ref="V250:V251" si="384">COUNTA(M250)</f>
        <v>0</v>
      </c>
      <c r="W250" s="2">
        <f t="shared" ref="W250:W251" si="385">COUNTA(N250)</f>
        <v>0</v>
      </c>
      <c r="X250" s="15" t="str">
        <f t="shared" ref="X250" si="386">IF(SUM(H250:H252)&gt;SUM(I250:I252), "Caleb", "Joshua")</f>
        <v>Caleb</v>
      </c>
      <c r="Y250" s="15">
        <f t="shared" ref="Y250" si="387">ABS(SUM(H250:H252)-SUM(I250:I252))</f>
        <v>7</v>
      </c>
      <c r="Z250" s="15">
        <f t="shared" ref="Z250" si="388">SUM(H250:H252, I250:I252)</f>
        <v>17</v>
      </c>
    </row>
    <row r="251" spans="1:26">
      <c r="A251" s="1" t="s">
        <v>30</v>
      </c>
      <c r="B251" s="1" t="s">
        <v>23</v>
      </c>
      <c r="C251" s="1" t="s">
        <v>16</v>
      </c>
      <c r="D251" s="4">
        <v>45777</v>
      </c>
      <c r="E251" s="2">
        <f t="shared" si="321"/>
        <v>82</v>
      </c>
      <c r="F251" s="2">
        <v>2</v>
      </c>
      <c r="G251" s="1" t="s">
        <v>79</v>
      </c>
      <c r="H251" s="1">
        <v>6</v>
      </c>
      <c r="I251" s="1">
        <v>2</v>
      </c>
      <c r="K251" s="2">
        <v>1</v>
      </c>
      <c r="L251" s="2"/>
      <c r="M251" s="2"/>
      <c r="N251" s="2"/>
      <c r="O251" s="2"/>
      <c r="Q251" s="2">
        <f t="shared" si="379"/>
        <v>1</v>
      </c>
      <c r="R251" s="2">
        <f t="shared" si="380"/>
        <v>1</v>
      </c>
      <c r="S251" s="2">
        <f t="shared" si="381"/>
        <v>0</v>
      </c>
      <c r="T251" s="2">
        <f t="shared" si="382"/>
        <v>1</v>
      </c>
      <c r="U251" s="2">
        <f t="shared" si="383"/>
        <v>0</v>
      </c>
      <c r="V251" s="2">
        <f t="shared" si="384"/>
        <v>0</v>
      </c>
      <c r="W251" s="2">
        <f t="shared" si="385"/>
        <v>0</v>
      </c>
      <c r="X251" s="15"/>
      <c r="Y251" s="15"/>
      <c r="Z251" s="15"/>
    </row>
    <row r="252" spans="1:26">
      <c r="A252" s="1" t="s">
        <v>30</v>
      </c>
      <c r="B252" s="1" t="s">
        <v>23</v>
      </c>
      <c r="C252" s="1" t="s">
        <v>16</v>
      </c>
      <c r="D252" s="4">
        <v>45777</v>
      </c>
      <c r="E252" s="2">
        <f t="shared" si="321"/>
        <v>82</v>
      </c>
      <c r="F252" s="2">
        <v>3</v>
      </c>
      <c r="G252" s="1" t="s">
        <v>79</v>
      </c>
      <c r="H252" s="1">
        <v>3</v>
      </c>
      <c r="I252" s="1">
        <v>3</v>
      </c>
      <c r="K252" s="2">
        <v>1</v>
      </c>
      <c r="L252" s="2"/>
      <c r="M252" s="2"/>
      <c r="N252" s="2"/>
      <c r="O252" s="2"/>
      <c r="Q252" s="2">
        <f t="shared" si="379"/>
        <v>1</v>
      </c>
      <c r="R252" s="2">
        <f t="shared" si="380"/>
        <v>1</v>
      </c>
      <c r="S252" s="2">
        <f t="shared" si="381"/>
        <v>0</v>
      </c>
      <c r="T252" s="2">
        <f t="shared" si="382"/>
        <v>1</v>
      </c>
      <c r="U252" s="2"/>
      <c r="V252" s="2"/>
      <c r="W252" s="2"/>
      <c r="X252" s="15"/>
      <c r="Y252" s="15"/>
      <c r="Z252" s="15"/>
    </row>
    <row r="253" spans="1:26">
      <c r="A253" s="1" t="s">
        <v>30</v>
      </c>
      <c r="B253" s="1" t="s">
        <v>22</v>
      </c>
      <c r="C253" s="1" t="s">
        <v>16</v>
      </c>
      <c r="D253" s="4">
        <v>45777</v>
      </c>
      <c r="E253" s="2">
        <f t="shared" si="321"/>
        <v>83</v>
      </c>
      <c r="F253" s="2">
        <v>1</v>
      </c>
      <c r="G253" s="1" t="s">
        <v>11</v>
      </c>
      <c r="H253" s="1">
        <v>6</v>
      </c>
      <c r="I253" s="1">
        <v>4</v>
      </c>
      <c r="K253" s="2"/>
      <c r="L253" s="2"/>
      <c r="M253" s="2"/>
      <c r="N253" s="2"/>
      <c r="O253" s="2"/>
      <c r="Q253" s="2">
        <f t="shared" si="379"/>
        <v>1</v>
      </c>
      <c r="R253" s="2">
        <f t="shared" si="380"/>
        <v>1</v>
      </c>
      <c r="S253" s="2">
        <f t="shared" si="381"/>
        <v>0</v>
      </c>
      <c r="T253" s="2">
        <f t="shared" si="382"/>
        <v>0</v>
      </c>
      <c r="U253" s="2">
        <f t="shared" ref="U253:U254" si="389">COUNTA(L253)</f>
        <v>0</v>
      </c>
      <c r="V253" s="2">
        <f t="shared" ref="V253:V254" si="390">COUNTA(M253)</f>
        <v>0</v>
      </c>
      <c r="W253" s="2">
        <f t="shared" ref="W253:W254" si="391">COUNTA(N253)</f>
        <v>0</v>
      </c>
      <c r="X253" s="15" t="str">
        <f t="shared" ref="X253" si="392">IF(SUM(H253:H255)&gt;SUM(I253:I255), "Caleb", "Joshua")</f>
        <v>Caleb</v>
      </c>
      <c r="Y253" s="15">
        <f t="shared" ref="Y253" si="393">ABS(SUM(H253:H255)-SUM(I253:I255))</f>
        <v>7</v>
      </c>
      <c r="Z253" s="15">
        <f t="shared" ref="Z253" si="394">SUM(H253:H255, I253:I255)</f>
        <v>17</v>
      </c>
    </row>
    <row r="254" spans="1:26">
      <c r="A254" s="1" t="s">
        <v>30</v>
      </c>
      <c r="B254" s="1" t="s">
        <v>22</v>
      </c>
      <c r="C254" s="1" t="s">
        <v>16</v>
      </c>
      <c r="D254" s="4">
        <v>45777</v>
      </c>
      <c r="E254" s="2">
        <f t="shared" si="321"/>
        <v>83</v>
      </c>
      <c r="F254" s="2">
        <v>2</v>
      </c>
      <c r="G254" s="1" t="s">
        <v>11</v>
      </c>
      <c r="H254" s="1">
        <v>3</v>
      </c>
      <c r="I254" s="1">
        <v>0</v>
      </c>
      <c r="K254" s="2"/>
      <c r="L254" s="2"/>
      <c r="M254" s="2"/>
      <c r="N254" s="2"/>
      <c r="O254" s="2"/>
      <c r="Q254" s="2">
        <f t="shared" si="379"/>
        <v>1</v>
      </c>
      <c r="R254" s="2">
        <f t="shared" si="380"/>
        <v>1</v>
      </c>
      <c r="S254" s="2">
        <f t="shared" si="381"/>
        <v>0</v>
      </c>
      <c r="T254" s="2">
        <f t="shared" si="382"/>
        <v>0</v>
      </c>
      <c r="U254" s="2">
        <f t="shared" si="389"/>
        <v>0</v>
      </c>
      <c r="V254" s="2">
        <f t="shared" si="390"/>
        <v>0</v>
      </c>
      <c r="W254" s="2">
        <f t="shared" si="391"/>
        <v>0</v>
      </c>
      <c r="X254" s="15"/>
      <c r="Y254" s="15"/>
      <c r="Z254" s="15"/>
    </row>
    <row r="255" spans="1:26">
      <c r="A255" s="1" t="s">
        <v>30</v>
      </c>
      <c r="B255" s="1" t="s">
        <v>22</v>
      </c>
      <c r="C255" s="1" t="s">
        <v>16</v>
      </c>
      <c r="D255" s="4">
        <v>45777</v>
      </c>
      <c r="E255" s="2">
        <f t="shared" si="321"/>
        <v>83</v>
      </c>
      <c r="F255" s="2">
        <v>3</v>
      </c>
      <c r="G255" s="1" t="s">
        <v>11</v>
      </c>
      <c r="H255" s="1">
        <v>3</v>
      </c>
      <c r="I255" s="1">
        <v>1</v>
      </c>
      <c r="K255" s="2"/>
      <c r="L255" s="2"/>
      <c r="M255" s="2"/>
      <c r="N255" s="2"/>
      <c r="O255" s="2"/>
      <c r="Q255" s="2">
        <f t="shared" si="379"/>
        <v>1</v>
      </c>
      <c r="R255" s="2">
        <f t="shared" si="380"/>
        <v>1</v>
      </c>
      <c r="S255" s="2">
        <f t="shared" si="381"/>
        <v>0</v>
      </c>
      <c r="T255" s="2">
        <f t="shared" si="382"/>
        <v>0</v>
      </c>
      <c r="U255" s="2"/>
      <c r="V255" s="2"/>
      <c r="W255" s="2"/>
      <c r="X255" s="15"/>
      <c r="Y255" s="15"/>
      <c r="Z255" s="15"/>
    </row>
    <row r="256" spans="1:26">
      <c r="A256" s="1" t="s">
        <v>30</v>
      </c>
      <c r="B256" s="1" t="s">
        <v>22</v>
      </c>
      <c r="C256" s="1" t="s">
        <v>16</v>
      </c>
      <c r="D256" s="4">
        <v>45778</v>
      </c>
      <c r="E256" s="2">
        <f t="shared" si="321"/>
        <v>84</v>
      </c>
      <c r="F256" s="2">
        <v>1</v>
      </c>
      <c r="G256" s="1" t="s">
        <v>9</v>
      </c>
      <c r="H256" s="1">
        <v>2</v>
      </c>
      <c r="I256" s="1">
        <v>3</v>
      </c>
      <c r="K256" s="2"/>
      <c r="L256" s="2"/>
      <c r="M256" s="2"/>
      <c r="N256" s="2"/>
      <c r="O256" s="2"/>
      <c r="Q256" s="2">
        <f t="shared" ref="Q256:Q258" si="395">COUNTA(H256)</f>
        <v>1</v>
      </c>
      <c r="R256" s="2">
        <f t="shared" ref="R256:R258" si="396">COUNTA(I256)</f>
        <v>1</v>
      </c>
      <c r="S256" s="2">
        <f t="shared" ref="S256:S258" si="397">COUNTA(J256)</f>
        <v>0</v>
      </c>
      <c r="T256" s="2">
        <f t="shared" ref="T256:T258" si="398">COUNTA(K256)</f>
        <v>0</v>
      </c>
      <c r="U256" s="2">
        <f t="shared" ref="U256:U257" si="399">COUNTA(L256)</f>
        <v>0</v>
      </c>
      <c r="V256" s="2">
        <f t="shared" ref="V256:V257" si="400">COUNTA(M256)</f>
        <v>0</v>
      </c>
      <c r="W256" s="2">
        <f t="shared" ref="W256:W257" si="401">COUNTA(N256)</f>
        <v>0</v>
      </c>
      <c r="X256" s="15" t="str">
        <f t="shared" ref="X256" si="402">IF(SUM(H256:H258)&gt;SUM(I256:I258), "Caleb", "Joshua")</f>
        <v>Caleb</v>
      </c>
      <c r="Y256" s="15">
        <f t="shared" ref="Y256" si="403">ABS(SUM(H256:H258)-SUM(I256:I258))</f>
        <v>5</v>
      </c>
      <c r="Z256" s="15">
        <f t="shared" ref="Z256" si="404">SUM(H256:H258, I256:I258)</f>
        <v>15</v>
      </c>
    </row>
    <row r="257" spans="1:26">
      <c r="A257" s="1" t="s">
        <v>30</v>
      </c>
      <c r="B257" s="1" t="s">
        <v>22</v>
      </c>
      <c r="C257" s="1" t="s">
        <v>16</v>
      </c>
      <c r="D257" s="4">
        <v>45778</v>
      </c>
      <c r="E257" s="2">
        <f t="shared" si="321"/>
        <v>84</v>
      </c>
      <c r="F257" s="2">
        <v>2</v>
      </c>
      <c r="G257" s="1" t="s">
        <v>9</v>
      </c>
      <c r="H257" s="1">
        <v>1</v>
      </c>
      <c r="I257" s="1">
        <v>0</v>
      </c>
      <c r="K257" s="2"/>
      <c r="L257" s="2"/>
      <c r="M257" s="2"/>
      <c r="N257" s="2"/>
      <c r="O257" s="2"/>
      <c r="Q257" s="2">
        <f t="shared" si="395"/>
        <v>1</v>
      </c>
      <c r="R257" s="2">
        <f t="shared" si="396"/>
        <v>1</v>
      </c>
      <c r="S257" s="2">
        <f t="shared" si="397"/>
        <v>0</v>
      </c>
      <c r="T257" s="2">
        <f t="shared" si="398"/>
        <v>0</v>
      </c>
      <c r="U257" s="2">
        <f t="shared" si="399"/>
        <v>0</v>
      </c>
      <c r="V257" s="2">
        <f t="shared" si="400"/>
        <v>0</v>
      </c>
      <c r="W257" s="2">
        <f t="shared" si="401"/>
        <v>0</v>
      </c>
      <c r="X257" s="15"/>
      <c r="Y257" s="15"/>
      <c r="Z257" s="15"/>
    </row>
    <row r="258" spans="1:26">
      <c r="A258" s="1" t="s">
        <v>30</v>
      </c>
      <c r="B258" s="1" t="s">
        <v>22</v>
      </c>
      <c r="C258" s="1" t="s">
        <v>16</v>
      </c>
      <c r="D258" s="4">
        <v>45778</v>
      </c>
      <c r="E258" s="2">
        <f t="shared" si="321"/>
        <v>84</v>
      </c>
      <c r="F258" s="2">
        <v>3</v>
      </c>
      <c r="G258" s="1" t="s">
        <v>9</v>
      </c>
      <c r="H258" s="1">
        <v>7</v>
      </c>
      <c r="I258" s="1">
        <v>2</v>
      </c>
      <c r="K258" s="2"/>
      <c r="L258" s="2"/>
      <c r="M258" s="2"/>
      <c r="N258" s="2"/>
      <c r="O258" s="2"/>
      <c r="Q258" s="2">
        <f t="shared" si="395"/>
        <v>1</v>
      </c>
      <c r="R258" s="2">
        <f t="shared" si="396"/>
        <v>1</v>
      </c>
      <c r="S258" s="2">
        <f t="shared" si="397"/>
        <v>0</v>
      </c>
      <c r="T258" s="2">
        <f t="shared" si="398"/>
        <v>0</v>
      </c>
      <c r="U258" s="2"/>
      <c r="V258" s="2"/>
      <c r="W258" s="2"/>
      <c r="X258" s="15"/>
      <c r="Y258" s="15"/>
      <c r="Z258" s="15"/>
    </row>
    <row r="259" spans="1:26">
      <c r="A259" s="1" t="s">
        <v>30</v>
      </c>
      <c r="B259" s="1" t="s">
        <v>21</v>
      </c>
      <c r="C259" s="1" t="s">
        <v>16</v>
      </c>
      <c r="D259" s="4">
        <v>45778</v>
      </c>
      <c r="E259" s="2">
        <f t="shared" si="321"/>
        <v>85</v>
      </c>
      <c r="F259" s="2">
        <v>1</v>
      </c>
      <c r="G259" s="1" t="s">
        <v>9</v>
      </c>
      <c r="H259" s="1">
        <v>1</v>
      </c>
      <c r="I259" s="1">
        <v>0</v>
      </c>
      <c r="K259" s="2"/>
      <c r="L259" s="2"/>
      <c r="M259" s="2"/>
      <c r="N259" s="2"/>
      <c r="O259" s="2"/>
      <c r="Q259" s="2">
        <f t="shared" ref="Q259:Q262" si="405">COUNTA(H259)</f>
        <v>1</v>
      </c>
      <c r="R259" s="2">
        <f t="shared" ref="R259:R262" si="406">COUNTA(I259)</f>
        <v>1</v>
      </c>
      <c r="S259" s="2">
        <f t="shared" ref="S259:S261" si="407">COUNTA(J259)</f>
        <v>0</v>
      </c>
      <c r="T259" s="2">
        <f t="shared" ref="T259:T261" si="408">COUNTA(K259)</f>
        <v>0</v>
      </c>
      <c r="U259" s="2">
        <f t="shared" ref="U259:U260" si="409">COUNTA(L259)</f>
        <v>0</v>
      </c>
      <c r="V259" s="2">
        <f t="shared" ref="V259:V260" si="410">COUNTA(M259)</f>
        <v>0</v>
      </c>
      <c r="W259" s="2">
        <f t="shared" ref="W259:W260" si="411">COUNTA(N259)</f>
        <v>0</v>
      </c>
      <c r="X259" s="15" t="str">
        <f>IF(SUM(H259:H262)&gt;SUM(I259:I262), "Caleb", "Joshua")</f>
        <v>Caleb</v>
      </c>
      <c r="Y259" s="15">
        <f>ABS(SUM(H259:H262)-SUM(I259:I262))</f>
        <v>4</v>
      </c>
      <c r="Z259" s="15">
        <f t="shared" ref="Z259" si="412">SUM(H259:H261, I259:I261)</f>
        <v>10</v>
      </c>
    </row>
    <row r="260" spans="1:26">
      <c r="A260" s="1" t="s">
        <v>30</v>
      </c>
      <c r="B260" s="1" t="s">
        <v>21</v>
      </c>
      <c r="C260" s="1" t="s">
        <v>16</v>
      </c>
      <c r="D260" s="4">
        <v>45778</v>
      </c>
      <c r="E260" s="2">
        <f t="shared" si="321"/>
        <v>85</v>
      </c>
      <c r="F260" s="2">
        <v>2</v>
      </c>
      <c r="G260" s="1" t="s">
        <v>9</v>
      </c>
      <c r="H260" s="1">
        <v>0</v>
      </c>
      <c r="I260" s="1">
        <v>2</v>
      </c>
      <c r="K260" s="2"/>
      <c r="L260" s="2"/>
      <c r="M260" s="2"/>
      <c r="N260" s="2"/>
      <c r="O260" s="2"/>
      <c r="Q260" s="2">
        <f t="shared" si="405"/>
        <v>1</v>
      </c>
      <c r="R260" s="2">
        <f t="shared" si="406"/>
        <v>1</v>
      </c>
      <c r="S260" s="2">
        <f t="shared" si="407"/>
        <v>0</v>
      </c>
      <c r="T260" s="2">
        <f t="shared" si="408"/>
        <v>0</v>
      </c>
      <c r="U260" s="2">
        <f t="shared" si="409"/>
        <v>0</v>
      </c>
      <c r="V260" s="2">
        <f t="shared" si="410"/>
        <v>0</v>
      </c>
      <c r="W260" s="2">
        <f t="shared" si="411"/>
        <v>0</v>
      </c>
      <c r="X260" s="15"/>
      <c r="Y260" s="15"/>
      <c r="Z260" s="15"/>
    </row>
    <row r="261" spans="1:26">
      <c r="A261" s="1" t="s">
        <v>30</v>
      </c>
      <c r="B261" s="1" t="s">
        <v>21</v>
      </c>
      <c r="C261" s="1" t="s">
        <v>16</v>
      </c>
      <c r="D261" s="4">
        <v>45778</v>
      </c>
      <c r="E261" s="2">
        <f t="shared" si="321"/>
        <v>85</v>
      </c>
      <c r="F261" s="2">
        <v>3</v>
      </c>
      <c r="G261" s="1" t="s">
        <v>9</v>
      </c>
      <c r="H261" s="1">
        <v>4</v>
      </c>
      <c r="I261" s="1">
        <v>3</v>
      </c>
      <c r="K261" s="2"/>
      <c r="L261" s="2"/>
      <c r="M261" s="2"/>
      <c r="N261" s="2"/>
      <c r="O261" s="2"/>
      <c r="Q261" s="2">
        <f t="shared" si="405"/>
        <v>1</v>
      </c>
      <c r="R261" s="2">
        <f t="shared" si="406"/>
        <v>1</v>
      </c>
      <c r="S261" s="2">
        <f t="shared" si="407"/>
        <v>0</v>
      </c>
      <c r="T261" s="2">
        <f t="shared" si="408"/>
        <v>0</v>
      </c>
      <c r="U261" s="2"/>
      <c r="V261" s="2"/>
      <c r="W261" s="2"/>
      <c r="X261" s="15"/>
      <c r="Y261" s="15"/>
      <c r="Z261" s="15"/>
    </row>
    <row r="262" spans="1:26">
      <c r="A262" s="1" t="s">
        <v>30</v>
      </c>
      <c r="B262" s="1" t="s">
        <v>21</v>
      </c>
      <c r="C262" s="1" t="s">
        <v>16</v>
      </c>
      <c r="D262" s="4">
        <v>45778</v>
      </c>
      <c r="E262" s="2">
        <v>85</v>
      </c>
      <c r="F262" s="2" t="s">
        <v>104</v>
      </c>
      <c r="G262" s="1" t="s">
        <v>9</v>
      </c>
      <c r="H262" s="1">
        <v>5</v>
      </c>
      <c r="I262" s="1">
        <v>1</v>
      </c>
      <c r="K262" s="2"/>
      <c r="L262" s="2"/>
      <c r="M262" s="2"/>
      <c r="N262" s="2"/>
      <c r="O262" s="2"/>
      <c r="Q262" s="2">
        <f t="shared" si="405"/>
        <v>1</v>
      </c>
      <c r="R262" s="2">
        <f t="shared" si="406"/>
        <v>1</v>
      </c>
      <c r="S262" s="2"/>
      <c r="T262" s="2"/>
      <c r="U262" s="2"/>
      <c r="V262" s="2"/>
      <c r="W262" s="2"/>
      <c r="X262" s="15"/>
      <c r="Y262" s="15"/>
      <c r="Z262" s="15"/>
    </row>
    <row r="263" spans="1:26">
      <c r="A263" s="1" t="s">
        <v>30</v>
      </c>
      <c r="B263" s="1" t="s">
        <v>23</v>
      </c>
      <c r="C263" s="1" t="s">
        <v>16</v>
      </c>
      <c r="D263" s="4">
        <v>45778</v>
      </c>
      <c r="E263" s="2">
        <f t="shared" si="321"/>
        <v>86</v>
      </c>
      <c r="F263" s="2">
        <v>1</v>
      </c>
      <c r="G263" s="1" t="s">
        <v>11</v>
      </c>
      <c r="H263" s="1">
        <v>3</v>
      </c>
      <c r="I263" s="1">
        <v>0</v>
      </c>
      <c r="K263" s="2"/>
      <c r="L263" s="2"/>
      <c r="M263" s="2"/>
      <c r="N263" s="2"/>
      <c r="O263" s="2"/>
      <c r="Q263" s="2">
        <f t="shared" ref="Q263:Q265" si="413">COUNTA(H263)</f>
        <v>1</v>
      </c>
      <c r="R263" s="2">
        <f t="shared" ref="R263:R265" si="414">COUNTA(I263)</f>
        <v>1</v>
      </c>
      <c r="S263" s="2">
        <f t="shared" ref="S263:S265" si="415">COUNTA(J263)</f>
        <v>0</v>
      </c>
      <c r="T263" s="2">
        <f t="shared" ref="T263:T265" si="416">COUNTA(K263)</f>
        <v>0</v>
      </c>
      <c r="U263" s="2">
        <f t="shared" ref="U263:U264" si="417">COUNTA(L263)</f>
        <v>0</v>
      </c>
      <c r="V263" s="2">
        <f t="shared" ref="V263:V264" si="418">COUNTA(M263)</f>
        <v>0</v>
      </c>
      <c r="W263" s="2">
        <f t="shared" ref="W263:W264" si="419">COUNTA(N263)</f>
        <v>0</v>
      </c>
      <c r="X263" s="15" t="str">
        <f t="shared" ref="X263" si="420">IF(SUM(H263:H265)&gt;SUM(I263:I265), "Caleb", "Joshua")</f>
        <v>Caleb</v>
      </c>
      <c r="Y263" s="15">
        <f t="shared" ref="Y263" si="421">ABS(SUM(H263:H265)-SUM(I263:I265))</f>
        <v>4</v>
      </c>
      <c r="Z263" s="15">
        <f t="shared" ref="Z263" si="422">SUM(H263:H265, I263:I265)</f>
        <v>12</v>
      </c>
    </row>
    <row r="264" spans="1:26">
      <c r="A264" s="1" t="s">
        <v>30</v>
      </c>
      <c r="B264" s="1" t="s">
        <v>23</v>
      </c>
      <c r="C264" s="1" t="s">
        <v>16</v>
      </c>
      <c r="D264" s="4">
        <v>45778</v>
      </c>
      <c r="E264" s="2">
        <f t="shared" si="321"/>
        <v>86</v>
      </c>
      <c r="F264" s="2">
        <v>2</v>
      </c>
      <c r="G264" s="1" t="s">
        <v>11</v>
      </c>
      <c r="H264" s="1">
        <v>3</v>
      </c>
      <c r="I264" s="1">
        <v>0</v>
      </c>
      <c r="K264" s="2"/>
      <c r="L264" s="2"/>
      <c r="M264" s="2"/>
      <c r="N264" s="2"/>
      <c r="O264" s="2"/>
      <c r="Q264" s="2">
        <f t="shared" si="413"/>
        <v>1</v>
      </c>
      <c r="R264" s="2">
        <f t="shared" si="414"/>
        <v>1</v>
      </c>
      <c r="S264" s="2">
        <f t="shared" si="415"/>
        <v>0</v>
      </c>
      <c r="T264" s="2">
        <f t="shared" si="416"/>
        <v>0</v>
      </c>
      <c r="U264" s="2">
        <f t="shared" si="417"/>
        <v>0</v>
      </c>
      <c r="V264" s="2">
        <f t="shared" si="418"/>
        <v>0</v>
      </c>
      <c r="W264" s="2">
        <f t="shared" si="419"/>
        <v>0</v>
      </c>
      <c r="X264" s="15"/>
      <c r="Y264" s="15"/>
      <c r="Z264" s="15"/>
    </row>
    <row r="265" spans="1:26">
      <c r="A265" s="1" t="s">
        <v>30</v>
      </c>
      <c r="B265" s="1" t="s">
        <v>23</v>
      </c>
      <c r="C265" s="1" t="s">
        <v>16</v>
      </c>
      <c r="D265" s="4">
        <v>45778</v>
      </c>
      <c r="E265" s="2">
        <f t="shared" si="321"/>
        <v>86</v>
      </c>
      <c r="F265" s="2">
        <v>3</v>
      </c>
      <c r="G265" s="1" t="s">
        <v>11</v>
      </c>
      <c r="H265" s="1">
        <v>2</v>
      </c>
      <c r="I265" s="1">
        <v>4</v>
      </c>
      <c r="K265" s="2"/>
      <c r="L265" s="2"/>
      <c r="M265" s="2"/>
      <c r="N265" s="2"/>
      <c r="O265" s="2"/>
      <c r="Q265" s="2">
        <f t="shared" si="413"/>
        <v>1</v>
      </c>
      <c r="R265" s="2">
        <f t="shared" si="414"/>
        <v>1</v>
      </c>
      <c r="S265" s="2">
        <f t="shared" si="415"/>
        <v>0</v>
      </c>
      <c r="T265" s="2">
        <f t="shared" si="416"/>
        <v>0</v>
      </c>
      <c r="U265" s="2"/>
      <c r="V265" s="2"/>
      <c r="W265" s="2"/>
      <c r="X265" s="15"/>
      <c r="Y265" s="15"/>
      <c r="Z265" s="15"/>
    </row>
    <row r="266" spans="1:26">
      <c r="A266" s="1" t="s">
        <v>30</v>
      </c>
      <c r="B266" s="1" t="s">
        <v>23</v>
      </c>
      <c r="C266" s="1" t="s">
        <v>16</v>
      </c>
      <c r="D266" s="4">
        <v>45778</v>
      </c>
      <c r="E266" s="2">
        <f t="shared" si="321"/>
        <v>87</v>
      </c>
      <c r="F266" s="2">
        <v>1</v>
      </c>
      <c r="G266" s="1" t="s">
        <v>9</v>
      </c>
      <c r="H266" s="1">
        <v>0</v>
      </c>
      <c r="I266" s="1">
        <v>0</v>
      </c>
      <c r="K266" s="2"/>
      <c r="L266" s="2"/>
      <c r="M266" s="2"/>
      <c r="N266" s="2"/>
      <c r="O266" s="2"/>
      <c r="Q266" s="2">
        <f t="shared" ref="Q266:Q268" si="423">COUNTA(H266)</f>
        <v>1</v>
      </c>
      <c r="R266" s="2">
        <f t="shared" ref="R266:R268" si="424">COUNTA(I266)</f>
        <v>1</v>
      </c>
      <c r="S266" s="2">
        <f t="shared" ref="S266:S268" si="425">COUNTA(J266)</f>
        <v>0</v>
      </c>
      <c r="T266" s="2">
        <f t="shared" ref="T266:T268" si="426">COUNTA(K266)</f>
        <v>0</v>
      </c>
      <c r="U266" s="2">
        <f t="shared" ref="U266:U267" si="427">COUNTA(L266)</f>
        <v>0</v>
      </c>
      <c r="V266" s="2">
        <f t="shared" ref="V266:V267" si="428">COUNTA(M266)</f>
        <v>0</v>
      </c>
      <c r="W266" s="2">
        <f t="shared" ref="W266:W267" si="429">COUNTA(N266)</f>
        <v>0</v>
      </c>
      <c r="X266" s="15" t="str">
        <f t="shared" ref="X266" si="430">IF(SUM(H266:H268)&gt;SUM(I266:I268), "Caleb", "Joshua")</f>
        <v>Caleb</v>
      </c>
      <c r="Y266" s="15">
        <f t="shared" ref="Y266" si="431">ABS(SUM(H266:H268)-SUM(I266:I268))</f>
        <v>1</v>
      </c>
      <c r="Z266" s="15">
        <f t="shared" ref="Z266" si="432">SUM(H266:H268, I266:I268)</f>
        <v>7</v>
      </c>
    </row>
    <row r="267" spans="1:26">
      <c r="A267" s="1" t="s">
        <v>30</v>
      </c>
      <c r="B267" s="1" t="s">
        <v>23</v>
      </c>
      <c r="C267" s="1" t="s">
        <v>16</v>
      </c>
      <c r="D267" s="4">
        <v>45778</v>
      </c>
      <c r="E267" s="2">
        <f t="shared" si="321"/>
        <v>87</v>
      </c>
      <c r="F267" s="2">
        <v>2</v>
      </c>
      <c r="G267" s="1" t="s">
        <v>9</v>
      </c>
      <c r="H267" s="1">
        <v>3</v>
      </c>
      <c r="I267" s="1">
        <v>0</v>
      </c>
      <c r="K267" s="2"/>
      <c r="L267" s="2"/>
      <c r="M267" s="2"/>
      <c r="N267" s="2"/>
      <c r="O267" s="2"/>
      <c r="Q267" s="2">
        <f t="shared" si="423"/>
        <v>1</v>
      </c>
      <c r="R267" s="2">
        <f t="shared" si="424"/>
        <v>1</v>
      </c>
      <c r="S267" s="2">
        <f t="shared" si="425"/>
        <v>0</v>
      </c>
      <c r="T267" s="2">
        <f t="shared" si="426"/>
        <v>0</v>
      </c>
      <c r="U267" s="2">
        <f t="shared" si="427"/>
        <v>0</v>
      </c>
      <c r="V267" s="2">
        <f t="shared" si="428"/>
        <v>0</v>
      </c>
      <c r="W267" s="2">
        <f t="shared" si="429"/>
        <v>0</v>
      </c>
      <c r="X267" s="15"/>
      <c r="Y267" s="15"/>
      <c r="Z267" s="15"/>
    </row>
    <row r="268" spans="1:26">
      <c r="A268" s="1" t="s">
        <v>30</v>
      </c>
      <c r="B268" s="1" t="s">
        <v>23</v>
      </c>
      <c r="C268" s="1" t="s">
        <v>16</v>
      </c>
      <c r="D268" s="4">
        <v>45778</v>
      </c>
      <c r="E268" s="2">
        <f t="shared" si="321"/>
        <v>87</v>
      </c>
      <c r="F268" s="2">
        <v>3</v>
      </c>
      <c r="G268" s="1" t="s">
        <v>9</v>
      </c>
      <c r="H268" s="1">
        <v>1</v>
      </c>
      <c r="I268" s="1">
        <v>3</v>
      </c>
      <c r="K268" s="2"/>
      <c r="L268" s="2"/>
      <c r="M268" s="2"/>
      <c r="N268" s="2"/>
      <c r="O268" s="2"/>
      <c r="Q268" s="2">
        <f t="shared" si="423"/>
        <v>1</v>
      </c>
      <c r="R268" s="2">
        <f t="shared" si="424"/>
        <v>1</v>
      </c>
      <c r="S268" s="2">
        <f t="shared" si="425"/>
        <v>0</v>
      </c>
      <c r="T268" s="2">
        <f t="shared" si="426"/>
        <v>0</v>
      </c>
      <c r="U268" s="2"/>
      <c r="V268" s="2"/>
      <c r="W268" s="2"/>
      <c r="X268" s="15"/>
      <c r="Y268" s="15"/>
      <c r="Z268" s="15"/>
    </row>
    <row r="269" spans="1:26">
      <c r="A269" s="1" t="s">
        <v>30</v>
      </c>
      <c r="B269" s="1" t="s">
        <v>22</v>
      </c>
      <c r="C269" s="1" t="s">
        <v>16</v>
      </c>
      <c r="D269" s="4">
        <v>45779</v>
      </c>
      <c r="E269" s="2">
        <f t="shared" si="321"/>
        <v>88</v>
      </c>
      <c r="F269" s="2">
        <v>1</v>
      </c>
      <c r="G269" s="1" t="s">
        <v>11</v>
      </c>
      <c r="H269" s="1">
        <v>1</v>
      </c>
      <c r="I269" s="1">
        <v>1</v>
      </c>
      <c r="K269" s="2"/>
      <c r="L269" s="2"/>
      <c r="M269" s="2"/>
      <c r="N269" s="2"/>
      <c r="O269" s="2"/>
      <c r="Q269" s="2">
        <f t="shared" ref="Q269:Q271" si="433">COUNTA(H269)</f>
        <v>1</v>
      </c>
      <c r="R269" s="2">
        <f t="shared" ref="R269:R271" si="434">COUNTA(I269)</f>
        <v>1</v>
      </c>
      <c r="S269" s="2">
        <f t="shared" ref="S269:S271" si="435">COUNTA(J269)</f>
        <v>0</v>
      </c>
      <c r="T269" s="2">
        <f t="shared" ref="T269:T271" si="436">COUNTA(K269)</f>
        <v>0</v>
      </c>
      <c r="U269" s="2">
        <f t="shared" ref="U269:U270" si="437">COUNTA(L269)</f>
        <v>0</v>
      </c>
      <c r="V269" s="2">
        <f t="shared" ref="V269:V270" si="438">COUNTA(M269)</f>
        <v>0</v>
      </c>
      <c r="W269" s="2">
        <f t="shared" ref="W269:W270" si="439">COUNTA(N269)</f>
        <v>0</v>
      </c>
      <c r="X269" s="15" t="str">
        <f t="shared" ref="X269" si="440">IF(SUM(H269:H271)&gt;SUM(I269:I271), "Caleb", "Joshua")</f>
        <v>Caleb</v>
      </c>
      <c r="Y269" s="15">
        <f t="shared" ref="Y269" si="441">ABS(SUM(H269:H271)-SUM(I269:I271))</f>
        <v>1</v>
      </c>
      <c r="Z269" s="15">
        <f t="shared" ref="Z269" si="442">SUM(H269:H271, I269:I271)</f>
        <v>17</v>
      </c>
    </row>
    <row r="270" spans="1:26">
      <c r="A270" s="1" t="s">
        <v>30</v>
      </c>
      <c r="B270" s="1" t="s">
        <v>22</v>
      </c>
      <c r="C270" s="1" t="s">
        <v>16</v>
      </c>
      <c r="D270" s="4">
        <v>45779</v>
      </c>
      <c r="E270" s="2">
        <f t="shared" si="321"/>
        <v>88</v>
      </c>
      <c r="F270" s="2">
        <v>2</v>
      </c>
      <c r="G270" s="1" t="s">
        <v>11</v>
      </c>
      <c r="H270" s="1">
        <v>4</v>
      </c>
      <c r="I270" s="1">
        <v>3</v>
      </c>
      <c r="K270" s="2"/>
      <c r="L270" s="2"/>
      <c r="M270" s="2"/>
      <c r="N270" s="2"/>
      <c r="O270" s="2"/>
      <c r="Q270" s="2">
        <f t="shared" si="433"/>
        <v>1</v>
      </c>
      <c r="R270" s="2">
        <f t="shared" si="434"/>
        <v>1</v>
      </c>
      <c r="S270" s="2">
        <f t="shared" si="435"/>
        <v>0</v>
      </c>
      <c r="T270" s="2">
        <f t="shared" si="436"/>
        <v>0</v>
      </c>
      <c r="U270" s="2">
        <f t="shared" si="437"/>
        <v>0</v>
      </c>
      <c r="V270" s="2">
        <f t="shared" si="438"/>
        <v>0</v>
      </c>
      <c r="W270" s="2">
        <f t="shared" si="439"/>
        <v>0</v>
      </c>
      <c r="X270" s="15"/>
      <c r="Y270" s="15"/>
      <c r="Z270" s="15"/>
    </row>
    <row r="271" spans="1:26">
      <c r="A271" s="1" t="s">
        <v>30</v>
      </c>
      <c r="B271" s="1" t="s">
        <v>22</v>
      </c>
      <c r="C271" s="1" t="s">
        <v>16</v>
      </c>
      <c r="D271" s="4">
        <v>45779</v>
      </c>
      <c r="E271" s="2">
        <f t="shared" si="321"/>
        <v>88</v>
      </c>
      <c r="F271" s="2">
        <v>3</v>
      </c>
      <c r="G271" s="1" t="s">
        <v>11</v>
      </c>
      <c r="H271" s="1">
        <v>4</v>
      </c>
      <c r="I271" s="1">
        <v>4</v>
      </c>
      <c r="K271" s="2"/>
      <c r="L271" s="2"/>
      <c r="M271" s="2"/>
      <c r="N271" s="2"/>
      <c r="O271" s="2"/>
      <c r="Q271" s="2">
        <f t="shared" si="433"/>
        <v>1</v>
      </c>
      <c r="R271" s="2">
        <f t="shared" si="434"/>
        <v>1</v>
      </c>
      <c r="S271" s="2">
        <f t="shared" si="435"/>
        <v>0</v>
      </c>
      <c r="T271" s="2">
        <f t="shared" si="436"/>
        <v>0</v>
      </c>
      <c r="U271" s="2"/>
      <c r="V271" s="2"/>
      <c r="W271" s="2"/>
      <c r="X271" s="15"/>
      <c r="Y271" s="15"/>
      <c r="Z271" s="15"/>
    </row>
    <row r="272" spans="1:26">
      <c r="A272" s="1" t="s">
        <v>30</v>
      </c>
      <c r="B272" s="1" t="s">
        <v>21</v>
      </c>
      <c r="C272" s="1" t="s">
        <v>16</v>
      </c>
      <c r="D272" s="4">
        <v>45779</v>
      </c>
      <c r="E272" s="2">
        <f t="shared" si="321"/>
        <v>89</v>
      </c>
      <c r="F272" s="2">
        <v>1</v>
      </c>
      <c r="G272" s="1" t="s">
        <v>86</v>
      </c>
      <c r="H272" s="1">
        <v>1</v>
      </c>
      <c r="I272" s="1">
        <v>2</v>
      </c>
      <c r="K272" s="2"/>
      <c r="L272" s="2"/>
      <c r="M272" s="2"/>
      <c r="N272" s="2">
        <v>0</v>
      </c>
      <c r="O272" s="2"/>
      <c r="Q272" s="2">
        <f t="shared" ref="Q272:Q277" si="443">COUNTA(H272)</f>
        <v>1</v>
      </c>
      <c r="R272" s="2">
        <f t="shared" ref="R272:R277" si="444">COUNTA(I272)</f>
        <v>1</v>
      </c>
      <c r="S272" s="2">
        <f t="shared" ref="S272:S277" si="445">COUNTA(J272)</f>
        <v>0</v>
      </c>
      <c r="T272" s="2">
        <f t="shared" ref="T272:T277" si="446">COUNTA(K272)</f>
        <v>0</v>
      </c>
      <c r="U272" s="2">
        <f t="shared" ref="U272:U273" si="447">COUNTA(L272)</f>
        <v>0</v>
      </c>
      <c r="V272" s="2">
        <f t="shared" ref="V272:V273" si="448">COUNTA(M272)</f>
        <v>0</v>
      </c>
      <c r="W272" s="2">
        <f t="shared" ref="W272:W273" si="449">COUNTA(N272)</f>
        <v>1</v>
      </c>
      <c r="X272" s="15" t="str">
        <f t="shared" ref="X272" si="450">IF(SUM(H272:H274)&gt;SUM(I272:I274), "Caleb", "Joshua")</f>
        <v>Joshua</v>
      </c>
      <c r="Y272" s="15">
        <f t="shared" ref="Y272" si="451">ABS(SUM(H272:H274)-SUM(I272:I274))</f>
        <v>2</v>
      </c>
      <c r="Z272" s="15">
        <f t="shared" ref="Z272" si="452">SUM(H272:H274, I272:I274)</f>
        <v>6</v>
      </c>
    </row>
    <row r="273" spans="1:26">
      <c r="A273" s="1" t="s">
        <v>30</v>
      </c>
      <c r="B273" s="1" t="s">
        <v>21</v>
      </c>
      <c r="C273" s="1" t="s">
        <v>16</v>
      </c>
      <c r="D273" s="4">
        <v>45779</v>
      </c>
      <c r="E273" s="2">
        <f t="shared" si="321"/>
        <v>89</v>
      </c>
      <c r="F273" s="2">
        <v>2</v>
      </c>
      <c r="G273" s="1" t="s">
        <v>86</v>
      </c>
      <c r="H273" s="1">
        <v>0</v>
      </c>
      <c r="I273" s="1">
        <v>1</v>
      </c>
      <c r="K273" s="2"/>
      <c r="L273" s="2"/>
      <c r="M273" s="2"/>
      <c r="N273" s="2">
        <v>1</v>
      </c>
      <c r="O273" s="2"/>
      <c r="Q273" s="2">
        <f t="shared" si="443"/>
        <v>1</v>
      </c>
      <c r="R273" s="2">
        <f t="shared" si="444"/>
        <v>1</v>
      </c>
      <c r="S273" s="2">
        <f t="shared" si="445"/>
        <v>0</v>
      </c>
      <c r="T273" s="2">
        <f t="shared" si="446"/>
        <v>0</v>
      </c>
      <c r="U273" s="2">
        <f t="shared" si="447"/>
        <v>0</v>
      </c>
      <c r="V273" s="2">
        <f t="shared" si="448"/>
        <v>0</v>
      </c>
      <c r="W273" s="2">
        <f t="shared" si="449"/>
        <v>1</v>
      </c>
      <c r="X273" s="15"/>
      <c r="Y273" s="15"/>
      <c r="Z273" s="15"/>
    </row>
    <row r="274" spans="1:26">
      <c r="A274" s="1" t="s">
        <v>30</v>
      </c>
      <c r="B274" s="1" t="s">
        <v>21</v>
      </c>
      <c r="C274" s="1" t="s">
        <v>16</v>
      </c>
      <c r="D274" s="4">
        <v>45779</v>
      </c>
      <c r="E274" s="2">
        <f t="shared" si="321"/>
        <v>89</v>
      </c>
      <c r="F274" s="2">
        <v>3</v>
      </c>
      <c r="G274" s="1" t="s">
        <v>86</v>
      </c>
      <c r="H274" s="1">
        <v>1</v>
      </c>
      <c r="I274" s="1">
        <v>1</v>
      </c>
      <c r="K274" s="2"/>
      <c r="L274" s="2"/>
      <c r="M274" s="2"/>
      <c r="N274" s="2">
        <v>1</v>
      </c>
      <c r="O274" s="2"/>
      <c r="Q274" s="2">
        <f t="shared" si="443"/>
        <v>1</v>
      </c>
      <c r="R274" s="2">
        <f t="shared" si="444"/>
        <v>1</v>
      </c>
      <c r="S274" s="2">
        <f t="shared" si="445"/>
        <v>0</v>
      </c>
      <c r="T274" s="2">
        <f t="shared" si="446"/>
        <v>0</v>
      </c>
      <c r="U274" s="2"/>
      <c r="V274" s="2"/>
      <c r="W274" s="2"/>
      <c r="X274" s="15"/>
      <c r="Y274" s="15"/>
      <c r="Z274" s="15"/>
    </row>
    <row r="275" spans="1:26">
      <c r="A275" s="1" t="s">
        <v>30</v>
      </c>
      <c r="B275" s="1" t="s">
        <v>22</v>
      </c>
      <c r="C275" s="1" t="s">
        <v>16</v>
      </c>
      <c r="D275" s="4">
        <v>45782</v>
      </c>
      <c r="E275" s="2">
        <f t="shared" si="321"/>
        <v>90</v>
      </c>
      <c r="F275" s="2">
        <v>1</v>
      </c>
      <c r="G275" s="1" t="s">
        <v>9</v>
      </c>
      <c r="H275" s="1">
        <v>1</v>
      </c>
      <c r="I275" s="1">
        <v>0</v>
      </c>
      <c r="K275" s="2"/>
      <c r="L275" s="2"/>
      <c r="M275" s="2"/>
      <c r="N275" s="2"/>
      <c r="O275" s="2"/>
      <c r="Q275" s="2">
        <f t="shared" si="443"/>
        <v>1</v>
      </c>
      <c r="R275" s="2">
        <f t="shared" si="444"/>
        <v>1</v>
      </c>
      <c r="S275" s="2">
        <f t="shared" si="445"/>
        <v>0</v>
      </c>
      <c r="T275" s="2">
        <f t="shared" si="446"/>
        <v>0</v>
      </c>
      <c r="U275" s="2">
        <f t="shared" ref="U275:U276" si="453">COUNTA(L275)</f>
        <v>0</v>
      </c>
      <c r="V275" s="2">
        <f t="shared" ref="V275:V276" si="454">COUNTA(M275)</f>
        <v>0</v>
      </c>
      <c r="W275" s="2">
        <f t="shared" ref="W275:W276" si="455">COUNTA(N275)</f>
        <v>0</v>
      </c>
      <c r="X275" s="15" t="str">
        <f t="shared" ref="X275" si="456">IF(SUM(H275:H277)&gt;SUM(I275:I277), "Caleb", "Joshua")</f>
        <v>Caleb</v>
      </c>
      <c r="Y275" s="15">
        <f t="shared" ref="Y275" si="457">ABS(SUM(H275:H277)-SUM(I275:I277))</f>
        <v>1</v>
      </c>
      <c r="Z275" s="15">
        <f t="shared" ref="Z275" si="458">SUM(H275:H277, I275:I277)</f>
        <v>3</v>
      </c>
    </row>
    <row r="276" spans="1:26">
      <c r="A276" s="1" t="s">
        <v>30</v>
      </c>
      <c r="B276" s="1" t="s">
        <v>22</v>
      </c>
      <c r="C276" s="1" t="s">
        <v>16</v>
      </c>
      <c r="D276" s="4">
        <v>45782</v>
      </c>
      <c r="E276" s="2">
        <f t="shared" si="321"/>
        <v>90</v>
      </c>
      <c r="F276" s="2">
        <v>2</v>
      </c>
      <c r="G276" s="1" t="s">
        <v>9</v>
      </c>
      <c r="H276" s="1">
        <v>0</v>
      </c>
      <c r="I276" s="1">
        <v>0</v>
      </c>
      <c r="K276" s="2"/>
      <c r="L276" s="2"/>
      <c r="M276" s="2"/>
      <c r="N276" s="2"/>
      <c r="O276" s="2"/>
      <c r="Q276" s="2">
        <f t="shared" si="443"/>
        <v>1</v>
      </c>
      <c r="R276" s="2">
        <f t="shared" si="444"/>
        <v>1</v>
      </c>
      <c r="S276" s="2">
        <f t="shared" si="445"/>
        <v>0</v>
      </c>
      <c r="T276" s="2">
        <f t="shared" si="446"/>
        <v>0</v>
      </c>
      <c r="U276" s="2">
        <f t="shared" si="453"/>
        <v>0</v>
      </c>
      <c r="V276" s="2">
        <f t="shared" si="454"/>
        <v>0</v>
      </c>
      <c r="W276" s="2">
        <f t="shared" si="455"/>
        <v>0</v>
      </c>
      <c r="X276" s="15"/>
      <c r="Y276" s="15"/>
      <c r="Z276" s="15"/>
    </row>
    <row r="277" spans="1:26">
      <c r="A277" s="1" t="s">
        <v>30</v>
      </c>
      <c r="B277" s="1" t="s">
        <v>22</v>
      </c>
      <c r="C277" s="1" t="s">
        <v>16</v>
      </c>
      <c r="D277" s="4">
        <v>45782</v>
      </c>
      <c r="E277" s="2">
        <f t="shared" si="321"/>
        <v>90</v>
      </c>
      <c r="F277" s="2">
        <v>3</v>
      </c>
      <c r="G277" s="1" t="s">
        <v>9</v>
      </c>
      <c r="H277" s="1">
        <v>1</v>
      </c>
      <c r="I277" s="1">
        <v>1</v>
      </c>
      <c r="K277" s="2"/>
      <c r="L277" s="2"/>
      <c r="M277" s="2"/>
      <c r="N277" s="2"/>
      <c r="O277" s="2"/>
      <c r="Q277" s="2">
        <f t="shared" si="443"/>
        <v>1</v>
      </c>
      <c r="R277" s="2">
        <f t="shared" si="444"/>
        <v>1</v>
      </c>
      <c r="S277" s="2">
        <f t="shared" si="445"/>
        <v>0</v>
      </c>
      <c r="T277" s="2">
        <f t="shared" si="446"/>
        <v>0</v>
      </c>
      <c r="U277" s="2"/>
      <c r="V277" s="2"/>
      <c r="W277" s="2"/>
      <c r="X277" s="15"/>
      <c r="Y277" s="15"/>
      <c r="Z277" s="15"/>
    </row>
    <row r="278" spans="1:26">
      <c r="A278" s="1" t="s">
        <v>30</v>
      </c>
      <c r="B278" s="1" t="s">
        <v>22</v>
      </c>
      <c r="C278" s="1" t="s">
        <v>16</v>
      </c>
      <c r="D278" s="4">
        <v>45782</v>
      </c>
      <c r="E278" s="2">
        <f t="shared" si="321"/>
        <v>91</v>
      </c>
      <c r="F278" s="2">
        <v>1</v>
      </c>
      <c r="G278" s="1" t="s">
        <v>9</v>
      </c>
      <c r="H278" s="1">
        <v>3</v>
      </c>
      <c r="I278" s="1">
        <v>4</v>
      </c>
      <c r="K278" s="2"/>
      <c r="L278" s="2"/>
      <c r="M278" s="2"/>
      <c r="N278" s="2"/>
      <c r="O278" s="2"/>
      <c r="Q278" s="2">
        <f t="shared" ref="Q278:Q280" si="459">COUNTA(H278)</f>
        <v>1</v>
      </c>
      <c r="R278" s="2">
        <f t="shared" ref="R278:R280" si="460">COUNTA(I278)</f>
        <v>1</v>
      </c>
      <c r="S278" s="2">
        <f t="shared" ref="S278:S280" si="461">COUNTA(J278)</f>
        <v>0</v>
      </c>
      <c r="T278" s="2">
        <f t="shared" ref="T278:T280" si="462">COUNTA(K278)</f>
        <v>0</v>
      </c>
      <c r="U278" s="2">
        <f t="shared" ref="U278:U279" si="463">COUNTA(L278)</f>
        <v>0</v>
      </c>
      <c r="V278" s="2">
        <f t="shared" ref="V278:V279" si="464">COUNTA(M278)</f>
        <v>0</v>
      </c>
      <c r="W278" s="2">
        <f t="shared" ref="W278:W279" si="465">COUNTA(N278)</f>
        <v>0</v>
      </c>
      <c r="X278" s="15" t="str">
        <f t="shared" ref="X278" si="466">IF(SUM(H278:H280)&gt;SUM(I278:I280), "Caleb", "Joshua")</f>
        <v>Joshua</v>
      </c>
      <c r="Y278" s="15">
        <f t="shared" ref="Y278" si="467">ABS(SUM(H278:H280)-SUM(I278:I280))</f>
        <v>4</v>
      </c>
      <c r="Z278" s="15">
        <f t="shared" ref="Z278" si="468">SUM(H278:H280, I278:I280)</f>
        <v>18</v>
      </c>
    </row>
    <row r="279" spans="1:26">
      <c r="A279" s="1" t="s">
        <v>30</v>
      </c>
      <c r="B279" s="1" t="s">
        <v>22</v>
      </c>
      <c r="C279" s="1" t="s">
        <v>16</v>
      </c>
      <c r="D279" s="4">
        <v>45782</v>
      </c>
      <c r="E279" s="2">
        <f t="shared" si="321"/>
        <v>91</v>
      </c>
      <c r="F279" s="2">
        <v>2</v>
      </c>
      <c r="G279" s="1" t="s">
        <v>9</v>
      </c>
      <c r="H279" s="1">
        <v>2</v>
      </c>
      <c r="I279" s="1">
        <v>2</v>
      </c>
      <c r="K279" s="2"/>
      <c r="L279" s="2"/>
      <c r="M279" s="2"/>
      <c r="N279" s="2"/>
      <c r="O279" s="2"/>
      <c r="Q279" s="2">
        <f t="shared" si="459"/>
        <v>1</v>
      </c>
      <c r="R279" s="2">
        <f t="shared" si="460"/>
        <v>1</v>
      </c>
      <c r="S279" s="2">
        <f t="shared" si="461"/>
        <v>0</v>
      </c>
      <c r="T279" s="2">
        <f t="shared" si="462"/>
        <v>0</v>
      </c>
      <c r="U279" s="2">
        <f t="shared" si="463"/>
        <v>0</v>
      </c>
      <c r="V279" s="2">
        <f t="shared" si="464"/>
        <v>0</v>
      </c>
      <c r="W279" s="2">
        <f t="shared" si="465"/>
        <v>0</v>
      </c>
      <c r="X279" s="15"/>
      <c r="Y279" s="15"/>
      <c r="Z279" s="15"/>
    </row>
    <row r="280" spans="1:26">
      <c r="A280" s="1" t="s">
        <v>30</v>
      </c>
      <c r="B280" s="1" t="s">
        <v>22</v>
      </c>
      <c r="C280" s="1" t="s">
        <v>16</v>
      </c>
      <c r="D280" s="4">
        <v>45782</v>
      </c>
      <c r="E280" s="2">
        <f t="shared" si="321"/>
        <v>91</v>
      </c>
      <c r="F280" s="2">
        <v>3</v>
      </c>
      <c r="G280" s="1" t="s">
        <v>9</v>
      </c>
      <c r="H280" s="1">
        <v>2</v>
      </c>
      <c r="I280" s="1">
        <v>5</v>
      </c>
      <c r="K280" s="2"/>
      <c r="L280" s="2"/>
      <c r="M280" s="2"/>
      <c r="N280" s="2"/>
      <c r="O280" s="2"/>
      <c r="Q280" s="2">
        <f t="shared" si="459"/>
        <v>1</v>
      </c>
      <c r="R280" s="2">
        <f t="shared" si="460"/>
        <v>1</v>
      </c>
      <c r="S280" s="2">
        <f t="shared" si="461"/>
        <v>0</v>
      </c>
      <c r="T280" s="2">
        <f t="shared" si="462"/>
        <v>0</v>
      </c>
      <c r="U280" s="2"/>
      <c r="V280" s="2"/>
      <c r="W280" s="2"/>
      <c r="X280" s="15"/>
      <c r="Y280" s="15"/>
      <c r="Z280" s="15"/>
    </row>
    <row r="281" spans="1:26">
      <c r="A281" s="1" t="s">
        <v>30</v>
      </c>
      <c r="B281" s="1" t="s">
        <v>22</v>
      </c>
      <c r="C281" s="1" t="s">
        <v>16</v>
      </c>
      <c r="D281" s="4">
        <v>45783</v>
      </c>
      <c r="E281" s="2">
        <f t="shared" si="321"/>
        <v>92</v>
      </c>
      <c r="F281" s="2">
        <v>1</v>
      </c>
      <c r="G281" s="1" t="s">
        <v>11</v>
      </c>
      <c r="H281" s="1">
        <v>4</v>
      </c>
      <c r="I281" s="1">
        <v>3</v>
      </c>
      <c r="K281" s="2"/>
      <c r="L281" s="2"/>
      <c r="M281" s="2"/>
      <c r="N281" s="2"/>
      <c r="O281" s="2"/>
      <c r="Q281" s="2">
        <f t="shared" ref="Q281:Q283" si="469">COUNTA(H281)</f>
        <v>1</v>
      </c>
      <c r="R281" s="2">
        <f t="shared" ref="R281:R283" si="470">COUNTA(I281)</f>
        <v>1</v>
      </c>
      <c r="S281" s="2">
        <f t="shared" ref="S281:S283" si="471">COUNTA(J281)</f>
        <v>0</v>
      </c>
      <c r="T281" s="2">
        <f t="shared" ref="T281:T283" si="472">COUNTA(K281)</f>
        <v>0</v>
      </c>
      <c r="U281" s="2">
        <f t="shared" ref="U281:U282" si="473">COUNTA(L281)</f>
        <v>0</v>
      </c>
      <c r="V281" s="2">
        <f t="shared" ref="V281:V282" si="474">COUNTA(M281)</f>
        <v>0</v>
      </c>
      <c r="W281" s="2">
        <f t="shared" ref="W281:W282" si="475">COUNTA(N281)</f>
        <v>0</v>
      </c>
      <c r="X281" s="15" t="str">
        <f t="shared" ref="X281" si="476">IF(SUM(H281:H283)&gt;SUM(I281:I283), "Caleb", "Joshua")</f>
        <v>Caleb</v>
      </c>
      <c r="Y281" s="15">
        <f t="shared" ref="Y281" si="477">ABS(SUM(H281:H283)-SUM(I281:I283))</f>
        <v>4</v>
      </c>
      <c r="Z281" s="15">
        <f t="shared" ref="Z281" si="478">SUM(H281:H283, I281:I283)</f>
        <v>10</v>
      </c>
    </row>
    <row r="282" spans="1:26">
      <c r="A282" s="1" t="s">
        <v>30</v>
      </c>
      <c r="B282" s="1" t="s">
        <v>22</v>
      </c>
      <c r="C282" s="1" t="s">
        <v>16</v>
      </c>
      <c r="D282" s="4">
        <v>45783</v>
      </c>
      <c r="E282" s="2">
        <f t="shared" si="321"/>
        <v>92</v>
      </c>
      <c r="F282" s="2">
        <v>2</v>
      </c>
      <c r="G282" s="1" t="s">
        <v>11</v>
      </c>
      <c r="H282" s="1">
        <v>2</v>
      </c>
      <c r="I282" s="1">
        <v>0</v>
      </c>
      <c r="K282" s="2"/>
      <c r="L282" s="2"/>
      <c r="M282" s="2"/>
      <c r="N282" s="2"/>
      <c r="O282" s="2"/>
      <c r="Q282" s="2">
        <f t="shared" si="469"/>
        <v>1</v>
      </c>
      <c r="R282" s="2">
        <f t="shared" si="470"/>
        <v>1</v>
      </c>
      <c r="S282" s="2">
        <f t="shared" si="471"/>
        <v>0</v>
      </c>
      <c r="T282" s="2">
        <f t="shared" si="472"/>
        <v>0</v>
      </c>
      <c r="U282" s="2">
        <f t="shared" si="473"/>
        <v>0</v>
      </c>
      <c r="V282" s="2">
        <f t="shared" si="474"/>
        <v>0</v>
      </c>
      <c r="W282" s="2">
        <f t="shared" si="475"/>
        <v>0</v>
      </c>
      <c r="X282" s="15"/>
      <c r="Y282" s="15"/>
      <c r="Z282" s="15"/>
    </row>
    <row r="283" spans="1:26">
      <c r="A283" s="1" t="s">
        <v>30</v>
      </c>
      <c r="B283" s="1" t="s">
        <v>22</v>
      </c>
      <c r="C283" s="1" t="s">
        <v>16</v>
      </c>
      <c r="D283" s="4">
        <v>45783</v>
      </c>
      <c r="E283" s="2">
        <f t="shared" si="321"/>
        <v>92</v>
      </c>
      <c r="F283" s="2">
        <v>3</v>
      </c>
      <c r="G283" s="1" t="s">
        <v>11</v>
      </c>
      <c r="H283" s="1">
        <v>1</v>
      </c>
      <c r="I283" s="1">
        <v>0</v>
      </c>
      <c r="K283" s="2"/>
      <c r="L283" s="2"/>
      <c r="M283" s="2"/>
      <c r="N283" s="2"/>
      <c r="O283" s="2"/>
      <c r="Q283" s="2">
        <f t="shared" si="469"/>
        <v>1</v>
      </c>
      <c r="R283" s="2">
        <f t="shared" si="470"/>
        <v>1</v>
      </c>
      <c r="S283" s="2">
        <f t="shared" si="471"/>
        <v>0</v>
      </c>
      <c r="T283" s="2">
        <f t="shared" si="472"/>
        <v>0</v>
      </c>
      <c r="U283" s="2"/>
      <c r="V283" s="2"/>
      <c r="W283" s="2"/>
      <c r="X283" s="15"/>
      <c r="Y283" s="15"/>
      <c r="Z283" s="15"/>
    </row>
    <row r="284" spans="1:26">
      <c r="A284" s="1" t="s">
        <v>30</v>
      </c>
      <c r="B284" s="1" t="s">
        <v>22</v>
      </c>
      <c r="C284" s="1" t="s">
        <v>16</v>
      </c>
      <c r="D284" s="4">
        <v>45784</v>
      </c>
      <c r="E284" s="2">
        <f t="shared" si="321"/>
        <v>93</v>
      </c>
      <c r="F284" s="2">
        <v>1</v>
      </c>
      <c r="G284" s="1" t="s">
        <v>11</v>
      </c>
      <c r="H284" s="1">
        <v>3</v>
      </c>
      <c r="I284" s="1">
        <v>0</v>
      </c>
      <c r="K284" s="2"/>
      <c r="L284" s="2"/>
      <c r="M284" s="2"/>
      <c r="N284" s="2"/>
      <c r="O284" s="2"/>
      <c r="Q284" s="2">
        <f t="shared" ref="Q284:Q286" si="479">COUNTA(H284)</f>
        <v>1</v>
      </c>
      <c r="R284" s="2">
        <f t="shared" ref="R284:R286" si="480">COUNTA(I284)</f>
        <v>1</v>
      </c>
      <c r="S284" s="2">
        <f t="shared" ref="S284:S286" si="481">COUNTA(J284)</f>
        <v>0</v>
      </c>
      <c r="T284" s="2">
        <f t="shared" ref="T284:T286" si="482">COUNTA(K284)</f>
        <v>0</v>
      </c>
      <c r="U284" s="2">
        <f t="shared" ref="U284:U285" si="483">COUNTA(L284)</f>
        <v>0</v>
      </c>
      <c r="V284" s="2">
        <f t="shared" ref="V284:V285" si="484">COUNTA(M284)</f>
        <v>0</v>
      </c>
      <c r="W284" s="2">
        <f t="shared" ref="W284:W285" si="485">COUNTA(N284)</f>
        <v>0</v>
      </c>
      <c r="X284" s="15" t="str">
        <f t="shared" ref="X284" si="486">IF(SUM(H284:H286)&gt;SUM(I284:I286), "Caleb", "Joshua")</f>
        <v>Caleb</v>
      </c>
      <c r="Y284" s="15">
        <f t="shared" ref="Y284" si="487">ABS(SUM(H284:H286)-SUM(I284:I286))</f>
        <v>13</v>
      </c>
      <c r="Z284" s="15">
        <f t="shared" ref="Z284" si="488">SUM(H284:H286, I284:I286)</f>
        <v>15</v>
      </c>
    </row>
    <row r="285" spans="1:26">
      <c r="A285" s="1" t="s">
        <v>30</v>
      </c>
      <c r="B285" s="1" t="s">
        <v>22</v>
      </c>
      <c r="C285" s="1" t="s">
        <v>16</v>
      </c>
      <c r="D285" s="4">
        <v>45784</v>
      </c>
      <c r="E285" s="2">
        <f t="shared" si="321"/>
        <v>93</v>
      </c>
      <c r="F285" s="2">
        <v>2</v>
      </c>
      <c r="G285" s="1" t="s">
        <v>11</v>
      </c>
      <c r="H285" s="1">
        <v>3</v>
      </c>
      <c r="I285" s="1">
        <v>0</v>
      </c>
      <c r="K285" s="2"/>
      <c r="L285" s="2"/>
      <c r="M285" s="2"/>
      <c r="N285" s="2"/>
      <c r="O285" s="2"/>
      <c r="Q285" s="2">
        <f t="shared" si="479"/>
        <v>1</v>
      </c>
      <c r="R285" s="2">
        <f t="shared" si="480"/>
        <v>1</v>
      </c>
      <c r="S285" s="2">
        <f t="shared" si="481"/>
        <v>0</v>
      </c>
      <c r="T285" s="2">
        <f t="shared" si="482"/>
        <v>0</v>
      </c>
      <c r="U285" s="2">
        <f t="shared" si="483"/>
        <v>0</v>
      </c>
      <c r="V285" s="2">
        <f t="shared" si="484"/>
        <v>0</v>
      </c>
      <c r="W285" s="2">
        <f t="shared" si="485"/>
        <v>0</v>
      </c>
      <c r="X285" s="15"/>
      <c r="Y285" s="15"/>
      <c r="Z285" s="15"/>
    </row>
    <row r="286" spans="1:26">
      <c r="A286" s="1" t="s">
        <v>30</v>
      </c>
      <c r="B286" s="1" t="s">
        <v>22</v>
      </c>
      <c r="C286" s="1" t="s">
        <v>16</v>
      </c>
      <c r="D286" s="4">
        <v>45784</v>
      </c>
      <c r="E286" s="2">
        <f t="shared" si="321"/>
        <v>93</v>
      </c>
      <c r="F286" s="2">
        <v>3</v>
      </c>
      <c r="G286" s="1" t="s">
        <v>11</v>
      </c>
      <c r="H286" s="1">
        <v>8</v>
      </c>
      <c r="I286" s="1">
        <v>1</v>
      </c>
      <c r="K286" s="2"/>
      <c r="L286" s="2"/>
      <c r="M286" s="2"/>
      <c r="N286" s="2"/>
      <c r="O286" s="2"/>
      <c r="Q286" s="2">
        <f t="shared" si="479"/>
        <v>1</v>
      </c>
      <c r="R286" s="2">
        <f t="shared" si="480"/>
        <v>1</v>
      </c>
      <c r="S286" s="2">
        <f t="shared" si="481"/>
        <v>0</v>
      </c>
      <c r="T286" s="2">
        <f t="shared" si="482"/>
        <v>0</v>
      </c>
      <c r="U286" s="2"/>
      <c r="V286" s="2"/>
      <c r="W286" s="2"/>
      <c r="X286" s="15"/>
      <c r="Y286" s="15"/>
      <c r="Z286" s="15"/>
    </row>
    <row r="287" spans="1:26">
      <c r="A287" s="1" t="s">
        <v>30</v>
      </c>
      <c r="B287" s="1" t="s">
        <v>21</v>
      </c>
      <c r="C287" s="1" t="s">
        <v>16</v>
      </c>
      <c r="D287" s="4">
        <v>45784</v>
      </c>
      <c r="E287" s="2">
        <f t="shared" si="321"/>
        <v>94</v>
      </c>
      <c r="F287" s="2">
        <v>1</v>
      </c>
      <c r="G287" s="1" t="s">
        <v>9</v>
      </c>
      <c r="H287" s="1">
        <v>2</v>
      </c>
      <c r="I287" s="1">
        <v>3</v>
      </c>
      <c r="K287" s="2"/>
      <c r="L287" s="2"/>
      <c r="M287" s="2"/>
      <c r="N287" s="2"/>
      <c r="O287" s="2"/>
      <c r="Q287" s="2">
        <f t="shared" ref="Q287:Q289" si="489">COUNTA(H287)</f>
        <v>1</v>
      </c>
      <c r="R287" s="2">
        <f t="shared" ref="R287:R289" si="490">COUNTA(I287)</f>
        <v>1</v>
      </c>
      <c r="S287" s="2">
        <f t="shared" ref="S287:S289" si="491">COUNTA(J287)</f>
        <v>0</v>
      </c>
      <c r="T287" s="2">
        <f t="shared" ref="T287:T289" si="492">COUNTA(K287)</f>
        <v>0</v>
      </c>
      <c r="U287" s="2">
        <f t="shared" ref="U287:U288" si="493">COUNTA(L287)</f>
        <v>0</v>
      </c>
      <c r="V287" s="2">
        <f t="shared" ref="V287:V288" si="494">COUNTA(M287)</f>
        <v>0</v>
      </c>
      <c r="W287" s="2">
        <f t="shared" ref="W287:W288" si="495">COUNTA(N287)</f>
        <v>0</v>
      </c>
      <c r="X287" s="15" t="str">
        <f t="shared" ref="X287" si="496">IF(SUM(H287:H289)&gt;SUM(I287:I289), "Caleb", "Joshua")</f>
        <v>Joshua</v>
      </c>
      <c r="Y287" s="15">
        <f t="shared" ref="Y287" si="497">ABS(SUM(H287:H289)-SUM(I287:I289))</f>
        <v>1</v>
      </c>
      <c r="Z287" s="15">
        <f t="shared" ref="Z287" si="498">SUM(H287:H289, I287:I289)</f>
        <v>15</v>
      </c>
    </row>
    <row r="288" spans="1:26">
      <c r="A288" s="1" t="s">
        <v>30</v>
      </c>
      <c r="B288" s="1" t="s">
        <v>21</v>
      </c>
      <c r="C288" s="1" t="s">
        <v>16</v>
      </c>
      <c r="D288" s="4">
        <v>45784</v>
      </c>
      <c r="E288" s="2">
        <f t="shared" si="321"/>
        <v>94</v>
      </c>
      <c r="F288" s="2">
        <v>2</v>
      </c>
      <c r="G288" s="1" t="s">
        <v>9</v>
      </c>
      <c r="H288" s="1">
        <v>3</v>
      </c>
      <c r="I288" s="1">
        <v>3</v>
      </c>
      <c r="K288" s="2"/>
      <c r="L288" s="2"/>
      <c r="M288" s="2"/>
      <c r="N288" s="2"/>
      <c r="O288" s="2"/>
      <c r="Q288" s="2">
        <f t="shared" si="489"/>
        <v>1</v>
      </c>
      <c r="R288" s="2">
        <f t="shared" si="490"/>
        <v>1</v>
      </c>
      <c r="S288" s="2">
        <f t="shared" si="491"/>
        <v>0</v>
      </c>
      <c r="T288" s="2">
        <f t="shared" si="492"/>
        <v>0</v>
      </c>
      <c r="U288" s="2">
        <f t="shared" si="493"/>
        <v>0</v>
      </c>
      <c r="V288" s="2">
        <f t="shared" si="494"/>
        <v>0</v>
      </c>
      <c r="W288" s="2">
        <f t="shared" si="495"/>
        <v>0</v>
      </c>
      <c r="X288" s="15"/>
      <c r="Y288" s="15"/>
      <c r="Z288" s="15"/>
    </row>
    <row r="289" spans="1:26">
      <c r="A289" s="1" t="s">
        <v>30</v>
      </c>
      <c r="B289" s="1" t="s">
        <v>21</v>
      </c>
      <c r="C289" s="1" t="s">
        <v>16</v>
      </c>
      <c r="D289" s="4">
        <v>45784</v>
      </c>
      <c r="E289" s="2">
        <f t="shared" si="321"/>
        <v>94</v>
      </c>
      <c r="F289" s="2">
        <v>3</v>
      </c>
      <c r="G289" s="1" t="s">
        <v>9</v>
      </c>
      <c r="H289" s="1">
        <v>2</v>
      </c>
      <c r="I289" s="1">
        <v>2</v>
      </c>
      <c r="K289" s="2"/>
      <c r="L289" s="2"/>
      <c r="M289" s="2"/>
      <c r="N289" s="2"/>
      <c r="O289" s="2"/>
      <c r="Q289" s="2">
        <f t="shared" si="489"/>
        <v>1</v>
      </c>
      <c r="R289" s="2">
        <f t="shared" si="490"/>
        <v>1</v>
      </c>
      <c r="S289" s="2">
        <f t="shared" si="491"/>
        <v>0</v>
      </c>
      <c r="T289" s="2">
        <f t="shared" si="492"/>
        <v>0</v>
      </c>
      <c r="U289" s="2"/>
      <c r="V289" s="2"/>
      <c r="W289" s="2"/>
      <c r="X289" s="15"/>
      <c r="Y289" s="15"/>
      <c r="Z289" s="15"/>
    </row>
    <row r="290" spans="1:26">
      <c r="A290" s="1" t="s">
        <v>30</v>
      </c>
      <c r="B290" s="1" t="s">
        <v>23</v>
      </c>
      <c r="C290" s="1" t="s">
        <v>16</v>
      </c>
      <c r="D290" s="4">
        <v>45784</v>
      </c>
      <c r="E290" s="2">
        <f t="shared" si="321"/>
        <v>95</v>
      </c>
      <c r="F290" s="2">
        <v>1</v>
      </c>
      <c r="G290" s="1" t="s">
        <v>9</v>
      </c>
      <c r="H290" s="1">
        <v>2</v>
      </c>
      <c r="I290" s="1">
        <v>0</v>
      </c>
      <c r="K290" s="2"/>
      <c r="L290" s="2"/>
      <c r="M290" s="2"/>
      <c r="N290" s="2"/>
      <c r="O290" s="2"/>
      <c r="Q290" s="2">
        <f t="shared" ref="Q290:Q295" si="499">COUNTA(H290)</f>
        <v>1</v>
      </c>
      <c r="R290" s="2">
        <f t="shared" ref="R290:R295" si="500">COUNTA(I290)</f>
        <v>1</v>
      </c>
      <c r="S290" s="2">
        <f t="shared" ref="S290:S295" si="501">COUNTA(J290)</f>
        <v>0</v>
      </c>
      <c r="T290" s="2">
        <f t="shared" ref="T290:T295" si="502">COUNTA(K290)</f>
        <v>0</v>
      </c>
      <c r="U290" s="2">
        <f t="shared" ref="U290:U291" si="503">COUNTA(L290)</f>
        <v>0</v>
      </c>
      <c r="V290" s="2">
        <f t="shared" ref="V290:V291" si="504">COUNTA(M290)</f>
        <v>0</v>
      </c>
      <c r="W290" s="2">
        <f t="shared" ref="W290:W291" si="505">COUNTA(N290)</f>
        <v>0</v>
      </c>
      <c r="X290" s="15" t="str">
        <f t="shared" ref="X290" si="506">IF(SUM(H290:H292)&gt;SUM(I290:I292), "Caleb", "Joshua")</f>
        <v>Caleb</v>
      </c>
      <c r="Y290" s="15">
        <f t="shared" ref="Y290" si="507">ABS(SUM(H290:H292)-SUM(I290:I292))</f>
        <v>1</v>
      </c>
      <c r="Z290" s="15">
        <f t="shared" ref="Z290" si="508">SUM(H290:H292, I290:I292)</f>
        <v>3</v>
      </c>
    </row>
    <row r="291" spans="1:26">
      <c r="A291" s="1" t="s">
        <v>30</v>
      </c>
      <c r="B291" s="1" t="s">
        <v>23</v>
      </c>
      <c r="C291" s="1" t="s">
        <v>16</v>
      </c>
      <c r="D291" s="4">
        <v>45784</v>
      </c>
      <c r="E291" s="2">
        <f t="shared" si="321"/>
        <v>95</v>
      </c>
      <c r="F291" s="2">
        <v>2</v>
      </c>
      <c r="G291" s="1" t="s">
        <v>9</v>
      </c>
      <c r="H291" s="1">
        <v>0</v>
      </c>
      <c r="I291" s="1">
        <v>1</v>
      </c>
      <c r="K291" s="2"/>
      <c r="L291" s="2"/>
      <c r="M291" s="2"/>
      <c r="N291" s="2"/>
      <c r="O291" s="2"/>
      <c r="Q291" s="2">
        <f t="shared" si="499"/>
        <v>1</v>
      </c>
      <c r="R291" s="2">
        <f t="shared" si="500"/>
        <v>1</v>
      </c>
      <c r="S291" s="2">
        <f t="shared" si="501"/>
        <v>0</v>
      </c>
      <c r="T291" s="2">
        <f t="shared" si="502"/>
        <v>0</v>
      </c>
      <c r="U291" s="2">
        <f t="shared" si="503"/>
        <v>0</v>
      </c>
      <c r="V291" s="2">
        <f t="shared" si="504"/>
        <v>0</v>
      </c>
      <c r="W291" s="2">
        <f t="shared" si="505"/>
        <v>0</v>
      </c>
      <c r="X291" s="15"/>
      <c r="Y291" s="15"/>
      <c r="Z291" s="15"/>
    </row>
    <row r="292" spans="1:26">
      <c r="A292" s="1" t="s">
        <v>30</v>
      </c>
      <c r="B292" s="1" t="s">
        <v>23</v>
      </c>
      <c r="C292" s="1" t="s">
        <v>16</v>
      </c>
      <c r="D292" s="4">
        <v>45784</v>
      </c>
      <c r="E292" s="2">
        <f t="shared" si="321"/>
        <v>95</v>
      </c>
      <c r="F292" s="2">
        <v>3</v>
      </c>
      <c r="G292" s="1" t="s">
        <v>9</v>
      </c>
      <c r="H292" s="1">
        <v>0</v>
      </c>
      <c r="I292" s="1">
        <v>0</v>
      </c>
      <c r="K292" s="2"/>
      <c r="L292" s="2"/>
      <c r="M292" s="2"/>
      <c r="N292" s="2"/>
      <c r="O292" s="2"/>
      <c r="Q292" s="2">
        <f t="shared" si="499"/>
        <v>1</v>
      </c>
      <c r="R292" s="2">
        <f t="shared" si="500"/>
        <v>1</v>
      </c>
      <c r="S292" s="2">
        <f t="shared" si="501"/>
        <v>0</v>
      </c>
      <c r="T292" s="2">
        <f t="shared" si="502"/>
        <v>0</v>
      </c>
      <c r="U292" s="2"/>
      <c r="V292" s="2"/>
      <c r="W292" s="2"/>
      <c r="X292" s="15"/>
      <c r="Y292" s="15"/>
      <c r="Z292" s="15"/>
    </row>
    <row r="293" spans="1:26">
      <c r="A293" s="1" t="s">
        <v>30</v>
      </c>
      <c r="B293" s="1" t="s">
        <v>22</v>
      </c>
      <c r="C293" s="1" t="s">
        <v>16</v>
      </c>
      <c r="D293" s="4">
        <v>45790</v>
      </c>
      <c r="E293" s="2">
        <f t="shared" si="321"/>
        <v>96</v>
      </c>
      <c r="F293" s="2">
        <v>1</v>
      </c>
      <c r="G293" s="1" t="s">
        <v>9</v>
      </c>
      <c r="H293" s="1">
        <v>3</v>
      </c>
      <c r="I293" s="1">
        <v>0</v>
      </c>
      <c r="K293" s="2"/>
      <c r="L293" s="2"/>
      <c r="M293" s="2"/>
      <c r="N293" s="2"/>
      <c r="O293" s="2"/>
      <c r="Q293" s="2">
        <f t="shared" si="499"/>
        <v>1</v>
      </c>
      <c r="R293" s="2">
        <f t="shared" si="500"/>
        <v>1</v>
      </c>
      <c r="S293" s="2">
        <f t="shared" si="501"/>
        <v>0</v>
      </c>
      <c r="T293" s="2">
        <f t="shared" si="502"/>
        <v>0</v>
      </c>
      <c r="U293" s="2">
        <f t="shared" ref="U293:U294" si="509">COUNTA(L293)</f>
        <v>0</v>
      </c>
      <c r="V293" s="2">
        <f t="shared" ref="V293:V294" si="510">COUNTA(M293)</f>
        <v>0</v>
      </c>
      <c r="W293" s="2">
        <f t="shared" ref="W293:W294" si="511">COUNTA(N293)</f>
        <v>0</v>
      </c>
      <c r="X293" s="15" t="str">
        <f t="shared" ref="X293" si="512">IF(SUM(H293:H295)&gt;SUM(I293:I295), "Caleb", "Joshua")</f>
        <v>Caleb</v>
      </c>
      <c r="Y293" s="15">
        <f t="shared" ref="Y293" si="513">ABS(SUM(H293:H295)-SUM(I293:I295))</f>
        <v>2</v>
      </c>
      <c r="Z293" s="15">
        <f t="shared" ref="Z293" si="514">SUM(H293:H295, I293:I295)</f>
        <v>8</v>
      </c>
    </row>
    <row r="294" spans="1:26">
      <c r="A294" s="1" t="s">
        <v>30</v>
      </c>
      <c r="B294" s="1" t="s">
        <v>22</v>
      </c>
      <c r="C294" s="1" t="s">
        <v>16</v>
      </c>
      <c r="D294" s="4">
        <v>45790</v>
      </c>
      <c r="E294" s="2">
        <f t="shared" si="321"/>
        <v>96</v>
      </c>
      <c r="F294" s="2">
        <v>2</v>
      </c>
      <c r="G294" s="1" t="s">
        <v>9</v>
      </c>
      <c r="H294" s="1">
        <v>1</v>
      </c>
      <c r="I294" s="1">
        <v>2</v>
      </c>
      <c r="K294" s="2"/>
      <c r="L294" s="2"/>
      <c r="M294" s="2"/>
      <c r="N294" s="2"/>
      <c r="O294" s="2"/>
      <c r="Q294" s="2">
        <f t="shared" si="499"/>
        <v>1</v>
      </c>
      <c r="R294" s="2">
        <f t="shared" si="500"/>
        <v>1</v>
      </c>
      <c r="S294" s="2">
        <f t="shared" si="501"/>
        <v>0</v>
      </c>
      <c r="T294" s="2">
        <f t="shared" si="502"/>
        <v>0</v>
      </c>
      <c r="U294" s="2">
        <f t="shared" si="509"/>
        <v>0</v>
      </c>
      <c r="V294" s="2">
        <f t="shared" si="510"/>
        <v>0</v>
      </c>
      <c r="W294" s="2">
        <f t="shared" si="511"/>
        <v>0</v>
      </c>
      <c r="X294" s="15"/>
      <c r="Y294" s="15"/>
      <c r="Z294" s="15"/>
    </row>
    <row r="295" spans="1:26">
      <c r="A295" s="1" t="s">
        <v>30</v>
      </c>
      <c r="B295" s="1" t="s">
        <v>22</v>
      </c>
      <c r="C295" s="1" t="s">
        <v>16</v>
      </c>
      <c r="D295" s="4">
        <v>45790</v>
      </c>
      <c r="E295" s="2">
        <f t="shared" si="321"/>
        <v>96</v>
      </c>
      <c r="F295" s="2">
        <v>3</v>
      </c>
      <c r="G295" s="1" t="s">
        <v>9</v>
      </c>
      <c r="H295" s="1">
        <v>1</v>
      </c>
      <c r="I295" s="1">
        <v>1</v>
      </c>
      <c r="K295" s="2"/>
      <c r="L295" s="2"/>
      <c r="M295" s="2"/>
      <c r="N295" s="2"/>
      <c r="O295" s="2"/>
      <c r="Q295" s="2">
        <f t="shared" si="499"/>
        <v>1</v>
      </c>
      <c r="R295" s="2">
        <f t="shared" si="500"/>
        <v>1</v>
      </c>
      <c r="S295" s="2">
        <f t="shared" si="501"/>
        <v>0</v>
      </c>
      <c r="T295" s="2">
        <f t="shared" si="502"/>
        <v>0</v>
      </c>
      <c r="U295" s="2"/>
      <c r="V295" s="2"/>
      <c r="W295" s="2"/>
      <c r="X295" s="15"/>
      <c r="Y295" s="15"/>
      <c r="Z295" s="15"/>
    </row>
    <row r="296" spans="1:26">
      <c r="A296" s="1" t="s">
        <v>30</v>
      </c>
      <c r="B296" s="1" t="s">
        <v>22</v>
      </c>
      <c r="C296" s="1" t="s">
        <v>16</v>
      </c>
      <c r="D296" s="4">
        <v>45790</v>
      </c>
      <c r="E296" s="2">
        <f t="shared" si="321"/>
        <v>97</v>
      </c>
      <c r="F296" s="2">
        <v>1</v>
      </c>
      <c r="G296" s="1" t="s">
        <v>11</v>
      </c>
      <c r="H296" s="1">
        <v>0</v>
      </c>
      <c r="I296" s="1">
        <v>1</v>
      </c>
      <c r="K296" s="2"/>
      <c r="L296" s="2"/>
      <c r="M296" s="2"/>
      <c r="N296" s="2"/>
      <c r="O296" s="2"/>
      <c r="Q296" s="2">
        <f t="shared" ref="Q296:Q298" si="515">COUNTA(H296)</f>
        <v>1</v>
      </c>
      <c r="R296" s="2">
        <f t="shared" ref="R296:R298" si="516">COUNTA(I296)</f>
        <v>1</v>
      </c>
      <c r="S296" s="2">
        <f t="shared" ref="S296:S298" si="517">COUNTA(J296)</f>
        <v>0</v>
      </c>
      <c r="T296" s="2">
        <f t="shared" ref="T296:T298" si="518">COUNTA(K296)</f>
        <v>0</v>
      </c>
      <c r="U296" s="2">
        <f t="shared" ref="U296:U297" si="519">COUNTA(L296)</f>
        <v>0</v>
      </c>
      <c r="V296" s="2">
        <f t="shared" ref="V296:V297" si="520">COUNTA(M296)</f>
        <v>0</v>
      </c>
      <c r="W296" s="2">
        <f t="shared" ref="W296:W297" si="521">COUNTA(N296)</f>
        <v>0</v>
      </c>
      <c r="X296" s="15" t="str">
        <f>IF(SUM(H296:H403)&gt;SUM(I296:I403), "Caleb", "Joshua")</f>
        <v>Joshua</v>
      </c>
      <c r="Y296" s="15">
        <f>ABS(SUM(H296:H403)-SUM(I296:I403))</f>
        <v>12</v>
      </c>
      <c r="Z296" s="15">
        <f>SUM(H296:H403, I296:I403)</f>
        <v>428</v>
      </c>
    </row>
    <row r="297" spans="1:26">
      <c r="A297" s="1" t="s">
        <v>30</v>
      </c>
      <c r="B297" s="1" t="s">
        <v>22</v>
      </c>
      <c r="C297" s="1" t="s">
        <v>16</v>
      </c>
      <c r="D297" s="4">
        <v>45790</v>
      </c>
      <c r="E297" s="2">
        <f t="shared" ref="E297:E298" si="522">E294+1</f>
        <v>97</v>
      </c>
      <c r="F297" s="2">
        <v>2</v>
      </c>
      <c r="G297" s="1" t="s">
        <v>11</v>
      </c>
      <c r="H297" s="1">
        <v>3</v>
      </c>
      <c r="I297" s="1">
        <v>0</v>
      </c>
      <c r="K297" s="2"/>
      <c r="L297" s="2"/>
      <c r="M297" s="2"/>
      <c r="N297" s="2"/>
      <c r="O297" s="2"/>
      <c r="Q297" s="2">
        <f t="shared" si="515"/>
        <v>1</v>
      </c>
      <c r="R297" s="2">
        <f t="shared" si="516"/>
        <v>1</v>
      </c>
      <c r="S297" s="2">
        <f t="shared" si="517"/>
        <v>0</v>
      </c>
      <c r="T297" s="2">
        <f t="shared" si="518"/>
        <v>0</v>
      </c>
      <c r="U297" s="2">
        <f t="shared" si="519"/>
        <v>0</v>
      </c>
      <c r="V297" s="2">
        <f t="shared" si="520"/>
        <v>0</v>
      </c>
      <c r="W297" s="2">
        <f t="shared" si="521"/>
        <v>0</v>
      </c>
      <c r="X297" s="15"/>
      <c r="Y297" s="15"/>
      <c r="Z297" s="15"/>
    </row>
    <row r="298" spans="1:26">
      <c r="A298" s="1" t="s">
        <v>30</v>
      </c>
      <c r="B298" s="1" t="s">
        <v>22</v>
      </c>
      <c r="C298" s="1" t="s">
        <v>16</v>
      </c>
      <c r="D298" s="4">
        <v>45790</v>
      </c>
      <c r="E298" s="2">
        <f t="shared" si="522"/>
        <v>97</v>
      </c>
      <c r="F298" s="2">
        <v>3</v>
      </c>
      <c r="G298" s="1" t="s">
        <v>11</v>
      </c>
      <c r="H298" s="1">
        <v>0</v>
      </c>
      <c r="I298" s="1">
        <v>2</v>
      </c>
      <c r="K298" s="2"/>
      <c r="L298" s="2"/>
      <c r="M298" s="2"/>
      <c r="N298" s="2"/>
      <c r="O298" s="2"/>
      <c r="Q298" s="2">
        <f t="shared" si="515"/>
        <v>1</v>
      </c>
      <c r="R298" s="2">
        <f t="shared" si="516"/>
        <v>1</v>
      </c>
      <c r="S298" s="2">
        <f t="shared" si="517"/>
        <v>0</v>
      </c>
      <c r="T298" s="2">
        <f t="shared" si="518"/>
        <v>0</v>
      </c>
      <c r="U298" s="2"/>
      <c r="V298" s="2"/>
      <c r="W298" s="2"/>
      <c r="X298" s="15"/>
      <c r="Y298" s="15"/>
      <c r="Z298" s="15"/>
    </row>
    <row r="299" spans="1:26">
      <c r="A299" s="1" t="s">
        <v>30</v>
      </c>
      <c r="B299" s="1" t="s">
        <v>22</v>
      </c>
      <c r="C299" s="1" t="s">
        <v>16</v>
      </c>
      <c r="D299" s="4">
        <v>45790</v>
      </c>
      <c r="E299" s="2">
        <v>97</v>
      </c>
      <c r="F299" s="2" t="s">
        <v>104</v>
      </c>
      <c r="G299" s="1" t="s">
        <v>11</v>
      </c>
      <c r="H299" s="1">
        <v>3</v>
      </c>
      <c r="I299" s="1">
        <v>2</v>
      </c>
      <c r="K299" s="2"/>
      <c r="L299" s="2"/>
      <c r="M299" s="2"/>
      <c r="N299" s="2"/>
      <c r="O299" s="2"/>
      <c r="Q299" s="2">
        <f>COUNTA(H403)</f>
        <v>0</v>
      </c>
      <c r="R299" s="2">
        <f>COUNTA(I403)</f>
        <v>0</v>
      </c>
      <c r="S299" s="2">
        <f>COUNTA(J403)</f>
        <v>0</v>
      </c>
      <c r="T299" s="2">
        <f>COUNTA(K403)</f>
        <v>0</v>
      </c>
      <c r="U299" s="2"/>
      <c r="V299" s="2"/>
      <c r="W299" s="2"/>
      <c r="X299" s="15"/>
      <c r="Y299" s="15"/>
      <c r="Z299" s="15"/>
    </row>
    <row r="300" spans="1:26">
      <c r="A300" s="1" t="s">
        <v>30</v>
      </c>
      <c r="B300" s="1" t="s">
        <v>22</v>
      </c>
      <c r="C300" s="1" t="s">
        <v>16</v>
      </c>
      <c r="D300" s="4">
        <v>45791</v>
      </c>
      <c r="E300" s="2">
        <f t="shared" ref="E300:E356" si="523">E297+1</f>
        <v>98</v>
      </c>
      <c r="F300" s="2">
        <v>1</v>
      </c>
      <c r="G300" s="1" t="s">
        <v>8</v>
      </c>
      <c r="H300" s="1">
        <v>2</v>
      </c>
      <c r="I300" s="1">
        <v>1</v>
      </c>
      <c r="J300" s="1">
        <v>0</v>
      </c>
      <c r="K300" s="2"/>
      <c r="L300" s="2"/>
      <c r="M300" s="2"/>
      <c r="N300" s="2"/>
      <c r="O300" s="2"/>
      <c r="Q300" s="2">
        <f t="shared" ref="Q300:Q302" si="524">COUNTA(H300)</f>
        <v>1</v>
      </c>
      <c r="R300" s="2">
        <f t="shared" ref="R300:R302" si="525">COUNTA(I300)</f>
        <v>1</v>
      </c>
      <c r="S300" s="2">
        <f t="shared" ref="S300:S302" si="526">COUNTA(J300)</f>
        <v>1</v>
      </c>
      <c r="T300" s="2">
        <f t="shared" ref="T300:T302" si="527">COUNTA(K300)</f>
        <v>0</v>
      </c>
      <c r="U300" s="2">
        <f t="shared" ref="U300:U301" si="528">COUNTA(L300)</f>
        <v>0</v>
      </c>
      <c r="V300" s="2">
        <f t="shared" ref="V300:V301" si="529">COUNTA(M300)</f>
        <v>0</v>
      </c>
      <c r="W300" s="2">
        <f t="shared" ref="W300:W301" si="530">COUNTA(N300)</f>
        <v>0</v>
      </c>
      <c r="X300" s="15" t="str">
        <f t="shared" ref="X300" si="531">IF(SUM(H300:H302)&gt;SUM(I300:I302), "Caleb", "Joshua")</f>
        <v>Caleb</v>
      </c>
      <c r="Y300" s="15">
        <f t="shared" ref="Y300" si="532">ABS(SUM(H300:H302)-SUM(I300:I302))</f>
        <v>9</v>
      </c>
      <c r="Z300" s="15">
        <f t="shared" ref="Z300" si="533">SUM(H300:H302, I300:I302)</f>
        <v>13</v>
      </c>
    </row>
    <row r="301" spans="1:26">
      <c r="A301" s="1" t="s">
        <v>30</v>
      </c>
      <c r="B301" s="1" t="s">
        <v>22</v>
      </c>
      <c r="C301" s="1" t="s">
        <v>16</v>
      </c>
      <c r="D301" s="4">
        <v>45791</v>
      </c>
      <c r="E301" s="2">
        <f t="shared" si="523"/>
        <v>98</v>
      </c>
      <c r="F301" s="2">
        <v>2</v>
      </c>
      <c r="G301" s="1" t="s">
        <v>8</v>
      </c>
      <c r="H301" s="1">
        <v>0</v>
      </c>
      <c r="I301" s="1">
        <v>0</v>
      </c>
      <c r="J301" s="1">
        <v>3</v>
      </c>
      <c r="K301" s="2"/>
      <c r="L301" s="2"/>
      <c r="M301" s="2"/>
      <c r="N301" s="2"/>
      <c r="O301" s="2"/>
      <c r="Q301" s="2">
        <f t="shared" si="524"/>
        <v>1</v>
      </c>
      <c r="R301" s="2">
        <f t="shared" si="525"/>
        <v>1</v>
      </c>
      <c r="S301" s="2">
        <f t="shared" si="526"/>
        <v>1</v>
      </c>
      <c r="T301" s="2">
        <f t="shared" si="527"/>
        <v>0</v>
      </c>
      <c r="U301" s="2">
        <f t="shared" si="528"/>
        <v>0</v>
      </c>
      <c r="V301" s="2">
        <f t="shared" si="529"/>
        <v>0</v>
      </c>
      <c r="W301" s="2">
        <f t="shared" si="530"/>
        <v>0</v>
      </c>
      <c r="X301" s="15"/>
      <c r="Y301" s="15"/>
      <c r="Z301" s="15"/>
    </row>
    <row r="302" spans="1:26">
      <c r="A302" s="1" t="s">
        <v>30</v>
      </c>
      <c r="B302" s="1" t="s">
        <v>22</v>
      </c>
      <c r="C302" s="1" t="s">
        <v>16</v>
      </c>
      <c r="D302" s="4">
        <v>45791</v>
      </c>
      <c r="E302" s="2">
        <f t="shared" si="523"/>
        <v>98</v>
      </c>
      <c r="F302" s="2">
        <v>3</v>
      </c>
      <c r="G302" s="1" t="s">
        <v>8</v>
      </c>
      <c r="H302" s="1">
        <v>9</v>
      </c>
      <c r="I302" s="1">
        <v>1</v>
      </c>
      <c r="J302" s="1">
        <v>0</v>
      </c>
      <c r="K302" s="2"/>
      <c r="L302" s="2"/>
      <c r="M302" s="2"/>
      <c r="N302" s="2"/>
      <c r="O302" s="2"/>
      <c r="Q302" s="2">
        <f t="shared" si="524"/>
        <v>1</v>
      </c>
      <c r="R302" s="2">
        <f t="shared" si="525"/>
        <v>1</v>
      </c>
      <c r="S302" s="2">
        <f t="shared" si="526"/>
        <v>1</v>
      </c>
      <c r="T302" s="2">
        <f t="shared" si="527"/>
        <v>0</v>
      </c>
      <c r="U302" s="2"/>
      <c r="V302" s="2"/>
      <c r="W302" s="2"/>
      <c r="X302" s="15"/>
      <c r="Y302" s="15"/>
      <c r="Z302" s="15"/>
    </row>
    <row r="303" spans="1:26">
      <c r="A303" s="1" t="s">
        <v>30</v>
      </c>
      <c r="B303" s="1" t="s">
        <v>22</v>
      </c>
      <c r="C303" s="1" t="s">
        <v>16</v>
      </c>
      <c r="D303" s="4">
        <v>45791</v>
      </c>
      <c r="E303" s="2">
        <f t="shared" si="523"/>
        <v>99</v>
      </c>
      <c r="F303" s="2">
        <v>1</v>
      </c>
      <c r="G303" s="1" t="s">
        <v>87</v>
      </c>
      <c r="H303" s="1">
        <v>0</v>
      </c>
      <c r="I303" s="1">
        <v>4</v>
      </c>
      <c r="J303" s="1">
        <v>3</v>
      </c>
      <c r="K303" s="2">
        <v>0</v>
      </c>
      <c r="L303" s="2"/>
      <c r="M303" s="2"/>
      <c r="N303" s="2"/>
      <c r="O303" s="2"/>
      <c r="Q303" s="2">
        <f t="shared" ref="Q303:Q305" si="534">COUNTA(H303)</f>
        <v>1</v>
      </c>
      <c r="R303" s="2">
        <f t="shared" ref="R303:R305" si="535">COUNTA(I303)</f>
        <v>1</v>
      </c>
      <c r="S303" s="2">
        <f t="shared" ref="S303:S305" si="536">COUNTA(J303)</f>
        <v>1</v>
      </c>
      <c r="T303" s="2">
        <f t="shared" ref="T303:T305" si="537">COUNTA(K303)</f>
        <v>1</v>
      </c>
      <c r="U303" s="2">
        <f t="shared" ref="U303:U304" si="538">COUNTA(L303)</f>
        <v>0</v>
      </c>
      <c r="V303" s="2">
        <f t="shared" ref="V303:V304" si="539">COUNTA(M303)</f>
        <v>0</v>
      </c>
      <c r="W303" s="2">
        <f t="shared" ref="W303:W304" si="540">COUNTA(N303)</f>
        <v>0</v>
      </c>
      <c r="X303" s="15" t="str">
        <f t="shared" ref="X303" si="541">IF(SUM(H303:H305)&gt;SUM(I303:I305), "Caleb", "Joshua")</f>
        <v>Joshua</v>
      </c>
      <c r="Y303" s="15">
        <f t="shared" ref="Y303" si="542">ABS(SUM(H303:H305)-SUM(I303:I305))</f>
        <v>4</v>
      </c>
      <c r="Z303" s="15">
        <f t="shared" ref="Z303" si="543">SUM(H303:H305, I303:I305)</f>
        <v>10</v>
      </c>
    </row>
    <row r="304" spans="1:26">
      <c r="A304" s="1" t="s">
        <v>30</v>
      </c>
      <c r="B304" s="1" t="s">
        <v>22</v>
      </c>
      <c r="C304" s="1" t="s">
        <v>16</v>
      </c>
      <c r="D304" s="4">
        <v>45791</v>
      </c>
      <c r="E304" s="2">
        <f t="shared" si="523"/>
        <v>99</v>
      </c>
      <c r="F304" s="2">
        <v>2</v>
      </c>
      <c r="G304" s="1" t="s">
        <v>87</v>
      </c>
      <c r="H304" s="1">
        <v>0</v>
      </c>
      <c r="I304" s="1">
        <v>2</v>
      </c>
      <c r="J304" s="1">
        <v>0</v>
      </c>
      <c r="K304" s="2">
        <v>2</v>
      </c>
      <c r="L304" s="2"/>
      <c r="M304" s="2"/>
      <c r="N304" s="2"/>
      <c r="O304" s="2"/>
      <c r="Q304" s="2">
        <f t="shared" si="534"/>
        <v>1</v>
      </c>
      <c r="R304" s="2">
        <f t="shared" si="535"/>
        <v>1</v>
      </c>
      <c r="S304" s="2">
        <f t="shared" si="536"/>
        <v>1</v>
      </c>
      <c r="T304" s="2">
        <f t="shared" si="537"/>
        <v>1</v>
      </c>
      <c r="U304" s="2">
        <f t="shared" si="538"/>
        <v>0</v>
      </c>
      <c r="V304" s="2">
        <f t="shared" si="539"/>
        <v>0</v>
      </c>
      <c r="W304" s="2">
        <f t="shared" si="540"/>
        <v>0</v>
      </c>
      <c r="X304" s="15"/>
      <c r="Y304" s="15"/>
      <c r="Z304" s="15"/>
    </row>
    <row r="305" spans="1:26">
      <c r="A305" s="1" t="s">
        <v>30</v>
      </c>
      <c r="B305" s="1" t="s">
        <v>22</v>
      </c>
      <c r="C305" s="1" t="s">
        <v>16</v>
      </c>
      <c r="D305" s="4">
        <v>45791</v>
      </c>
      <c r="E305" s="2">
        <f t="shared" si="523"/>
        <v>99</v>
      </c>
      <c r="F305" s="2">
        <v>3</v>
      </c>
      <c r="G305" s="1" t="s">
        <v>87</v>
      </c>
      <c r="H305" s="1">
        <v>3</v>
      </c>
      <c r="I305" s="1">
        <v>1</v>
      </c>
      <c r="J305" s="1">
        <v>6</v>
      </c>
      <c r="K305" s="2">
        <v>3</v>
      </c>
      <c r="L305" s="2"/>
      <c r="M305" s="2"/>
      <c r="N305" s="2"/>
      <c r="O305" s="2"/>
      <c r="Q305" s="2">
        <f t="shared" si="534"/>
        <v>1</v>
      </c>
      <c r="R305" s="2">
        <f t="shared" si="535"/>
        <v>1</v>
      </c>
      <c r="S305" s="2">
        <f t="shared" si="536"/>
        <v>1</v>
      </c>
      <c r="T305" s="2">
        <f t="shared" si="537"/>
        <v>1</v>
      </c>
      <c r="U305" s="2"/>
      <c r="V305" s="2"/>
      <c r="W305" s="2"/>
      <c r="X305" s="15"/>
      <c r="Y305" s="15"/>
      <c r="Z305" s="15"/>
    </row>
    <row r="306" spans="1:26">
      <c r="A306" s="1" t="s">
        <v>30</v>
      </c>
      <c r="B306" s="1" t="s">
        <v>21</v>
      </c>
      <c r="C306" s="1" t="s">
        <v>16</v>
      </c>
      <c r="D306" s="4">
        <v>45791</v>
      </c>
      <c r="E306" s="2">
        <f t="shared" si="523"/>
        <v>100</v>
      </c>
      <c r="F306" s="2">
        <v>1</v>
      </c>
      <c r="G306" s="1" t="s">
        <v>11</v>
      </c>
      <c r="H306" s="1">
        <v>2</v>
      </c>
      <c r="I306" s="1">
        <v>5</v>
      </c>
      <c r="K306" s="2"/>
      <c r="L306" s="2"/>
      <c r="M306" s="2"/>
      <c r="N306" s="2"/>
      <c r="O306" s="2"/>
      <c r="Q306" s="2">
        <f t="shared" ref="Q306:Q311" si="544">COUNTA(H306)</f>
        <v>1</v>
      </c>
      <c r="R306" s="2">
        <f t="shared" ref="R306:R311" si="545">COUNTA(I306)</f>
        <v>1</v>
      </c>
      <c r="S306" s="2">
        <f t="shared" ref="S306:S311" si="546">COUNTA(J306)</f>
        <v>0</v>
      </c>
      <c r="T306" s="2">
        <f t="shared" ref="T306:T311" si="547">COUNTA(K306)</f>
        <v>0</v>
      </c>
      <c r="U306" s="2">
        <f t="shared" ref="U306:U307" si="548">COUNTA(L306)</f>
        <v>0</v>
      </c>
      <c r="V306" s="2">
        <f t="shared" ref="V306:V307" si="549">COUNTA(M306)</f>
        <v>0</v>
      </c>
      <c r="W306" s="2">
        <f t="shared" ref="W306:W307" si="550">COUNTA(N306)</f>
        <v>0</v>
      </c>
      <c r="X306" s="15" t="str">
        <f t="shared" ref="X306" si="551">IF(SUM(H306:H308)&gt;SUM(I306:I308), "Caleb", "Joshua")</f>
        <v>Caleb</v>
      </c>
      <c r="Y306" s="15">
        <f t="shared" ref="Y306" si="552">ABS(SUM(H306:H308)-SUM(I306:I308))</f>
        <v>2</v>
      </c>
      <c r="Z306" s="15">
        <f t="shared" ref="Z306" si="553">SUM(H306:H308, I306:I308)</f>
        <v>16</v>
      </c>
    </row>
    <row r="307" spans="1:26">
      <c r="A307" s="1" t="s">
        <v>30</v>
      </c>
      <c r="B307" s="1" t="s">
        <v>21</v>
      </c>
      <c r="C307" s="1" t="s">
        <v>16</v>
      </c>
      <c r="D307" s="4">
        <v>45791</v>
      </c>
      <c r="E307" s="2">
        <f t="shared" si="523"/>
        <v>100</v>
      </c>
      <c r="F307" s="2">
        <v>2</v>
      </c>
      <c r="G307" s="1" t="s">
        <v>11</v>
      </c>
      <c r="H307" s="1">
        <v>4</v>
      </c>
      <c r="I307" s="1">
        <v>2</v>
      </c>
      <c r="K307" s="2"/>
      <c r="L307" s="2"/>
      <c r="M307" s="2"/>
      <c r="N307" s="2"/>
      <c r="O307" s="2"/>
      <c r="Q307" s="2">
        <f t="shared" si="544"/>
        <v>1</v>
      </c>
      <c r="R307" s="2">
        <f t="shared" si="545"/>
        <v>1</v>
      </c>
      <c r="S307" s="2">
        <f t="shared" si="546"/>
        <v>0</v>
      </c>
      <c r="T307" s="2">
        <f t="shared" si="547"/>
        <v>0</v>
      </c>
      <c r="U307" s="2">
        <f t="shared" si="548"/>
        <v>0</v>
      </c>
      <c r="V307" s="2">
        <f t="shared" si="549"/>
        <v>0</v>
      </c>
      <c r="W307" s="2">
        <f t="shared" si="550"/>
        <v>0</v>
      </c>
      <c r="X307" s="15"/>
      <c r="Y307" s="15"/>
      <c r="Z307" s="15"/>
    </row>
    <row r="308" spans="1:26">
      <c r="A308" s="1" t="s">
        <v>30</v>
      </c>
      <c r="B308" s="1" t="s">
        <v>21</v>
      </c>
      <c r="C308" s="1" t="s">
        <v>16</v>
      </c>
      <c r="D308" s="4">
        <v>45791</v>
      </c>
      <c r="E308" s="2">
        <f t="shared" si="523"/>
        <v>100</v>
      </c>
      <c r="F308" s="2">
        <v>3</v>
      </c>
      <c r="G308" s="1" t="s">
        <v>11</v>
      </c>
      <c r="H308" s="1">
        <v>3</v>
      </c>
      <c r="I308" s="1">
        <v>0</v>
      </c>
      <c r="K308" s="2"/>
      <c r="L308" s="2"/>
      <c r="M308" s="2"/>
      <c r="N308" s="2"/>
      <c r="O308" s="2"/>
      <c r="Q308" s="2">
        <f t="shared" si="544"/>
        <v>1</v>
      </c>
      <c r="R308" s="2">
        <f t="shared" si="545"/>
        <v>1</v>
      </c>
      <c r="S308" s="2">
        <f t="shared" si="546"/>
        <v>0</v>
      </c>
      <c r="T308" s="2">
        <f t="shared" si="547"/>
        <v>0</v>
      </c>
      <c r="U308" s="2"/>
      <c r="V308" s="2"/>
      <c r="W308" s="2"/>
      <c r="X308" s="15"/>
      <c r="Y308" s="15"/>
      <c r="Z308" s="15"/>
    </row>
    <row r="309" spans="1:26">
      <c r="A309" s="1" t="s">
        <v>30</v>
      </c>
      <c r="B309" s="1" t="s">
        <v>22</v>
      </c>
      <c r="C309" s="1" t="s">
        <v>16</v>
      </c>
      <c r="D309" s="4">
        <v>45797</v>
      </c>
      <c r="E309" s="2">
        <f t="shared" si="523"/>
        <v>101</v>
      </c>
      <c r="F309" s="2">
        <v>1</v>
      </c>
      <c r="G309" s="1" t="s">
        <v>88</v>
      </c>
      <c r="I309" s="1">
        <v>3</v>
      </c>
      <c r="J309" s="1">
        <v>3</v>
      </c>
      <c r="K309" s="2"/>
      <c r="L309" s="2"/>
      <c r="M309" s="2"/>
      <c r="N309" s="2"/>
      <c r="O309" s="2"/>
      <c r="Q309" s="2">
        <f t="shared" si="544"/>
        <v>0</v>
      </c>
      <c r="R309" s="2">
        <f t="shared" si="545"/>
        <v>1</v>
      </c>
      <c r="S309" s="2">
        <f t="shared" si="546"/>
        <v>1</v>
      </c>
      <c r="T309" s="2">
        <f t="shared" si="547"/>
        <v>0</v>
      </c>
      <c r="U309" s="2">
        <f t="shared" ref="U309:U310" si="554">COUNTA(L309)</f>
        <v>0</v>
      </c>
      <c r="V309" s="2">
        <f t="shared" ref="V309:V310" si="555">COUNTA(M309)</f>
        <v>0</v>
      </c>
      <c r="W309" s="2">
        <f t="shared" ref="W309:W310" si="556">COUNTA(N309)</f>
        <v>0</v>
      </c>
      <c r="X309" s="15"/>
      <c r="Y309" s="15"/>
      <c r="Z309" s="15"/>
    </row>
    <row r="310" spans="1:26">
      <c r="A310" s="1" t="s">
        <v>30</v>
      </c>
      <c r="B310" s="1" t="s">
        <v>22</v>
      </c>
      <c r="C310" s="1" t="s">
        <v>16</v>
      </c>
      <c r="D310" s="4">
        <v>45797</v>
      </c>
      <c r="E310" s="2">
        <f t="shared" si="523"/>
        <v>101</v>
      </c>
      <c r="F310" s="2">
        <v>2</v>
      </c>
      <c r="G310" s="1" t="s">
        <v>88</v>
      </c>
      <c r="I310" s="1">
        <v>3</v>
      </c>
      <c r="J310" s="1">
        <v>3</v>
      </c>
      <c r="K310" s="2"/>
      <c r="L310" s="2"/>
      <c r="M310" s="2"/>
      <c r="N310" s="2"/>
      <c r="O310" s="2"/>
      <c r="Q310" s="2">
        <f t="shared" si="544"/>
        <v>0</v>
      </c>
      <c r="R310" s="2">
        <f t="shared" si="545"/>
        <v>1</v>
      </c>
      <c r="S310" s="2">
        <f t="shared" si="546"/>
        <v>1</v>
      </c>
      <c r="T310" s="2">
        <f t="shared" si="547"/>
        <v>0</v>
      </c>
      <c r="U310" s="2">
        <f t="shared" si="554"/>
        <v>0</v>
      </c>
      <c r="V310" s="2">
        <f t="shared" si="555"/>
        <v>0</v>
      </c>
      <c r="W310" s="2">
        <f t="shared" si="556"/>
        <v>0</v>
      </c>
      <c r="X310" s="15"/>
      <c r="Y310" s="15"/>
      <c r="Z310" s="15"/>
    </row>
    <row r="311" spans="1:26">
      <c r="A311" s="1" t="s">
        <v>30</v>
      </c>
      <c r="B311" s="1" t="s">
        <v>22</v>
      </c>
      <c r="C311" s="1" t="s">
        <v>16</v>
      </c>
      <c r="D311" s="4">
        <v>45797</v>
      </c>
      <c r="E311" s="2">
        <f t="shared" si="523"/>
        <v>101</v>
      </c>
      <c r="F311" s="2">
        <v>3</v>
      </c>
      <c r="G311" s="1" t="s">
        <v>88</v>
      </c>
      <c r="I311" s="1">
        <v>3</v>
      </c>
      <c r="J311" s="1">
        <v>0</v>
      </c>
      <c r="K311" s="2"/>
      <c r="L311" s="2"/>
      <c r="M311" s="2"/>
      <c r="N311" s="2"/>
      <c r="O311" s="2"/>
      <c r="Q311" s="2">
        <f t="shared" si="544"/>
        <v>0</v>
      </c>
      <c r="R311" s="2">
        <f t="shared" si="545"/>
        <v>1</v>
      </c>
      <c r="S311" s="2">
        <f t="shared" si="546"/>
        <v>1</v>
      </c>
      <c r="T311" s="2">
        <f t="shared" si="547"/>
        <v>0</v>
      </c>
      <c r="U311" s="2"/>
      <c r="V311" s="2"/>
      <c r="W311" s="2"/>
      <c r="X311" s="15"/>
      <c r="Y311" s="15"/>
      <c r="Z311" s="15"/>
    </row>
    <row r="312" spans="1:26">
      <c r="A312" s="1" t="s">
        <v>30</v>
      </c>
      <c r="B312" s="1" t="s">
        <v>22</v>
      </c>
      <c r="C312" s="1" t="s">
        <v>16</v>
      </c>
      <c r="D312" s="4">
        <v>45797</v>
      </c>
      <c r="E312" s="2">
        <f t="shared" si="523"/>
        <v>102</v>
      </c>
      <c r="F312" s="2">
        <v>1</v>
      </c>
      <c r="G312" s="1" t="s">
        <v>32</v>
      </c>
      <c r="I312" s="1">
        <v>5</v>
      </c>
      <c r="K312" s="1">
        <v>0</v>
      </c>
      <c r="L312" s="2"/>
      <c r="M312" s="2"/>
      <c r="N312" s="2"/>
      <c r="O312" s="2"/>
      <c r="Q312" s="2">
        <f t="shared" ref="Q312:Q314" si="557">COUNTA(H312)</f>
        <v>0</v>
      </c>
      <c r="R312" s="2">
        <f t="shared" ref="R312:R314" si="558">COUNTA(I312)</f>
        <v>1</v>
      </c>
      <c r="S312" s="2">
        <f t="shared" ref="S312:S314" si="559">COUNTA(J312)</f>
        <v>0</v>
      </c>
      <c r="T312" s="2">
        <f t="shared" ref="T312:T314" si="560">COUNTA(K312)</f>
        <v>1</v>
      </c>
      <c r="U312" s="2">
        <f t="shared" ref="U312:U313" si="561">COUNTA(L312)</f>
        <v>0</v>
      </c>
      <c r="V312" s="2">
        <f t="shared" ref="V312:V313" si="562">COUNTA(M312)</f>
        <v>0</v>
      </c>
      <c r="W312" s="2">
        <f t="shared" ref="W312:W313" si="563">COUNTA(N312)</f>
        <v>0</v>
      </c>
      <c r="X312" s="15"/>
      <c r="Y312" s="15"/>
      <c r="Z312" s="15"/>
    </row>
    <row r="313" spans="1:26">
      <c r="A313" s="1" t="s">
        <v>30</v>
      </c>
      <c r="B313" s="1" t="s">
        <v>22</v>
      </c>
      <c r="C313" s="1" t="s">
        <v>16</v>
      </c>
      <c r="D313" s="4">
        <v>45797</v>
      </c>
      <c r="E313" s="2">
        <f t="shared" si="523"/>
        <v>102</v>
      </c>
      <c r="F313" s="2">
        <v>2</v>
      </c>
      <c r="G313" s="1" t="s">
        <v>32</v>
      </c>
      <c r="I313" s="1">
        <v>1</v>
      </c>
      <c r="K313" s="1">
        <v>0</v>
      </c>
      <c r="L313" s="2"/>
      <c r="M313" s="2"/>
      <c r="N313" s="2"/>
      <c r="O313" s="2"/>
      <c r="Q313" s="2">
        <f t="shared" si="557"/>
        <v>0</v>
      </c>
      <c r="R313" s="2">
        <f t="shared" si="558"/>
        <v>1</v>
      </c>
      <c r="S313" s="2">
        <f t="shared" si="559"/>
        <v>0</v>
      </c>
      <c r="T313" s="2">
        <f t="shared" si="560"/>
        <v>1</v>
      </c>
      <c r="U313" s="2">
        <f t="shared" si="561"/>
        <v>0</v>
      </c>
      <c r="V313" s="2">
        <f t="shared" si="562"/>
        <v>0</v>
      </c>
      <c r="W313" s="2">
        <f t="shared" si="563"/>
        <v>0</v>
      </c>
      <c r="X313" s="15"/>
      <c r="Y313" s="15"/>
      <c r="Z313" s="15"/>
    </row>
    <row r="314" spans="1:26">
      <c r="A314" s="1" t="s">
        <v>30</v>
      </c>
      <c r="B314" s="1" t="s">
        <v>22</v>
      </c>
      <c r="C314" s="1" t="s">
        <v>16</v>
      </c>
      <c r="D314" s="4">
        <v>45797</v>
      </c>
      <c r="E314" s="2">
        <f t="shared" si="523"/>
        <v>102</v>
      </c>
      <c r="F314" s="2">
        <v>3</v>
      </c>
      <c r="G314" s="1" t="s">
        <v>32</v>
      </c>
      <c r="I314" s="1">
        <v>2</v>
      </c>
      <c r="K314" s="1">
        <v>1</v>
      </c>
      <c r="L314" s="2"/>
      <c r="M314" s="2"/>
      <c r="N314" s="2"/>
      <c r="O314" s="2"/>
      <c r="Q314" s="2">
        <f t="shared" si="557"/>
        <v>0</v>
      </c>
      <c r="R314" s="2">
        <f t="shared" si="558"/>
        <v>1</v>
      </c>
      <c r="S314" s="2">
        <f t="shared" si="559"/>
        <v>0</v>
      </c>
      <c r="T314" s="2">
        <f t="shared" si="560"/>
        <v>1</v>
      </c>
      <c r="U314" s="2"/>
      <c r="V314" s="2"/>
      <c r="W314" s="2"/>
      <c r="X314" s="15"/>
      <c r="Y314" s="15"/>
      <c r="Z314" s="15"/>
    </row>
    <row r="315" spans="1:26">
      <c r="A315" s="1" t="s">
        <v>30</v>
      </c>
      <c r="B315" s="1" t="s">
        <v>22</v>
      </c>
      <c r="C315" s="1" t="s">
        <v>16</v>
      </c>
      <c r="D315" s="4">
        <v>45798</v>
      </c>
      <c r="E315" s="2">
        <f t="shared" si="523"/>
        <v>103</v>
      </c>
      <c r="F315" s="2">
        <v>1</v>
      </c>
      <c r="G315" s="1" t="s">
        <v>88</v>
      </c>
      <c r="I315" s="1">
        <v>2</v>
      </c>
      <c r="J315" s="1">
        <v>3</v>
      </c>
      <c r="K315" s="2"/>
      <c r="L315" s="2"/>
      <c r="M315" s="2"/>
      <c r="N315" s="2"/>
      <c r="O315" s="2"/>
      <c r="Q315" s="2">
        <f t="shared" ref="Q315:Q317" si="564">COUNTA(H315)</f>
        <v>0</v>
      </c>
      <c r="R315" s="2">
        <f t="shared" ref="R315:R317" si="565">COUNTA(I315)</f>
        <v>1</v>
      </c>
      <c r="S315" s="2">
        <f t="shared" ref="S315:S317" si="566">COUNTA(J315)</f>
        <v>1</v>
      </c>
      <c r="T315" s="2">
        <f t="shared" ref="T315:T317" si="567">COUNTA(K315)</f>
        <v>0</v>
      </c>
      <c r="U315" s="2">
        <f t="shared" ref="U315:U316" si="568">COUNTA(L315)</f>
        <v>0</v>
      </c>
      <c r="V315" s="2">
        <f t="shared" ref="V315:V316" si="569">COUNTA(M315)</f>
        <v>0</v>
      </c>
      <c r="W315" s="2">
        <f t="shared" ref="W315:W316" si="570">COUNTA(N315)</f>
        <v>0</v>
      </c>
      <c r="X315" s="15"/>
      <c r="Y315" s="15"/>
      <c r="Z315" s="15"/>
    </row>
    <row r="316" spans="1:26">
      <c r="A316" s="1" t="s">
        <v>30</v>
      </c>
      <c r="B316" s="1" t="s">
        <v>22</v>
      </c>
      <c r="C316" s="1" t="s">
        <v>16</v>
      </c>
      <c r="D316" s="4">
        <v>45798</v>
      </c>
      <c r="E316" s="2">
        <f t="shared" si="523"/>
        <v>103</v>
      </c>
      <c r="F316" s="2">
        <v>2</v>
      </c>
      <c r="G316" s="1" t="s">
        <v>88</v>
      </c>
      <c r="I316" s="1">
        <v>6</v>
      </c>
      <c r="J316" s="1">
        <v>0</v>
      </c>
      <c r="K316" s="2"/>
      <c r="L316" s="2"/>
      <c r="M316" s="2"/>
      <c r="N316" s="2"/>
      <c r="O316" s="2"/>
      <c r="Q316" s="2">
        <f t="shared" si="564"/>
        <v>0</v>
      </c>
      <c r="R316" s="2">
        <f t="shared" si="565"/>
        <v>1</v>
      </c>
      <c r="S316" s="2">
        <f t="shared" si="566"/>
        <v>1</v>
      </c>
      <c r="T316" s="2">
        <f t="shared" si="567"/>
        <v>0</v>
      </c>
      <c r="U316" s="2">
        <f t="shared" si="568"/>
        <v>0</v>
      </c>
      <c r="V316" s="2">
        <f t="shared" si="569"/>
        <v>0</v>
      </c>
      <c r="W316" s="2">
        <f t="shared" si="570"/>
        <v>0</v>
      </c>
      <c r="X316" s="15"/>
      <c r="Y316" s="15"/>
      <c r="Z316" s="15"/>
    </row>
    <row r="317" spans="1:26">
      <c r="A317" s="1" t="s">
        <v>30</v>
      </c>
      <c r="B317" s="1" t="s">
        <v>22</v>
      </c>
      <c r="C317" s="1" t="s">
        <v>16</v>
      </c>
      <c r="D317" s="4">
        <v>45798</v>
      </c>
      <c r="E317" s="2">
        <f t="shared" si="523"/>
        <v>103</v>
      </c>
      <c r="F317" s="2">
        <v>3</v>
      </c>
      <c r="G317" s="1" t="s">
        <v>88</v>
      </c>
      <c r="I317" s="1">
        <v>4</v>
      </c>
      <c r="J317" s="1">
        <v>2</v>
      </c>
      <c r="K317" s="2"/>
      <c r="L317" s="2"/>
      <c r="M317" s="2"/>
      <c r="N317" s="2"/>
      <c r="O317" s="2"/>
      <c r="Q317" s="2">
        <f t="shared" si="564"/>
        <v>0</v>
      </c>
      <c r="R317" s="2">
        <f t="shared" si="565"/>
        <v>1</v>
      </c>
      <c r="S317" s="2">
        <f t="shared" si="566"/>
        <v>1</v>
      </c>
      <c r="T317" s="2">
        <f t="shared" si="567"/>
        <v>0</v>
      </c>
      <c r="U317" s="2"/>
      <c r="V317" s="2"/>
      <c r="W317" s="2"/>
      <c r="X317" s="15"/>
      <c r="Y317" s="15"/>
      <c r="Z317" s="15"/>
    </row>
    <row r="318" spans="1:26">
      <c r="A318" s="1" t="s">
        <v>30</v>
      </c>
      <c r="B318" s="1" t="s">
        <v>22</v>
      </c>
      <c r="C318" s="1" t="s">
        <v>16</v>
      </c>
      <c r="D318" s="4">
        <v>45799</v>
      </c>
      <c r="E318" s="2">
        <f t="shared" si="523"/>
        <v>104</v>
      </c>
      <c r="F318" s="2">
        <v>1</v>
      </c>
      <c r="G318" s="1" t="s">
        <v>88</v>
      </c>
      <c r="I318" s="1">
        <v>0</v>
      </c>
      <c r="J318" s="1">
        <v>0</v>
      </c>
      <c r="K318" s="2"/>
      <c r="L318" s="2"/>
      <c r="M318" s="2"/>
      <c r="N318" s="2"/>
      <c r="O318" s="2"/>
      <c r="Q318" s="2">
        <f t="shared" ref="Q318:Q320" si="571">COUNTA(H318)</f>
        <v>0</v>
      </c>
      <c r="R318" s="2">
        <f t="shared" ref="R318:R320" si="572">COUNTA(I318)</f>
        <v>1</v>
      </c>
      <c r="S318" s="2">
        <f t="shared" ref="S318:S320" si="573">COUNTA(J318)</f>
        <v>1</v>
      </c>
      <c r="T318" s="2">
        <f t="shared" ref="T318:T320" si="574">COUNTA(K318)</f>
        <v>0</v>
      </c>
      <c r="U318" s="2">
        <f t="shared" ref="U318:U319" si="575">COUNTA(L318)</f>
        <v>0</v>
      </c>
      <c r="V318" s="2">
        <f t="shared" ref="V318:V319" si="576">COUNTA(M318)</f>
        <v>0</v>
      </c>
      <c r="W318" s="2">
        <f t="shared" ref="W318:W319" si="577">COUNTA(N318)</f>
        <v>0</v>
      </c>
      <c r="X318" s="15"/>
      <c r="Y318" s="15"/>
      <c r="Z318" s="15"/>
    </row>
    <row r="319" spans="1:26">
      <c r="A319" s="1" t="s">
        <v>30</v>
      </c>
      <c r="B319" s="1" t="s">
        <v>22</v>
      </c>
      <c r="C319" s="1" t="s">
        <v>16</v>
      </c>
      <c r="D319" s="4">
        <v>45799</v>
      </c>
      <c r="E319" s="2">
        <f t="shared" si="523"/>
        <v>104</v>
      </c>
      <c r="F319" s="2">
        <v>2</v>
      </c>
      <c r="G319" s="1" t="s">
        <v>88</v>
      </c>
      <c r="I319" s="1">
        <v>1</v>
      </c>
      <c r="J319" s="1">
        <v>1</v>
      </c>
      <c r="K319" s="2"/>
      <c r="L319" s="2"/>
      <c r="M319" s="2"/>
      <c r="N319" s="2"/>
      <c r="O319" s="2"/>
      <c r="Q319" s="2">
        <f t="shared" si="571"/>
        <v>0</v>
      </c>
      <c r="R319" s="2">
        <f t="shared" si="572"/>
        <v>1</v>
      </c>
      <c r="S319" s="2">
        <f t="shared" si="573"/>
        <v>1</v>
      </c>
      <c r="T319" s="2">
        <f t="shared" si="574"/>
        <v>0</v>
      </c>
      <c r="U319" s="2">
        <f t="shared" si="575"/>
        <v>0</v>
      </c>
      <c r="V319" s="2">
        <f t="shared" si="576"/>
        <v>0</v>
      </c>
      <c r="W319" s="2">
        <f t="shared" si="577"/>
        <v>0</v>
      </c>
      <c r="X319" s="15"/>
      <c r="Y319" s="15"/>
      <c r="Z319" s="15"/>
    </row>
    <row r="320" spans="1:26">
      <c r="A320" s="1" t="s">
        <v>30</v>
      </c>
      <c r="B320" s="1" t="s">
        <v>22</v>
      </c>
      <c r="C320" s="1" t="s">
        <v>16</v>
      </c>
      <c r="D320" s="4">
        <v>45799</v>
      </c>
      <c r="E320" s="2">
        <f t="shared" si="523"/>
        <v>104</v>
      </c>
      <c r="F320" s="2">
        <v>3</v>
      </c>
      <c r="G320" s="1" t="s">
        <v>88</v>
      </c>
      <c r="I320" s="1">
        <v>3</v>
      </c>
      <c r="J320" s="1">
        <v>0</v>
      </c>
      <c r="K320" s="2"/>
      <c r="L320" s="2"/>
      <c r="M320" s="2"/>
      <c r="N320" s="2"/>
      <c r="O320" s="2"/>
      <c r="Q320" s="2">
        <f t="shared" si="571"/>
        <v>0</v>
      </c>
      <c r="R320" s="2">
        <f t="shared" si="572"/>
        <v>1</v>
      </c>
      <c r="S320" s="2">
        <f t="shared" si="573"/>
        <v>1</v>
      </c>
      <c r="T320" s="2">
        <f t="shared" si="574"/>
        <v>0</v>
      </c>
      <c r="U320" s="2"/>
      <c r="V320" s="2"/>
      <c r="W320" s="2"/>
      <c r="X320" s="15"/>
      <c r="Y320" s="15"/>
      <c r="Z320" s="15"/>
    </row>
    <row r="321" spans="1:26">
      <c r="A321" s="1" t="s">
        <v>30</v>
      </c>
      <c r="B321" s="1" t="s">
        <v>22</v>
      </c>
      <c r="C321" s="1" t="s">
        <v>16</v>
      </c>
      <c r="D321" s="4">
        <v>45811</v>
      </c>
      <c r="E321" s="2">
        <f t="shared" si="523"/>
        <v>105</v>
      </c>
      <c r="F321" s="2">
        <v>1</v>
      </c>
      <c r="G321" s="1" t="s">
        <v>88</v>
      </c>
      <c r="I321" s="1">
        <v>2</v>
      </c>
      <c r="J321" s="1">
        <v>0</v>
      </c>
      <c r="K321" s="2"/>
      <c r="L321" s="2"/>
      <c r="M321" s="2"/>
      <c r="N321" s="2"/>
      <c r="O321" s="2"/>
      <c r="Q321" s="2">
        <f t="shared" ref="Q321:Q323" si="578">COUNTA(H321)</f>
        <v>0</v>
      </c>
      <c r="R321" s="2">
        <f t="shared" ref="R321:R323" si="579">COUNTA(I321)</f>
        <v>1</v>
      </c>
      <c r="S321" s="2">
        <f t="shared" ref="S321:S323" si="580">COUNTA(J321)</f>
        <v>1</v>
      </c>
      <c r="T321" s="2">
        <f t="shared" ref="T321:T323" si="581">COUNTA(K321)</f>
        <v>0</v>
      </c>
      <c r="U321" s="2">
        <f t="shared" ref="U321:U322" si="582">COUNTA(L321)</f>
        <v>0</v>
      </c>
      <c r="V321" s="2">
        <f t="shared" ref="V321:V322" si="583">COUNTA(M321)</f>
        <v>0</v>
      </c>
      <c r="W321" s="2">
        <f t="shared" ref="W321:W322" si="584">COUNTA(N321)</f>
        <v>0</v>
      </c>
      <c r="X321" s="15"/>
      <c r="Y321" s="15"/>
      <c r="Z321" s="15"/>
    </row>
    <row r="322" spans="1:26">
      <c r="A322" s="1" t="s">
        <v>30</v>
      </c>
      <c r="B322" s="1" t="s">
        <v>22</v>
      </c>
      <c r="C322" s="1" t="s">
        <v>16</v>
      </c>
      <c r="D322" s="4">
        <v>45811</v>
      </c>
      <c r="E322" s="2">
        <f t="shared" si="523"/>
        <v>105</v>
      </c>
      <c r="F322" s="2">
        <v>2</v>
      </c>
      <c r="G322" s="1" t="s">
        <v>88</v>
      </c>
      <c r="I322" s="1">
        <v>0</v>
      </c>
      <c r="J322" s="1">
        <v>0</v>
      </c>
      <c r="K322" s="2"/>
      <c r="L322" s="2"/>
      <c r="M322" s="2"/>
      <c r="N322" s="2"/>
      <c r="O322" s="2"/>
      <c r="Q322" s="2">
        <f t="shared" si="578"/>
        <v>0</v>
      </c>
      <c r="R322" s="2">
        <f t="shared" si="579"/>
        <v>1</v>
      </c>
      <c r="S322" s="2">
        <f t="shared" si="580"/>
        <v>1</v>
      </c>
      <c r="T322" s="2">
        <f t="shared" si="581"/>
        <v>0</v>
      </c>
      <c r="U322" s="2">
        <f t="shared" si="582"/>
        <v>0</v>
      </c>
      <c r="V322" s="2">
        <f t="shared" si="583"/>
        <v>0</v>
      </c>
      <c r="W322" s="2">
        <f t="shared" si="584"/>
        <v>0</v>
      </c>
      <c r="X322" s="15"/>
      <c r="Y322" s="15"/>
      <c r="Z322" s="15"/>
    </row>
    <row r="323" spans="1:26">
      <c r="A323" s="1" t="s">
        <v>30</v>
      </c>
      <c r="B323" s="1" t="s">
        <v>22</v>
      </c>
      <c r="C323" s="1" t="s">
        <v>16</v>
      </c>
      <c r="D323" s="4">
        <v>45811</v>
      </c>
      <c r="E323" s="2">
        <f t="shared" si="523"/>
        <v>105</v>
      </c>
      <c r="F323" s="2">
        <v>3</v>
      </c>
      <c r="G323" s="1" t="s">
        <v>88</v>
      </c>
      <c r="I323" s="1">
        <v>1</v>
      </c>
      <c r="J323" s="1">
        <v>1</v>
      </c>
      <c r="K323" s="2"/>
      <c r="L323" s="2"/>
      <c r="M323" s="2"/>
      <c r="N323" s="2"/>
      <c r="O323" s="2"/>
      <c r="Q323" s="2">
        <f t="shared" si="578"/>
        <v>0</v>
      </c>
      <c r="R323" s="2">
        <f t="shared" si="579"/>
        <v>1</v>
      </c>
      <c r="S323" s="2">
        <f t="shared" si="580"/>
        <v>1</v>
      </c>
      <c r="T323" s="2">
        <f t="shared" si="581"/>
        <v>0</v>
      </c>
      <c r="U323" s="2"/>
      <c r="V323" s="2"/>
      <c r="W323" s="2"/>
      <c r="X323" s="15"/>
      <c r="Y323" s="15"/>
      <c r="Z323" s="15"/>
    </row>
    <row r="324" spans="1:26">
      <c r="A324" s="1" t="s">
        <v>30</v>
      </c>
      <c r="B324" s="1" t="s">
        <v>22</v>
      </c>
      <c r="C324" s="1" t="s">
        <v>16</v>
      </c>
      <c r="D324" s="4">
        <v>45811</v>
      </c>
      <c r="E324" s="2">
        <f t="shared" si="523"/>
        <v>106</v>
      </c>
      <c r="F324" s="2">
        <v>1</v>
      </c>
      <c r="G324" s="1" t="s">
        <v>40</v>
      </c>
      <c r="I324" s="1">
        <v>1</v>
      </c>
      <c r="J324" s="1">
        <v>1</v>
      </c>
      <c r="K324" s="2"/>
      <c r="L324" s="2"/>
      <c r="M324" s="2"/>
      <c r="N324" s="2"/>
      <c r="O324" s="2"/>
      <c r="Q324" s="2">
        <f t="shared" ref="Q324:Q326" si="585">COUNTA(H324)</f>
        <v>0</v>
      </c>
      <c r="R324" s="2">
        <f t="shared" ref="R324:R326" si="586">COUNTA(I324)</f>
        <v>1</v>
      </c>
      <c r="S324" s="2">
        <f t="shared" ref="S324:S326" si="587">COUNTA(J324)</f>
        <v>1</v>
      </c>
      <c r="T324" s="2">
        <f t="shared" ref="T324:T326" si="588">COUNTA(K324)</f>
        <v>0</v>
      </c>
      <c r="U324" s="2">
        <f t="shared" ref="U324:U325" si="589">COUNTA(L324)</f>
        <v>0</v>
      </c>
      <c r="V324" s="2">
        <f t="shared" ref="V324:V325" si="590">COUNTA(M324)</f>
        <v>0</v>
      </c>
      <c r="W324" s="2">
        <f t="shared" ref="W324:W325" si="591">COUNTA(N324)</f>
        <v>0</v>
      </c>
      <c r="X324" s="15"/>
      <c r="Y324" s="15"/>
      <c r="Z324" s="15"/>
    </row>
    <row r="325" spans="1:26">
      <c r="A325" s="1" t="s">
        <v>30</v>
      </c>
      <c r="B325" s="1" t="s">
        <v>22</v>
      </c>
      <c r="C325" s="1" t="s">
        <v>16</v>
      </c>
      <c r="D325" s="4">
        <v>45811</v>
      </c>
      <c r="E325" s="2">
        <f t="shared" si="523"/>
        <v>106</v>
      </c>
      <c r="F325" s="2">
        <v>2</v>
      </c>
      <c r="G325" s="1" t="s">
        <v>40</v>
      </c>
      <c r="I325" s="1">
        <v>0</v>
      </c>
      <c r="J325" s="1">
        <v>0</v>
      </c>
      <c r="K325" s="2"/>
      <c r="L325" s="2"/>
      <c r="M325" s="2"/>
      <c r="N325" s="2"/>
      <c r="O325" s="2"/>
      <c r="Q325" s="2">
        <f t="shared" si="585"/>
        <v>0</v>
      </c>
      <c r="R325" s="2">
        <f t="shared" si="586"/>
        <v>1</v>
      </c>
      <c r="S325" s="2">
        <f t="shared" si="587"/>
        <v>1</v>
      </c>
      <c r="T325" s="2">
        <f t="shared" si="588"/>
        <v>0</v>
      </c>
      <c r="U325" s="2">
        <f t="shared" si="589"/>
        <v>0</v>
      </c>
      <c r="V325" s="2">
        <f t="shared" si="590"/>
        <v>0</v>
      </c>
      <c r="W325" s="2">
        <f t="shared" si="591"/>
        <v>0</v>
      </c>
      <c r="X325" s="15"/>
      <c r="Y325" s="15"/>
      <c r="Z325" s="15"/>
    </row>
    <row r="326" spans="1:26">
      <c r="A326" s="1" t="s">
        <v>30</v>
      </c>
      <c r="B326" s="1" t="s">
        <v>22</v>
      </c>
      <c r="C326" s="1" t="s">
        <v>16</v>
      </c>
      <c r="D326" s="4">
        <v>45811</v>
      </c>
      <c r="E326" s="2">
        <f t="shared" si="523"/>
        <v>106</v>
      </c>
      <c r="F326" s="2">
        <v>3</v>
      </c>
      <c r="G326" s="1" t="s">
        <v>40</v>
      </c>
      <c r="I326" s="1">
        <v>2</v>
      </c>
      <c r="J326" s="1">
        <v>1</v>
      </c>
      <c r="K326" s="2"/>
      <c r="L326" s="2"/>
      <c r="M326" s="2"/>
      <c r="N326" s="2"/>
      <c r="O326" s="2"/>
      <c r="Q326" s="2">
        <f t="shared" si="585"/>
        <v>0</v>
      </c>
      <c r="R326" s="2">
        <f t="shared" si="586"/>
        <v>1</v>
      </c>
      <c r="S326" s="2">
        <f t="shared" si="587"/>
        <v>1</v>
      </c>
      <c r="T326" s="2">
        <f t="shared" si="588"/>
        <v>0</v>
      </c>
      <c r="U326" s="2"/>
      <c r="V326" s="2"/>
      <c r="W326" s="2"/>
      <c r="X326" s="15"/>
      <c r="Y326" s="15"/>
      <c r="Z326" s="15"/>
    </row>
    <row r="327" spans="1:26">
      <c r="A327" s="1" t="s">
        <v>30</v>
      </c>
      <c r="B327" s="1" t="s">
        <v>22</v>
      </c>
      <c r="C327" s="1" t="s">
        <v>16</v>
      </c>
      <c r="D327" s="4">
        <v>45818</v>
      </c>
      <c r="E327" s="2">
        <f t="shared" si="523"/>
        <v>107</v>
      </c>
      <c r="F327" s="2">
        <v>1</v>
      </c>
      <c r="G327" s="1" t="s">
        <v>11</v>
      </c>
      <c r="H327" s="1">
        <v>3</v>
      </c>
      <c r="I327" s="1">
        <v>1</v>
      </c>
      <c r="K327" s="2"/>
      <c r="L327" s="2"/>
      <c r="M327" s="2"/>
      <c r="N327" s="2"/>
      <c r="O327" s="2"/>
      <c r="Q327" s="2">
        <f t="shared" ref="Q327:Q329" si="592">COUNTA(H327)</f>
        <v>1</v>
      </c>
      <c r="R327" s="2">
        <f t="shared" ref="R327:R329" si="593">COUNTA(I327)</f>
        <v>1</v>
      </c>
      <c r="S327" s="2">
        <f t="shared" ref="S327:S329" si="594">COUNTA(J327)</f>
        <v>0</v>
      </c>
      <c r="T327" s="2">
        <f t="shared" ref="T327:T329" si="595">COUNTA(K327)</f>
        <v>0</v>
      </c>
      <c r="U327" s="2">
        <f t="shared" ref="U327:U328" si="596">COUNTA(L327)</f>
        <v>0</v>
      </c>
      <c r="V327" s="2">
        <f t="shared" ref="V327:V328" si="597">COUNTA(M327)</f>
        <v>0</v>
      </c>
      <c r="W327" s="2">
        <f t="shared" ref="W327:W328" si="598">COUNTA(N327)</f>
        <v>0</v>
      </c>
      <c r="X327" s="15" t="str">
        <f t="shared" ref="X327" si="599">IF(SUM(H327:H329)&gt;SUM(I327:I329), "Caleb", "Joshua")</f>
        <v>Caleb</v>
      </c>
      <c r="Y327" s="15">
        <f t="shared" ref="Y327" si="600">ABS(SUM(H327:H329)-SUM(I327:I329))</f>
        <v>1</v>
      </c>
      <c r="Z327" s="15">
        <f t="shared" ref="Z327" si="601">SUM(H327:H329, I327:I329)</f>
        <v>11</v>
      </c>
    </row>
    <row r="328" spans="1:26">
      <c r="A328" s="1" t="s">
        <v>30</v>
      </c>
      <c r="B328" s="1" t="s">
        <v>22</v>
      </c>
      <c r="C328" s="1" t="s">
        <v>16</v>
      </c>
      <c r="D328" s="4">
        <v>45818</v>
      </c>
      <c r="E328" s="2">
        <f t="shared" si="523"/>
        <v>107</v>
      </c>
      <c r="F328" s="2">
        <v>2</v>
      </c>
      <c r="G328" s="1" t="s">
        <v>11</v>
      </c>
      <c r="H328" s="1">
        <v>0</v>
      </c>
      <c r="I328" s="1">
        <v>3</v>
      </c>
      <c r="K328" s="2"/>
      <c r="L328" s="2"/>
      <c r="M328" s="2"/>
      <c r="N328" s="2"/>
      <c r="O328" s="2"/>
      <c r="Q328" s="2">
        <f t="shared" si="592"/>
        <v>1</v>
      </c>
      <c r="R328" s="2">
        <f t="shared" si="593"/>
        <v>1</v>
      </c>
      <c r="S328" s="2">
        <f t="shared" si="594"/>
        <v>0</v>
      </c>
      <c r="T328" s="2">
        <f t="shared" si="595"/>
        <v>0</v>
      </c>
      <c r="U328" s="2">
        <f t="shared" si="596"/>
        <v>0</v>
      </c>
      <c r="V328" s="2">
        <f t="shared" si="597"/>
        <v>0</v>
      </c>
      <c r="W328" s="2">
        <f t="shared" si="598"/>
        <v>0</v>
      </c>
      <c r="X328" s="15"/>
      <c r="Y328" s="15"/>
      <c r="Z328" s="15"/>
    </row>
    <row r="329" spans="1:26">
      <c r="A329" s="1" t="s">
        <v>30</v>
      </c>
      <c r="B329" s="1" t="s">
        <v>22</v>
      </c>
      <c r="C329" s="1" t="s">
        <v>16</v>
      </c>
      <c r="D329" s="4">
        <v>45818</v>
      </c>
      <c r="E329" s="2">
        <f t="shared" si="523"/>
        <v>107</v>
      </c>
      <c r="F329" s="2">
        <v>3</v>
      </c>
      <c r="G329" s="1" t="s">
        <v>11</v>
      </c>
      <c r="H329" s="1">
        <v>3</v>
      </c>
      <c r="I329" s="1">
        <v>1</v>
      </c>
      <c r="K329" s="2"/>
      <c r="L329" s="2"/>
      <c r="M329" s="2"/>
      <c r="N329" s="2"/>
      <c r="O329" s="2"/>
      <c r="Q329" s="2">
        <f t="shared" si="592"/>
        <v>1</v>
      </c>
      <c r="R329" s="2">
        <f t="shared" si="593"/>
        <v>1</v>
      </c>
      <c r="S329" s="2">
        <f t="shared" si="594"/>
        <v>0</v>
      </c>
      <c r="T329" s="2">
        <f t="shared" si="595"/>
        <v>0</v>
      </c>
      <c r="U329" s="2"/>
      <c r="V329" s="2"/>
      <c r="W329" s="2"/>
      <c r="X329" s="15"/>
      <c r="Y329" s="15"/>
      <c r="Z329" s="15"/>
    </row>
    <row r="330" spans="1:26">
      <c r="A330" s="1" t="s">
        <v>30</v>
      </c>
      <c r="B330" s="1" t="s">
        <v>22</v>
      </c>
      <c r="C330" s="1" t="s">
        <v>16</v>
      </c>
      <c r="D330" s="4">
        <v>45819</v>
      </c>
      <c r="E330" s="2">
        <f t="shared" si="523"/>
        <v>108</v>
      </c>
      <c r="F330" s="2">
        <v>1</v>
      </c>
      <c r="G330" s="1" t="s">
        <v>9</v>
      </c>
      <c r="H330" s="1">
        <v>3</v>
      </c>
      <c r="I330" s="1">
        <v>4</v>
      </c>
      <c r="K330" s="2"/>
      <c r="L330" s="2"/>
      <c r="M330" s="2"/>
      <c r="N330" s="2"/>
      <c r="O330" s="2"/>
      <c r="Q330" s="2">
        <f t="shared" ref="Q330:Q332" si="602">COUNTA(H330)</f>
        <v>1</v>
      </c>
      <c r="R330" s="2">
        <f t="shared" ref="R330:R332" si="603">COUNTA(I330)</f>
        <v>1</v>
      </c>
      <c r="S330" s="2">
        <f t="shared" ref="S330:S332" si="604">COUNTA(J330)</f>
        <v>0</v>
      </c>
      <c r="T330" s="2">
        <f t="shared" ref="T330:T332" si="605">COUNTA(K330)</f>
        <v>0</v>
      </c>
      <c r="U330" s="2">
        <f t="shared" ref="U330:U331" si="606">COUNTA(L330)</f>
        <v>0</v>
      </c>
      <c r="V330" s="2">
        <f t="shared" ref="V330:V331" si="607">COUNTA(M330)</f>
        <v>0</v>
      </c>
      <c r="W330" s="2">
        <f t="shared" ref="W330:W331" si="608">COUNTA(N330)</f>
        <v>0</v>
      </c>
      <c r="X330" s="15" t="str">
        <f t="shared" ref="X330" si="609">IF(SUM(H330:H332)&gt;SUM(I330:I332), "Caleb", "Joshua")</f>
        <v>Caleb</v>
      </c>
      <c r="Y330" s="15">
        <f t="shared" ref="Y330" si="610">ABS(SUM(H330:H332)-SUM(I330:I332))</f>
        <v>2</v>
      </c>
      <c r="Z330" s="15">
        <f t="shared" ref="Z330" si="611">SUM(H330:H332, I330:I332)</f>
        <v>14</v>
      </c>
    </row>
    <row r="331" spans="1:26">
      <c r="A331" s="1" t="s">
        <v>30</v>
      </c>
      <c r="B331" s="1" t="s">
        <v>22</v>
      </c>
      <c r="C331" s="1" t="s">
        <v>16</v>
      </c>
      <c r="D331" s="4">
        <v>45819</v>
      </c>
      <c r="E331" s="2">
        <f t="shared" si="523"/>
        <v>108</v>
      </c>
      <c r="F331" s="2">
        <v>2</v>
      </c>
      <c r="G331" s="1" t="s">
        <v>9</v>
      </c>
      <c r="H331" s="1">
        <v>0</v>
      </c>
      <c r="I331" s="1">
        <v>1</v>
      </c>
      <c r="K331" s="2"/>
      <c r="L331" s="2"/>
      <c r="M331" s="2"/>
      <c r="N331" s="2"/>
      <c r="O331" s="2"/>
      <c r="Q331" s="2">
        <f t="shared" si="602"/>
        <v>1</v>
      </c>
      <c r="R331" s="2">
        <f t="shared" si="603"/>
        <v>1</v>
      </c>
      <c r="S331" s="2">
        <f t="shared" si="604"/>
        <v>0</v>
      </c>
      <c r="T331" s="2">
        <f t="shared" si="605"/>
        <v>0</v>
      </c>
      <c r="U331" s="2">
        <f t="shared" si="606"/>
        <v>0</v>
      </c>
      <c r="V331" s="2">
        <f t="shared" si="607"/>
        <v>0</v>
      </c>
      <c r="W331" s="2">
        <f t="shared" si="608"/>
        <v>0</v>
      </c>
      <c r="X331" s="15"/>
      <c r="Y331" s="15"/>
      <c r="Z331" s="15"/>
    </row>
    <row r="332" spans="1:26">
      <c r="A332" s="1" t="s">
        <v>30</v>
      </c>
      <c r="B332" s="1" t="s">
        <v>22</v>
      </c>
      <c r="C332" s="1" t="s">
        <v>16</v>
      </c>
      <c r="D332" s="4">
        <v>45819</v>
      </c>
      <c r="E332" s="2">
        <f t="shared" si="523"/>
        <v>108</v>
      </c>
      <c r="F332" s="2">
        <v>3</v>
      </c>
      <c r="G332" s="1" t="s">
        <v>9</v>
      </c>
      <c r="H332" s="1">
        <v>5</v>
      </c>
      <c r="I332" s="1">
        <v>1</v>
      </c>
      <c r="K332" s="2"/>
      <c r="L332" s="2"/>
      <c r="M332" s="2"/>
      <c r="N332" s="2"/>
      <c r="O332" s="2"/>
      <c r="Q332" s="2">
        <f t="shared" si="602"/>
        <v>1</v>
      </c>
      <c r="R332" s="2">
        <f t="shared" si="603"/>
        <v>1</v>
      </c>
      <c r="S332" s="2">
        <f t="shared" si="604"/>
        <v>0</v>
      </c>
      <c r="T332" s="2">
        <f t="shared" si="605"/>
        <v>0</v>
      </c>
      <c r="U332" s="2"/>
      <c r="V332" s="2"/>
      <c r="W332" s="2"/>
      <c r="X332" s="15"/>
      <c r="Y332" s="15"/>
      <c r="Z332" s="15"/>
    </row>
    <row r="333" spans="1:26">
      <c r="A333" s="1" t="s">
        <v>30</v>
      </c>
      <c r="B333" s="1" t="s">
        <v>22</v>
      </c>
      <c r="C333" s="1" t="s">
        <v>16</v>
      </c>
      <c r="D333" s="4">
        <v>45820</v>
      </c>
      <c r="E333" s="2">
        <f t="shared" si="523"/>
        <v>109</v>
      </c>
      <c r="F333" s="2">
        <v>1</v>
      </c>
      <c r="G333" s="1" t="s">
        <v>11</v>
      </c>
      <c r="H333" s="1">
        <v>3</v>
      </c>
      <c r="I333" s="1">
        <v>3</v>
      </c>
      <c r="K333" s="2"/>
      <c r="L333" s="2"/>
      <c r="M333" s="2"/>
      <c r="N333" s="2"/>
      <c r="O333" s="2"/>
      <c r="Q333" s="2">
        <f t="shared" ref="Q333:Q335" si="612">COUNTA(H333)</f>
        <v>1</v>
      </c>
      <c r="R333" s="2">
        <f t="shared" ref="R333:R335" si="613">COUNTA(I333)</f>
        <v>1</v>
      </c>
      <c r="S333" s="2">
        <f t="shared" ref="S333:S335" si="614">COUNTA(J333)</f>
        <v>0</v>
      </c>
      <c r="T333" s="2">
        <f t="shared" ref="T333:T335" si="615">COUNTA(K333)</f>
        <v>0</v>
      </c>
      <c r="U333" s="2">
        <f t="shared" ref="U333:U334" si="616">COUNTA(L333)</f>
        <v>0</v>
      </c>
      <c r="V333" s="2">
        <f t="shared" ref="V333:V334" si="617">COUNTA(M333)</f>
        <v>0</v>
      </c>
      <c r="W333" s="2">
        <f t="shared" ref="W333:W334" si="618">COUNTA(N333)</f>
        <v>0</v>
      </c>
      <c r="X333" s="15" t="str">
        <f t="shared" ref="X333" si="619">IF(SUM(H333:H335)&gt;SUM(I333:I335), "Caleb", "Joshua")</f>
        <v>Joshua</v>
      </c>
      <c r="Y333" s="15">
        <f t="shared" ref="Y333" si="620">ABS(SUM(H333:H335)-SUM(I333:I335))</f>
        <v>3</v>
      </c>
      <c r="Z333" s="15">
        <f t="shared" ref="Z333" si="621">SUM(H333:H335, I333:I335)</f>
        <v>13</v>
      </c>
    </row>
    <row r="334" spans="1:26">
      <c r="A334" s="1" t="s">
        <v>30</v>
      </c>
      <c r="B334" s="1" t="s">
        <v>22</v>
      </c>
      <c r="C334" s="1" t="s">
        <v>16</v>
      </c>
      <c r="D334" s="4">
        <v>45820</v>
      </c>
      <c r="E334" s="2">
        <f t="shared" si="523"/>
        <v>109</v>
      </c>
      <c r="F334" s="2">
        <v>2</v>
      </c>
      <c r="G334" s="1" t="s">
        <v>11</v>
      </c>
      <c r="H334" s="1">
        <v>0</v>
      </c>
      <c r="I334" s="1">
        <v>0</v>
      </c>
      <c r="K334" s="2"/>
      <c r="L334" s="2"/>
      <c r="M334" s="2"/>
      <c r="N334" s="2"/>
      <c r="O334" s="2"/>
      <c r="Q334" s="2">
        <f t="shared" si="612"/>
        <v>1</v>
      </c>
      <c r="R334" s="2">
        <f t="shared" si="613"/>
        <v>1</v>
      </c>
      <c r="S334" s="2">
        <f t="shared" si="614"/>
        <v>0</v>
      </c>
      <c r="T334" s="2">
        <f t="shared" si="615"/>
        <v>0</v>
      </c>
      <c r="U334" s="2">
        <f t="shared" si="616"/>
        <v>0</v>
      </c>
      <c r="V334" s="2">
        <f t="shared" si="617"/>
        <v>0</v>
      </c>
      <c r="W334" s="2">
        <f t="shared" si="618"/>
        <v>0</v>
      </c>
      <c r="X334" s="15"/>
      <c r="Y334" s="15"/>
      <c r="Z334" s="15"/>
    </row>
    <row r="335" spans="1:26">
      <c r="A335" s="1" t="s">
        <v>30</v>
      </c>
      <c r="B335" s="1" t="s">
        <v>22</v>
      </c>
      <c r="C335" s="1" t="s">
        <v>16</v>
      </c>
      <c r="D335" s="4">
        <v>45820</v>
      </c>
      <c r="E335" s="2">
        <f t="shared" si="523"/>
        <v>109</v>
      </c>
      <c r="F335" s="2">
        <v>3</v>
      </c>
      <c r="G335" s="1" t="s">
        <v>11</v>
      </c>
      <c r="H335" s="1">
        <v>2</v>
      </c>
      <c r="I335" s="1">
        <v>5</v>
      </c>
      <c r="K335" s="2"/>
      <c r="L335" s="2"/>
      <c r="M335" s="2"/>
      <c r="N335" s="2"/>
      <c r="O335" s="2"/>
      <c r="Q335" s="2">
        <f t="shared" si="612"/>
        <v>1</v>
      </c>
      <c r="R335" s="2">
        <f t="shared" si="613"/>
        <v>1</v>
      </c>
      <c r="S335" s="2">
        <f t="shared" si="614"/>
        <v>0</v>
      </c>
      <c r="T335" s="2">
        <f t="shared" si="615"/>
        <v>0</v>
      </c>
      <c r="U335" s="2"/>
      <c r="V335" s="2"/>
      <c r="W335" s="2"/>
      <c r="X335" s="15"/>
      <c r="Y335" s="15"/>
      <c r="Z335" s="15"/>
    </row>
    <row r="336" spans="1:26">
      <c r="A336" s="1" t="s">
        <v>30</v>
      </c>
      <c r="B336" s="1" t="s">
        <v>22</v>
      </c>
      <c r="C336" s="1" t="s">
        <v>16</v>
      </c>
      <c r="D336" s="4">
        <v>45821</v>
      </c>
      <c r="E336" s="2">
        <f t="shared" si="523"/>
        <v>110</v>
      </c>
      <c r="F336" s="2">
        <v>1</v>
      </c>
      <c r="G336" s="1" t="s">
        <v>11</v>
      </c>
      <c r="H336" s="1">
        <v>3</v>
      </c>
      <c r="I336" s="1">
        <v>0</v>
      </c>
      <c r="K336" s="2"/>
      <c r="L336" s="2"/>
      <c r="M336" s="2"/>
      <c r="N336" s="2"/>
      <c r="O336" s="2"/>
      <c r="Q336" s="2">
        <f t="shared" ref="Q336:Q338" si="622">COUNTA(H336)</f>
        <v>1</v>
      </c>
      <c r="R336" s="2">
        <f t="shared" ref="R336:R338" si="623">COUNTA(I336)</f>
        <v>1</v>
      </c>
      <c r="S336" s="2">
        <f t="shared" ref="S336:S338" si="624">COUNTA(J336)</f>
        <v>0</v>
      </c>
      <c r="T336" s="2">
        <f t="shared" ref="T336:T338" si="625">COUNTA(K336)</f>
        <v>0</v>
      </c>
      <c r="U336" s="2">
        <f t="shared" ref="U336:U337" si="626">COUNTA(L336)</f>
        <v>0</v>
      </c>
      <c r="V336" s="2">
        <f t="shared" ref="V336:V337" si="627">COUNTA(M336)</f>
        <v>0</v>
      </c>
      <c r="W336" s="2">
        <f t="shared" ref="W336:W337" si="628">COUNTA(N336)</f>
        <v>0</v>
      </c>
      <c r="X336" s="15" t="str">
        <f t="shared" ref="X336" si="629">IF(SUM(H336:H338)&gt;SUM(I336:I338), "Caleb", "Joshua")</f>
        <v>Caleb</v>
      </c>
      <c r="Y336" s="15">
        <f t="shared" ref="Y336" si="630">ABS(SUM(H336:H338)-SUM(I336:I338))</f>
        <v>2</v>
      </c>
      <c r="Z336" s="15">
        <f t="shared" ref="Z336" si="631">SUM(H336:H338, I336:I338)</f>
        <v>8</v>
      </c>
    </row>
    <row r="337" spans="1:26">
      <c r="A337" s="1" t="s">
        <v>30</v>
      </c>
      <c r="B337" s="1" t="s">
        <v>22</v>
      </c>
      <c r="C337" s="1" t="s">
        <v>16</v>
      </c>
      <c r="D337" s="4">
        <v>45821</v>
      </c>
      <c r="E337" s="2">
        <f t="shared" si="523"/>
        <v>110</v>
      </c>
      <c r="F337" s="2">
        <v>2</v>
      </c>
      <c r="G337" s="1" t="s">
        <v>11</v>
      </c>
      <c r="H337" s="1">
        <v>1</v>
      </c>
      <c r="I337" s="1">
        <v>3</v>
      </c>
      <c r="K337" s="2"/>
      <c r="L337" s="2"/>
      <c r="M337" s="2"/>
      <c r="N337" s="2"/>
      <c r="O337" s="2"/>
      <c r="Q337" s="2">
        <f t="shared" si="622"/>
        <v>1</v>
      </c>
      <c r="R337" s="2">
        <f t="shared" si="623"/>
        <v>1</v>
      </c>
      <c r="S337" s="2">
        <f t="shared" si="624"/>
        <v>0</v>
      </c>
      <c r="T337" s="2">
        <f t="shared" si="625"/>
        <v>0</v>
      </c>
      <c r="U337" s="2">
        <f t="shared" si="626"/>
        <v>0</v>
      </c>
      <c r="V337" s="2">
        <f t="shared" si="627"/>
        <v>0</v>
      </c>
      <c r="W337" s="2">
        <f t="shared" si="628"/>
        <v>0</v>
      </c>
      <c r="X337" s="15"/>
      <c r="Y337" s="15"/>
      <c r="Z337" s="15"/>
    </row>
    <row r="338" spans="1:26">
      <c r="A338" s="1" t="s">
        <v>30</v>
      </c>
      <c r="B338" s="1" t="s">
        <v>22</v>
      </c>
      <c r="C338" s="1" t="s">
        <v>16</v>
      </c>
      <c r="D338" s="4">
        <v>45821</v>
      </c>
      <c r="E338" s="2">
        <f t="shared" si="523"/>
        <v>110</v>
      </c>
      <c r="F338" s="2">
        <v>3</v>
      </c>
      <c r="G338" s="1" t="s">
        <v>11</v>
      </c>
      <c r="H338" s="1">
        <v>1</v>
      </c>
      <c r="I338" s="1">
        <v>0</v>
      </c>
      <c r="K338" s="2"/>
      <c r="L338" s="2"/>
      <c r="M338" s="2"/>
      <c r="N338" s="2"/>
      <c r="O338" s="2"/>
      <c r="Q338" s="2">
        <f t="shared" si="622"/>
        <v>1</v>
      </c>
      <c r="R338" s="2">
        <f t="shared" si="623"/>
        <v>1</v>
      </c>
      <c r="S338" s="2">
        <f t="shared" si="624"/>
        <v>0</v>
      </c>
      <c r="T338" s="2">
        <f t="shared" si="625"/>
        <v>0</v>
      </c>
      <c r="U338" s="2"/>
      <c r="V338" s="2"/>
      <c r="W338" s="2"/>
      <c r="X338" s="15"/>
      <c r="Y338" s="15"/>
      <c r="Z338" s="15"/>
    </row>
    <row r="339" spans="1:26">
      <c r="A339" s="1" t="s">
        <v>30</v>
      </c>
      <c r="B339" s="1" t="s">
        <v>22</v>
      </c>
      <c r="C339" s="1" t="s">
        <v>16</v>
      </c>
      <c r="D339" s="4">
        <v>45824</v>
      </c>
      <c r="E339" s="2">
        <f t="shared" si="523"/>
        <v>111</v>
      </c>
      <c r="F339" s="2">
        <v>1</v>
      </c>
      <c r="G339" s="1" t="s">
        <v>9</v>
      </c>
      <c r="H339" s="1">
        <v>3</v>
      </c>
      <c r="I339" s="1">
        <v>0</v>
      </c>
      <c r="K339" s="2"/>
      <c r="L339" s="2"/>
      <c r="M339" s="2"/>
      <c r="N339" s="2"/>
      <c r="O339" s="2"/>
      <c r="Q339" s="2">
        <f t="shared" ref="Q339:Q341" si="632">COUNTA(H339)</f>
        <v>1</v>
      </c>
      <c r="R339" s="2">
        <f t="shared" ref="R339:R341" si="633">COUNTA(I339)</f>
        <v>1</v>
      </c>
      <c r="S339" s="2">
        <f t="shared" ref="S339:S341" si="634">COUNTA(J339)</f>
        <v>0</v>
      </c>
      <c r="T339" s="2">
        <f t="shared" ref="T339:T341" si="635">COUNTA(K339)</f>
        <v>0</v>
      </c>
      <c r="U339" s="2">
        <f t="shared" ref="U339:U340" si="636">COUNTA(L339)</f>
        <v>0</v>
      </c>
      <c r="V339" s="2">
        <f t="shared" ref="V339:V340" si="637">COUNTA(M339)</f>
        <v>0</v>
      </c>
      <c r="W339" s="2">
        <f t="shared" ref="W339:W340" si="638">COUNTA(N339)</f>
        <v>0</v>
      </c>
      <c r="X339" s="15" t="str">
        <f t="shared" ref="X339" si="639">IF(SUM(H339:H341)&gt;SUM(I339:I341), "Caleb", "Joshua")</f>
        <v>Caleb</v>
      </c>
      <c r="Y339" s="15">
        <f t="shared" ref="Y339" si="640">ABS(SUM(H339:H341)-SUM(I339:I341))</f>
        <v>3</v>
      </c>
      <c r="Z339" s="15">
        <f t="shared" ref="Z339" si="641">SUM(H339:H341, I339:I341)</f>
        <v>11</v>
      </c>
    </row>
    <row r="340" spans="1:26">
      <c r="A340" s="1" t="s">
        <v>30</v>
      </c>
      <c r="B340" s="1" t="s">
        <v>22</v>
      </c>
      <c r="C340" s="1" t="s">
        <v>16</v>
      </c>
      <c r="D340" s="4">
        <v>45824</v>
      </c>
      <c r="E340" s="2">
        <f t="shared" si="523"/>
        <v>111</v>
      </c>
      <c r="F340" s="2">
        <v>2</v>
      </c>
      <c r="G340" s="1" t="s">
        <v>9</v>
      </c>
      <c r="H340" s="1">
        <v>4</v>
      </c>
      <c r="I340" s="1">
        <v>0</v>
      </c>
      <c r="K340" s="2"/>
      <c r="L340" s="2"/>
      <c r="M340" s="2"/>
      <c r="N340" s="2"/>
      <c r="O340" s="2"/>
      <c r="Q340" s="2">
        <f t="shared" si="632"/>
        <v>1</v>
      </c>
      <c r="R340" s="2">
        <f t="shared" si="633"/>
        <v>1</v>
      </c>
      <c r="S340" s="2">
        <f t="shared" si="634"/>
        <v>0</v>
      </c>
      <c r="T340" s="2">
        <f t="shared" si="635"/>
        <v>0</v>
      </c>
      <c r="U340" s="2">
        <f t="shared" si="636"/>
        <v>0</v>
      </c>
      <c r="V340" s="2">
        <f t="shared" si="637"/>
        <v>0</v>
      </c>
      <c r="W340" s="2">
        <f t="shared" si="638"/>
        <v>0</v>
      </c>
      <c r="X340" s="15"/>
      <c r="Y340" s="15"/>
      <c r="Z340" s="15"/>
    </row>
    <row r="341" spans="1:26">
      <c r="A341" s="1" t="s">
        <v>30</v>
      </c>
      <c r="B341" s="1" t="s">
        <v>22</v>
      </c>
      <c r="C341" s="1" t="s">
        <v>16</v>
      </c>
      <c r="D341" s="4">
        <v>45824</v>
      </c>
      <c r="E341" s="2">
        <f t="shared" si="523"/>
        <v>111</v>
      </c>
      <c r="F341" s="2">
        <v>3</v>
      </c>
      <c r="G341" s="1" t="s">
        <v>9</v>
      </c>
      <c r="H341" s="1">
        <v>0</v>
      </c>
      <c r="I341" s="1">
        <v>4</v>
      </c>
      <c r="K341" s="2"/>
      <c r="L341" s="2"/>
      <c r="M341" s="2"/>
      <c r="N341" s="2"/>
      <c r="O341" s="2"/>
      <c r="Q341" s="2">
        <f t="shared" si="632"/>
        <v>1</v>
      </c>
      <c r="R341" s="2">
        <f t="shared" si="633"/>
        <v>1</v>
      </c>
      <c r="S341" s="2">
        <f t="shared" si="634"/>
        <v>0</v>
      </c>
      <c r="T341" s="2">
        <f t="shared" si="635"/>
        <v>0</v>
      </c>
      <c r="U341" s="2"/>
      <c r="V341" s="2"/>
      <c r="W341" s="2"/>
      <c r="X341" s="15"/>
      <c r="Y341" s="15"/>
      <c r="Z341" s="15"/>
    </row>
    <row r="342" spans="1:26">
      <c r="A342" s="1" t="s">
        <v>30</v>
      </c>
      <c r="B342" s="1" t="s">
        <v>22</v>
      </c>
      <c r="C342" s="1" t="s">
        <v>16</v>
      </c>
      <c r="D342" s="4">
        <v>45824</v>
      </c>
      <c r="E342" s="2">
        <f t="shared" si="523"/>
        <v>112</v>
      </c>
      <c r="F342" s="2">
        <v>1</v>
      </c>
      <c r="G342" s="1" t="s">
        <v>76</v>
      </c>
      <c r="H342" s="1">
        <v>2</v>
      </c>
      <c r="I342" s="1">
        <v>0</v>
      </c>
      <c r="J342" s="1">
        <v>1</v>
      </c>
      <c r="K342" s="2">
        <v>0</v>
      </c>
      <c r="L342" s="2"/>
      <c r="M342" s="2"/>
      <c r="N342" s="2"/>
      <c r="O342" s="2"/>
      <c r="Q342" s="2">
        <f t="shared" ref="Q342:Q344" si="642">COUNTA(H342)</f>
        <v>1</v>
      </c>
      <c r="R342" s="2">
        <f t="shared" ref="R342:R344" si="643">COUNTA(I342)</f>
        <v>1</v>
      </c>
      <c r="S342" s="2">
        <f t="shared" ref="S342:S344" si="644">COUNTA(J342)</f>
        <v>1</v>
      </c>
      <c r="T342" s="2">
        <f t="shared" ref="T342:T344" si="645">COUNTA(K342)</f>
        <v>1</v>
      </c>
      <c r="U342" s="2">
        <f t="shared" ref="U342:U343" si="646">COUNTA(L342)</f>
        <v>0</v>
      </c>
      <c r="V342" s="2">
        <f t="shared" ref="V342:V343" si="647">COUNTA(M342)</f>
        <v>0</v>
      </c>
      <c r="W342" s="2">
        <f t="shared" ref="W342:W343" si="648">COUNTA(N342)</f>
        <v>0</v>
      </c>
      <c r="X342" s="15" t="str">
        <f t="shared" ref="X342" si="649">IF(SUM(H342:H344)&gt;SUM(I342:I344), "Caleb", "Joshua")</f>
        <v>Caleb</v>
      </c>
      <c r="Y342" s="15">
        <f t="shared" ref="Y342" si="650">ABS(SUM(H342:H344)-SUM(I342:I344))</f>
        <v>2</v>
      </c>
      <c r="Z342" s="15">
        <f t="shared" ref="Z342" si="651">SUM(H342:H344, I342:I344)</f>
        <v>4</v>
      </c>
    </row>
    <row r="343" spans="1:26">
      <c r="A343" s="1" t="s">
        <v>30</v>
      </c>
      <c r="B343" s="1" t="s">
        <v>22</v>
      </c>
      <c r="C343" s="1" t="s">
        <v>16</v>
      </c>
      <c r="D343" s="4">
        <v>45824</v>
      </c>
      <c r="E343" s="2">
        <f t="shared" si="523"/>
        <v>112</v>
      </c>
      <c r="F343" s="2">
        <v>2</v>
      </c>
      <c r="G343" s="1" t="s">
        <v>76</v>
      </c>
      <c r="H343" s="1">
        <v>0</v>
      </c>
      <c r="I343" s="1">
        <v>1</v>
      </c>
      <c r="J343" s="1">
        <v>1</v>
      </c>
      <c r="K343" s="2">
        <v>3</v>
      </c>
      <c r="L343" s="2"/>
      <c r="M343" s="2"/>
      <c r="N343" s="2"/>
      <c r="O343" s="2"/>
      <c r="Q343" s="2">
        <f t="shared" si="642"/>
        <v>1</v>
      </c>
      <c r="R343" s="2">
        <f t="shared" si="643"/>
        <v>1</v>
      </c>
      <c r="S343" s="2">
        <f t="shared" si="644"/>
        <v>1</v>
      </c>
      <c r="T343" s="2">
        <f t="shared" si="645"/>
        <v>1</v>
      </c>
      <c r="U343" s="2">
        <f t="shared" si="646"/>
        <v>0</v>
      </c>
      <c r="V343" s="2">
        <f t="shared" si="647"/>
        <v>0</v>
      </c>
      <c r="W343" s="2">
        <f t="shared" si="648"/>
        <v>0</v>
      </c>
      <c r="X343" s="15"/>
      <c r="Y343" s="15"/>
      <c r="Z343" s="15"/>
    </row>
    <row r="344" spans="1:26">
      <c r="A344" s="1" t="s">
        <v>30</v>
      </c>
      <c r="B344" s="1" t="s">
        <v>22</v>
      </c>
      <c r="C344" s="1" t="s">
        <v>16</v>
      </c>
      <c r="D344" s="4">
        <v>45824</v>
      </c>
      <c r="E344" s="2">
        <f t="shared" si="523"/>
        <v>112</v>
      </c>
      <c r="F344" s="2">
        <v>3</v>
      </c>
      <c r="G344" s="1" t="s">
        <v>76</v>
      </c>
      <c r="H344" s="1">
        <v>1</v>
      </c>
      <c r="I344" s="1">
        <v>0</v>
      </c>
      <c r="J344" s="1">
        <v>2</v>
      </c>
      <c r="K344" s="2">
        <v>3</v>
      </c>
      <c r="L344" s="2"/>
      <c r="M344" s="2"/>
      <c r="N344" s="2"/>
      <c r="O344" s="2"/>
      <c r="Q344" s="2">
        <f t="shared" si="642"/>
        <v>1</v>
      </c>
      <c r="R344" s="2">
        <f t="shared" si="643"/>
        <v>1</v>
      </c>
      <c r="S344" s="2">
        <f t="shared" si="644"/>
        <v>1</v>
      </c>
      <c r="T344" s="2">
        <f t="shared" si="645"/>
        <v>1</v>
      </c>
      <c r="U344" s="2"/>
      <c r="V344" s="2"/>
      <c r="W344" s="2"/>
      <c r="X344" s="15"/>
      <c r="Y344" s="15"/>
      <c r="Z344" s="15"/>
    </row>
    <row r="345" spans="1:26">
      <c r="A345" s="1" t="s">
        <v>30</v>
      </c>
      <c r="B345" s="1" t="s">
        <v>22</v>
      </c>
      <c r="C345" s="1" t="s">
        <v>16</v>
      </c>
      <c r="D345" s="4">
        <v>45825</v>
      </c>
      <c r="E345" s="2">
        <f t="shared" si="523"/>
        <v>113</v>
      </c>
      <c r="F345" s="2">
        <v>1</v>
      </c>
      <c r="G345" s="1" t="s">
        <v>11</v>
      </c>
      <c r="H345" s="1">
        <v>6</v>
      </c>
      <c r="I345" s="1">
        <v>2</v>
      </c>
      <c r="K345" s="2"/>
      <c r="L345" s="2"/>
      <c r="M345" s="2"/>
      <c r="N345" s="2"/>
      <c r="O345" s="2"/>
      <c r="Q345" s="2">
        <f t="shared" ref="Q345:Q347" si="652">COUNTA(H345)</f>
        <v>1</v>
      </c>
      <c r="R345" s="2">
        <f t="shared" ref="R345:R347" si="653">COUNTA(I345)</f>
        <v>1</v>
      </c>
      <c r="S345" s="2">
        <f t="shared" ref="S345:S347" si="654">COUNTA(J345)</f>
        <v>0</v>
      </c>
      <c r="T345" s="2">
        <f t="shared" ref="T345:T347" si="655">COUNTA(K345)</f>
        <v>0</v>
      </c>
      <c r="U345" s="2">
        <f t="shared" ref="U345:U346" si="656">COUNTA(L345)</f>
        <v>0</v>
      </c>
      <c r="V345" s="2">
        <f t="shared" ref="V345:V346" si="657">COUNTA(M345)</f>
        <v>0</v>
      </c>
      <c r="W345" s="2">
        <f t="shared" ref="W345:W346" si="658">COUNTA(N345)</f>
        <v>0</v>
      </c>
      <c r="X345" s="15" t="str">
        <f t="shared" ref="X345" si="659">IF(SUM(H345:H347)&gt;SUM(I345:I347), "Caleb", "Joshua")</f>
        <v>Caleb</v>
      </c>
      <c r="Y345" s="15">
        <f t="shared" ref="Y345" si="660">ABS(SUM(H345:H347)-SUM(I345:I347))</f>
        <v>5</v>
      </c>
      <c r="Z345" s="15">
        <f t="shared" ref="Z345" si="661">SUM(H345:H347, I345:I347)</f>
        <v>19</v>
      </c>
    </row>
    <row r="346" spans="1:26">
      <c r="A346" s="1" t="s">
        <v>30</v>
      </c>
      <c r="B346" s="1" t="s">
        <v>22</v>
      </c>
      <c r="C346" s="1" t="s">
        <v>16</v>
      </c>
      <c r="D346" s="4">
        <v>45825</v>
      </c>
      <c r="E346" s="2">
        <f t="shared" si="523"/>
        <v>113</v>
      </c>
      <c r="F346" s="2">
        <v>2</v>
      </c>
      <c r="G346" s="1" t="s">
        <v>11</v>
      </c>
      <c r="H346" s="1">
        <v>2</v>
      </c>
      <c r="I346" s="1">
        <v>0</v>
      </c>
      <c r="K346" s="2"/>
      <c r="L346" s="2"/>
      <c r="M346" s="2"/>
      <c r="N346" s="2"/>
      <c r="O346" s="2"/>
      <c r="Q346" s="2">
        <f t="shared" si="652"/>
        <v>1</v>
      </c>
      <c r="R346" s="2">
        <f t="shared" si="653"/>
        <v>1</v>
      </c>
      <c r="S346" s="2">
        <f t="shared" si="654"/>
        <v>0</v>
      </c>
      <c r="T346" s="2">
        <f t="shared" si="655"/>
        <v>0</v>
      </c>
      <c r="U346" s="2">
        <f t="shared" si="656"/>
        <v>0</v>
      </c>
      <c r="V346" s="2">
        <f t="shared" si="657"/>
        <v>0</v>
      </c>
      <c r="W346" s="2">
        <f t="shared" si="658"/>
        <v>0</v>
      </c>
      <c r="X346" s="15"/>
      <c r="Y346" s="15"/>
      <c r="Z346" s="15"/>
    </row>
    <row r="347" spans="1:26">
      <c r="A347" s="1" t="s">
        <v>30</v>
      </c>
      <c r="B347" s="1" t="s">
        <v>22</v>
      </c>
      <c r="C347" s="1" t="s">
        <v>16</v>
      </c>
      <c r="D347" s="4">
        <v>45825</v>
      </c>
      <c r="E347" s="2">
        <f t="shared" si="523"/>
        <v>113</v>
      </c>
      <c r="F347" s="2">
        <v>3</v>
      </c>
      <c r="G347" s="1" t="s">
        <v>11</v>
      </c>
      <c r="H347" s="1">
        <v>4</v>
      </c>
      <c r="I347" s="1">
        <v>5</v>
      </c>
      <c r="K347" s="2"/>
      <c r="L347" s="2"/>
      <c r="M347" s="2"/>
      <c r="N347" s="2"/>
      <c r="O347" s="2"/>
      <c r="Q347" s="2">
        <f t="shared" si="652"/>
        <v>1</v>
      </c>
      <c r="R347" s="2">
        <f t="shared" si="653"/>
        <v>1</v>
      </c>
      <c r="S347" s="2">
        <f t="shared" si="654"/>
        <v>0</v>
      </c>
      <c r="T347" s="2">
        <f t="shared" si="655"/>
        <v>0</v>
      </c>
      <c r="U347" s="2"/>
      <c r="V347" s="2"/>
      <c r="W347" s="2"/>
      <c r="X347" s="15"/>
      <c r="Y347" s="15"/>
      <c r="Z347" s="15"/>
    </row>
    <row r="348" spans="1:26">
      <c r="A348" s="1" t="s">
        <v>30</v>
      </c>
      <c r="B348" s="1" t="s">
        <v>22</v>
      </c>
      <c r="C348" s="1" t="s">
        <v>16</v>
      </c>
      <c r="D348" s="4">
        <v>45825</v>
      </c>
      <c r="E348" s="2">
        <f t="shared" si="523"/>
        <v>114</v>
      </c>
      <c r="F348" s="2">
        <v>1</v>
      </c>
      <c r="G348" s="1" t="s">
        <v>8</v>
      </c>
      <c r="H348" s="1">
        <v>0</v>
      </c>
      <c r="I348" s="1">
        <v>2</v>
      </c>
      <c r="J348" s="1">
        <v>1</v>
      </c>
      <c r="K348" s="2"/>
      <c r="L348" s="2"/>
      <c r="M348" s="2"/>
      <c r="N348" s="2"/>
      <c r="O348" s="2"/>
      <c r="Q348" s="2">
        <f t="shared" ref="Q348:Q350" si="662">COUNTA(H348)</f>
        <v>1</v>
      </c>
      <c r="R348" s="2">
        <f t="shared" ref="R348:R350" si="663">COUNTA(I348)</f>
        <v>1</v>
      </c>
      <c r="S348" s="2">
        <f t="shared" ref="S348:S350" si="664">COUNTA(J348)</f>
        <v>1</v>
      </c>
      <c r="T348" s="2">
        <f t="shared" ref="T348:T350" si="665">COUNTA(K348)</f>
        <v>0</v>
      </c>
      <c r="U348" s="2">
        <f t="shared" ref="U348:U349" si="666">COUNTA(L348)</f>
        <v>0</v>
      </c>
      <c r="V348" s="2">
        <f t="shared" ref="V348:V349" si="667">COUNTA(M348)</f>
        <v>0</v>
      </c>
      <c r="W348" s="2">
        <f t="shared" ref="W348:W349" si="668">COUNTA(N348)</f>
        <v>0</v>
      </c>
      <c r="X348" s="15" t="str">
        <f t="shared" ref="X348" si="669">IF(SUM(H348:H350)&gt;SUM(I348:I350), "Caleb", "Joshua")</f>
        <v>Joshua</v>
      </c>
      <c r="Y348" s="15">
        <f t="shared" ref="Y348" si="670">ABS(SUM(H348:H350)-SUM(I348:I350))</f>
        <v>11</v>
      </c>
      <c r="Z348" s="15">
        <f t="shared" ref="Z348" si="671">SUM(H348:H350, I348:I350)</f>
        <v>11</v>
      </c>
    </row>
    <row r="349" spans="1:26">
      <c r="A349" s="1" t="s">
        <v>30</v>
      </c>
      <c r="B349" s="1" t="s">
        <v>22</v>
      </c>
      <c r="C349" s="1" t="s">
        <v>16</v>
      </c>
      <c r="D349" s="4">
        <v>45825</v>
      </c>
      <c r="E349" s="2">
        <f t="shared" si="523"/>
        <v>114</v>
      </c>
      <c r="F349" s="2">
        <v>2</v>
      </c>
      <c r="G349" s="1" t="s">
        <v>8</v>
      </c>
      <c r="H349" s="1">
        <v>0</v>
      </c>
      <c r="I349" s="1">
        <v>6</v>
      </c>
      <c r="J349" s="1">
        <v>0</v>
      </c>
      <c r="K349" s="2"/>
      <c r="L349" s="2"/>
      <c r="M349" s="2"/>
      <c r="N349" s="2"/>
      <c r="O349" s="2"/>
      <c r="Q349" s="2">
        <f t="shared" si="662"/>
        <v>1</v>
      </c>
      <c r="R349" s="2">
        <f t="shared" si="663"/>
        <v>1</v>
      </c>
      <c r="S349" s="2">
        <f t="shared" si="664"/>
        <v>1</v>
      </c>
      <c r="T349" s="2">
        <f t="shared" si="665"/>
        <v>0</v>
      </c>
      <c r="U349" s="2">
        <f t="shared" si="666"/>
        <v>0</v>
      </c>
      <c r="V349" s="2">
        <f t="shared" si="667"/>
        <v>0</v>
      </c>
      <c r="W349" s="2">
        <f t="shared" si="668"/>
        <v>0</v>
      </c>
      <c r="X349" s="15"/>
      <c r="Y349" s="15"/>
      <c r="Z349" s="15"/>
    </row>
    <row r="350" spans="1:26">
      <c r="A350" s="1" t="s">
        <v>30</v>
      </c>
      <c r="B350" s="1" t="s">
        <v>22</v>
      </c>
      <c r="C350" s="1" t="s">
        <v>16</v>
      </c>
      <c r="D350" s="4">
        <v>45825</v>
      </c>
      <c r="E350" s="2">
        <f t="shared" si="523"/>
        <v>114</v>
      </c>
      <c r="F350" s="2">
        <v>3</v>
      </c>
      <c r="G350" s="1" t="s">
        <v>8</v>
      </c>
      <c r="H350" s="1">
        <v>0</v>
      </c>
      <c r="I350" s="1">
        <v>3</v>
      </c>
      <c r="J350" s="1">
        <v>0</v>
      </c>
      <c r="K350" s="2"/>
      <c r="L350" s="2"/>
      <c r="M350" s="2"/>
      <c r="N350" s="2"/>
      <c r="O350" s="2"/>
      <c r="Q350" s="2">
        <f t="shared" si="662"/>
        <v>1</v>
      </c>
      <c r="R350" s="2">
        <f t="shared" si="663"/>
        <v>1</v>
      </c>
      <c r="S350" s="2">
        <f t="shared" si="664"/>
        <v>1</v>
      </c>
      <c r="T350" s="2">
        <f t="shared" si="665"/>
        <v>0</v>
      </c>
      <c r="U350" s="2"/>
      <c r="V350" s="2"/>
      <c r="W350" s="2"/>
      <c r="X350" s="15"/>
      <c r="Y350" s="15"/>
      <c r="Z350" s="15"/>
    </row>
    <row r="351" spans="1:26">
      <c r="A351" s="1" t="s">
        <v>30</v>
      </c>
      <c r="B351" s="1" t="s">
        <v>21</v>
      </c>
      <c r="C351" s="1" t="s">
        <v>16</v>
      </c>
      <c r="D351" s="4">
        <v>45825</v>
      </c>
      <c r="E351" s="2">
        <f t="shared" si="523"/>
        <v>115</v>
      </c>
      <c r="F351" s="2">
        <v>1</v>
      </c>
      <c r="G351" s="1" t="s">
        <v>8</v>
      </c>
      <c r="H351" s="1">
        <v>9</v>
      </c>
      <c r="I351" s="1">
        <v>4</v>
      </c>
      <c r="J351" s="1">
        <v>1</v>
      </c>
      <c r="K351" s="2"/>
      <c r="L351" s="2"/>
      <c r="M351" s="2"/>
      <c r="N351" s="2"/>
      <c r="O351" s="2"/>
      <c r="Q351" s="2">
        <f t="shared" ref="Q351:Q353" si="672">COUNTA(H351)</f>
        <v>1</v>
      </c>
      <c r="R351" s="2">
        <f t="shared" ref="R351:R353" si="673">COUNTA(I351)</f>
        <v>1</v>
      </c>
      <c r="S351" s="2">
        <f t="shared" ref="S351:S353" si="674">COUNTA(J351)</f>
        <v>1</v>
      </c>
      <c r="T351" s="2">
        <f t="shared" ref="T351:T353" si="675">COUNTA(K351)</f>
        <v>0</v>
      </c>
      <c r="U351" s="2">
        <f t="shared" ref="U351:U352" si="676">COUNTA(L351)</f>
        <v>0</v>
      </c>
      <c r="V351" s="2">
        <f t="shared" ref="V351:V352" si="677">COUNTA(M351)</f>
        <v>0</v>
      </c>
      <c r="W351" s="2">
        <f t="shared" ref="W351:W352" si="678">COUNTA(N351)</f>
        <v>0</v>
      </c>
      <c r="X351" s="15" t="str">
        <f t="shared" ref="X351" si="679">IF(SUM(H351:H353)&gt;SUM(I351:I353), "Caleb", "Joshua")</f>
        <v>Caleb</v>
      </c>
      <c r="Y351" s="15">
        <f t="shared" ref="Y351" si="680">ABS(SUM(H351:H353)-SUM(I351:I353))</f>
        <v>4</v>
      </c>
      <c r="Z351" s="15">
        <f t="shared" ref="Z351" si="681">SUM(H351:H353, I351:I353)</f>
        <v>24</v>
      </c>
    </row>
    <row r="352" spans="1:26">
      <c r="A352" s="1" t="s">
        <v>30</v>
      </c>
      <c r="B352" s="1" t="s">
        <v>21</v>
      </c>
      <c r="C352" s="1" t="s">
        <v>16</v>
      </c>
      <c r="D352" s="4">
        <v>45825</v>
      </c>
      <c r="E352" s="2">
        <f t="shared" si="523"/>
        <v>115</v>
      </c>
      <c r="F352" s="2">
        <v>2</v>
      </c>
      <c r="G352" s="1" t="s">
        <v>8</v>
      </c>
      <c r="H352" s="1">
        <v>0</v>
      </c>
      <c r="I352" s="1">
        <v>3</v>
      </c>
      <c r="J352" s="1">
        <v>1</v>
      </c>
      <c r="K352" s="2"/>
      <c r="L352" s="2"/>
      <c r="M352" s="2"/>
      <c r="N352" s="2"/>
      <c r="O352" s="2"/>
      <c r="Q352" s="2">
        <f t="shared" si="672"/>
        <v>1</v>
      </c>
      <c r="R352" s="2">
        <f t="shared" si="673"/>
        <v>1</v>
      </c>
      <c r="S352" s="2">
        <f t="shared" si="674"/>
        <v>1</v>
      </c>
      <c r="T352" s="2">
        <f t="shared" si="675"/>
        <v>0</v>
      </c>
      <c r="U352" s="2">
        <f t="shared" si="676"/>
        <v>0</v>
      </c>
      <c r="V352" s="2">
        <f t="shared" si="677"/>
        <v>0</v>
      </c>
      <c r="W352" s="2">
        <f t="shared" si="678"/>
        <v>0</v>
      </c>
      <c r="X352" s="15"/>
      <c r="Y352" s="15"/>
      <c r="Z352" s="15"/>
    </row>
    <row r="353" spans="1:26">
      <c r="A353" s="1" t="s">
        <v>30</v>
      </c>
      <c r="B353" s="1" t="s">
        <v>21</v>
      </c>
      <c r="C353" s="1" t="s">
        <v>16</v>
      </c>
      <c r="D353" s="4">
        <v>45825</v>
      </c>
      <c r="E353" s="2">
        <f t="shared" si="523"/>
        <v>115</v>
      </c>
      <c r="F353" s="2">
        <v>3</v>
      </c>
      <c r="G353" s="1" t="s">
        <v>8</v>
      </c>
      <c r="H353" s="1">
        <v>5</v>
      </c>
      <c r="I353" s="1">
        <v>3</v>
      </c>
      <c r="J353" s="1">
        <v>0</v>
      </c>
      <c r="K353" s="2"/>
      <c r="L353" s="2"/>
      <c r="M353" s="2"/>
      <c r="N353" s="2"/>
      <c r="O353" s="2"/>
      <c r="Q353" s="2">
        <f t="shared" si="672"/>
        <v>1</v>
      </c>
      <c r="R353" s="2">
        <f t="shared" si="673"/>
        <v>1</v>
      </c>
      <c r="S353" s="2">
        <f t="shared" si="674"/>
        <v>1</v>
      </c>
      <c r="T353" s="2">
        <f t="shared" si="675"/>
        <v>0</v>
      </c>
      <c r="U353" s="2"/>
      <c r="V353" s="2"/>
      <c r="W353" s="2"/>
      <c r="X353" s="15"/>
      <c r="Y353" s="15"/>
      <c r="Z353" s="15"/>
    </row>
    <row r="354" spans="1:26">
      <c r="A354" s="1" t="s">
        <v>30</v>
      </c>
      <c r="B354" s="1" t="s">
        <v>22</v>
      </c>
      <c r="C354" s="1" t="s">
        <v>16</v>
      </c>
      <c r="D354" s="4">
        <v>45826</v>
      </c>
      <c r="E354" s="2">
        <f t="shared" si="523"/>
        <v>116</v>
      </c>
      <c r="F354" s="2">
        <v>1</v>
      </c>
      <c r="G354" s="1" t="s">
        <v>9</v>
      </c>
      <c r="H354" s="1">
        <v>3</v>
      </c>
      <c r="I354" s="1">
        <v>3</v>
      </c>
      <c r="K354" s="2"/>
      <c r="L354" s="2"/>
      <c r="M354" s="2"/>
      <c r="N354" s="2"/>
      <c r="O354" s="2"/>
      <c r="Q354" s="2">
        <f t="shared" ref="Q354:Q357" si="682">COUNTA(H354)</f>
        <v>1</v>
      </c>
      <c r="R354" s="2">
        <f t="shared" ref="R354:R357" si="683">COUNTA(I354)</f>
        <v>1</v>
      </c>
      <c r="S354" s="2">
        <f t="shared" ref="S354:S356" si="684">COUNTA(J354)</f>
        <v>0</v>
      </c>
      <c r="T354" s="2">
        <f t="shared" ref="T354:T356" si="685">COUNTA(K354)</f>
        <v>0</v>
      </c>
      <c r="U354" s="2">
        <f t="shared" ref="U354:U355" si="686">COUNTA(L354)</f>
        <v>0</v>
      </c>
      <c r="V354" s="2">
        <f t="shared" ref="V354:V355" si="687">COUNTA(M354)</f>
        <v>0</v>
      </c>
      <c r="W354" s="2">
        <f t="shared" ref="W354:W355" si="688">COUNTA(N354)</f>
        <v>0</v>
      </c>
      <c r="X354" s="15" t="str">
        <f t="shared" ref="X354" si="689">IF(SUM(H354:H356)&gt;SUM(I354:I356), "Caleb", "Joshua")</f>
        <v>Joshua</v>
      </c>
      <c r="Y354" s="15">
        <f>ABS(SUM(H354:H357)-SUM(I354:I357))</f>
        <v>3</v>
      </c>
      <c r="Z354" s="15">
        <f>SUM(H354:H357, I354:I357)</f>
        <v>17</v>
      </c>
    </row>
    <row r="355" spans="1:26">
      <c r="A355" s="1" t="s">
        <v>30</v>
      </c>
      <c r="B355" s="1" t="s">
        <v>22</v>
      </c>
      <c r="C355" s="1" t="s">
        <v>16</v>
      </c>
      <c r="D355" s="4">
        <v>45826</v>
      </c>
      <c r="E355" s="2">
        <f t="shared" si="523"/>
        <v>116</v>
      </c>
      <c r="F355" s="2">
        <v>2</v>
      </c>
      <c r="G355" s="1" t="s">
        <v>9</v>
      </c>
      <c r="H355" s="1">
        <v>1</v>
      </c>
      <c r="I355" s="1">
        <v>2</v>
      </c>
      <c r="K355" s="2"/>
      <c r="L355" s="2"/>
      <c r="M355" s="2"/>
      <c r="N355" s="2"/>
      <c r="O355" s="2"/>
      <c r="Q355" s="2">
        <f t="shared" si="682"/>
        <v>1</v>
      </c>
      <c r="R355" s="2">
        <f t="shared" si="683"/>
        <v>1</v>
      </c>
      <c r="S355" s="2">
        <f t="shared" si="684"/>
        <v>0</v>
      </c>
      <c r="T355" s="2">
        <f t="shared" si="685"/>
        <v>0</v>
      </c>
      <c r="U355" s="2">
        <f t="shared" si="686"/>
        <v>0</v>
      </c>
      <c r="V355" s="2">
        <f t="shared" si="687"/>
        <v>0</v>
      </c>
      <c r="W355" s="2">
        <f t="shared" si="688"/>
        <v>0</v>
      </c>
      <c r="X355" s="15"/>
      <c r="Y355" s="15"/>
      <c r="Z355" s="15"/>
    </row>
    <row r="356" spans="1:26">
      <c r="A356" s="1" t="s">
        <v>30</v>
      </c>
      <c r="B356" s="1" t="s">
        <v>22</v>
      </c>
      <c r="C356" s="1" t="s">
        <v>16</v>
      </c>
      <c r="D356" s="4">
        <v>45826</v>
      </c>
      <c r="E356" s="2">
        <f t="shared" si="523"/>
        <v>116</v>
      </c>
      <c r="F356" s="2">
        <v>3</v>
      </c>
      <c r="G356" s="1" t="s">
        <v>9</v>
      </c>
      <c r="H356" s="1">
        <v>1</v>
      </c>
      <c r="I356" s="1">
        <v>0</v>
      </c>
      <c r="K356" s="2"/>
      <c r="L356" s="2"/>
      <c r="M356" s="2"/>
      <c r="N356" s="2"/>
      <c r="O356" s="2"/>
      <c r="Q356" s="2">
        <f t="shared" si="682"/>
        <v>1</v>
      </c>
      <c r="R356" s="2">
        <f t="shared" si="683"/>
        <v>1</v>
      </c>
      <c r="S356" s="2">
        <f t="shared" si="684"/>
        <v>0</v>
      </c>
      <c r="T356" s="2">
        <f t="shared" si="685"/>
        <v>0</v>
      </c>
      <c r="U356" s="2"/>
      <c r="V356" s="2"/>
      <c r="W356" s="2"/>
      <c r="X356" s="15"/>
      <c r="Y356" s="15"/>
      <c r="Z356" s="15"/>
    </row>
    <row r="357" spans="1:26">
      <c r="A357" s="1" t="s">
        <v>30</v>
      </c>
      <c r="B357" s="1" t="s">
        <v>22</v>
      </c>
      <c r="C357" s="1" t="s">
        <v>16</v>
      </c>
      <c r="D357" s="4">
        <v>45826</v>
      </c>
      <c r="E357" s="2">
        <v>116</v>
      </c>
      <c r="F357" s="2" t="s">
        <v>104</v>
      </c>
      <c r="G357" s="1" t="s">
        <v>9</v>
      </c>
      <c r="H357" s="1">
        <v>2</v>
      </c>
      <c r="I357" s="1">
        <v>5</v>
      </c>
      <c r="K357" s="2"/>
      <c r="L357" s="2"/>
      <c r="M357" s="2"/>
      <c r="N357" s="2"/>
      <c r="O357" s="2"/>
      <c r="Q357" s="2">
        <f t="shared" si="682"/>
        <v>1</v>
      </c>
      <c r="R357" s="2">
        <f t="shared" si="683"/>
        <v>1</v>
      </c>
      <c r="S357" s="2"/>
      <c r="T357" s="2"/>
      <c r="U357" s="2"/>
      <c r="V357" s="2"/>
      <c r="W357" s="2"/>
      <c r="X357" s="15"/>
      <c r="Y357" s="15"/>
      <c r="Z357" s="15"/>
    </row>
    <row r="358" spans="1:26">
      <c r="A358" s="1" t="s">
        <v>30</v>
      </c>
      <c r="B358" s="1" t="s">
        <v>23</v>
      </c>
      <c r="C358" s="1" t="s">
        <v>16</v>
      </c>
      <c r="D358" s="4">
        <v>45826</v>
      </c>
      <c r="E358" s="2">
        <f t="shared" ref="E358:E363" si="690">E355+1</f>
        <v>117</v>
      </c>
      <c r="F358" s="2">
        <v>1</v>
      </c>
      <c r="G358" s="1" t="s">
        <v>11</v>
      </c>
      <c r="H358" s="1">
        <v>7</v>
      </c>
      <c r="I358" s="1">
        <v>0</v>
      </c>
      <c r="K358" s="2"/>
      <c r="L358" s="2"/>
      <c r="M358" s="2"/>
      <c r="N358" s="2"/>
      <c r="O358" s="2"/>
      <c r="Q358" s="2">
        <f t="shared" ref="Q358:Q360" si="691">COUNTA(H358)</f>
        <v>1</v>
      </c>
      <c r="R358" s="2">
        <f t="shared" ref="R358:R360" si="692">COUNTA(I358)</f>
        <v>1</v>
      </c>
      <c r="S358" s="2">
        <f t="shared" ref="S358:S359" si="693">COUNTA(J358)</f>
        <v>0</v>
      </c>
      <c r="T358" s="2">
        <f t="shared" ref="T358:T359" si="694">COUNTA(K358)</f>
        <v>0</v>
      </c>
      <c r="U358" s="2">
        <f t="shared" ref="U358" si="695">COUNTA(L358)</f>
        <v>0</v>
      </c>
      <c r="V358" s="2">
        <f t="shared" ref="V358" si="696">COUNTA(M358)</f>
        <v>0</v>
      </c>
      <c r="W358" s="2">
        <f t="shared" ref="W358" si="697">COUNTA(N358)</f>
        <v>0</v>
      </c>
      <c r="X358" s="15" t="str">
        <f t="shared" ref="X358" si="698">IF(SUM(H358:H360)&gt;SUM(I358:I360), "Caleb", "Joshua")</f>
        <v>Caleb</v>
      </c>
      <c r="Y358" s="15">
        <f t="shared" ref="Y358" si="699">ABS(SUM(H358:H360)-SUM(I358:I360))</f>
        <v>12</v>
      </c>
      <c r="Z358" s="15">
        <f t="shared" ref="Z358" si="700">SUM(H358:H360, I358:I360)</f>
        <v>16</v>
      </c>
    </row>
    <row r="359" spans="1:26">
      <c r="A359" s="1" t="s">
        <v>30</v>
      </c>
      <c r="B359" s="1" t="s">
        <v>23</v>
      </c>
      <c r="C359" s="1" t="s">
        <v>16</v>
      </c>
      <c r="D359" s="4">
        <v>45826</v>
      </c>
      <c r="E359" s="2">
        <f t="shared" si="690"/>
        <v>117</v>
      </c>
      <c r="F359" s="2">
        <v>2</v>
      </c>
      <c r="G359" s="1" t="s">
        <v>11</v>
      </c>
      <c r="H359" s="1">
        <v>7</v>
      </c>
      <c r="I359" s="1">
        <v>0</v>
      </c>
      <c r="K359" s="2"/>
      <c r="L359" s="2"/>
      <c r="M359" s="2"/>
      <c r="N359" s="2"/>
      <c r="O359" s="2"/>
      <c r="Q359" s="2">
        <f t="shared" si="691"/>
        <v>1</v>
      </c>
      <c r="R359" s="2">
        <f t="shared" si="692"/>
        <v>1</v>
      </c>
      <c r="S359" s="2">
        <f t="shared" si="693"/>
        <v>0</v>
      </c>
      <c r="T359" s="2">
        <f t="shared" si="694"/>
        <v>0</v>
      </c>
      <c r="U359" s="2"/>
      <c r="V359" s="2"/>
      <c r="W359" s="2"/>
      <c r="X359" s="15"/>
      <c r="Y359" s="15"/>
      <c r="Z359" s="15"/>
    </row>
    <row r="360" spans="1:26">
      <c r="A360" s="1" t="s">
        <v>30</v>
      </c>
      <c r="B360" s="1" t="s">
        <v>23</v>
      </c>
      <c r="C360" s="1" t="s">
        <v>16</v>
      </c>
      <c r="D360" s="4">
        <v>45826</v>
      </c>
      <c r="E360" s="2">
        <f t="shared" si="690"/>
        <v>117</v>
      </c>
      <c r="F360" s="2">
        <v>3</v>
      </c>
      <c r="G360" s="1" t="s">
        <v>11</v>
      </c>
      <c r="H360" s="1">
        <v>0</v>
      </c>
      <c r="I360" s="1">
        <v>2</v>
      </c>
      <c r="K360" s="2"/>
      <c r="L360" s="2"/>
      <c r="M360" s="2"/>
      <c r="N360" s="2"/>
      <c r="O360" s="2"/>
      <c r="Q360" s="2">
        <f t="shared" si="691"/>
        <v>1</v>
      </c>
      <c r="R360" s="2">
        <f t="shared" si="692"/>
        <v>1</v>
      </c>
      <c r="S360" s="2"/>
      <c r="T360" s="2"/>
      <c r="U360" s="2"/>
      <c r="V360" s="2"/>
      <c r="W360" s="2"/>
      <c r="X360" s="15"/>
      <c r="Y360" s="15"/>
      <c r="Z360" s="15"/>
    </row>
    <row r="361" spans="1:26">
      <c r="A361" s="1" t="s">
        <v>30</v>
      </c>
      <c r="B361" s="1" t="s">
        <v>21</v>
      </c>
      <c r="C361" s="1" t="s">
        <v>16</v>
      </c>
      <c r="D361" s="4">
        <v>45826</v>
      </c>
      <c r="E361" s="2">
        <f t="shared" si="690"/>
        <v>118</v>
      </c>
      <c r="F361" s="2">
        <v>1</v>
      </c>
      <c r="G361" s="1" t="s">
        <v>9</v>
      </c>
      <c r="H361" s="1">
        <v>4</v>
      </c>
      <c r="I361" s="1">
        <v>0</v>
      </c>
      <c r="K361" s="2"/>
      <c r="L361" s="2"/>
      <c r="M361" s="2"/>
      <c r="N361" s="2"/>
      <c r="O361" s="2"/>
      <c r="Q361" s="2">
        <f t="shared" ref="Q361:Q363" si="701">COUNTA(H361)</f>
        <v>1</v>
      </c>
      <c r="R361" s="2">
        <f t="shared" ref="R361:R363" si="702">COUNTA(I361)</f>
        <v>1</v>
      </c>
      <c r="S361" s="2">
        <f t="shared" ref="S361:S362" si="703">COUNTA(J361)</f>
        <v>0</v>
      </c>
      <c r="T361" s="2">
        <f t="shared" ref="T361:T362" si="704">COUNTA(K361)</f>
        <v>0</v>
      </c>
      <c r="U361" s="2">
        <f t="shared" ref="U361" si="705">COUNTA(L361)</f>
        <v>0</v>
      </c>
      <c r="V361" s="2">
        <f t="shared" ref="V361" si="706">COUNTA(M361)</f>
        <v>0</v>
      </c>
      <c r="W361" s="2">
        <f t="shared" ref="W361" si="707">COUNTA(N361)</f>
        <v>0</v>
      </c>
      <c r="X361" s="15" t="str">
        <f t="shared" ref="X361" si="708">IF(SUM(H361:H363)&gt;SUM(I361:I363), "Caleb", "Joshua")</f>
        <v>Caleb</v>
      </c>
      <c r="Y361" s="15">
        <f t="shared" ref="Y361" si="709">ABS(SUM(H361:H363)-SUM(I361:I363))</f>
        <v>4</v>
      </c>
      <c r="Z361" s="15">
        <f t="shared" ref="Z361" si="710">SUM(H361:H363, I361:I363)</f>
        <v>14</v>
      </c>
    </row>
    <row r="362" spans="1:26">
      <c r="A362" s="1" t="s">
        <v>30</v>
      </c>
      <c r="B362" s="1" t="s">
        <v>21</v>
      </c>
      <c r="C362" s="1" t="s">
        <v>16</v>
      </c>
      <c r="D362" s="4">
        <v>45826</v>
      </c>
      <c r="E362" s="2">
        <f t="shared" si="690"/>
        <v>118</v>
      </c>
      <c r="F362" s="2">
        <v>2</v>
      </c>
      <c r="G362" s="1" t="s">
        <v>9</v>
      </c>
      <c r="H362" s="1">
        <v>2</v>
      </c>
      <c r="I362" s="1">
        <v>0</v>
      </c>
      <c r="K362" s="2"/>
      <c r="L362" s="2"/>
      <c r="M362" s="2"/>
      <c r="N362" s="2"/>
      <c r="O362" s="2"/>
      <c r="Q362" s="2">
        <f t="shared" si="701"/>
        <v>1</v>
      </c>
      <c r="R362" s="2">
        <f t="shared" si="702"/>
        <v>1</v>
      </c>
      <c r="S362" s="2">
        <f t="shared" si="703"/>
        <v>0</v>
      </c>
      <c r="T362" s="2">
        <f t="shared" si="704"/>
        <v>0</v>
      </c>
      <c r="U362" s="2"/>
      <c r="V362" s="2"/>
      <c r="W362" s="2"/>
      <c r="X362" s="15"/>
      <c r="Y362" s="15"/>
      <c r="Z362" s="15"/>
    </row>
    <row r="363" spans="1:26">
      <c r="A363" s="1" t="s">
        <v>30</v>
      </c>
      <c r="B363" s="1" t="s">
        <v>21</v>
      </c>
      <c r="C363" s="1" t="s">
        <v>16</v>
      </c>
      <c r="D363" s="4">
        <v>45826</v>
      </c>
      <c r="E363" s="2">
        <f t="shared" si="690"/>
        <v>118</v>
      </c>
      <c r="F363" s="2">
        <v>3</v>
      </c>
      <c r="G363" s="1" t="s">
        <v>9</v>
      </c>
      <c r="H363" s="1">
        <v>3</v>
      </c>
      <c r="I363" s="1">
        <v>5</v>
      </c>
      <c r="K363" s="2"/>
      <c r="L363" s="2"/>
      <c r="M363" s="2"/>
      <c r="N363" s="2"/>
      <c r="O363" s="2"/>
      <c r="Q363" s="2">
        <f t="shared" si="701"/>
        <v>1</v>
      </c>
      <c r="R363" s="2">
        <f t="shared" si="702"/>
        <v>1</v>
      </c>
      <c r="S363" s="2"/>
      <c r="T363" s="2"/>
      <c r="U363" s="2"/>
      <c r="V363" s="2"/>
      <c r="W363" s="2"/>
      <c r="X363" s="15"/>
      <c r="Y363" s="15"/>
      <c r="Z363" s="15"/>
    </row>
    <row r="364" spans="1:26">
      <c r="A364" s="1" t="s">
        <v>30</v>
      </c>
      <c r="B364" s="1" t="s">
        <v>22</v>
      </c>
      <c r="C364" s="1" t="s">
        <v>16</v>
      </c>
      <c r="D364" s="4">
        <v>45827</v>
      </c>
      <c r="E364" s="2">
        <f t="shared" ref="E364:E388" si="711">E361+1</f>
        <v>119</v>
      </c>
      <c r="F364" s="2">
        <v>1</v>
      </c>
      <c r="G364" s="1" t="s">
        <v>9</v>
      </c>
      <c r="H364" s="1">
        <v>3</v>
      </c>
      <c r="I364" s="1">
        <v>3</v>
      </c>
      <c r="K364" s="2"/>
      <c r="L364" s="2"/>
      <c r="M364" s="2"/>
      <c r="N364" s="2"/>
      <c r="O364" s="2"/>
      <c r="Q364" s="2">
        <f t="shared" ref="Q364:Q365" si="712">COUNTA(H364)</f>
        <v>1</v>
      </c>
      <c r="R364" s="2">
        <f t="shared" ref="R364:R365" si="713">COUNTA(I364)</f>
        <v>1</v>
      </c>
      <c r="S364" s="2">
        <f t="shared" ref="S364:S365" si="714">COUNTA(J364)</f>
        <v>0</v>
      </c>
      <c r="T364" s="2">
        <f t="shared" ref="T364:T365" si="715">COUNTA(K364)</f>
        <v>0</v>
      </c>
      <c r="U364" s="2">
        <f t="shared" ref="U364" si="716">COUNTA(L364)</f>
        <v>0</v>
      </c>
      <c r="V364" s="2">
        <f t="shared" ref="V364" si="717">COUNTA(M364)</f>
        <v>0</v>
      </c>
      <c r="W364" s="2">
        <f t="shared" ref="W364" si="718">COUNTA(N364)</f>
        <v>0</v>
      </c>
      <c r="X364" s="15" t="str">
        <f>IF(SUM(H364:H366)&gt;SUM(I364:I366), "Caleb", "Joshua")</f>
        <v>Joshua</v>
      </c>
      <c r="Y364" s="15">
        <f>ABS(SUM(H364:H366)-SUM(I364:I366))</f>
        <v>5</v>
      </c>
      <c r="Z364" s="15">
        <f>SUM(H364:H366, I364:I366)</f>
        <v>21</v>
      </c>
    </row>
    <row r="365" spans="1:26">
      <c r="A365" s="1" t="s">
        <v>30</v>
      </c>
      <c r="B365" s="1" t="s">
        <v>22</v>
      </c>
      <c r="C365" s="1" t="s">
        <v>16</v>
      </c>
      <c r="D365" s="4">
        <v>45827</v>
      </c>
      <c r="E365" s="2">
        <f t="shared" si="711"/>
        <v>119</v>
      </c>
      <c r="F365" s="2">
        <v>2</v>
      </c>
      <c r="G365" s="1" t="s">
        <v>9</v>
      </c>
      <c r="H365" s="1">
        <v>5</v>
      </c>
      <c r="I365" s="1">
        <v>5</v>
      </c>
      <c r="K365" s="2"/>
      <c r="L365" s="2"/>
      <c r="M365" s="2"/>
      <c r="N365" s="2"/>
      <c r="O365" s="2"/>
      <c r="Q365" s="2">
        <f t="shared" si="712"/>
        <v>1</v>
      </c>
      <c r="R365" s="2">
        <f t="shared" si="713"/>
        <v>1</v>
      </c>
      <c r="S365" s="2">
        <f t="shared" si="714"/>
        <v>0</v>
      </c>
      <c r="T365" s="2">
        <f t="shared" si="715"/>
        <v>0</v>
      </c>
      <c r="U365" s="2"/>
      <c r="V365" s="2"/>
      <c r="W365" s="2"/>
      <c r="X365" s="15"/>
      <c r="Y365" s="15"/>
      <c r="Z365" s="15"/>
    </row>
    <row r="366" spans="1:26">
      <c r="A366" s="1" t="s">
        <v>30</v>
      </c>
      <c r="B366" s="1" t="s">
        <v>22</v>
      </c>
      <c r="C366" s="1" t="s">
        <v>16</v>
      </c>
      <c r="D366" s="4">
        <v>45827</v>
      </c>
      <c r="E366" s="2">
        <f t="shared" si="711"/>
        <v>119</v>
      </c>
      <c r="F366" s="2">
        <v>3</v>
      </c>
      <c r="G366" s="1" t="s">
        <v>9</v>
      </c>
      <c r="H366" s="1">
        <v>0</v>
      </c>
      <c r="I366" s="1">
        <v>5</v>
      </c>
      <c r="K366" s="2"/>
      <c r="L366" s="2"/>
      <c r="M366" s="2"/>
      <c r="N366" s="2"/>
      <c r="O366" s="2"/>
      <c r="Q366" s="2">
        <f>COUNTA(H366)</f>
        <v>1</v>
      </c>
      <c r="R366" s="2">
        <f>COUNTA(I366)</f>
        <v>1</v>
      </c>
      <c r="S366" s="2"/>
      <c r="T366" s="2"/>
      <c r="U366" s="2"/>
      <c r="V366" s="2"/>
      <c r="W366" s="2"/>
      <c r="X366" s="15"/>
      <c r="Y366" s="15"/>
      <c r="Z366" s="15"/>
    </row>
    <row r="367" spans="1:26">
      <c r="A367" s="1" t="s">
        <v>30</v>
      </c>
      <c r="B367" s="1" t="s">
        <v>22</v>
      </c>
      <c r="C367" s="1" t="s">
        <v>16</v>
      </c>
      <c r="D367" s="4">
        <v>45827</v>
      </c>
      <c r="E367" s="2">
        <f t="shared" si="711"/>
        <v>120</v>
      </c>
      <c r="F367" s="2">
        <v>1</v>
      </c>
      <c r="G367" s="1" t="s">
        <v>11</v>
      </c>
      <c r="H367" s="1">
        <v>1</v>
      </c>
      <c r="I367" s="1">
        <v>3</v>
      </c>
      <c r="K367" s="2"/>
      <c r="L367" s="2"/>
      <c r="M367" s="2"/>
      <c r="N367" s="2"/>
      <c r="O367" s="2"/>
      <c r="Q367" s="2">
        <f t="shared" ref="Q367:Q368" si="719">COUNTA(H367)</f>
        <v>1</v>
      </c>
      <c r="R367" s="2">
        <f t="shared" ref="R367:R368" si="720">COUNTA(I367)</f>
        <v>1</v>
      </c>
      <c r="S367" s="2">
        <f t="shared" ref="S367:S368" si="721">COUNTA(J367)</f>
        <v>0</v>
      </c>
      <c r="T367" s="2">
        <f t="shared" ref="T367:T368" si="722">COUNTA(K367)</f>
        <v>0</v>
      </c>
      <c r="U367" s="2">
        <f t="shared" ref="U367" si="723">COUNTA(L367)</f>
        <v>0</v>
      </c>
      <c r="V367" s="2">
        <f t="shared" ref="V367" si="724">COUNTA(M367)</f>
        <v>0</v>
      </c>
      <c r="W367" s="2">
        <f t="shared" ref="W367" si="725">COUNTA(N367)</f>
        <v>0</v>
      </c>
      <c r="X367" s="15" t="str">
        <f>IF(SUM(H367:H370)&gt;SUM(I367:I370), "Caleb", "Joshua")</f>
        <v>Caleb</v>
      </c>
      <c r="Y367" s="15">
        <f>ABS(SUM(H367:H370)-SUM(I367:I370))</f>
        <v>4</v>
      </c>
      <c r="Z367" s="15">
        <f>SUM(H367:H370, I367:I370)</f>
        <v>20</v>
      </c>
    </row>
    <row r="368" spans="1:26">
      <c r="A368" s="1" t="s">
        <v>30</v>
      </c>
      <c r="B368" s="1" t="s">
        <v>22</v>
      </c>
      <c r="C368" s="1" t="s">
        <v>16</v>
      </c>
      <c r="D368" s="4">
        <v>45827</v>
      </c>
      <c r="E368" s="2">
        <f t="shared" si="711"/>
        <v>120</v>
      </c>
      <c r="F368" s="2">
        <v>2</v>
      </c>
      <c r="G368" s="1" t="s">
        <v>11</v>
      </c>
      <c r="H368" s="1">
        <v>4</v>
      </c>
      <c r="I368" s="1">
        <v>3</v>
      </c>
      <c r="K368" s="2"/>
      <c r="L368" s="2"/>
      <c r="M368" s="2"/>
      <c r="N368" s="2"/>
      <c r="O368" s="2"/>
      <c r="Q368" s="2">
        <f t="shared" si="719"/>
        <v>1</v>
      </c>
      <c r="R368" s="2">
        <f t="shared" si="720"/>
        <v>1</v>
      </c>
      <c r="S368" s="2">
        <f t="shared" si="721"/>
        <v>0</v>
      </c>
      <c r="T368" s="2">
        <f t="shared" si="722"/>
        <v>0</v>
      </c>
      <c r="U368" s="2"/>
      <c r="V368" s="2"/>
      <c r="W368" s="2"/>
      <c r="X368" s="15"/>
      <c r="Y368" s="15"/>
      <c r="Z368" s="15"/>
    </row>
    <row r="369" spans="1:26">
      <c r="A369" s="1" t="s">
        <v>30</v>
      </c>
      <c r="B369" s="1" t="s">
        <v>22</v>
      </c>
      <c r="C369" s="1" t="s">
        <v>16</v>
      </c>
      <c r="D369" s="4">
        <v>45827</v>
      </c>
      <c r="E369" s="2">
        <f t="shared" si="711"/>
        <v>120</v>
      </c>
      <c r="F369" s="2">
        <v>3</v>
      </c>
      <c r="G369" s="1" t="s">
        <v>11</v>
      </c>
      <c r="H369" s="1">
        <v>2</v>
      </c>
      <c r="I369" s="1">
        <v>1</v>
      </c>
      <c r="K369" s="2"/>
      <c r="L369" s="2"/>
      <c r="M369" s="2"/>
      <c r="N369" s="2"/>
      <c r="O369" s="2"/>
      <c r="Q369" s="2">
        <f>COUNTA(H369)</f>
        <v>1</v>
      </c>
      <c r="R369" s="2">
        <f>COUNTA(I369)</f>
        <v>1</v>
      </c>
      <c r="S369" s="2"/>
      <c r="T369" s="2"/>
      <c r="U369" s="2"/>
      <c r="V369" s="2"/>
      <c r="W369" s="2"/>
      <c r="X369" s="15"/>
      <c r="Y369" s="15"/>
      <c r="Z369" s="15"/>
    </row>
    <row r="370" spans="1:26">
      <c r="A370" s="1" t="s">
        <v>30</v>
      </c>
      <c r="B370" s="1" t="s">
        <v>22</v>
      </c>
      <c r="C370" s="1" t="s">
        <v>16</v>
      </c>
      <c r="D370" s="4">
        <v>45827</v>
      </c>
      <c r="E370" s="2">
        <v>120</v>
      </c>
      <c r="F370" s="2" t="s">
        <v>104</v>
      </c>
      <c r="G370" s="1" t="s">
        <v>11</v>
      </c>
      <c r="H370" s="1">
        <v>5</v>
      </c>
      <c r="I370" s="1">
        <v>1</v>
      </c>
      <c r="K370" s="2"/>
      <c r="L370" s="2"/>
      <c r="M370" s="2"/>
      <c r="N370" s="2"/>
      <c r="O370" s="2"/>
      <c r="Q370" s="2"/>
      <c r="R370" s="2"/>
      <c r="S370" s="2"/>
      <c r="T370" s="2"/>
      <c r="U370" s="2"/>
      <c r="V370" s="2"/>
      <c r="W370" s="2"/>
      <c r="X370" s="15"/>
      <c r="Y370" s="15"/>
      <c r="Z370" s="15"/>
    </row>
    <row r="371" spans="1:26">
      <c r="A371" s="1" t="s">
        <v>30</v>
      </c>
      <c r="B371" s="1" t="s">
        <v>22</v>
      </c>
      <c r="C371" s="1" t="s">
        <v>16</v>
      </c>
      <c r="D371" s="4">
        <v>45828</v>
      </c>
      <c r="E371" s="2">
        <f t="shared" si="711"/>
        <v>121</v>
      </c>
      <c r="F371" s="2">
        <v>1</v>
      </c>
      <c r="G371" s="1" t="s">
        <v>9</v>
      </c>
      <c r="H371" s="1">
        <v>1</v>
      </c>
      <c r="I371" s="1">
        <v>0</v>
      </c>
      <c r="K371" s="2"/>
      <c r="L371" s="2"/>
      <c r="M371" s="2"/>
      <c r="N371" s="2"/>
      <c r="O371" s="2"/>
      <c r="Q371" s="2">
        <f t="shared" ref="Q371" si="726">COUNTA(H371)</f>
        <v>1</v>
      </c>
      <c r="R371" s="2">
        <f t="shared" ref="R371" si="727">COUNTA(I371)</f>
        <v>1</v>
      </c>
      <c r="S371" s="2">
        <f t="shared" ref="S371" si="728">COUNTA(J371)</f>
        <v>0</v>
      </c>
      <c r="T371" s="2">
        <f t="shared" ref="T371" si="729">COUNTA(K371)</f>
        <v>0</v>
      </c>
      <c r="U371" s="2"/>
      <c r="V371" s="2"/>
      <c r="W371" s="2"/>
      <c r="X371" s="15" t="str">
        <f t="shared" ref="X371" si="730">IF(SUM(H371:H373)&gt;SUM(I371:I373), "Caleb", "Joshua")</f>
        <v>Caleb</v>
      </c>
      <c r="Y371" s="15">
        <f t="shared" ref="Y371" si="731">ABS(SUM(H371:H373)-SUM(I371:I373))</f>
        <v>4</v>
      </c>
      <c r="Z371" s="15">
        <f t="shared" ref="Z371" si="732">SUM(H371:H373, I371:I373)</f>
        <v>16</v>
      </c>
    </row>
    <row r="372" spans="1:26">
      <c r="A372" s="1" t="s">
        <v>30</v>
      </c>
      <c r="B372" s="1" t="s">
        <v>22</v>
      </c>
      <c r="C372" s="1" t="s">
        <v>16</v>
      </c>
      <c r="D372" s="4">
        <v>45828</v>
      </c>
      <c r="E372" s="2">
        <f t="shared" si="711"/>
        <v>121</v>
      </c>
      <c r="F372" s="2">
        <v>2</v>
      </c>
      <c r="G372" s="1" t="s">
        <v>9</v>
      </c>
      <c r="H372" s="1">
        <v>2</v>
      </c>
      <c r="I372" s="1">
        <v>2</v>
      </c>
      <c r="K372" s="2"/>
      <c r="L372" s="2"/>
      <c r="M372" s="2"/>
      <c r="N372" s="2"/>
      <c r="O372" s="2"/>
      <c r="Q372" s="2">
        <f>COUNTA(H372)</f>
        <v>1</v>
      </c>
      <c r="R372" s="2">
        <f>COUNTA(I372)</f>
        <v>1</v>
      </c>
      <c r="S372" s="2"/>
      <c r="T372" s="2"/>
      <c r="U372" s="2"/>
      <c r="V372" s="2"/>
      <c r="W372" s="2"/>
      <c r="X372" s="15"/>
      <c r="Y372" s="15"/>
      <c r="Z372" s="15"/>
    </row>
    <row r="373" spans="1:26">
      <c r="A373" s="1" t="s">
        <v>30</v>
      </c>
      <c r="B373" s="1" t="s">
        <v>22</v>
      </c>
      <c r="C373" s="1" t="s">
        <v>16</v>
      </c>
      <c r="D373" s="4">
        <v>45828</v>
      </c>
      <c r="E373" s="2">
        <f t="shared" si="711"/>
        <v>121</v>
      </c>
      <c r="F373" s="2">
        <v>3</v>
      </c>
      <c r="G373" s="1" t="s">
        <v>9</v>
      </c>
      <c r="H373" s="1">
        <v>7</v>
      </c>
      <c r="I373" s="1">
        <v>4</v>
      </c>
      <c r="K373" s="2"/>
      <c r="L373" s="2"/>
      <c r="M373" s="2"/>
      <c r="N373" s="2"/>
      <c r="O373" s="2"/>
      <c r="Q373" s="2"/>
      <c r="R373" s="2"/>
      <c r="S373" s="2"/>
      <c r="T373" s="2"/>
      <c r="U373" s="2"/>
      <c r="V373" s="2"/>
      <c r="W373" s="2"/>
      <c r="X373" s="15"/>
      <c r="Y373" s="15"/>
      <c r="Z373" s="15"/>
    </row>
    <row r="374" spans="1:26">
      <c r="A374" s="1" t="s">
        <v>30</v>
      </c>
      <c r="B374" s="1" t="s">
        <v>21</v>
      </c>
      <c r="C374" s="1" t="s">
        <v>16</v>
      </c>
      <c r="D374" s="4">
        <v>45828</v>
      </c>
      <c r="E374" s="2">
        <f t="shared" si="711"/>
        <v>122</v>
      </c>
      <c r="F374" s="2">
        <v>1</v>
      </c>
      <c r="G374" s="1" t="s">
        <v>11</v>
      </c>
      <c r="H374" s="1">
        <v>0</v>
      </c>
      <c r="I374" s="1">
        <v>1</v>
      </c>
      <c r="K374" s="2"/>
      <c r="L374" s="2"/>
      <c r="M374" s="2"/>
      <c r="N374" s="2"/>
      <c r="O374" s="2"/>
      <c r="Q374" s="2">
        <f t="shared" ref="Q374" si="733">COUNTA(H374)</f>
        <v>1</v>
      </c>
      <c r="R374" s="2">
        <f t="shared" ref="R374" si="734">COUNTA(I374)</f>
        <v>1</v>
      </c>
      <c r="S374" s="2">
        <f t="shared" ref="S374" si="735">COUNTA(J374)</f>
        <v>0</v>
      </c>
      <c r="T374" s="2">
        <f t="shared" ref="T374" si="736">COUNTA(K374)</f>
        <v>0</v>
      </c>
      <c r="U374" s="2"/>
      <c r="V374" s="2"/>
      <c r="W374" s="2"/>
      <c r="X374" s="15" t="str">
        <f t="shared" ref="X374" si="737">IF(SUM(H374:H376)&gt;SUM(I374:I376), "Caleb", "Joshua")</f>
        <v>Joshua</v>
      </c>
      <c r="Y374" s="15">
        <f t="shared" ref="Y374" si="738">ABS(SUM(H374:H376)-SUM(I374:I376))</f>
        <v>4</v>
      </c>
      <c r="Z374" s="15">
        <f t="shared" ref="Z374" si="739">SUM(H374:H376, I374:I376)</f>
        <v>18</v>
      </c>
    </row>
    <row r="375" spans="1:26">
      <c r="A375" s="1" t="s">
        <v>30</v>
      </c>
      <c r="B375" s="1" t="s">
        <v>21</v>
      </c>
      <c r="C375" s="1" t="s">
        <v>16</v>
      </c>
      <c r="D375" s="4">
        <v>45828</v>
      </c>
      <c r="E375" s="2">
        <f t="shared" si="711"/>
        <v>122</v>
      </c>
      <c r="F375" s="2">
        <v>2</v>
      </c>
      <c r="G375" s="1" t="s">
        <v>11</v>
      </c>
      <c r="H375" s="1">
        <v>4</v>
      </c>
      <c r="I375" s="1">
        <v>4</v>
      </c>
      <c r="K375" s="2"/>
      <c r="L375" s="2"/>
      <c r="M375" s="2"/>
      <c r="N375" s="2"/>
      <c r="O375" s="2"/>
      <c r="Q375" s="2">
        <f>COUNTA(H375)</f>
        <v>1</v>
      </c>
      <c r="R375" s="2">
        <f>COUNTA(I375)</f>
        <v>1</v>
      </c>
      <c r="S375" s="2"/>
      <c r="T375" s="2"/>
      <c r="U375" s="2"/>
      <c r="V375" s="2"/>
      <c r="W375" s="2"/>
      <c r="X375" s="15"/>
      <c r="Y375" s="15"/>
      <c r="Z375" s="15"/>
    </row>
    <row r="376" spans="1:26">
      <c r="A376" s="1" t="s">
        <v>30</v>
      </c>
      <c r="B376" s="1" t="s">
        <v>21</v>
      </c>
      <c r="C376" s="1" t="s">
        <v>16</v>
      </c>
      <c r="D376" s="4">
        <v>45828</v>
      </c>
      <c r="E376" s="2">
        <f t="shared" si="711"/>
        <v>122</v>
      </c>
      <c r="F376" s="2">
        <v>3</v>
      </c>
      <c r="G376" s="1" t="s">
        <v>11</v>
      </c>
      <c r="H376" s="1">
        <v>3</v>
      </c>
      <c r="I376" s="1">
        <v>6</v>
      </c>
      <c r="K376" s="2"/>
      <c r="L376" s="2"/>
      <c r="M376" s="2"/>
      <c r="N376" s="2"/>
      <c r="O376" s="2"/>
      <c r="Q376" s="2"/>
      <c r="R376" s="2"/>
      <c r="S376" s="2"/>
      <c r="T376" s="2"/>
      <c r="U376" s="2"/>
      <c r="V376" s="2"/>
      <c r="W376" s="2"/>
      <c r="X376" s="15"/>
      <c r="Y376" s="15"/>
      <c r="Z376" s="15"/>
    </row>
    <row r="377" spans="1:26">
      <c r="A377" s="1" t="s">
        <v>30</v>
      </c>
      <c r="B377" s="1" t="s">
        <v>23</v>
      </c>
      <c r="C377" s="1" t="s">
        <v>16</v>
      </c>
      <c r="D377" s="4">
        <v>45828</v>
      </c>
      <c r="E377" s="2">
        <f t="shared" si="711"/>
        <v>123</v>
      </c>
      <c r="F377" s="2">
        <v>1</v>
      </c>
      <c r="G377" s="1" t="s">
        <v>9</v>
      </c>
      <c r="H377" s="1">
        <v>5</v>
      </c>
      <c r="I377" s="1">
        <v>3</v>
      </c>
      <c r="K377" s="2"/>
      <c r="L377" s="2"/>
      <c r="M377" s="2"/>
      <c r="N377" s="2"/>
      <c r="O377" s="2"/>
      <c r="Q377" s="2">
        <f t="shared" ref="Q377" si="740">COUNTA(H377)</f>
        <v>1</v>
      </c>
      <c r="R377" s="2">
        <f t="shared" ref="R377" si="741">COUNTA(I377)</f>
        <v>1</v>
      </c>
      <c r="S377" s="2">
        <f t="shared" ref="S377" si="742">COUNTA(J377)</f>
        <v>0</v>
      </c>
      <c r="T377" s="2">
        <f t="shared" ref="T377" si="743">COUNTA(K377)</f>
        <v>0</v>
      </c>
      <c r="U377" s="2"/>
      <c r="V377" s="2"/>
      <c r="W377" s="2"/>
      <c r="X377" s="15" t="str">
        <f t="shared" ref="X377" si="744">IF(SUM(H377:H379)&gt;SUM(I377:I379), "Caleb", "Joshua")</f>
        <v>Caleb</v>
      </c>
      <c r="Y377" s="15">
        <f t="shared" ref="Y377" si="745">ABS(SUM(H377:H379)-SUM(I377:I379))</f>
        <v>8</v>
      </c>
      <c r="Z377" s="15">
        <f t="shared" ref="Z377" si="746">SUM(H377:H379, I377:I379)</f>
        <v>14</v>
      </c>
    </row>
    <row r="378" spans="1:26">
      <c r="A378" s="1" t="s">
        <v>30</v>
      </c>
      <c r="B378" s="1" t="s">
        <v>23</v>
      </c>
      <c r="C378" s="1" t="s">
        <v>16</v>
      </c>
      <c r="D378" s="4">
        <v>45828</v>
      </c>
      <c r="E378" s="2">
        <f t="shared" si="711"/>
        <v>123</v>
      </c>
      <c r="F378" s="2">
        <v>2</v>
      </c>
      <c r="G378" s="1" t="s">
        <v>9</v>
      </c>
      <c r="H378" s="1">
        <v>3</v>
      </c>
      <c r="I378" s="1">
        <v>0</v>
      </c>
      <c r="K378" s="2"/>
      <c r="L378" s="2"/>
      <c r="M378" s="2"/>
      <c r="N378" s="2"/>
      <c r="O378" s="2"/>
      <c r="Q378" s="2">
        <f>COUNTA(H378)</f>
        <v>1</v>
      </c>
      <c r="R378" s="2">
        <f>COUNTA(I378)</f>
        <v>1</v>
      </c>
      <c r="S378" s="2"/>
      <c r="T378" s="2"/>
      <c r="U378" s="2"/>
      <c r="V378" s="2"/>
      <c r="W378" s="2"/>
      <c r="X378" s="15"/>
      <c r="Y378" s="15"/>
      <c r="Z378" s="15"/>
    </row>
    <row r="379" spans="1:26">
      <c r="A379" s="1" t="s">
        <v>30</v>
      </c>
      <c r="B379" s="1" t="s">
        <v>23</v>
      </c>
      <c r="C379" s="1" t="s">
        <v>16</v>
      </c>
      <c r="D379" s="4">
        <v>45828</v>
      </c>
      <c r="E379" s="2">
        <f t="shared" si="711"/>
        <v>123</v>
      </c>
      <c r="F379" s="2">
        <v>3</v>
      </c>
      <c r="G379" s="1" t="s">
        <v>9</v>
      </c>
      <c r="H379" s="1">
        <v>3</v>
      </c>
      <c r="I379" s="1">
        <v>0</v>
      </c>
      <c r="K379" s="2"/>
      <c r="L379" s="2"/>
      <c r="M379" s="2"/>
      <c r="N379" s="2"/>
      <c r="O379" s="2"/>
      <c r="Q379" s="2"/>
      <c r="R379" s="2"/>
      <c r="S379" s="2"/>
      <c r="T379" s="2"/>
      <c r="U379" s="2"/>
      <c r="V379" s="2"/>
      <c r="W379" s="2"/>
      <c r="X379" s="15"/>
      <c r="Y379" s="15"/>
      <c r="Z379" s="15"/>
    </row>
    <row r="380" spans="1:26">
      <c r="A380" s="1" t="s">
        <v>30</v>
      </c>
      <c r="B380" s="1" t="s">
        <v>22</v>
      </c>
      <c r="C380" s="1" t="s">
        <v>16</v>
      </c>
      <c r="D380" s="4">
        <v>45831</v>
      </c>
      <c r="E380" s="2">
        <f t="shared" si="711"/>
        <v>124</v>
      </c>
      <c r="F380" s="2">
        <v>1</v>
      </c>
      <c r="G380" s="1" t="s">
        <v>99</v>
      </c>
      <c r="I380" s="1">
        <v>4</v>
      </c>
      <c r="K380" s="2"/>
      <c r="L380" s="2"/>
      <c r="M380" s="2"/>
      <c r="N380" s="2"/>
      <c r="O380" s="2">
        <v>2</v>
      </c>
      <c r="Q380" s="2">
        <f t="shared" ref="Q380" si="747">COUNTA(H380)</f>
        <v>0</v>
      </c>
      <c r="R380" s="2">
        <f t="shared" ref="R380" si="748">COUNTA(I380)</f>
        <v>1</v>
      </c>
      <c r="S380" s="2">
        <f t="shared" ref="S380" si="749">COUNTA(J380)</f>
        <v>0</v>
      </c>
      <c r="T380" s="2">
        <f t="shared" ref="T380" si="750">COUNTA(K380)</f>
        <v>0</v>
      </c>
      <c r="U380" s="2"/>
      <c r="V380" s="2"/>
      <c r="W380" s="2"/>
      <c r="X380" s="15"/>
      <c r="Y380" s="15"/>
      <c r="Z380" s="15"/>
    </row>
    <row r="381" spans="1:26">
      <c r="A381" s="1" t="s">
        <v>30</v>
      </c>
      <c r="B381" s="1" t="s">
        <v>22</v>
      </c>
      <c r="C381" s="1" t="s">
        <v>16</v>
      </c>
      <c r="D381" s="4">
        <v>45831</v>
      </c>
      <c r="E381" s="2">
        <f t="shared" si="711"/>
        <v>124</v>
      </c>
      <c r="F381" s="2">
        <v>2</v>
      </c>
      <c r="G381" s="1" t="s">
        <v>99</v>
      </c>
      <c r="I381" s="1">
        <v>3</v>
      </c>
      <c r="K381" s="2"/>
      <c r="L381" s="2"/>
      <c r="M381" s="2"/>
      <c r="N381" s="2"/>
      <c r="O381" s="2">
        <v>0</v>
      </c>
      <c r="Q381" s="2">
        <f>COUNTA(H381)</f>
        <v>0</v>
      </c>
      <c r="R381" s="2">
        <f>COUNTA(I381)</f>
        <v>1</v>
      </c>
      <c r="S381" s="2"/>
      <c r="T381" s="2"/>
      <c r="U381" s="2"/>
      <c r="V381" s="2"/>
      <c r="W381" s="2"/>
      <c r="X381" s="15"/>
      <c r="Y381" s="15"/>
      <c r="Z381" s="15"/>
    </row>
    <row r="382" spans="1:26">
      <c r="A382" s="1" t="s">
        <v>30</v>
      </c>
      <c r="B382" s="1" t="s">
        <v>22</v>
      </c>
      <c r="C382" s="1" t="s">
        <v>16</v>
      </c>
      <c r="D382" s="4">
        <v>45831</v>
      </c>
      <c r="E382" s="2">
        <f t="shared" si="711"/>
        <v>124</v>
      </c>
      <c r="F382" s="2">
        <v>3</v>
      </c>
      <c r="G382" s="1" t="s">
        <v>99</v>
      </c>
      <c r="I382" s="1">
        <v>5</v>
      </c>
      <c r="K382" s="2"/>
      <c r="L382" s="2"/>
      <c r="M382" s="2"/>
      <c r="N382" s="2"/>
      <c r="O382" s="2">
        <v>0</v>
      </c>
      <c r="Q382" s="2"/>
      <c r="R382" s="2"/>
      <c r="S382" s="2"/>
      <c r="T382" s="2"/>
      <c r="U382" s="2"/>
      <c r="V382" s="2"/>
      <c r="W382" s="2"/>
      <c r="X382" s="15"/>
      <c r="Y382" s="15"/>
      <c r="Z382" s="15"/>
    </row>
    <row r="383" spans="1:26">
      <c r="A383" s="1" t="s">
        <v>30</v>
      </c>
      <c r="B383" s="1" t="s">
        <v>22</v>
      </c>
      <c r="C383" s="1" t="s">
        <v>16</v>
      </c>
      <c r="D383" s="4">
        <v>45831</v>
      </c>
      <c r="E383" s="2">
        <f t="shared" si="711"/>
        <v>125</v>
      </c>
      <c r="F383" s="2">
        <v>1</v>
      </c>
      <c r="G383" s="1" t="s">
        <v>11</v>
      </c>
      <c r="H383" s="1">
        <v>5</v>
      </c>
      <c r="I383" s="1">
        <v>5</v>
      </c>
      <c r="K383" s="2"/>
      <c r="L383" s="2"/>
      <c r="M383" s="2"/>
      <c r="N383" s="2"/>
      <c r="O383" s="2"/>
      <c r="Q383" s="2">
        <f t="shared" ref="Q383" si="751">COUNTA(H383)</f>
        <v>1</v>
      </c>
      <c r="R383" s="2">
        <f t="shared" ref="R383" si="752">COUNTA(I383)</f>
        <v>1</v>
      </c>
      <c r="S383" s="2">
        <f t="shared" ref="S383" si="753">COUNTA(J383)</f>
        <v>0</v>
      </c>
      <c r="T383" s="2">
        <f t="shared" ref="T383" si="754">COUNTA(K383)</f>
        <v>0</v>
      </c>
      <c r="U383" s="2"/>
      <c r="V383" s="2"/>
      <c r="W383" s="2"/>
      <c r="X383" s="15" t="str">
        <f t="shared" ref="X383" si="755">IF(SUM(H383:H385)&gt;SUM(I383:I385), "Caleb", "Joshua")</f>
        <v>Joshua</v>
      </c>
      <c r="Y383" s="15">
        <f t="shared" ref="Y383" si="756">ABS(SUM(H383:H385)-SUM(I383:I385))</f>
        <v>1</v>
      </c>
      <c r="Z383" s="15">
        <f t="shared" ref="Z383" si="757">SUM(H383:H385, I383:I385)</f>
        <v>19</v>
      </c>
    </row>
    <row r="384" spans="1:26">
      <c r="A384" s="1" t="s">
        <v>30</v>
      </c>
      <c r="B384" s="1" t="s">
        <v>22</v>
      </c>
      <c r="C384" s="1" t="s">
        <v>16</v>
      </c>
      <c r="D384" s="4">
        <v>45831</v>
      </c>
      <c r="E384" s="2">
        <f t="shared" si="711"/>
        <v>125</v>
      </c>
      <c r="F384" s="2">
        <v>2</v>
      </c>
      <c r="G384" s="1" t="s">
        <v>11</v>
      </c>
      <c r="H384" s="1">
        <v>1</v>
      </c>
      <c r="I384" s="1">
        <v>2</v>
      </c>
      <c r="K384" s="2"/>
      <c r="L384" s="2"/>
      <c r="M384" s="2"/>
      <c r="N384" s="2"/>
      <c r="O384" s="2"/>
      <c r="Q384" s="2">
        <f>COUNTA(H384)</f>
        <v>1</v>
      </c>
      <c r="R384" s="2">
        <f>COUNTA(I384)</f>
        <v>1</v>
      </c>
      <c r="S384" s="2"/>
      <c r="T384" s="2"/>
      <c r="U384" s="2"/>
      <c r="V384" s="2"/>
      <c r="W384" s="2"/>
      <c r="X384" s="15"/>
      <c r="Y384" s="15"/>
      <c r="Z384" s="15"/>
    </row>
    <row r="385" spans="1:26">
      <c r="A385" s="1" t="s">
        <v>30</v>
      </c>
      <c r="B385" s="1" t="s">
        <v>22</v>
      </c>
      <c r="C385" s="1" t="s">
        <v>16</v>
      </c>
      <c r="D385" s="4">
        <v>45831</v>
      </c>
      <c r="E385" s="2">
        <f t="shared" si="711"/>
        <v>125</v>
      </c>
      <c r="F385" s="2">
        <v>3</v>
      </c>
      <c r="G385" s="1" t="s">
        <v>11</v>
      </c>
      <c r="H385" s="1">
        <v>3</v>
      </c>
      <c r="I385" s="1">
        <v>3</v>
      </c>
      <c r="K385" s="2"/>
      <c r="L385" s="2"/>
      <c r="M385" s="2"/>
      <c r="N385" s="2"/>
      <c r="O385" s="2"/>
      <c r="Q385" s="2"/>
      <c r="R385" s="2"/>
      <c r="S385" s="2"/>
      <c r="T385" s="2"/>
      <c r="U385" s="2"/>
      <c r="V385" s="2"/>
      <c r="W385" s="2"/>
      <c r="X385" s="15"/>
      <c r="Y385" s="15"/>
      <c r="Z385" s="15"/>
    </row>
    <row r="386" spans="1:26">
      <c r="A386" s="1" t="s">
        <v>30</v>
      </c>
      <c r="B386" s="1" t="s">
        <v>22</v>
      </c>
      <c r="C386" s="1" t="s">
        <v>16</v>
      </c>
      <c r="D386" s="4">
        <v>45832</v>
      </c>
      <c r="E386" s="2">
        <f t="shared" si="711"/>
        <v>126</v>
      </c>
      <c r="F386" s="2">
        <v>1</v>
      </c>
      <c r="G386" s="1" t="s">
        <v>9</v>
      </c>
      <c r="H386" s="1">
        <v>0</v>
      </c>
      <c r="I386" s="1">
        <v>0</v>
      </c>
      <c r="K386" s="2"/>
      <c r="L386" s="2"/>
      <c r="M386" s="2"/>
      <c r="N386" s="2"/>
      <c r="O386" s="2"/>
      <c r="Q386" s="2">
        <f>COUNTA(H386)</f>
        <v>1</v>
      </c>
      <c r="R386" s="2">
        <f>COUNTA(I386)</f>
        <v>1</v>
      </c>
      <c r="S386" s="2"/>
      <c r="T386" s="2"/>
      <c r="U386" s="2"/>
      <c r="V386" s="2"/>
      <c r="W386" s="2"/>
      <c r="X386" s="15" t="str">
        <f>IF(SUM(H388:H390)&gt;SUM(I388:I390), "Caleb", "Joshua")</f>
        <v>Caleb</v>
      </c>
      <c r="Y386" s="15">
        <f>ABS(SUM(H388:H390)-SUM(I388:I390))</f>
        <v>5</v>
      </c>
      <c r="Z386" s="15">
        <f>SUM(H388:H390, I388:I390)</f>
        <v>9</v>
      </c>
    </row>
    <row r="387" spans="1:26">
      <c r="A387" s="1" t="s">
        <v>30</v>
      </c>
      <c r="B387" s="1" t="s">
        <v>22</v>
      </c>
      <c r="C387" s="1" t="s">
        <v>16</v>
      </c>
      <c r="D387" s="4">
        <v>45832</v>
      </c>
      <c r="E387" s="2">
        <f t="shared" si="711"/>
        <v>126</v>
      </c>
      <c r="F387" s="2">
        <v>2</v>
      </c>
      <c r="G387" s="1" t="s">
        <v>9</v>
      </c>
      <c r="H387" s="1">
        <v>2</v>
      </c>
      <c r="I387" s="1">
        <v>3</v>
      </c>
      <c r="K387" s="2"/>
      <c r="L387" s="2"/>
      <c r="M387" s="2"/>
      <c r="N387" s="2"/>
      <c r="O387" s="2"/>
      <c r="Q387" s="2"/>
      <c r="R387" s="2"/>
      <c r="S387" s="2"/>
      <c r="T387" s="2"/>
      <c r="U387" s="2"/>
      <c r="V387" s="2"/>
      <c r="W387" s="2"/>
      <c r="X387" s="15"/>
      <c r="Y387" s="15"/>
      <c r="Z387" s="15"/>
    </row>
    <row r="388" spans="1:26">
      <c r="A388" s="1" t="s">
        <v>30</v>
      </c>
      <c r="B388" s="1" t="s">
        <v>22</v>
      </c>
      <c r="C388" s="1" t="s">
        <v>16</v>
      </c>
      <c r="D388" s="4">
        <v>45832</v>
      </c>
      <c r="E388" s="2">
        <f t="shared" si="711"/>
        <v>126</v>
      </c>
      <c r="F388" s="2">
        <v>3</v>
      </c>
      <c r="G388" s="1" t="s">
        <v>9</v>
      </c>
      <c r="H388" s="1">
        <v>2</v>
      </c>
      <c r="I388" s="1">
        <v>1</v>
      </c>
      <c r="K388" s="2"/>
      <c r="L388" s="2"/>
      <c r="M388" s="2"/>
      <c r="N388" s="2"/>
      <c r="O388" s="2"/>
      <c r="Q388" s="2">
        <f t="shared" ref="Q388" si="758">COUNTA(H388)</f>
        <v>1</v>
      </c>
      <c r="R388" s="2">
        <f t="shared" ref="R388" si="759">COUNTA(I388)</f>
        <v>1</v>
      </c>
      <c r="S388" s="2">
        <f t="shared" ref="S388" si="760">COUNTA(J388)</f>
        <v>0</v>
      </c>
      <c r="T388" s="2">
        <f t="shared" ref="T388" si="761">COUNTA(K388)</f>
        <v>0</v>
      </c>
      <c r="U388" s="2"/>
      <c r="V388" s="2"/>
      <c r="W388" s="2"/>
      <c r="X388" s="15"/>
      <c r="Y388" s="15"/>
      <c r="Z388" s="15"/>
    </row>
    <row r="389" spans="1:26">
      <c r="A389" s="1" t="s">
        <v>30</v>
      </c>
      <c r="B389" s="1" t="s">
        <v>22</v>
      </c>
      <c r="C389" s="1" t="s">
        <v>16</v>
      </c>
      <c r="D389" s="4">
        <v>45832</v>
      </c>
      <c r="E389" s="2">
        <v>126</v>
      </c>
      <c r="F389" s="2" t="s">
        <v>104</v>
      </c>
      <c r="G389" s="1" t="s">
        <v>9</v>
      </c>
      <c r="H389" s="1">
        <v>0</v>
      </c>
      <c r="I389" s="1">
        <v>0</v>
      </c>
      <c r="K389" s="2"/>
      <c r="L389" s="2"/>
      <c r="M389" s="2"/>
      <c r="N389" s="2"/>
      <c r="O389" s="2"/>
      <c r="Q389" s="2">
        <f>COUNTA(H389)</f>
        <v>1</v>
      </c>
      <c r="R389" s="2">
        <f>COUNTA(I389)</f>
        <v>1</v>
      </c>
      <c r="S389" s="2"/>
      <c r="T389" s="2"/>
      <c r="U389" s="2"/>
      <c r="V389" s="2"/>
      <c r="W389" s="2"/>
      <c r="X389" s="15"/>
      <c r="Y389" s="15"/>
      <c r="Z389" s="15"/>
    </row>
    <row r="390" spans="1:26">
      <c r="A390" s="1" t="s">
        <v>30</v>
      </c>
      <c r="B390" s="1" t="s">
        <v>22</v>
      </c>
      <c r="C390" s="1" t="s">
        <v>16</v>
      </c>
      <c r="D390" s="4">
        <v>45832</v>
      </c>
      <c r="E390" s="2">
        <v>126</v>
      </c>
      <c r="F390" s="2" t="s">
        <v>105</v>
      </c>
      <c r="G390" s="1" t="s">
        <v>9</v>
      </c>
      <c r="H390" s="1">
        <v>5</v>
      </c>
      <c r="I390" s="1">
        <v>1</v>
      </c>
      <c r="K390" s="2"/>
      <c r="L390" s="2"/>
      <c r="M390" s="2"/>
      <c r="N390" s="2"/>
      <c r="O390" s="2"/>
      <c r="Q390" s="2"/>
      <c r="R390" s="2"/>
      <c r="S390" s="2"/>
      <c r="T390" s="2"/>
      <c r="U390" s="2"/>
      <c r="V390" s="2"/>
      <c r="W390" s="2"/>
      <c r="X390" s="15"/>
      <c r="Y390" s="15"/>
      <c r="Z390" s="15"/>
    </row>
    <row r="391" spans="1:26">
      <c r="A391" s="1" t="s">
        <v>30</v>
      </c>
      <c r="B391" s="1" t="s">
        <v>22</v>
      </c>
      <c r="C391" s="1" t="s">
        <v>16</v>
      </c>
      <c r="D391" s="4">
        <v>45832</v>
      </c>
      <c r="E391" s="2">
        <f t="shared" ref="E391:E402" si="762">E388+1</f>
        <v>127</v>
      </c>
      <c r="F391" s="2">
        <v>1</v>
      </c>
      <c r="G391" s="1" t="s">
        <v>106</v>
      </c>
      <c r="H391" s="1">
        <v>0</v>
      </c>
      <c r="I391" s="1">
        <v>3</v>
      </c>
      <c r="J391" s="1">
        <v>0</v>
      </c>
      <c r="K391" s="2"/>
      <c r="L391" s="2"/>
      <c r="M391" s="2"/>
      <c r="N391" s="2"/>
      <c r="O391" s="2"/>
      <c r="Q391" s="2">
        <f t="shared" ref="Q391" si="763">COUNTA(H391)</f>
        <v>1</v>
      </c>
      <c r="R391" s="2">
        <f t="shared" ref="R391" si="764">COUNTA(I391)</f>
        <v>1</v>
      </c>
      <c r="S391" s="2">
        <f t="shared" ref="S391" si="765">COUNTA(J391)</f>
        <v>1</v>
      </c>
      <c r="T391" s="2">
        <f t="shared" ref="T391" si="766">COUNTA(K391)</f>
        <v>0</v>
      </c>
      <c r="U391" s="2"/>
      <c r="V391" s="2"/>
      <c r="W391" s="2"/>
      <c r="X391" s="15" t="str">
        <f t="shared" ref="X391" si="767">IF(SUM(H391:H393)&gt;SUM(I391:I393), "Caleb", "Joshua")</f>
        <v>Joshua</v>
      </c>
      <c r="Y391" s="15">
        <f t="shared" ref="Y391" si="768">ABS(SUM(H391:H393)-SUM(I391:I393))</f>
        <v>9</v>
      </c>
      <c r="Z391" s="15">
        <f t="shared" ref="Z391" si="769">SUM(H391:H393, I391:I393)</f>
        <v>13</v>
      </c>
    </row>
    <row r="392" spans="1:26">
      <c r="A392" s="1" t="s">
        <v>30</v>
      </c>
      <c r="B392" s="1" t="s">
        <v>22</v>
      </c>
      <c r="C392" s="1" t="s">
        <v>16</v>
      </c>
      <c r="D392" s="4">
        <v>45832</v>
      </c>
      <c r="E392" s="2">
        <f t="shared" si="762"/>
        <v>127</v>
      </c>
      <c r="F392" s="2">
        <v>2</v>
      </c>
      <c r="G392" s="1" t="s">
        <v>106</v>
      </c>
      <c r="H392" s="1">
        <v>2</v>
      </c>
      <c r="I392" s="1">
        <v>5</v>
      </c>
      <c r="J392" s="1">
        <v>3</v>
      </c>
      <c r="K392" s="2"/>
      <c r="L392" s="2"/>
      <c r="M392" s="2"/>
      <c r="N392" s="2"/>
      <c r="O392" s="2"/>
      <c r="Q392" s="2">
        <f>COUNTA(H392)</f>
        <v>1</v>
      </c>
      <c r="R392" s="2">
        <f>COUNTA(I392)</f>
        <v>1</v>
      </c>
      <c r="S392" s="2"/>
      <c r="T392" s="2"/>
      <c r="U392" s="2"/>
      <c r="V392" s="2"/>
      <c r="W392" s="2"/>
      <c r="X392" s="15"/>
      <c r="Y392" s="15"/>
      <c r="Z392" s="15"/>
    </row>
    <row r="393" spans="1:26">
      <c r="A393" s="1" t="s">
        <v>30</v>
      </c>
      <c r="B393" s="1" t="s">
        <v>22</v>
      </c>
      <c r="C393" s="1" t="s">
        <v>16</v>
      </c>
      <c r="D393" s="4">
        <v>45832</v>
      </c>
      <c r="E393" s="2">
        <f t="shared" si="762"/>
        <v>127</v>
      </c>
      <c r="F393" s="2">
        <v>3</v>
      </c>
      <c r="G393" s="1" t="s">
        <v>106</v>
      </c>
      <c r="H393" s="1">
        <v>0</v>
      </c>
      <c r="I393" s="1">
        <v>3</v>
      </c>
      <c r="J393" s="1">
        <v>1</v>
      </c>
      <c r="K393" s="2"/>
      <c r="L393" s="2"/>
      <c r="M393" s="2"/>
      <c r="N393" s="2"/>
      <c r="O393" s="2"/>
      <c r="Q393" s="2"/>
      <c r="R393" s="2"/>
      <c r="S393" s="2"/>
      <c r="T393" s="2"/>
      <c r="U393" s="2"/>
      <c r="V393" s="2"/>
      <c r="W393" s="2"/>
      <c r="X393" s="15"/>
      <c r="Y393" s="15"/>
      <c r="Z393" s="15"/>
    </row>
    <row r="394" spans="1:26">
      <c r="A394" s="1" t="s">
        <v>30</v>
      </c>
      <c r="B394" s="1" t="s">
        <v>22</v>
      </c>
      <c r="C394" s="1" t="s">
        <v>16</v>
      </c>
      <c r="D394" s="4">
        <v>45832</v>
      </c>
      <c r="E394" s="2">
        <f t="shared" si="762"/>
        <v>128</v>
      </c>
      <c r="F394" s="2">
        <v>1</v>
      </c>
      <c r="G394" s="1" t="s">
        <v>9</v>
      </c>
      <c r="H394" s="1">
        <v>3</v>
      </c>
      <c r="I394" s="1">
        <v>0</v>
      </c>
      <c r="K394" s="2"/>
      <c r="L394" s="2"/>
      <c r="M394" s="2"/>
      <c r="N394" s="2"/>
      <c r="O394" s="2"/>
      <c r="Q394" s="2">
        <f t="shared" ref="Q394" si="770">COUNTA(H394)</f>
        <v>1</v>
      </c>
      <c r="R394" s="2">
        <f t="shared" ref="R394" si="771">COUNTA(I394)</f>
        <v>1</v>
      </c>
      <c r="S394" s="2">
        <f t="shared" ref="S394" si="772">COUNTA(J394)</f>
        <v>0</v>
      </c>
      <c r="T394" s="2">
        <f t="shared" ref="T394" si="773">COUNTA(K394)</f>
        <v>0</v>
      </c>
      <c r="U394" s="2"/>
      <c r="V394" s="2"/>
      <c r="W394" s="2"/>
      <c r="X394" s="15" t="str">
        <f t="shared" ref="X394" si="774">IF(SUM(H394:H396)&gt;SUM(I394:I396), "Caleb", "Joshua")</f>
        <v>Caleb</v>
      </c>
      <c r="Y394" s="15">
        <f t="shared" ref="Y394" si="775">ABS(SUM(H394:H396)-SUM(I394:I396))</f>
        <v>5</v>
      </c>
      <c r="Z394" s="15">
        <f t="shared" ref="Z394" si="776">SUM(H394:H396, I394:I396)</f>
        <v>9</v>
      </c>
    </row>
    <row r="395" spans="1:26">
      <c r="A395" s="1" t="s">
        <v>30</v>
      </c>
      <c r="B395" s="1" t="s">
        <v>22</v>
      </c>
      <c r="C395" s="1" t="s">
        <v>16</v>
      </c>
      <c r="D395" s="4">
        <v>45832</v>
      </c>
      <c r="E395" s="2">
        <f t="shared" si="762"/>
        <v>128</v>
      </c>
      <c r="F395" s="2">
        <v>2</v>
      </c>
      <c r="G395" s="1" t="s">
        <v>9</v>
      </c>
      <c r="H395" s="1">
        <v>2</v>
      </c>
      <c r="I395" s="1">
        <v>1</v>
      </c>
      <c r="K395" s="2"/>
      <c r="L395" s="2"/>
      <c r="M395" s="2"/>
      <c r="N395" s="2"/>
      <c r="O395" s="2"/>
      <c r="Q395" s="2">
        <f>COUNTA(H395)</f>
        <v>1</v>
      </c>
      <c r="R395" s="2">
        <f>COUNTA(I395)</f>
        <v>1</v>
      </c>
      <c r="S395" s="2"/>
      <c r="T395" s="2"/>
      <c r="U395" s="2"/>
      <c r="V395" s="2"/>
      <c r="W395" s="2"/>
      <c r="X395" s="15"/>
      <c r="Y395" s="15"/>
      <c r="Z395" s="15"/>
    </row>
    <row r="396" spans="1:26">
      <c r="A396" s="1" t="s">
        <v>30</v>
      </c>
      <c r="B396" s="1" t="s">
        <v>22</v>
      </c>
      <c r="C396" s="1" t="s">
        <v>16</v>
      </c>
      <c r="D396" s="4">
        <v>45832</v>
      </c>
      <c r="E396" s="2">
        <f t="shared" si="762"/>
        <v>128</v>
      </c>
      <c r="F396" s="2">
        <v>3</v>
      </c>
      <c r="G396" s="1" t="s">
        <v>9</v>
      </c>
      <c r="H396" s="1">
        <v>2</v>
      </c>
      <c r="I396" s="1">
        <v>1</v>
      </c>
      <c r="K396" s="2"/>
      <c r="L396" s="2"/>
      <c r="M396" s="2"/>
      <c r="N396" s="2"/>
      <c r="O396" s="2"/>
      <c r="Q396" s="2"/>
      <c r="R396" s="2"/>
      <c r="S396" s="2"/>
      <c r="T396" s="2"/>
      <c r="U396" s="2"/>
      <c r="V396" s="2"/>
      <c r="W396" s="2"/>
      <c r="X396" s="15"/>
      <c r="Y396" s="15"/>
      <c r="Z396" s="15"/>
    </row>
    <row r="397" spans="1:26">
      <c r="A397" s="1" t="s">
        <v>30</v>
      </c>
      <c r="B397" s="1" t="s">
        <v>22</v>
      </c>
      <c r="C397" s="1" t="s">
        <v>16</v>
      </c>
      <c r="D397" s="4">
        <v>45833</v>
      </c>
      <c r="E397" s="2">
        <f t="shared" si="762"/>
        <v>129</v>
      </c>
      <c r="F397" s="2">
        <v>1</v>
      </c>
      <c r="G397" s="1" t="s">
        <v>11</v>
      </c>
      <c r="H397" s="1">
        <v>0</v>
      </c>
      <c r="I397" s="1">
        <v>1</v>
      </c>
      <c r="K397" s="2"/>
      <c r="L397" s="2"/>
      <c r="M397" s="2"/>
      <c r="N397" s="2"/>
      <c r="O397" s="2"/>
      <c r="Q397" s="2">
        <f t="shared" ref="Q397" si="777">COUNTA(H397)</f>
        <v>1</v>
      </c>
      <c r="R397" s="2">
        <f t="shared" ref="R397" si="778">COUNTA(I397)</f>
        <v>1</v>
      </c>
      <c r="S397" s="2">
        <f t="shared" ref="S397" si="779">COUNTA(J397)</f>
        <v>0</v>
      </c>
      <c r="T397" s="2">
        <f t="shared" ref="T397" si="780">COUNTA(K397)</f>
        <v>0</v>
      </c>
      <c r="U397" s="2"/>
      <c r="V397" s="2"/>
      <c r="W397" s="2"/>
      <c r="X397" s="15" t="str">
        <f t="shared" ref="X397" si="781">IF(SUM(H397:H399)&gt;SUM(I397:I399), "Caleb", "Joshua")</f>
        <v>Joshua</v>
      </c>
      <c r="Y397" s="15">
        <f t="shared" ref="Y397" si="782">ABS(SUM(H397:H399)-SUM(I397:I399))</f>
        <v>7</v>
      </c>
      <c r="Z397" s="15">
        <f t="shared" ref="Z397" si="783">SUM(H397:H399, I397:I399)</f>
        <v>7</v>
      </c>
    </row>
    <row r="398" spans="1:26">
      <c r="A398" s="1" t="s">
        <v>30</v>
      </c>
      <c r="B398" s="1" t="s">
        <v>22</v>
      </c>
      <c r="C398" s="1" t="s">
        <v>16</v>
      </c>
      <c r="D398" s="4">
        <v>45833</v>
      </c>
      <c r="E398" s="2">
        <f t="shared" si="762"/>
        <v>129</v>
      </c>
      <c r="F398" s="2">
        <v>2</v>
      </c>
      <c r="G398" s="1" t="s">
        <v>11</v>
      </c>
      <c r="H398" s="1">
        <v>0</v>
      </c>
      <c r="I398" s="1">
        <v>4</v>
      </c>
      <c r="K398" s="2"/>
      <c r="L398" s="2"/>
      <c r="M398" s="2"/>
      <c r="N398" s="2"/>
      <c r="O398" s="2"/>
      <c r="Q398" s="2">
        <f>COUNTA(H398)</f>
        <v>1</v>
      </c>
      <c r="R398" s="2">
        <f>COUNTA(I398)</f>
        <v>1</v>
      </c>
      <c r="S398" s="2"/>
      <c r="T398" s="2"/>
      <c r="U398" s="2"/>
      <c r="V398" s="2"/>
      <c r="W398" s="2"/>
      <c r="X398" s="15"/>
      <c r="Y398" s="15"/>
      <c r="Z398" s="15"/>
    </row>
    <row r="399" spans="1:26">
      <c r="A399" s="1" t="s">
        <v>30</v>
      </c>
      <c r="B399" s="1" t="s">
        <v>22</v>
      </c>
      <c r="C399" s="1" t="s">
        <v>16</v>
      </c>
      <c r="D399" s="4">
        <v>45833</v>
      </c>
      <c r="E399" s="2">
        <f t="shared" si="762"/>
        <v>129</v>
      </c>
      <c r="F399" s="2">
        <v>3</v>
      </c>
      <c r="G399" s="1" t="s">
        <v>11</v>
      </c>
      <c r="H399" s="1">
        <v>0</v>
      </c>
      <c r="I399" s="1">
        <v>2</v>
      </c>
      <c r="K399" s="2"/>
      <c r="L399" s="2"/>
      <c r="M399" s="2"/>
      <c r="N399" s="2"/>
      <c r="O399" s="2"/>
      <c r="Q399" s="2"/>
      <c r="R399" s="2"/>
      <c r="S399" s="2"/>
      <c r="T399" s="2"/>
      <c r="U399" s="2"/>
      <c r="V399" s="2"/>
      <c r="W399" s="2"/>
      <c r="X399" s="15"/>
      <c r="Y399" s="15"/>
      <c r="Z399" s="15"/>
    </row>
    <row r="400" spans="1:26">
      <c r="A400" s="1" t="s">
        <v>30</v>
      </c>
      <c r="B400" s="1" t="s">
        <v>22</v>
      </c>
      <c r="C400" s="1" t="s">
        <v>16</v>
      </c>
      <c r="D400" s="4">
        <v>45833</v>
      </c>
      <c r="E400" s="2">
        <f t="shared" si="762"/>
        <v>130</v>
      </c>
      <c r="F400" s="2">
        <v>1</v>
      </c>
      <c r="G400" s="1" t="s">
        <v>116</v>
      </c>
      <c r="H400" s="1">
        <v>3</v>
      </c>
      <c r="I400" s="1">
        <v>0</v>
      </c>
      <c r="K400" s="2"/>
      <c r="L400" s="2"/>
      <c r="M400" s="2"/>
      <c r="N400" s="2"/>
      <c r="O400" s="2">
        <v>0</v>
      </c>
      <c r="Q400" s="2">
        <f t="shared" ref="Q400" si="784">COUNTA(H400)</f>
        <v>1</v>
      </c>
      <c r="R400" s="2">
        <f t="shared" ref="R400" si="785">COUNTA(I400)</f>
        <v>1</v>
      </c>
      <c r="S400" s="2">
        <f t="shared" ref="S400" si="786">COUNTA(J400)</f>
        <v>0</v>
      </c>
      <c r="T400" s="2">
        <f t="shared" ref="T400" si="787">COUNTA(K400)</f>
        <v>0</v>
      </c>
      <c r="U400" s="2"/>
      <c r="V400" s="2"/>
      <c r="W400" s="2"/>
      <c r="X400" s="15" t="str">
        <f t="shared" ref="X400" si="788">IF(SUM(H400:H402)&gt;SUM(I400:I402), "Caleb", "Joshua")</f>
        <v>Caleb</v>
      </c>
      <c r="Y400" s="15">
        <f t="shared" ref="Y400" si="789">ABS(SUM(H400:H402)-SUM(I400:I402))</f>
        <v>14</v>
      </c>
      <c r="Z400" s="15">
        <f t="shared" ref="Z400" si="790">SUM(H400:H402, I400:I402)</f>
        <v>14</v>
      </c>
    </row>
    <row r="401" spans="1:36">
      <c r="A401" s="1" t="s">
        <v>30</v>
      </c>
      <c r="B401" s="1" t="s">
        <v>22</v>
      </c>
      <c r="C401" s="1" t="s">
        <v>16</v>
      </c>
      <c r="D401" s="4">
        <v>45833</v>
      </c>
      <c r="E401" s="2">
        <f t="shared" si="762"/>
        <v>130</v>
      </c>
      <c r="F401" s="2">
        <v>2</v>
      </c>
      <c r="G401" s="1" t="s">
        <v>116</v>
      </c>
      <c r="H401" s="1">
        <v>7</v>
      </c>
      <c r="I401" s="1">
        <v>0</v>
      </c>
      <c r="K401" s="2"/>
      <c r="L401" s="2"/>
      <c r="M401" s="2"/>
      <c r="N401" s="2"/>
      <c r="O401" s="2">
        <v>1</v>
      </c>
      <c r="Q401" s="2">
        <f>COUNTA(H401)</f>
        <v>1</v>
      </c>
      <c r="R401" s="2">
        <f>COUNTA(I401)</f>
        <v>1</v>
      </c>
      <c r="S401" s="2"/>
      <c r="T401" s="2"/>
      <c r="U401" s="2"/>
      <c r="V401" s="2"/>
      <c r="W401" s="2"/>
      <c r="X401" s="15"/>
      <c r="Y401" s="15"/>
      <c r="Z401" s="15"/>
    </row>
    <row r="402" spans="1:36">
      <c r="A402" s="1" t="s">
        <v>30</v>
      </c>
      <c r="B402" s="1" t="s">
        <v>22</v>
      </c>
      <c r="C402" s="1" t="s">
        <v>16</v>
      </c>
      <c r="D402" s="4">
        <v>45833</v>
      </c>
      <c r="E402" s="2">
        <f t="shared" si="762"/>
        <v>130</v>
      </c>
      <c r="F402" s="2">
        <v>3</v>
      </c>
      <c r="G402" s="1" t="s">
        <v>116</v>
      </c>
      <c r="H402" s="1">
        <v>4</v>
      </c>
      <c r="I402" s="1">
        <v>0</v>
      </c>
      <c r="K402" s="2"/>
      <c r="L402" s="2"/>
      <c r="M402" s="2"/>
      <c r="N402" s="2"/>
      <c r="O402" s="2">
        <v>0</v>
      </c>
      <c r="Q402" s="2"/>
      <c r="R402" s="2"/>
      <c r="S402" s="2"/>
      <c r="T402" s="2"/>
      <c r="U402" s="2"/>
      <c r="V402" s="2"/>
      <c r="W402" s="2"/>
      <c r="X402" s="15"/>
      <c r="Y402" s="15"/>
      <c r="Z402" s="15"/>
    </row>
    <row r="405" spans="1:36">
      <c r="A405" s="15" t="s">
        <v>25</v>
      </c>
      <c r="B405" s="15"/>
      <c r="C405" s="15"/>
      <c r="D405" s="15"/>
      <c r="E405" s="15"/>
      <c r="F405" s="15"/>
      <c r="G405" s="1">
        <v>1</v>
      </c>
      <c r="H405" s="5">
        <f>SUMIF($F$2:$F403, $G405, H$2:H403)/SUMIF($F$2:$F403, $G405, Q$2:Q403)</f>
        <v>2.5619834710743801</v>
      </c>
      <c r="I405" s="5">
        <f>SUMIF($F$2:$F403, $G405, I$2:I403)/SUMIF($F$2:$F403, $G405, R$2:R403)</f>
        <v>1.3255813953488371</v>
      </c>
      <c r="J405" s="5">
        <f>SUMIF($F$2:$F403, $G405, J$2:J403)/SUMIF($F$2:$F403, $G405, S$2:S403)</f>
        <v>1.0769230769230769</v>
      </c>
      <c r="K405" s="5">
        <f>SUMIF($F$2:$F403, $G405, K$2:K403)/SUMIF($F$2:$F403, $G405, T$2:T403)</f>
        <v>0.75</v>
      </c>
      <c r="L405" s="5">
        <f>SUMIF($F$2:$F403, $G405, L$2:L403)/SUMIF($F$2:$F403, $G405, U$2:U403)</f>
        <v>0</v>
      </c>
      <c r="M405" s="5">
        <f>SUMIF($F$2:$F403, $G405, M$2:M403)/SUMIF($F$2:$F403, $G405, V$2:V403)</f>
        <v>0</v>
      </c>
      <c r="N405" s="5">
        <f>SUMIF($F$2:$F403, $G405, N$2:N403)/SUMIF($F$2:$F403, $G405, W$2:W403)</f>
        <v>0.5</v>
      </c>
      <c r="O405" s="5"/>
      <c r="Q405" s="5"/>
      <c r="R405" s="5"/>
      <c r="S405" s="5"/>
      <c r="T405" s="5"/>
      <c r="U405" s="5"/>
      <c r="V405" s="5"/>
      <c r="W405" s="5"/>
      <c r="Y405" s="1" t="s">
        <v>49</v>
      </c>
      <c r="Z405" s="1" t="s">
        <v>50</v>
      </c>
    </row>
    <row r="406" spans="1:36">
      <c r="A406" s="15"/>
      <c r="B406" s="15"/>
      <c r="C406" s="15"/>
      <c r="D406" s="15"/>
      <c r="E406" s="15"/>
      <c r="F406" s="15"/>
      <c r="G406" s="1">
        <v>2</v>
      </c>
      <c r="H406" s="5">
        <f>SUMIF($F$2:$F403, $G406, H$2:H403)/SUMIF($F$2:$F403, $G406, Q$2:Q403)</f>
        <v>2.4750000000000001</v>
      </c>
      <c r="I406" s="5">
        <f>SUMIF($F$2:$F403, $G406, I$2:I403)/SUMIF($F$2:$F403, $G406, R$2:R403)</f>
        <v>1.5078125</v>
      </c>
      <c r="J406" s="5">
        <f>SUMIF($F$2:$F403, $G406, J$2:J403)/SUMIF($F$2:$F403, $G406, S$2:S403)</f>
        <v>1</v>
      </c>
      <c r="K406" s="5">
        <f>SUMIF($F$2:$F403, $G406, K$2:K403)/SUMIF($F$2:$F403, $G406, T$2:T403)</f>
        <v>1.35</v>
      </c>
      <c r="L406" s="5">
        <f>SUMIF($F$2:$F403, $G406, L$2:L403)/SUMIF($F$2:$F403, $G406, U$2:U403)</f>
        <v>0</v>
      </c>
      <c r="M406" s="5">
        <f>SUMIF($F$2:$F403, $G406, M$2:M403)/SUMIF($F$2:$F403, $G406, V$2:V403)</f>
        <v>1.5</v>
      </c>
      <c r="N406" s="5">
        <f>SUMIF($F$2:$F403, $G406, N$2:N403)/SUMIF($F$2:$F403, $G406, W$2:W403)</f>
        <v>1</v>
      </c>
      <c r="O406" s="5"/>
      <c r="Q406" s="5"/>
      <c r="R406" s="5"/>
      <c r="S406" s="5"/>
      <c r="T406" s="5"/>
      <c r="U406" s="5"/>
      <c r="V406" s="5"/>
      <c r="W406" s="5"/>
      <c r="X406" s="1" t="s">
        <v>4</v>
      </c>
      <c r="Y406" s="1">
        <f xml:space="preserve"> COUNTIF(X2:X403,X406)</f>
        <v>91</v>
      </c>
      <c r="Z406" s="6">
        <f>Y406/SUM(Y406:Y407)</f>
        <v>0.7583333333333333</v>
      </c>
    </row>
    <row r="407" spans="1:36">
      <c r="A407" s="15"/>
      <c r="B407" s="15"/>
      <c r="C407" s="15"/>
      <c r="D407" s="15"/>
      <c r="E407" s="15"/>
      <c r="F407" s="15"/>
      <c r="G407" s="1">
        <v>3</v>
      </c>
      <c r="H407" s="5">
        <f>SUMIF($F$2:$F404, $G407, H$2:H404)/SUMIF($F$2:$F404, $G407, Q$2:Q404)</f>
        <v>2.6460176991150441</v>
      </c>
      <c r="I407" s="5">
        <f>SUMIF($F$2:$F404, $G407, I$2:I404)/SUMIF($F$2:$F404, $G407, R$2:R404)</f>
        <v>1.8166666666666667</v>
      </c>
      <c r="J407" s="5">
        <f>SUMIF($F$2:$F404, $G407, J$2:J404)/SUMIF($F$2:$F404, $G407, S$2:S404)</f>
        <v>1.3478260869565217</v>
      </c>
      <c r="K407" s="5">
        <f>SUMIF($F$2:$F404, $G407, K$2:K404)/SUMIF($F$2:$F404, $G407, T$2:T404)</f>
        <v>1.1052631578947369</v>
      </c>
      <c r="L407" s="5">
        <f>SUMIF($F$2:$F404, $G407, L$2:L404)/SUMIF($F$2:$F404, $G407, U$2:U404)</f>
        <v>1</v>
      </c>
      <c r="M407" s="5">
        <f>SUMIF($F$2:$F404, $G407, M$2:M404)/SUMIF($F$2:$F404, $G407, V$2:V404)</f>
        <v>0.5</v>
      </c>
      <c r="N407" s="5">
        <f>SUMIF($F$2:$F404, $G407, N$2:N404)/SUMIF($F$2:$F404, $G407, W$2:W404)</f>
        <v>1</v>
      </c>
      <c r="O407" s="5"/>
      <c r="Q407" s="5"/>
      <c r="R407" s="5"/>
      <c r="S407" s="5"/>
      <c r="T407" s="5"/>
      <c r="U407" s="5"/>
      <c r="V407" s="5"/>
      <c r="W407" s="5"/>
      <c r="X407" s="1" t="s">
        <v>5</v>
      </c>
      <c r="Y407" s="1">
        <f xml:space="preserve"> COUNTIF(X3:X403,X407)</f>
        <v>29</v>
      </c>
      <c r="Z407" s="6">
        <f>Y407/SUM(Y406:Y407)</f>
        <v>0.24166666666666667</v>
      </c>
    </row>
    <row r="408" spans="1:36">
      <c r="A408" s="15"/>
      <c r="B408" s="15"/>
      <c r="C408" s="15"/>
      <c r="D408" s="15"/>
      <c r="E408" s="15"/>
      <c r="F408" s="15"/>
      <c r="G408" s="1" t="s">
        <v>41</v>
      </c>
      <c r="H408" s="5" t="str">
        <f>IF(SUMIF($F$2:$F404, $G408, Q$2:Q405) = 0, "", SUMIF($F$2:$F404, $G408, H$2:H404)/SUMIF($F$2:$F404, $G408, Q$2:Q405))</f>
        <v/>
      </c>
      <c r="I408" s="5" t="str">
        <f>IF(SUMIF($F$2:$F404, $G408, R$2:R405) = 0, "", SUMIF($F$2:$F404, $G408, I$2:I404)/SUMIF($F$2:$F404, $G408, R$2:R405))</f>
        <v/>
      </c>
      <c r="J408" s="5" t="str">
        <f>IF(SUMIF($F$2:$F404, $G408, S$2:S405) = 0, "", SUMIF($F$2:$F404, $G408, J$2:J404)/SUMIF($F$2:$F404, $G408, S$2:S405))</f>
        <v/>
      </c>
      <c r="K408" s="5" t="str">
        <f>IF(SUMIF($F$2:$F404, $G408, T$2:T405) = 0, "", SUMIF($F$2:$F404, $G408, K$2:K404)/SUMIF($F$2:$F404, $G408, T$2:T405))</f>
        <v/>
      </c>
      <c r="L408" s="5" t="str">
        <f>IF(SUMIF($F$2:$F404, $G408, U$2:U405) = 0, "", SUMIF($F$2:$F404, $G408, L$2:L404)/SUMIF($F$2:$F404, $G408, U$2:U405))</f>
        <v/>
      </c>
      <c r="M408" s="5" t="str">
        <f>IF(SUMIF($F$2:$F404, $G408, V$2:V405) = 0, "", SUMIF($F$2:$F404, $G408, M$2:M404)/SUMIF($F$2:$F404, $G408, V$2:V405))</f>
        <v/>
      </c>
      <c r="N408" s="5" t="str">
        <f>IF(SUMIF($F$2:$F404, $G408, W$2:W405) = 0, "", SUMIF($F$2:$F404, $G408, N$2:N404)/SUMIF($F$2:$F404, $G408, W$2:W405))</f>
        <v/>
      </c>
      <c r="O408" s="5"/>
      <c r="Q408" s="5"/>
      <c r="R408" s="5"/>
      <c r="S408" s="5"/>
      <c r="T408" s="5"/>
      <c r="U408" s="5"/>
      <c r="V408" s="5"/>
      <c r="W408" s="5"/>
    </row>
    <row r="409" spans="1:36">
      <c r="A409" s="15"/>
      <c r="B409" s="15"/>
      <c r="C409" s="15"/>
      <c r="D409" s="15"/>
      <c r="E409" s="15"/>
      <c r="F409" s="15"/>
      <c r="G409" s="1" t="s">
        <v>51</v>
      </c>
      <c r="H409" s="5">
        <f>AVERAGE(H$2:H403)*3</f>
        <v>7.532258064516129</v>
      </c>
      <c r="I409" s="5">
        <f>AVERAGE(I$2:I403)*3</f>
        <v>4.5378787878787872</v>
      </c>
      <c r="J409" s="5">
        <f>AVERAGE(J$2:J403)*3</f>
        <v>3.3000000000000003</v>
      </c>
      <c r="K409" s="5">
        <f>AVERAGE(K$2:K403)*3</f>
        <v>3.1500000000000004</v>
      </c>
      <c r="L409" s="5">
        <f>AVERAGE(L$2:L403)*3</f>
        <v>1</v>
      </c>
      <c r="M409" s="5">
        <f>AVERAGE(M$2:M403)*3</f>
        <v>1.5</v>
      </c>
      <c r="N409" s="5">
        <f>AVERAGE(N$2:N403)*3</f>
        <v>2</v>
      </c>
      <c r="O409" s="5"/>
      <c r="Q409" s="5"/>
      <c r="R409" s="5"/>
      <c r="S409" s="5"/>
      <c r="T409" s="5"/>
      <c r="U409" s="5"/>
      <c r="V409" s="5"/>
      <c r="W409" s="5"/>
    </row>
    <row r="412" spans="1:36">
      <c r="G412" s="7" t="s">
        <v>29</v>
      </c>
      <c r="H412" t="s">
        <v>30</v>
      </c>
    </row>
    <row r="413" spans="1:36">
      <c r="G413" s="7" t="s">
        <v>20</v>
      </c>
      <c r="H413" t="s">
        <v>22</v>
      </c>
    </row>
    <row r="414" spans="1:36">
      <c r="G414" s="7" t="s">
        <v>24</v>
      </c>
      <c r="H414" t="s">
        <v>16</v>
      </c>
      <c r="P414"/>
      <c r="Q414"/>
      <c r="R414"/>
      <c r="S414"/>
      <c r="T414"/>
      <c r="U414"/>
      <c r="V414"/>
      <c r="W414"/>
      <c r="X414"/>
      <c r="Y414"/>
      <c r="Z414"/>
      <c r="AA414"/>
      <c r="AB414"/>
      <c r="AC414"/>
      <c r="AD414"/>
      <c r="AE414"/>
      <c r="AF414"/>
      <c r="AG414"/>
      <c r="AH414"/>
      <c r="AI414"/>
      <c r="AJ414"/>
    </row>
    <row r="415" spans="1:36">
      <c r="P415"/>
      <c r="Q415"/>
      <c r="R415"/>
      <c r="S415"/>
      <c r="T415"/>
      <c r="U415"/>
      <c r="V415"/>
      <c r="W415"/>
      <c r="X415"/>
      <c r="Y415"/>
      <c r="Z415"/>
      <c r="AA415"/>
      <c r="AB415"/>
      <c r="AC415"/>
      <c r="AD415"/>
      <c r="AE415"/>
      <c r="AF415"/>
      <c r="AG415"/>
      <c r="AH415"/>
      <c r="AI415"/>
      <c r="AJ415"/>
    </row>
    <row r="416" spans="1:36">
      <c r="G416" s="7" t="s">
        <v>2</v>
      </c>
      <c r="H416" t="s">
        <v>63</v>
      </c>
      <c r="I416" t="s">
        <v>64</v>
      </c>
      <c r="J416" t="s">
        <v>65</v>
      </c>
      <c r="K416" t="s">
        <v>66</v>
      </c>
      <c r="L416" t="s">
        <v>67</v>
      </c>
      <c r="M416" t="s">
        <v>68</v>
      </c>
      <c r="N416" t="s">
        <v>69</v>
      </c>
      <c r="O416"/>
      <c r="P416"/>
      <c r="Q416"/>
      <c r="R416"/>
      <c r="S416"/>
      <c r="T416"/>
      <c r="U416"/>
      <c r="V416"/>
      <c r="W416"/>
      <c r="X416"/>
      <c r="Y416"/>
      <c r="Z416"/>
      <c r="AA416"/>
      <c r="AB416"/>
      <c r="AC416"/>
      <c r="AD416"/>
      <c r="AE416"/>
      <c r="AF416"/>
      <c r="AG416"/>
      <c r="AH416"/>
      <c r="AI416"/>
      <c r="AJ416"/>
    </row>
    <row r="417" spans="1:36">
      <c r="G417" s="8">
        <v>1</v>
      </c>
      <c r="H417" s="9">
        <v>2.5606060606060606</v>
      </c>
      <c r="I417" s="9">
        <v>1.3972602739726028</v>
      </c>
      <c r="J417" s="9">
        <v>1.5625</v>
      </c>
      <c r="K417" s="9">
        <v>0.69230769230769229</v>
      </c>
      <c r="L417" s="9"/>
      <c r="M417">
        <v>0</v>
      </c>
      <c r="N417" s="9">
        <v>1</v>
      </c>
      <c r="O417" s="9"/>
      <c r="P417"/>
      <c r="Q417"/>
      <c r="R417"/>
      <c r="S417"/>
      <c r="T417"/>
      <c r="U417"/>
      <c r="V417"/>
      <c r="W417"/>
      <c r="X417"/>
      <c r="Y417"/>
      <c r="Z417"/>
      <c r="AA417"/>
      <c r="AB417"/>
      <c r="AC417"/>
      <c r="AD417"/>
      <c r="AE417"/>
      <c r="AF417"/>
      <c r="AG417"/>
      <c r="AH417"/>
      <c r="AI417"/>
      <c r="AJ417"/>
    </row>
    <row r="418" spans="1:36">
      <c r="G418" s="8">
        <v>2</v>
      </c>
      <c r="H418" s="9">
        <v>2.393939393939394</v>
      </c>
      <c r="I418" s="9">
        <v>1.5342465753424657</v>
      </c>
      <c r="J418" s="9">
        <v>0.9375</v>
      </c>
      <c r="K418" s="9">
        <v>1.3846153846153846</v>
      </c>
      <c r="L418" s="9"/>
      <c r="M418">
        <v>0</v>
      </c>
      <c r="N418" s="9">
        <v>1</v>
      </c>
      <c r="O418" s="9"/>
      <c r="P418"/>
      <c r="Q418"/>
      <c r="R418"/>
      <c r="S418"/>
      <c r="T418"/>
      <c r="U418"/>
      <c r="V418"/>
      <c r="W418"/>
      <c r="X418"/>
      <c r="Y418"/>
      <c r="Z418"/>
      <c r="AA418"/>
      <c r="AB418"/>
      <c r="AC418"/>
      <c r="AD418"/>
      <c r="AE418"/>
      <c r="AF418"/>
    </row>
    <row r="419" spans="1:36">
      <c r="G419" s="8">
        <v>3</v>
      </c>
      <c r="H419" s="9">
        <v>2.7272727272727271</v>
      </c>
      <c r="I419" s="9">
        <v>1.7671232876712328</v>
      </c>
      <c r="J419" s="9">
        <v>1.25</v>
      </c>
      <c r="K419" s="9">
        <v>1.3076923076923077</v>
      </c>
      <c r="L419" s="9"/>
      <c r="M419">
        <v>0</v>
      </c>
      <c r="N419" s="9">
        <v>0</v>
      </c>
      <c r="O419" s="9"/>
      <c r="P419"/>
      <c r="Q419"/>
      <c r="R419"/>
      <c r="S419"/>
      <c r="T419"/>
      <c r="U419"/>
      <c r="V419"/>
      <c r="W419"/>
      <c r="X419"/>
      <c r="Y419"/>
      <c r="Z419"/>
      <c r="AA419"/>
      <c r="AB419"/>
      <c r="AC419"/>
      <c r="AD419"/>
      <c r="AE419"/>
      <c r="AF419"/>
    </row>
    <row r="420" spans="1:36">
      <c r="A420"/>
      <c r="B420"/>
      <c r="C420"/>
      <c r="D420"/>
      <c r="E420"/>
      <c r="F420"/>
      <c r="G420" s="8" t="s">
        <v>41</v>
      </c>
      <c r="H420" s="9">
        <v>3.25</v>
      </c>
      <c r="I420" s="9">
        <v>2.5</v>
      </c>
      <c r="J420" s="9">
        <v>2</v>
      </c>
      <c r="K420" s="9"/>
      <c r="L420" s="9"/>
      <c r="M420"/>
      <c r="N420" s="9"/>
      <c r="O420" s="9"/>
      <c r="P420"/>
      <c r="Q420"/>
      <c r="R420"/>
      <c r="S420"/>
      <c r="T420"/>
      <c r="U420"/>
      <c r="V420"/>
      <c r="W420"/>
      <c r="X420"/>
      <c r="Y420"/>
      <c r="Z420"/>
      <c r="AA420"/>
      <c r="AB420"/>
      <c r="AC420"/>
      <c r="AD420"/>
      <c r="AE420"/>
      <c r="AF420"/>
    </row>
    <row r="421" spans="1:36">
      <c r="A421"/>
      <c r="B421"/>
      <c r="C421"/>
      <c r="D421"/>
      <c r="E421"/>
      <c r="F421"/>
      <c r="G421" s="8" t="s">
        <v>55</v>
      </c>
      <c r="H421" s="9">
        <v>2.5742574257425743</v>
      </c>
      <c r="I421" s="9">
        <v>1.5911111111111111</v>
      </c>
      <c r="J421" s="9">
        <v>1.28</v>
      </c>
      <c r="K421" s="9">
        <v>1.1282051282051282</v>
      </c>
      <c r="L421" s="9"/>
      <c r="M421">
        <v>0</v>
      </c>
      <c r="N421" s="9">
        <v>0.66666666666666663</v>
      </c>
      <c r="O421" s="9"/>
      <c r="P421"/>
      <c r="Q421"/>
      <c r="R421"/>
      <c r="S421"/>
      <c r="T421"/>
      <c r="U421"/>
      <c r="V421"/>
      <c r="W421"/>
      <c r="X421"/>
      <c r="Y421"/>
      <c r="Z421"/>
      <c r="AA421"/>
      <c r="AB421"/>
      <c r="AC421"/>
      <c r="AD421"/>
      <c r="AE421"/>
      <c r="AF421"/>
    </row>
    <row r="422" spans="1:36">
      <c r="A422"/>
      <c r="B422"/>
      <c r="C422"/>
      <c r="D422"/>
      <c r="E422"/>
      <c r="F422"/>
      <c r="G422"/>
      <c r="H422"/>
      <c r="I422"/>
      <c r="J422"/>
      <c r="K422"/>
      <c r="L422"/>
      <c r="M422"/>
      <c r="N422"/>
      <c r="O422"/>
      <c r="P422"/>
      <c r="Q422"/>
      <c r="R422"/>
      <c r="S422"/>
      <c r="T422"/>
      <c r="U422"/>
      <c r="V422"/>
      <c r="W422"/>
      <c r="X422"/>
      <c r="Y422"/>
      <c r="Z422"/>
      <c r="AA422"/>
      <c r="AB422"/>
      <c r="AC422"/>
      <c r="AD422"/>
      <c r="AE422"/>
      <c r="AF422"/>
    </row>
    <row r="423" spans="1:36">
      <c r="A423"/>
      <c r="B423"/>
      <c r="C423"/>
      <c r="D423"/>
      <c r="E423"/>
      <c r="F423"/>
      <c r="G423"/>
      <c r="H423"/>
      <c r="I423"/>
      <c r="J423"/>
      <c r="K423"/>
      <c r="L423"/>
      <c r="M423"/>
      <c r="N423"/>
      <c r="O423"/>
      <c r="P423"/>
      <c r="Q423"/>
      <c r="R423"/>
      <c r="S423"/>
      <c r="T423"/>
      <c r="U423"/>
      <c r="V423"/>
      <c r="W423"/>
      <c r="X423"/>
      <c r="Y423"/>
      <c r="Z423"/>
      <c r="AA423"/>
      <c r="AB423"/>
      <c r="AC423"/>
      <c r="AD423"/>
      <c r="AE423"/>
      <c r="AF423"/>
    </row>
    <row r="424" spans="1:36">
      <c r="A424"/>
      <c r="B424"/>
      <c r="C424"/>
      <c r="D424"/>
      <c r="E424"/>
      <c r="F424"/>
      <c r="G424"/>
      <c r="H424"/>
      <c r="I424"/>
      <c r="J424"/>
      <c r="K424"/>
      <c r="L424"/>
      <c r="M424"/>
      <c r="N424"/>
      <c r="O424"/>
      <c r="P424"/>
      <c r="Q424"/>
      <c r="R424"/>
      <c r="S424"/>
      <c r="T424"/>
      <c r="U424"/>
      <c r="V424"/>
      <c r="W424"/>
      <c r="X424"/>
      <c r="Y424"/>
      <c r="Z424"/>
      <c r="AA424"/>
      <c r="AB424"/>
      <c r="AC424"/>
      <c r="AD424"/>
      <c r="AE424"/>
      <c r="AF424"/>
    </row>
    <row r="425" spans="1:36">
      <c r="A425"/>
      <c r="B425"/>
      <c r="C425"/>
      <c r="D425"/>
      <c r="E425"/>
      <c r="F425"/>
      <c r="G425"/>
      <c r="H425"/>
      <c r="I425"/>
      <c r="J425"/>
      <c r="K425"/>
      <c r="L425"/>
      <c r="M425"/>
      <c r="N425"/>
      <c r="O425"/>
      <c r="P425"/>
      <c r="Q425"/>
      <c r="R425"/>
      <c r="S425"/>
      <c r="T425"/>
      <c r="U425"/>
      <c r="V425"/>
      <c r="W425"/>
      <c r="X425"/>
      <c r="Y425"/>
      <c r="Z425"/>
      <c r="AA425"/>
      <c r="AB425"/>
      <c r="AC425"/>
      <c r="AD425"/>
      <c r="AE425"/>
      <c r="AF425"/>
    </row>
    <row r="426" spans="1:36">
      <c r="A426"/>
      <c r="B426"/>
      <c r="C426"/>
      <c r="D426"/>
      <c r="E426"/>
      <c r="F426"/>
      <c r="G426"/>
      <c r="H426"/>
      <c r="I426"/>
      <c r="J426"/>
      <c r="K426"/>
      <c r="L426"/>
      <c r="M426"/>
      <c r="N426"/>
      <c r="O426"/>
      <c r="P426"/>
      <c r="Q426"/>
      <c r="R426"/>
      <c r="S426"/>
      <c r="T426"/>
      <c r="U426"/>
      <c r="V426"/>
      <c r="W426"/>
      <c r="X426"/>
      <c r="Y426"/>
      <c r="Z426"/>
      <c r="AA426"/>
      <c r="AB426"/>
      <c r="AC426"/>
      <c r="AD426"/>
      <c r="AE426"/>
      <c r="AF426"/>
    </row>
    <row r="427" spans="1:36">
      <c r="A427"/>
      <c r="B427"/>
      <c r="C427"/>
      <c r="D427"/>
      <c r="E427"/>
      <c r="F427"/>
      <c r="G427"/>
      <c r="H427"/>
      <c r="I427"/>
      <c r="J427"/>
      <c r="K427"/>
      <c r="L427"/>
      <c r="M427"/>
      <c r="N427"/>
      <c r="O427"/>
      <c r="P427"/>
      <c r="Q427"/>
      <c r="R427"/>
      <c r="S427"/>
      <c r="T427"/>
      <c r="U427"/>
      <c r="V427"/>
      <c r="W427"/>
      <c r="X427"/>
      <c r="Y427"/>
      <c r="Z427"/>
      <c r="AA427"/>
      <c r="AB427"/>
      <c r="AC427"/>
      <c r="AD427"/>
      <c r="AE427"/>
      <c r="AF427"/>
    </row>
    <row r="428" spans="1:36">
      <c r="A428"/>
      <c r="B428"/>
      <c r="C428"/>
      <c r="D428"/>
      <c r="E428"/>
      <c r="F428"/>
      <c r="G428"/>
      <c r="H428"/>
      <c r="I428"/>
      <c r="J428"/>
      <c r="K428"/>
      <c r="L428"/>
      <c r="M428"/>
      <c r="N428"/>
      <c r="O428"/>
      <c r="P428"/>
      <c r="Q428"/>
      <c r="R428"/>
      <c r="S428"/>
      <c r="T428"/>
      <c r="U428"/>
      <c r="V428"/>
      <c r="W428"/>
      <c r="X428"/>
      <c r="Y428"/>
      <c r="Z428"/>
      <c r="AA428"/>
    </row>
    <row r="429" spans="1:36">
      <c r="A429"/>
      <c r="B429"/>
      <c r="C429"/>
      <c r="D429"/>
      <c r="E429"/>
      <c r="F429"/>
      <c r="G429"/>
      <c r="H429"/>
      <c r="I429"/>
      <c r="J429"/>
      <c r="K429"/>
      <c r="L429"/>
      <c r="M429"/>
      <c r="N429"/>
      <c r="O429"/>
      <c r="P429"/>
      <c r="Q429"/>
      <c r="R429"/>
      <c r="S429"/>
      <c r="T429"/>
      <c r="U429"/>
      <c r="V429"/>
      <c r="W429"/>
      <c r="X429"/>
      <c r="Y429"/>
      <c r="Z429"/>
      <c r="AA429"/>
    </row>
    <row r="430" spans="1:36">
      <c r="A430"/>
      <c r="B430"/>
      <c r="C430"/>
      <c r="D430"/>
      <c r="E430"/>
      <c r="F430"/>
      <c r="G430"/>
      <c r="H430"/>
      <c r="I430"/>
      <c r="J430"/>
      <c r="K430"/>
      <c r="L430"/>
      <c r="M430"/>
      <c r="N430"/>
      <c r="O430"/>
      <c r="P430"/>
      <c r="Q430"/>
      <c r="R430"/>
      <c r="S430"/>
      <c r="T430"/>
      <c r="U430"/>
      <c r="V430"/>
      <c r="W430"/>
      <c r="X430"/>
      <c r="Y430"/>
      <c r="Z430"/>
      <c r="AA430"/>
    </row>
    <row r="431" spans="1:36">
      <c r="A431"/>
      <c r="B431"/>
      <c r="C431"/>
      <c r="D431"/>
      <c r="E431"/>
      <c r="F431"/>
      <c r="G431"/>
      <c r="H431"/>
      <c r="I431"/>
      <c r="J431"/>
      <c r="K431"/>
      <c r="L431"/>
      <c r="M431"/>
      <c r="N431"/>
      <c r="O431"/>
      <c r="P431"/>
      <c r="Q431"/>
      <c r="R431"/>
      <c r="S431"/>
      <c r="T431"/>
      <c r="U431"/>
      <c r="V431"/>
      <c r="W431"/>
      <c r="X431"/>
      <c r="Y431"/>
      <c r="Z431"/>
      <c r="AA431"/>
    </row>
    <row r="432" spans="1:36">
      <c r="A432"/>
      <c r="B432"/>
      <c r="C432"/>
      <c r="D432"/>
      <c r="E432"/>
      <c r="F432"/>
      <c r="G432"/>
      <c r="H432"/>
      <c r="I432"/>
      <c r="J432"/>
      <c r="K432"/>
      <c r="L432"/>
      <c r="M432"/>
      <c r="N432"/>
      <c r="O432"/>
      <c r="P432"/>
      <c r="Q432"/>
      <c r="R432"/>
      <c r="S432"/>
      <c r="T432"/>
      <c r="U432"/>
      <c r="V432"/>
      <c r="W432"/>
      <c r="X432"/>
      <c r="Y432"/>
      <c r="Z432"/>
      <c r="AA432"/>
    </row>
    <row r="433" spans="1:27">
      <c r="A433"/>
      <c r="B433"/>
      <c r="C433"/>
      <c r="D433"/>
      <c r="E433"/>
      <c r="F433"/>
      <c r="G433"/>
      <c r="H433"/>
      <c r="I433"/>
      <c r="J433"/>
      <c r="K433"/>
      <c r="L433"/>
      <c r="M433"/>
      <c r="N433"/>
      <c r="O433"/>
      <c r="P433"/>
      <c r="Q433"/>
      <c r="R433"/>
      <c r="S433"/>
      <c r="T433"/>
      <c r="U433"/>
      <c r="V433"/>
      <c r="W433"/>
      <c r="X433"/>
      <c r="Y433"/>
      <c r="Z433"/>
      <c r="AA433"/>
    </row>
    <row r="434" spans="1:27">
      <c r="A434"/>
      <c r="B434"/>
      <c r="C434"/>
      <c r="D434"/>
      <c r="E434"/>
      <c r="F434"/>
      <c r="G434"/>
      <c r="H434"/>
      <c r="I434"/>
      <c r="J434"/>
      <c r="K434"/>
      <c r="L434"/>
      <c r="M434"/>
      <c r="N434"/>
      <c r="O434"/>
      <c r="P434"/>
      <c r="Q434"/>
      <c r="R434"/>
      <c r="S434"/>
      <c r="T434"/>
      <c r="U434"/>
      <c r="V434"/>
      <c r="W434"/>
      <c r="X434"/>
      <c r="Y434"/>
      <c r="Z434"/>
      <c r="AA434"/>
    </row>
    <row r="435" spans="1:27">
      <c r="A435"/>
      <c r="B435"/>
      <c r="C435"/>
      <c r="D435"/>
      <c r="E435"/>
      <c r="F435"/>
      <c r="G435"/>
      <c r="H435"/>
      <c r="I435"/>
      <c r="J435"/>
      <c r="K435"/>
      <c r="L435"/>
      <c r="M435"/>
      <c r="N435"/>
      <c r="O435"/>
      <c r="P435"/>
      <c r="Q435"/>
      <c r="R435"/>
      <c r="S435"/>
      <c r="T435"/>
      <c r="U435"/>
      <c r="V435"/>
      <c r="W435"/>
      <c r="X435"/>
      <c r="Y435"/>
      <c r="Z435"/>
      <c r="AA435"/>
    </row>
    <row r="436" spans="1:27">
      <c r="A436"/>
      <c r="B436"/>
      <c r="C436"/>
      <c r="D436"/>
      <c r="E436"/>
      <c r="F436"/>
      <c r="G436"/>
      <c r="H436"/>
      <c r="I436"/>
      <c r="J436"/>
      <c r="K436"/>
      <c r="L436"/>
      <c r="M436"/>
      <c r="N436"/>
      <c r="O436"/>
      <c r="P436"/>
      <c r="Q436"/>
      <c r="R436"/>
      <c r="S436"/>
      <c r="T436"/>
      <c r="U436"/>
      <c r="V436"/>
      <c r="W436"/>
      <c r="X436"/>
      <c r="Y436"/>
      <c r="Z436"/>
      <c r="AA436"/>
    </row>
    <row r="437" spans="1:27">
      <c r="A437"/>
      <c r="B437"/>
      <c r="C437"/>
      <c r="D437"/>
      <c r="E437"/>
      <c r="F437"/>
      <c r="G437"/>
      <c r="H437"/>
      <c r="I437"/>
      <c r="J437"/>
      <c r="K437"/>
      <c r="L437"/>
      <c r="M437"/>
      <c r="N437"/>
      <c r="O437"/>
      <c r="P437"/>
      <c r="Q437"/>
      <c r="R437"/>
      <c r="S437"/>
      <c r="T437"/>
      <c r="U437"/>
      <c r="V437"/>
      <c r="W437"/>
      <c r="X437"/>
      <c r="Y437"/>
      <c r="Z437"/>
      <c r="AA437"/>
    </row>
    <row r="438" spans="1:27">
      <c r="A438"/>
      <c r="B438"/>
      <c r="C438"/>
      <c r="D438"/>
      <c r="E438"/>
      <c r="F438"/>
      <c r="G438"/>
      <c r="H438"/>
      <c r="I438"/>
      <c r="J438"/>
      <c r="K438"/>
      <c r="L438"/>
      <c r="M438"/>
      <c r="N438"/>
      <c r="O438"/>
      <c r="P438"/>
      <c r="Q438"/>
      <c r="R438"/>
      <c r="S438"/>
      <c r="T438"/>
      <c r="U438"/>
      <c r="V438"/>
      <c r="W438"/>
      <c r="X438"/>
      <c r="Y438"/>
      <c r="Z438"/>
      <c r="AA438"/>
    </row>
    <row r="439" spans="1:27">
      <c r="A439"/>
      <c r="B439"/>
      <c r="C439"/>
      <c r="D439"/>
      <c r="E439"/>
      <c r="F439"/>
      <c r="G439"/>
      <c r="H439"/>
      <c r="I439"/>
      <c r="J439"/>
      <c r="K439"/>
      <c r="L439"/>
      <c r="M439"/>
      <c r="N439"/>
      <c r="O439"/>
      <c r="P439"/>
      <c r="Q439"/>
      <c r="R439"/>
      <c r="S439"/>
      <c r="T439"/>
      <c r="U439"/>
      <c r="V439"/>
      <c r="W439"/>
      <c r="X439"/>
      <c r="Y439"/>
      <c r="Z439"/>
      <c r="AA439"/>
    </row>
    <row r="440" spans="1:27">
      <c r="A440"/>
      <c r="B440"/>
      <c r="C440"/>
      <c r="D440"/>
      <c r="E440"/>
      <c r="F440"/>
      <c r="G440"/>
      <c r="H440"/>
      <c r="I440"/>
      <c r="J440"/>
      <c r="K440"/>
      <c r="L440"/>
      <c r="M440"/>
      <c r="N440"/>
      <c r="O440"/>
      <c r="P440"/>
      <c r="Q440"/>
      <c r="R440"/>
      <c r="S440"/>
      <c r="T440"/>
      <c r="U440"/>
      <c r="V440"/>
      <c r="W440"/>
      <c r="X440"/>
      <c r="Y440"/>
      <c r="Z440"/>
      <c r="AA440"/>
    </row>
    <row r="441" spans="1:27">
      <c r="A441"/>
      <c r="B441"/>
      <c r="C441"/>
      <c r="D441"/>
      <c r="E441"/>
      <c r="F441"/>
      <c r="G441"/>
      <c r="H441"/>
      <c r="I441"/>
      <c r="J441"/>
      <c r="K441"/>
      <c r="L441"/>
      <c r="M441"/>
      <c r="N441"/>
      <c r="O441"/>
      <c r="P441"/>
      <c r="Q441"/>
      <c r="R441"/>
      <c r="S441"/>
      <c r="T441"/>
      <c r="U441"/>
      <c r="V441"/>
      <c r="W441"/>
      <c r="X441"/>
      <c r="Y441"/>
      <c r="Z441"/>
      <c r="AA441"/>
    </row>
    <row r="442" spans="1:27">
      <c r="A442"/>
      <c r="B442"/>
      <c r="C442"/>
      <c r="D442"/>
      <c r="E442"/>
      <c r="F442"/>
      <c r="G442"/>
      <c r="H442"/>
      <c r="I442"/>
      <c r="J442"/>
      <c r="K442"/>
      <c r="L442"/>
      <c r="M442"/>
      <c r="N442"/>
      <c r="O442"/>
      <c r="P442"/>
      <c r="Q442"/>
      <c r="R442"/>
      <c r="S442"/>
      <c r="T442"/>
      <c r="U442"/>
      <c r="V442"/>
      <c r="W442"/>
      <c r="X442"/>
      <c r="Y442"/>
      <c r="Z442"/>
      <c r="AA442"/>
    </row>
    <row r="443" spans="1:27">
      <c r="A443"/>
      <c r="B443"/>
      <c r="C443"/>
      <c r="D443"/>
      <c r="E443"/>
      <c r="F443"/>
      <c r="G443"/>
      <c r="H443"/>
      <c r="I443"/>
      <c r="J443"/>
      <c r="K443"/>
      <c r="L443"/>
      <c r="M443"/>
      <c r="N443"/>
      <c r="O443"/>
      <c r="P443"/>
      <c r="Q443"/>
      <c r="R443"/>
      <c r="S443"/>
      <c r="T443"/>
      <c r="U443"/>
      <c r="V443"/>
      <c r="W443"/>
      <c r="X443"/>
      <c r="Y443"/>
      <c r="Z443"/>
      <c r="AA443"/>
    </row>
    <row r="444" spans="1:27">
      <c r="A444"/>
      <c r="B444"/>
      <c r="C444"/>
      <c r="D444"/>
      <c r="E444"/>
      <c r="F444"/>
      <c r="G444"/>
      <c r="H444"/>
      <c r="I444"/>
      <c r="J444"/>
      <c r="K444"/>
      <c r="L444"/>
      <c r="M444"/>
      <c r="N444"/>
      <c r="O444"/>
      <c r="P444"/>
      <c r="Q444"/>
      <c r="R444"/>
      <c r="S444"/>
      <c r="T444"/>
      <c r="U444"/>
      <c r="V444"/>
      <c r="W444"/>
      <c r="X444"/>
      <c r="Y444"/>
      <c r="Z444"/>
      <c r="AA444"/>
    </row>
    <row r="445" spans="1:27">
      <c r="A445"/>
      <c r="B445"/>
      <c r="C445"/>
      <c r="D445"/>
      <c r="E445"/>
      <c r="F445"/>
      <c r="G445"/>
      <c r="H445"/>
      <c r="I445"/>
      <c r="J445"/>
      <c r="K445"/>
      <c r="L445"/>
      <c r="M445"/>
      <c r="N445"/>
      <c r="O445"/>
      <c r="P445"/>
      <c r="Q445"/>
      <c r="R445"/>
      <c r="S445"/>
      <c r="T445"/>
      <c r="U445"/>
      <c r="V445"/>
      <c r="W445"/>
      <c r="X445"/>
      <c r="Y445"/>
      <c r="Z445"/>
      <c r="AA445"/>
    </row>
    <row r="446" spans="1:27">
      <c r="A446"/>
      <c r="B446"/>
      <c r="C446"/>
      <c r="D446"/>
      <c r="E446"/>
      <c r="F446"/>
      <c r="G446"/>
      <c r="H446"/>
      <c r="I446"/>
      <c r="J446"/>
      <c r="K446"/>
      <c r="L446"/>
      <c r="M446"/>
      <c r="N446"/>
      <c r="O446"/>
      <c r="P446"/>
      <c r="Q446"/>
      <c r="R446"/>
      <c r="S446"/>
      <c r="T446"/>
      <c r="U446"/>
      <c r="V446"/>
      <c r="W446"/>
      <c r="X446"/>
      <c r="Y446"/>
      <c r="Z446"/>
      <c r="AA446"/>
    </row>
    <row r="447" spans="1:27">
      <c r="A447"/>
      <c r="B447"/>
      <c r="C447"/>
      <c r="D447"/>
      <c r="E447"/>
      <c r="F447"/>
      <c r="G447"/>
      <c r="H447"/>
      <c r="I447"/>
      <c r="J447"/>
      <c r="K447"/>
      <c r="L447"/>
      <c r="M447"/>
      <c r="N447"/>
      <c r="O447"/>
      <c r="P447"/>
      <c r="Q447"/>
      <c r="R447"/>
      <c r="S447"/>
      <c r="T447"/>
      <c r="U447"/>
      <c r="V447"/>
      <c r="W447"/>
      <c r="X447"/>
      <c r="Y447"/>
      <c r="Z447"/>
      <c r="AA447"/>
    </row>
    <row r="448" spans="1:27">
      <c r="A448"/>
      <c r="B448"/>
      <c r="C448"/>
      <c r="D448"/>
      <c r="E448"/>
      <c r="F448"/>
      <c r="G448"/>
      <c r="H448"/>
      <c r="I448"/>
      <c r="J448"/>
      <c r="K448"/>
      <c r="L448"/>
      <c r="M448"/>
      <c r="N448"/>
      <c r="O448"/>
      <c r="P448"/>
      <c r="Q448"/>
      <c r="R448"/>
      <c r="S448"/>
      <c r="T448"/>
      <c r="U448"/>
      <c r="V448"/>
      <c r="W448"/>
      <c r="X448"/>
      <c r="Y448"/>
      <c r="Z448"/>
      <c r="AA448"/>
    </row>
    <row r="449" spans="1:27">
      <c r="A449"/>
      <c r="B449"/>
      <c r="C449"/>
      <c r="D449"/>
      <c r="E449"/>
      <c r="F449"/>
      <c r="G449"/>
      <c r="H449"/>
      <c r="I449"/>
      <c r="J449"/>
      <c r="K449"/>
      <c r="L449"/>
      <c r="M449"/>
      <c r="N449"/>
      <c r="O449"/>
      <c r="P449"/>
      <c r="Q449"/>
      <c r="R449"/>
      <c r="S449"/>
      <c r="T449"/>
      <c r="U449"/>
      <c r="V449"/>
      <c r="W449"/>
      <c r="X449"/>
      <c r="Y449"/>
      <c r="Z449"/>
      <c r="AA449"/>
    </row>
    <row r="450" spans="1:27">
      <c r="A450"/>
      <c r="B450"/>
      <c r="C450"/>
      <c r="D450"/>
      <c r="E450"/>
      <c r="F450"/>
      <c r="G450"/>
      <c r="H450"/>
      <c r="I450"/>
      <c r="J450"/>
      <c r="K450"/>
      <c r="L450"/>
      <c r="M450"/>
      <c r="N450"/>
      <c r="O450"/>
      <c r="P450"/>
      <c r="Q450"/>
      <c r="R450"/>
      <c r="S450"/>
      <c r="T450"/>
      <c r="U450"/>
      <c r="V450"/>
      <c r="W450"/>
      <c r="X450"/>
      <c r="Y450"/>
      <c r="Z450"/>
      <c r="AA450"/>
    </row>
    <row r="451" spans="1:27">
      <c r="A451"/>
      <c r="B451"/>
      <c r="C451"/>
      <c r="D451"/>
      <c r="E451"/>
      <c r="F451"/>
      <c r="G451"/>
      <c r="H451"/>
      <c r="I451"/>
      <c r="J451"/>
      <c r="K451"/>
      <c r="L451"/>
      <c r="M451"/>
      <c r="N451"/>
      <c r="O451"/>
      <c r="P451"/>
      <c r="Q451"/>
      <c r="R451"/>
      <c r="S451"/>
      <c r="T451"/>
      <c r="U451"/>
      <c r="V451"/>
      <c r="W451"/>
      <c r="X451"/>
      <c r="Y451"/>
      <c r="Z451"/>
      <c r="AA451"/>
    </row>
    <row r="452" spans="1:27">
      <c r="A452"/>
      <c r="B452"/>
      <c r="C452"/>
      <c r="D452"/>
      <c r="E452"/>
      <c r="F452"/>
      <c r="G452"/>
      <c r="H452"/>
      <c r="I452"/>
      <c r="J452"/>
      <c r="K452"/>
      <c r="L452"/>
      <c r="M452"/>
      <c r="N452"/>
      <c r="O452"/>
      <c r="P452"/>
      <c r="Q452"/>
      <c r="R452"/>
      <c r="S452"/>
      <c r="T452"/>
      <c r="U452"/>
      <c r="V452"/>
      <c r="W452"/>
      <c r="X452"/>
      <c r="Y452"/>
      <c r="Z452"/>
      <c r="AA452"/>
    </row>
    <row r="453" spans="1:27">
      <c r="A453"/>
      <c r="B453"/>
      <c r="C453"/>
      <c r="D453"/>
      <c r="E453"/>
      <c r="F453"/>
      <c r="G453"/>
      <c r="H453"/>
      <c r="I453"/>
      <c r="J453"/>
      <c r="K453"/>
      <c r="L453"/>
      <c r="M453"/>
      <c r="N453"/>
      <c r="O453"/>
      <c r="P453"/>
      <c r="Q453"/>
      <c r="R453"/>
      <c r="S453"/>
      <c r="T453"/>
      <c r="U453"/>
      <c r="V453"/>
      <c r="W453"/>
      <c r="X453"/>
      <c r="Y453"/>
      <c r="Z453"/>
      <c r="AA453"/>
    </row>
    <row r="454" spans="1:27">
      <c r="A454"/>
      <c r="B454"/>
      <c r="C454"/>
      <c r="D454"/>
      <c r="E454"/>
      <c r="F454"/>
      <c r="G454"/>
      <c r="H454"/>
      <c r="I454"/>
      <c r="J454"/>
      <c r="K454"/>
      <c r="L454"/>
      <c r="M454"/>
      <c r="N454"/>
      <c r="O454"/>
      <c r="P454"/>
      <c r="Q454"/>
      <c r="R454"/>
      <c r="S454"/>
      <c r="T454"/>
      <c r="U454"/>
      <c r="V454"/>
      <c r="W454"/>
      <c r="X454"/>
      <c r="Y454"/>
      <c r="Z454"/>
      <c r="AA454"/>
    </row>
    <row r="455" spans="1:27">
      <c r="A455"/>
      <c r="B455"/>
      <c r="C455"/>
      <c r="D455"/>
      <c r="E455"/>
      <c r="F455"/>
      <c r="G455"/>
      <c r="H455"/>
      <c r="I455"/>
      <c r="J455"/>
      <c r="K455"/>
      <c r="L455"/>
      <c r="M455"/>
      <c r="N455"/>
      <c r="O455"/>
      <c r="P455"/>
      <c r="Q455"/>
      <c r="R455"/>
      <c r="S455"/>
      <c r="T455"/>
      <c r="U455"/>
      <c r="V455"/>
      <c r="W455"/>
      <c r="X455"/>
      <c r="Y455"/>
      <c r="Z455"/>
      <c r="AA455"/>
    </row>
    <row r="456" spans="1:27">
      <c r="A456"/>
      <c r="B456"/>
      <c r="C456"/>
      <c r="D456"/>
      <c r="E456"/>
      <c r="F456"/>
      <c r="G456"/>
      <c r="H456"/>
      <c r="I456"/>
      <c r="J456"/>
      <c r="K456"/>
      <c r="L456"/>
      <c r="M456"/>
      <c r="N456"/>
      <c r="O456"/>
      <c r="P456"/>
      <c r="Q456"/>
      <c r="R456"/>
      <c r="S456"/>
      <c r="T456"/>
      <c r="U456"/>
      <c r="V456"/>
      <c r="W456"/>
      <c r="X456"/>
      <c r="Y456"/>
      <c r="Z456"/>
      <c r="AA456"/>
    </row>
    <row r="457" spans="1:27">
      <c r="A457"/>
      <c r="B457"/>
      <c r="C457"/>
      <c r="D457"/>
      <c r="E457"/>
      <c r="F457"/>
      <c r="G457"/>
      <c r="H457"/>
      <c r="I457"/>
      <c r="J457"/>
      <c r="K457"/>
      <c r="L457"/>
      <c r="M457"/>
      <c r="N457"/>
      <c r="O457"/>
      <c r="P457"/>
      <c r="Q457"/>
      <c r="R457"/>
      <c r="S457"/>
      <c r="T457"/>
      <c r="U457"/>
      <c r="V457"/>
      <c r="W457"/>
      <c r="X457"/>
      <c r="Y457"/>
      <c r="Z457"/>
      <c r="AA457"/>
    </row>
    <row r="458" spans="1:27">
      <c r="A458"/>
      <c r="B458"/>
      <c r="C458"/>
      <c r="D458"/>
      <c r="E458"/>
      <c r="F458"/>
      <c r="G458"/>
      <c r="H458"/>
      <c r="I458"/>
      <c r="J458"/>
      <c r="K458"/>
      <c r="L458"/>
      <c r="M458"/>
      <c r="N458"/>
      <c r="O458"/>
      <c r="P458"/>
      <c r="Q458"/>
      <c r="R458"/>
      <c r="S458"/>
      <c r="T458"/>
      <c r="U458"/>
      <c r="V458"/>
      <c r="W458"/>
      <c r="X458"/>
      <c r="Y458"/>
      <c r="Z458"/>
      <c r="AA458"/>
    </row>
    <row r="459" spans="1:27">
      <c r="A459"/>
      <c r="B459"/>
      <c r="C459"/>
      <c r="D459"/>
      <c r="E459"/>
      <c r="F459"/>
      <c r="G459"/>
      <c r="H459"/>
      <c r="I459"/>
      <c r="J459"/>
      <c r="K459"/>
      <c r="L459"/>
      <c r="M459"/>
      <c r="N459"/>
      <c r="O459"/>
      <c r="P459"/>
      <c r="Q459"/>
      <c r="R459"/>
      <c r="S459"/>
      <c r="T459"/>
      <c r="U459"/>
      <c r="V459"/>
      <c r="W459"/>
      <c r="X459"/>
      <c r="Y459"/>
      <c r="Z459"/>
      <c r="AA459"/>
    </row>
    <row r="460" spans="1:27">
      <c r="A460"/>
      <c r="B460"/>
      <c r="C460"/>
      <c r="D460"/>
      <c r="E460"/>
      <c r="F460"/>
      <c r="G460"/>
      <c r="H460"/>
      <c r="I460"/>
      <c r="J460"/>
      <c r="K460"/>
      <c r="L460"/>
      <c r="M460"/>
      <c r="N460"/>
      <c r="O460"/>
      <c r="P460"/>
      <c r="Q460"/>
      <c r="R460"/>
      <c r="S460"/>
      <c r="T460"/>
      <c r="U460"/>
      <c r="V460"/>
      <c r="W460"/>
      <c r="X460"/>
      <c r="Y460"/>
      <c r="Z460"/>
      <c r="AA460"/>
    </row>
    <row r="461" spans="1:27">
      <c r="A461"/>
      <c r="B461"/>
      <c r="C461"/>
      <c r="D461"/>
      <c r="E461"/>
      <c r="F461"/>
      <c r="G461"/>
      <c r="H461"/>
      <c r="I461"/>
      <c r="J461"/>
      <c r="K461"/>
      <c r="L461"/>
      <c r="M461"/>
      <c r="N461"/>
      <c r="O461"/>
      <c r="P461"/>
      <c r="Q461"/>
      <c r="R461"/>
      <c r="S461"/>
      <c r="T461"/>
      <c r="U461"/>
      <c r="V461"/>
      <c r="W461"/>
      <c r="X461"/>
      <c r="Y461"/>
      <c r="Z461"/>
      <c r="AA461"/>
    </row>
    <row r="462" spans="1:27">
      <c r="A462"/>
      <c r="B462"/>
      <c r="C462"/>
      <c r="D462"/>
      <c r="E462"/>
      <c r="F462"/>
      <c r="G462"/>
      <c r="H462"/>
      <c r="I462"/>
      <c r="J462"/>
      <c r="K462"/>
      <c r="L462"/>
      <c r="M462"/>
      <c r="N462"/>
      <c r="O462"/>
      <c r="P462"/>
      <c r="Q462"/>
      <c r="R462"/>
      <c r="S462"/>
      <c r="T462"/>
      <c r="U462"/>
      <c r="V462"/>
      <c r="W462"/>
      <c r="X462"/>
      <c r="Y462"/>
      <c r="Z462"/>
      <c r="AA462"/>
    </row>
    <row r="463" spans="1:27">
      <c r="A463"/>
      <c r="B463"/>
      <c r="C463"/>
      <c r="D463"/>
      <c r="E463"/>
      <c r="F463"/>
      <c r="G463"/>
      <c r="H463"/>
      <c r="I463"/>
      <c r="J463"/>
      <c r="K463"/>
      <c r="L463"/>
      <c r="M463"/>
      <c r="N463"/>
      <c r="O463"/>
      <c r="P463"/>
      <c r="Q463"/>
      <c r="R463"/>
      <c r="S463"/>
      <c r="T463"/>
      <c r="U463"/>
      <c r="V463"/>
      <c r="W463"/>
      <c r="X463"/>
      <c r="Y463"/>
      <c r="Z463"/>
      <c r="AA463"/>
    </row>
    <row r="464" spans="1:27">
      <c r="A464"/>
      <c r="B464"/>
      <c r="C464"/>
      <c r="D464"/>
      <c r="E464"/>
      <c r="F464"/>
      <c r="G464"/>
      <c r="H464"/>
      <c r="I464"/>
      <c r="J464"/>
      <c r="K464"/>
      <c r="L464"/>
      <c r="M464"/>
      <c r="N464"/>
      <c r="O464"/>
      <c r="P464"/>
      <c r="Q464"/>
      <c r="R464"/>
      <c r="S464"/>
      <c r="T464"/>
      <c r="U464"/>
      <c r="V464"/>
      <c r="W464"/>
      <c r="X464"/>
      <c r="Y464"/>
      <c r="Z464"/>
      <c r="AA464"/>
    </row>
    <row r="465" spans="1:27">
      <c r="A465"/>
      <c r="B465"/>
      <c r="C465"/>
      <c r="D465"/>
      <c r="E465"/>
      <c r="F465"/>
      <c r="G465"/>
      <c r="H465"/>
      <c r="I465"/>
      <c r="J465"/>
      <c r="K465"/>
      <c r="L465"/>
      <c r="M465"/>
      <c r="N465"/>
      <c r="O465"/>
      <c r="P465"/>
      <c r="Q465"/>
      <c r="R465"/>
      <c r="S465"/>
      <c r="T465"/>
      <c r="U465"/>
      <c r="V465"/>
      <c r="W465"/>
      <c r="X465"/>
      <c r="Y465"/>
      <c r="Z465"/>
      <c r="AA465"/>
    </row>
    <row r="466" spans="1:27">
      <c r="A466"/>
      <c r="B466"/>
      <c r="C466"/>
      <c r="D466"/>
      <c r="E466"/>
      <c r="F466"/>
      <c r="G466"/>
      <c r="H466"/>
      <c r="I466"/>
      <c r="J466"/>
      <c r="K466"/>
      <c r="L466"/>
      <c r="M466"/>
      <c r="N466"/>
      <c r="O466"/>
      <c r="P466"/>
      <c r="Q466"/>
      <c r="R466"/>
      <c r="S466"/>
      <c r="T466"/>
      <c r="U466"/>
      <c r="V466"/>
      <c r="W466"/>
      <c r="X466"/>
      <c r="Y466"/>
      <c r="Z466"/>
      <c r="AA466"/>
    </row>
    <row r="467" spans="1:27">
      <c r="A467"/>
      <c r="B467"/>
      <c r="C467"/>
      <c r="D467"/>
      <c r="E467"/>
      <c r="F467"/>
      <c r="G467"/>
      <c r="H467"/>
      <c r="I467"/>
      <c r="J467"/>
      <c r="K467"/>
      <c r="L467"/>
      <c r="M467"/>
      <c r="N467"/>
      <c r="O467"/>
      <c r="P467"/>
      <c r="Q467"/>
      <c r="R467"/>
      <c r="S467"/>
      <c r="T467"/>
      <c r="U467"/>
      <c r="V467"/>
      <c r="W467"/>
      <c r="X467"/>
      <c r="Y467"/>
      <c r="Z467"/>
      <c r="AA467"/>
    </row>
    <row r="468" spans="1:27">
      <c r="A468"/>
      <c r="B468"/>
      <c r="C468"/>
      <c r="D468"/>
      <c r="E468"/>
      <c r="F468"/>
      <c r="G468"/>
      <c r="H468"/>
      <c r="I468"/>
      <c r="J468"/>
      <c r="K468"/>
      <c r="L468"/>
      <c r="M468"/>
      <c r="N468"/>
      <c r="O468"/>
      <c r="P468"/>
      <c r="Q468"/>
      <c r="R468"/>
      <c r="S468"/>
      <c r="T468"/>
      <c r="U468"/>
      <c r="V468"/>
      <c r="W468"/>
      <c r="X468"/>
      <c r="Y468"/>
      <c r="Z468"/>
      <c r="AA468"/>
    </row>
    <row r="469" spans="1:27">
      <c r="A469"/>
      <c r="B469"/>
      <c r="C469"/>
      <c r="D469"/>
      <c r="E469"/>
      <c r="F469"/>
      <c r="G469"/>
      <c r="H469"/>
      <c r="I469"/>
      <c r="J469"/>
      <c r="K469"/>
      <c r="L469"/>
      <c r="M469"/>
      <c r="N469"/>
      <c r="O469"/>
      <c r="P469"/>
      <c r="Q469"/>
      <c r="R469"/>
      <c r="S469"/>
      <c r="T469"/>
      <c r="U469"/>
      <c r="V469"/>
      <c r="W469"/>
      <c r="X469"/>
      <c r="Y469"/>
      <c r="Z469"/>
      <c r="AA469"/>
    </row>
    <row r="470" spans="1:27">
      <c r="A470"/>
      <c r="B470"/>
      <c r="C470"/>
      <c r="D470"/>
      <c r="E470"/>
      <c r="F470"/>
      <c r="G470"/>
      <c r="H470"/>
      <c r="I470"/>
      <c r="J470"/>
      <c r="K470"/>
      <c r="L470"/>
      <c r="M470"/>
      <c r="N470"/>
      <c r="O470"/>
      <c r="P470"/>
      <c r="Q470"/>
      <c r="R470"/>
      <c r="S470"/>
      <c r="T470"/>
      <c r="U470"/>
      <c r="V470"/>
      <c r="W470"/>
      <c r="X470"/>
      <c r="Y470"/>
      <c r="Z470"/>
      <c r="AA470"/>
    </row>
    <row r="471" spans="1:27">
      <c r="A471"/>
      <c r="B471"/>
      <c r="C471"/>
      <c r="D471"/>
      <c r="E471"/>
      <c r="F471"/>
      <c r="G471"/>
      <c r="H471"/>
      <c r="I471"/>
      <c r="J471"/>
      <c r="K471"/>
      <c r="L471"/>
      <c r="M471"/>
      <c r="N471"/>
      <c r="O471"/>
      <c r="P471"/>
      <c r="Q471"/>
      <c r="R471"/>
      <c r="S471"/>
      <c r="T471"/>
      <c r="U471"/>
      <c r="V471"/>
      <c r="W471"/>
      <c r="X471"/>
      <c r="Y471"/>
      <c r="Z471"/>
      <c r="AA471"/>
    </row>
    <row r="472" spans="1:27">
      <c r="A472"/>
      <c r="B472"/>
      <c r="C472"/>
      <c r="D472"/>
      <c r="E472"/>
      <c r="F472"/>
      <c r="G472"/>
      <c r="H472"/>
      <c r="I472"/>
      <c r="J472"/>
      <c r="K472"/>
      <c r="L472"/>
      <c r="M472"/>
      <c r="N472"/>
      <c r="O472"/>
      <c r="P472"/>
      <c r="Q472"/>
      <c r="R472"/>
      <c r="S472"/>
      <c r="T472"/>
      <c r="U472"/>
      <c r="V472"/>
      <c r="W472"/>
      <c r="X472"/>
      <c r="Y472"/>
      <c r="Z472"/>
      <c r="AA472"/>
    </row>
    <row r="473" spans="1:27">
      <c r="A473"/>
      <c r="B473"/>
      <c r="C473"/>
      <c r="D473"/>
      <c r="E473"/>
      <c r="F473"/>
      <c r="G473"/>
      <c r="H473"/>
      <c r="I473"/>
      <c r="J473"/>
      <c r="K473"/>
      <c r="L473"/>
      <c r="M473"/>
      <c r="N473"/>
      <c r="O473"/>
      <c r="P473"/>
      <c r="Q473"/>
      <c r="R473"/>
      <c r="S473"/>
      <c r="T473"/>
      <c r="U473"/>
      <c r="V473"/>
    </row>
    <row r="474" spans="1:27">
      <c r="A474"/>
      <c r="B474"/>
      <c r="C474"/>
      <c r="D474"/>
      <c r="E474"/>
      <c r="F474"/>
      <c r="G474"/>
      <c r="H474"/>
      <c r="I474"/>
      <c r="J474"/>
      <c r="K474"/>
      <c r="L474"/>
      <c r="M474"/>
      <c r="N474"/>
      <c r="O474"/>
      <c r="P474"/>
      <c r="Q474"/>
      <c r="R474"/>
      <c r="S474"/>
      <c r="T474"/>
      <c r="U474"/>
      <c r="V474"/>
    </row>
    <row r="475" spans="1:27">
      <c r="A475"/>
      <c r="B475"/>
      <c r="C475"/>
      <c r="D475"/>
      <c r="E475"/>
      <c r="F475"/>
      <c r="G475"/>
      <c r="H475"/>
      <c r="I475"/>
      <c r="J475"/>
      <c r="K475"/>
      <c r="L475"/>
      <c r="M475"/>
      <c r="N475"/>
      <c r="O475"/>
      <c r="P475"/>
      <c r="Q475"/>
      <c r="R475"/>
      <c r="S475"/>
      <c r="T475"/>
      <c r="U475"/>
      <c r="V475"/>
    </row>
    <row r="476" spans="1:27">
      <c r="A476"/>
      <c r="B476"/>
      <c r="C476"/>
      <c r="D476"/>
      <c r="E476"/>
      <c r="F476"/>
      <c r="G476"/>
      <c r="H476"/>
      <c r="I476"/>
      <c r="J476"/>
      <c r="K476"/>
      <c r="L476"/>
      <c r="M476"/>
      <c r="N476"/>
      <c r="O476"/>
      <c r="P476"/>
      <c r="Q476"/>
      <c r="R476"/>
      <c r="S476"/>
      <c r="T476"/>
      <c r="U476"/>
      <c r="V476"/>
    </row>
    <row r="477" spans="1:27">
      <c r="A477"/>
      <c r="B477"/>
      <c r="C477"/>
      <c r="D477"/>
      <c r="E477"/>
      <c r="F477"/>
      <c r="G477"/>
      <c r="H477"/>
      <c r="I477"/>
      <c r="J477"/>
      <c r="K477"/>
      <c r="L477"/>
      <c r="M477"/>
      <c r="N477"/>
      <c r="O477"/>
      <c r="P477"/>
      <c r="Q477"/>
      <c r="R477"/>
      <c r="S477"/>
      <c r="T477"/>
      <c r="U477"/>
      <c r="V477"/>
    </row>
    <row r="478" spans="1:27">
      <c r="A478"/>
      <c r="B478"/>
      <c r="C478"/>
      <c r="D478"/>
      <c r="E478"/>
      <c r="F478"/>
      <c r="G478"/>
      <c r="H478"/>
      <c r="I478"/>
      <c r="J478"/>
      <c r="K478"/>
      <c r="L478"/>
      <c r="M478"/>
      <c r="N478"/>
      <c r="O478"/>
      <c r="P478"/>
      <c r="Q478"/>
      <c r="R478"/>
      <c r="S478"/>
      <c r="T478"/>
      <c r="U478"/>
      <c r="V478"/>
    </row>
    <row r="479" spans="1:27">
      <c r="A479"/>
      <c r="B479"/>
      <c r="C479"/>
      <c r="D479"/>
      <c r="E479"/>
      <c r="F479"/>
      <c r="G479"/>
      <c r="H479"/>
      <c r="I479"/>
      <c r="J479"/>
      <c r="K479"/>
      <c r="L479"/>
      <c r="M479"/>
      <c r="N479"/>
      <c r="O479"/>
      <c r="P479"/>
      <c r="Q479"/>
      <c r="R479"/>
      <c r="S479"/>
      <c r="T479"/>
      <c r="U479"/>
      <c r="V479"/>
    </row>
    <row r="480" spans="1:27">
      <c r="A480"/>
      <c r="B480"/>
      <c r="C480"/>
      <c r="D480"/>
      <c r="E480"/>
      <c r="F480"/>
      <c r="G480"/>
      <c r="H480"/>
      <c r="I480"/>
      <c r="J480"/>
      <c r="K480"/>
      <c r="L480"/>
      <c r="M480"/>
      <c r="N480"/>
      <c r="O480"/>
      <c r="P480"/>
      <c r="Q480"/>
      <c r="R480"/>
      <c r="S480"/>
      <c r="T480"/>
      <c r="U480"/>
      <c r="V480"/>
    </row>
    <row r="481" spans="1:22">
      <c r="A481"/>
      <c r="B481"/>
      <c r="C481"/>
      <c r="D481"/>
      <c r="E481"/>
      <c r="F481"/>
      <c r="G481"/>
      <c r="H481"/>
      <c r="I481"/>
      <c r="J481"/>
      <c r="K481"/>
      <c r="L481"/>
      <c r="M481"/>
      <c r="N481"/>
      <c r="O481"/>
      <c r="P481"/>
      <c r="Q481"/>
      <c r="R481"/>
      <c r="S481"/>
      <c r="T481"/>
      <c r="U481"/>
      <c r="V481"/>
    </row>
    <row r="482" spans="1:22">
      <c r="A482"/>
      <c r="B482"/>
      <c r="C482"/>
      <c r="D482"/>
      <c r="E482"/>
      <c r="F482"/>
      <c r="G482"/>
      <c r="H482"/>
      <c r="I482"/>
      <c r="J482"/>
      <c r="K482"/>
      <c r="L482"/>
      <c r="M482"/>
      <c r="N482"/>
      <c r="O482"/>
      <c r="P482"/>
      <c r="Q482"/>
      <c r="R482"/>
      <c r="S482"/>
      <c r="T482"/>
      <c r="U482"/>
      <c r="V482"/>
    </row>
    <row r="483" spans="1:22">
      <c r="A483"/>
      <c r="B483"/>
      <c r="C483"/>
      <c r="D483"/>
      <c r="E483"/>
      <c r="F483"/>
      <c r="G483"/>
      <c r="H483"/>
      <c r="I483"/>
      <c r="J483"/>
      <c r="K483"/>
      <c r="L483"/>
      <c r="M483"/>
      <c r="N483"/>
      <c r="O483"/>
      <c r="P483"/>
      <c r="Q483"/>
      <c r="R483"/>
      <c r="S483"/>
      <c r="T483"/>
      <c r="U483"/>
      <c r="V483"/>
    </row>
    <row r="484" spans="1:22">
      <c r="A484"/>
      <c r="B484"/>
      <c r="C484"/>
      <c r="D484"/>
      <c r="E484"/>
      <c r="F484"/>
      <c r="G484"/>
      <c r="H484"/>
      <c r="I484"/>
      <c r="J484"/>
      <c r="K484"/>
      <c r="L484"/>
      <c r="M484"/>
      <c r="N484"/>
      <c r="O484"/>
      <c r="P484"/>
      <c r="Q484"/>
      <c r="R484"/>
      <c r="S484"/>
      <c r="T484"/>
      <c r="U484"/>
      <c r="V484"/>
    </row>
    <row r="485" spans="1:22">
      <c r="A485"/>
      <c r="B485"/>
      <c r="C485"/>
      <c r="D485"/>
      <c r="E485"/>
      <c r="F485"/>
      <c r="G485"/>
      <c r="H485"/>
      <c r="I485"/>
      <c r="J485"/>
      <c r="K485"/>
      <c r="L485"/>
      <c r="M485"/>
      <c r="N485"/>
      <c r="O485"/>
      <c r="P485"/>
      <c r="Q485"/>
      <c r="R485"/>
      <c r="S485"/>
      <c r="T485"/>
      <c r="U485"/>
      <c r="V485"/>
    </row>
    <row r="486" spans="1:22">
      <c r="A486"/>
      <c r="B486"/>
      <c r="C486"/>
      <c r="D486"/>
      <c r="E486"/>
      <c r="F486"/>
      <c r="G486"/>
      <c r="H486"/>
      <c r="I486"/>
      <c r="J486"/>
      <c r="K486"/>
      <c r="L486"/>
      <c r="M486"/>
      <c r="N486"/>
      <c r="O486"/>
      <c r="P486"/>
      <c r="Q486"/>
      <c r="R486"/>
      <c r="S486"/>
      <c r="T486"/>
      <c r="U486"/>
      <c r="V486"/>
    </row>
    <row r="487" spans="1:22">
      <c r="A487"/>
      <c r="B487"/>
      <c r="C487"/>
      <c r="D487"/>
      <c r="E487"/>
      <c r="F487"/>
      <c r="G487"/>
      <c r="H487"/>
      <c r="I487"/>
      <c r="J487"/>
      <c r="K487"/>
      <c r="L487"/>
      <c r="M487"/>
      <c r="N487"/>
      <c r="O487"/>
      <c r="P487"/>
      <c r="Q487"/>
      <c r="R487"/>
      <c r="S487"/>
      <c r="T487"/>
      <c r="U487"/>
      <c r="V487"/>
    </row>
    <row r="488" spans="1:22">
      <c r="A488"/>
      <c r="B488"/>
      <c r="C488"/>
      <c r="D488"/>
      <c r="E488"/>
      <c r="F488"/>
      <c r="G488"/>
      <c r="H488"/>
      <c r="I488"/>
      <c r="J488"/>
      <c r="K488"/>
      <c r="L488"/>
      <c r="M488"/>
      <c r="N488"/>
      <c r="O488"/>
      <c r="P488"/>
      <c r="Q488"/>
      <c r="R488"/>
      <c r="S488"/>
      <c r="T488"/>
      <c r="U488"/>
      <c r="V488"/>
    </row>
    <row r="489" spans="1:22">
      <c r="A489"/>
      <c r="B489"/>
      <c r="C489"/>
      <c r="D489"/>
      <c r="E489"/>
      <c r="F489"/>
      <c r="G489"/>
      <c r="H489"/>
      <c r="I489"/>
      <c r="J489"/>
      <c r="K489"/>
      <c r="L489"/>
      <c r="M489"/>
      <c r="N489"/>
      <c r="O489"/>
      <c r="P489"/>
      <c r="Q489"/>
      <c r="R489"/>
      <c r="S489"/>
      <c r="T489"/>
      <c r="U489"/>
      <c r="V489"/>
    </row>
    <row r="490" spans="1:22">
      <c r="A490"/>
      <c r="B490"/>
      <c r="C490"/>
      <c r="D490"/>
      <c r="E490"/>
      <c r="F490"/>
      <c r="G490"/>
      <c r="H490"/>
      <c r="I490"/>
      <c r="J490"/>
      <c r="K490"/>
      <c r="L490"/>
      <c r="M490"/>
      <c r="N490"/>
      <c r="O490"/>
      <c r="P490"/>
      <c r="Q490"/>
      <c r="R490"/>
      <c r="S490"/>
      <c r="T490"/>
      <c r="U490"/>
      <c r="V490"/>
    </row>
    <row r="491" spans="1:22">
      <c r="A491"/>
      <c r="B491"/>
      <c r="C491"/>
      <c r="D491"/>
      <c r="E491"/>
      <c r="F491"/>
      <c r="G491"/>
      <c r="H491"/>
      <c r="I491"/>
      <c r="J491"/>
      <c r="K491"/>
      <c r="L491"/>
      <c r="M491"/>
      <c r="N491"/>
      <c r="O491"/>
      <c r="P491"/>
      <c r="Q491"/>
      <c r="R491"/>
      <c r="S491"/>
      <c r="T491"/>
      <c r="U491"/>
      <c r="V491"/>
    </row>
    <row r="492" spans="1:22">
      <c r="A492"/>
      <c r="B492"/>
      <c r="C492"/>
      <c r="D492"/>
      <c r="E492"/>
      <c r="F492"/>
      <c r="G492"/>
      <c r="H492"/>
      <c r="I492"/>
      <c r="J492"/>
      <c r="K492"/>
      <c r="L492"/>
      <c r="M492"/>
      <c r="N492"/>
      <c r="O492"/>
      <c r="P492"/>
      <c r="Q492"/>
      <c r="R492"/>
      <c r="S492"/>
      <c r="T492"/>
      <c r="U492"/>
      <c r="V492"/>
    </row>
    <row r="493" spans="1:22">
      <c r="A493"/>
      <c r="B493"/>
      <c r="C493"/>
      <c r="D493"/>
      <c r="E493"/>
      <c r="F493"/>
      <c r="G493"/>
      <c r="H493"/>
      <c r="I493"/>
      <c r="J493"/>
      <c r="K493"/>
      <c r="L493"/>
      <c r="M493"/>
      <c r="N493"/>
      <c r="O493"/>
      <c r="P493"/>
      <c r="Q493"/>
      <c r="R493"/>
      <c r="S493"/>
      <c r="T493"/>
      <c r="U493"/>
      <c r="V493"/>
    </row>
    <row r="494" spans="1:22">
      <c r="A494"/>
      <c r="B494"/>
      <c r="C494"/>
      <c r="D494"/>
      <c r="E494"/>
      <c r="F494"/>
      <c r="G494"/>
      <c r="H494"/>
      <c r="I494"/>
      <c r="J494"/>
      <c r="K494"/>
      <c r="L494"/>
      <c r="M494"/>
      <c r="N494"/>
      <c r="O494"/>
      <c r="P494"/>
      <c r="Q494"/>
      <c r="R494"/>
      <c r="S494"/>
      <c r="T494"/>
      <c r="U494"/>
      <c r="V494"/>
    </row>
    <row r="495" spans="1:22">
      <c r="A495"/>
      <c r="B495"/>
      <c r="C495"/>
      <c r="D495"/>
      <c r="E495"/>
      <c r="F495"/>
      <c r="G495"/>
      <c r="H495"/>
      <c r="I495"/>
      <c r="J495"/>
      <c r="K495"/>
      <c r="L495"/>
      <c r="M495"/>
      <c r="N495"/>
      <c r="O495"/>
      <c r="P495"/>
      <c r="Q495"/>
      <c r="R495"/>
      <c r="S495"/>
      <c r="T495"/>
      <c r="U495"/>
      <c r="V495"/>
    </row>
    <row r="496" spans="1:22">
      <c r="A496"/>
      <c r="B496"/>
      <c r="C496"/>
      <c r="D496"/>
      <c r="E496"/>
      <c r="F496"/>
      <c r="G496"/>
      <c r="H496"/>
      <c r="I496"/>
      <c r="J496"/>
      <c r="K496"/>
      <c r="L496"/>
      <c r="M496"/>
      <c r="N496"/>
      <c r="O496"/>
      <c r="P496"/>
      <c r="Q496"/>
      <c r="R496"/>
      <c r="S496"/>
      <c r="T496"/>
      <c r="U496"/>
      <c r="V496"/>
    </row>
    <row r="497" spans="1:22">
      <c r="A497"/>
      <c r="B497"/>
      <c r="C497"/>
      <c r="D497"/>
      <c r="E497"/>
      <c r="F497"/>
      <c r="G497"/>
      <c r="H497"/>
      <c r="I497"/>
      <c r="J497"/>
      <c r="K497"/>
      <c r="L497"/>
      <c r="M497"/>
      <c r="N497"/>
      <c r="O497"/>
      <c r="P497"/>
      <c r="Q497"/>
      <c r="R497"/>
      <c r="S497"/>
      <c r="T497"/>
      <c r="U497"/>
      <c r="V497"/>
    </row>
    <row r="498" spans="1:22">
      <c r="A498"/>
      <c r="B498"/>
      <c r="C498"/>
      <c r="D498"/>
      <c r="E498"/>
      <c r="F498"/>
      <c r="G498"/>
      <c r="H498"/>
      <c r="I498"/>
      <c r="J498"/>
      <c r="K498"/>
      <c r="L498"/>
      <c r="M498"/>
      <c r="N498"/>
      <c r="O498"/>
      <c r="P498"/>
      <c r="Q498"/>
      <c r="R498"/>
      <c r="S498"/>
      <c r="T498"/>
      <c r="U498"/>
      <c r="V498"/>
    </row>
    <row r="499" spans="1:22">
      <c r="A499"/>
      <c r="B499"/>
      <c r="C499"/>
      <c r="D499"/>
      <c r="E499"/>
      <c r="F499"/>
      <c r="G499"/>
      <c r="H499"/>
      <c r="I499"/>
      <c r="J499"/>
      <c r="K499"/>
      <c r="L499"/>
      <c r="M499"/>
      <c r="N499"/>
      <c r="O499"/>
      <c r="P499"/>
      <c r="Q499"/>
      <c r="R499"/>
      <c r="S499"/>
      <c r="T499"/>
      <c r="U499"/>
      <c r="V499"/>
    </row>
    <row r="500" spans="1:22">
      <c r="A500"/>
      <c r="B500"/>
      <c r="C500"/>
      <c r="D500"/>
      <c r="E500"/>
      <c r="F500"/>
      <c r="G500"/>
      <c r="H500"/>
      <c r="I500"/>
      <c r="J500"/>
      <c r="K500"/>
      <c r="L500"/>
      <c r="M500"/>
      <c r="N500"/>
      <c r="O500"/>
      <c r="P500"/>
      <c r="Q500"/>
      <c r="R500"/>
      <c r="S500"/>
      <c r="T500"/>
      <c r="U500"/>
      <c r="V500"/>
    </row>
    <row r="501" spans="1:22">
      <c r="A501"/>
      <c r="B501"/>
      <c r="C501"/>
      <c r="D501"/>
      <c r="E501"/>
      <c r="F501"/>
      <c r="G501"/>
      <c r="H501"/>
      <c r="I501"/>
      <c r="J501"/>
      <c r="K501"/>
      <c r="L501"/>
      <c r="M501"/>
      <c r="N501"/>
      <c r="O501"/>
      <c r="P501"/>
      <c r="Q501"/>
      <c r="R501"/>
      <c r="S501"/>
      <c r="T501"/>
      <c r="U501"/>
      <c r="V501"/>
    </row>
    <row r="502" spans="1:22">
      <c r="A502"/>
      <c r="B502"/>
      <c r="C502"/>
      <c r="D502"/>
      <c r="E502"/>
      <c r="F502"/>
      <c r="G502"/>
      <c r="H502"/>
      <c r="I502"/>
      <c r="J502"/>
      <c r="K502"/>
      <c r="L502"/>
      <c r="M502"/>
      <c r="N502"/>
      <c r="O502"/>
      <c r="P502"/>
      <c r="Q502"/>
      <c r="R502"/>
      <c r="S502"/>
      <c r="T502"/>
      <c r="U502"/>
      <c r="V502"/>
    </row>
    <row r="503" spans="1:22">
      <c r="A503"/>
      <c r="B503"/>
      <c r="C503"/>
      <c r="D503"/>
      <c r="E503"/>
      <c r="F503"/>
      <c r="G503"/>
      <c r="H503"/>
      <c r="I503"/>
      <c r="J503"/>
      <c r="K503"/>
      <c r="L503"/>
      <c r="M503"/>
      <c r="N503"/>
      <c r="O503"/>
      <c r="P503"/>
      <c r="Q503"/>
      <c r="R503"/>
      <c r="S503"/>
      <c r="T503"/>
      <c r="U503"/>
      <c r="V503"/>
    </row>
    <row r="504" spans="1:22">
      <c r="A504"/>
      <c r="B504"/>
      <c r="C504"/>
      <c r="D504"/>
      <c r="E504"/>
      <c r="F504"/>
      <c r="G504"/>
      <c r="H504"/>
      <c r="I504"/>
      <c r="J504"/>
      <c r="K504"/>
      <c r="L504"/>
      <c r="M504"/>
      <c r="N504"/>
      <c r="O504"/>
      <c r="P504"/>
      <c r="Q504"/>
      <c r="R504"/>
      <c r="S504"/>
      <c r="T504"/>
      <c r="U504"/>
      <c r="V504"/>
    </row>
    <row r="505" spans="1:22">
      <c r="A505"/>
      <c r="B505"/>
      <c r="C505"/>
      <c r="D505"/>
      <c r="E505"/>
      <c r="F505"/>
      <c r="G505"/>
      <c r="H505"/>
      <c r="I505"/>
      <c r="J505"/>
      <c r="K505"/>
      <c r="L505"/>
      <c r="M505"/>
      <c r="N505"/>
      <c r="O505"/>
      <c r="P505"/>
      <c r="Q505"/>
      <c r="R505"/>
      <c r="S505"/>
      <c r="T505"/>
      <c r="U505"/>
      <c r="V505"/>
    </row>
    <row r="506" spans="1:22">
      <c r="A506"/>
      <c r="B506"/>
      <c r="C506"/>
      <c r="D506"/>
      <c r="E506"/>
      <c r="F506"/>
      <c r="G506"/>
      <c r="H506"/>
      <c r="I506"/>
      <c r="J506"/>
      <c r="K506"/>
      <c r="L506"/>
      <c r="M506"/>
      <c r="N506"/>
      <c r="O506"/>
      <c r="P506"/>
      <c r="Q506"/>
      <c r="R506"/>
      <c r="S506"/>
      <c r="T506"/>
      <c r="U506"/>
      <c r="V506"/>
    </row>
    <row r="507" spans="1:22">
      <c r="A507"/>
      <c r="B507"/>
      <c r="C507"/>
      <c r="D507"/>
      <c r="E507"/>
      <c r="F507"/>
      <c r="G507"/>
      <c r="H507"/>
      <c r="I507"/>
      <c r="J507"/>
      <c r="K507"/>
      <c r="L507"/>
      <c r="M507"/>
      <c r="N507"/>
      <c r="O507"/>
      <c r="P507"/>
      <c r="Q507"/>
      <c r="R507"/>
      <c r="S507"/>
      <c r="T507"/>
      <c r="U507"/>
      <c r="V507"/>
    </row>
    <row r="508" spans="1:22">
      <c r="A508"/>
      <c r="B508"/>
      <c r="C508"/>
      <c r="D508"/>
      <c r="E508"/>
      <c r="F508"/>
      <c r="G508"/>
      <c r="H508"/>
      <c r="I508"/>
      <c r="J508"/>
      <c r="K508"/>
      <c r="L508"/>
      <c r="M508"/>
      <c r="N508"/>
      <c r="O508"/>
      <c r="P508"/>
      <c r="Q508"/>
      <c r="R508"/>
      <c r="S508"/>
      <c r="T508"/>
      <c r="U508"/>
      <c r="V508"/>
    </row>
    <row r="509" spans="1:22">
      <c r="A509"/>
      <c r="B509"/>
      <c r="C509"/>
      <c r="D509"/>
      <c r="E509"/>
      <c r="F509"/>
      <c r="G509"/>
      <c r="H509"/>
      <c r="I509"/>
      <c r="J509"/>
      <c r="K509"/>
      <c r="L509"/>
      <c r="M509"/>
      <c r="N509"/>
      <c r="O509"/>
      <c r="P509"/>
      <c r="Q509"/>
      <c r="R509"/>
      <c r="S509"/>
      <c r="T509"/>
      <c r="U509"/>
      <c r="V509"/>
    </row>
    <row r="510" spans="1:22">
      <c r="A510"/>
      <c r="B510"/>
      <c r="C510"/>
      <c r="D510"/>
      <c r="E510"/>
      <c r="F510"/>
      <c r="G510"/>
      <c r="H510"/>
      <c r="I510"/>
      <c r="J510"/>
      <c r="K510"/>
      <c r="L510"/>
      <c r="M510"/>
      <c r="N510"/>
      <c r="O510"/>
      <c r="P510"/>
      <c r="Q510"/>
      <c r="R510"/>
      <c r="S510"/>
      <c r="T510"/>
      <c r="U510"/>
      <c r="V510"/>
    </row>
    <row r="511" spans="1:22">
      <c r="A511"/>
      <c r="B511"/>
      <c r="C511"/>
      <c r="D511"/>
      <c r="E511"/>
      <c r="F511"/>
      <c r="G511"/>
      <c r="H511"/>
      <c r="I511"/>
      <c r="J511"/>
      <c r="K511"/>
      <c r="L511"/>
      <c r="M511"/>
      <c r="N511"/>
      <c r="O511"/>
      <c r="P511"/>
      <c r="Q511"/>
      <c r="R511"/>
      <c r="S511"/>
      <c r="T511"/>
      <c r="U511"/>
      <c r="V511"/>
    </row>
    <row r="512" spans="1:22">
      <c r="A512"/>
      <c r="B512"/>
      <c r="C512"/>
      <c r="D512"/>
      <c r="E512"/>
      <c r="F512"/>
      <c r="G512"/>
      <c r="H512"/>
      <c r="I512"/>
      <c r="J512"/>
      <c r="K512"/>
      <c r="L512"/>
      <c r="M512"/>
      <c r="N512"/>
      <c r="O512"/>
      <c r="P512"/>
      <c r="Q512"/>
      <c r="R512"/>
      <c r="S512"/>
      <c r="T512"/>
      <c r="U512"/>
      <c r="V512"/>
    </row>
    <row r="513" spans="1:22">
      <c r="A513"/>
      <c r="B513"/>
      <c r="C513"/>
      <c r="D513"/>
      <c r="E513"/>
      <c r="F513"/>
      <c r="G513"/>
      <c r="H513"/>
      <c r="I513"/>
      <c r="J513"/>
      <c r="K513"/>
      <c r="L513"/>
      <c r="M513"/>
      <c r="N513"/>
      <c r="O513"/>
      <c r="P513"/>
      <c r="Q513"/>
      <c r="R513"/>
      <c r="S513"/>
      <c r="T513"/>
      <c r="U513"/>
      <c r="V513"/>
    </row>
    <row r="514" spans="1:22">
      <c r="A514"/>
      <c r="B514"/>
      <c r="C514"/>
      <c r="D514"/>
      <c r="E514"/>
      <c r="F514"/>
      <c r="G514"/>
      <c r="H514"/>
      <c r="I514"/>
      <c r="J514"/>
      <c r="K514"/>
      <c r="L514"/>
      <c r="M514"/>
      <c r="N514"/>
      <c r="O514"/>
      <c r="P514"/>
      <c r="Q514"/>
      <c r="R514"/>
      <c r="S514"/>
      <c r="T514"/>
      <c r="U514"/>
      <c r="V514"/>
    </row>
    <row r="515" spans="1:22">
      <c r="A515"/>
      <c r="B515"/>
      <c r="C515"/>
      <c r="D515"/>
      <c r="E515"/>
      <c r="F515"/>
      <c r="G515"/>
      <c r="H515"/>
      <c r="I515"/>
      <c r="J515"/>
      <c r="K515"/>
      <c r="L515"/>
      <c r="M515"/>
      <c r="N515"/>
      <c r="O515"/>
      <c r="P515"/>
      <c r="Q515"/>
      <c r="R515"/>
      <c r="S515"/>
      <c r="T515"/>
      <c r="U515"/>
      <c r="V515"/>
    </row>
    <row r="516" spans="1:22">
      <c r="A516"/>
      <c r="B516"/>
      <c r="C516"/>
      <c r="D516"/>
      <c r="E516"/>
      <c r="F516"/>
      <c r="G516"/>
      <c r="H516"/>
      <c r="I516"/>
      <c r="J516"/>
      <c r="K516"/>
      <c r="L516"/>
      <c r="M516"/>
      <c r="N516"/>
      <c r="O516"/>
      <c r="P516"/>
      <c r="Q516"/>
      <c r="R516"/>
      <c r="S516"/>
      <c r="T516"/>
      <c r="U516"/>
      <c r="V516"/>
    </row>
    <row r="517" spans="1:22">
      <c r="A517"/>
      <c r="B517"/>
      <c r="C517"/>
      <c r="D517"/>
      <c r="E517"/>
      <c r="F517"/>
      <c r="G517"/>
      <c r="H517"/>
      <c r="I517"/>
      <c r="J517"/>
      <c r="K517"/>
      <c r="L517"/>
      <c r="M517"/>
      <c r="N517"/>
      <c r="O517"/>
      <c r="P517"/>
      <c r="Q517"/>
      <c r="R517"/>
      <c r="S517"/>
      <c r="T517"/>
      <c r="U517"/>
      <c r="V517"/>
    </row>
    <row r="518" spans="1:22">
      <c r="A518"/>
      <c r="B518"/>
      <c r="C518"/>
      <c r="D518"/>
      <c r="E518"/>
      <c r="F518"/>
      <c r="G518"/>
      <c r="H518"/>
      <c r="I518"/>
      <c r="J518"/>
      <c r="K518"/>
      <c r="L518"/>
      <c r="M518"/>
      <c r="N518"/>
      <c r="O518"/>
      <c r="P518"/>
      <c r="Q518"/>
      <c r="R518"/>
      <c r="S518"/>
      <c r="T518"/>
      <c r="U518"/>
      <c r="V518"/>
    </row>
    <row r="519" spans="1:22">
      <c r="A519"/>
      <c r="B519"/>
      <c r="C519"/>
      <c r="D519"/>
      <c r="E519"/>
      <c r="F519"/>
      <c r="G519"/>
      <c r="H519"/>
      <c r="I519"/>
      <c r="J519"/>
      <c r="K519"/>
      <c r="L519"/>
      <c r="M519"/>
      <c r="N519"/>
      <c r="O519"/>
      <c r="P519"/>
      <c r="Q519"/>
      <c r="R519"/>
      <c r="S519"/>
      <c r="T519"/>
      <c r="U519"/>
      <c r="V519"/>
    </row>
    <row r="520" spans="1:22">
      <c r="A520"/>
      <c r="B520"/>
      <c r="C520"/>
      <c r="D520"/>
      <c r="E520"/>
      <c r="F520"/>
      <c r="G520"/>
      <c r="H520"/>
      <c r="I520"/>
      <c r="J520"/>
      <c r="K520"/>
      <c r="L520"/>
      <c r="M520"/>
      <c r="N520"/>
      <c r="O520"/>
      <c r="P520"/>
      <c r="Q520"/>
      <c r="R520"/>
      <c r="S520"/>
      <c r="T520"/>
      <c r="U520"/>
      <c r="V520"/>
    </row>
    <row r="521" spans="1:22">
      <c r="A521"/>
      <c r="B521"/>
      <c r="C521"/>
      <c r="D521"/>
      <c r="E521"/>
      <c r="F521"/>
      <c r="G521"/>
      <c r="H521"/>
      <c r="I521"/>
      <c r="J521"/>
      <c r="K521"/>
      <c r="L521"/>
      <c r="M521"/>
      <c r="N521"/>
      <c r="O521"/>
      <c r="P521"/>
      <c r="Q521"/>
      <c r="R521"/>
      <c r="S521"/>
      <c r="T521"/>
      <c r="U521"/>
      <c r="V521"/>
    </row>
    <row r="522" spans="1:22">
      <c r="A522"/>
      <c r="B522"/>
      <c r="C522"/>
      <c r="D522"/>
      <c r="E522"/>
      <c r="F522"/>
      <c r="G522"/>
      <c r="H522"/>
      <c r="I522"/>
      <c r="J522"/>
      <c r="K522"/>
      <c r="L522"/>
      <c r="M522"/>
      <c r="N522"/>
      <c r="O522"/>
      <c r="P522"/>
      <c r="Q522"/>
      <c r="R522"/>
      <c r="S522"/>
      <c r="T522"/>
      <c r="U522"/>
      <c r="V522"/>
    </row>
    <row r="523" spans="1:22">
      <c r="A523"/>
      <c r="B523"/>
      <c r="C523"/>
      <c r="D523"/>
      <c r="E523"/>
      <c r="F523"/>
      <c r="G523"/>
      <c r="H523"/>
      <c r="I523"/>
      <c r="J523"/>
      <c r="K523"/>
      <c r="L523"/>
      <c r="M523"/>
      <c r="N523"/>
      <c r="O523"/>
      <c r="P523"/>
      <c r="Q523"/>
      <c r="R523"/>
      <c r="S523"/>
      <c r="T523"/>
      <c r="U523"/>
      <c r="V523"/>
    </row>
    <row r="524" spans="1:22">
      <c r="A524"/>
      <c r="B524"/>
      <c r="C524"/>
      <c r="D524"/>
      <c r="E524"/>
      <c r="F524"/>
      <c r="G524"/>
      <c r="H524"/>
      <c r="I524"/>
      <c r="J524"/>
      <c r="K524"/>
      <c r="L524"/>
      <c r="M524"/>
      <c r="N524"/>
      <c r="O524"/>
      <c r="P524"/>
      <c r="Q524"/>
      <c r="R524"/>
      <c r="S524"/>
      <c r="T524"/>
      <c r="U524"/>
      <c r="V524"/>
    </row>
    <row r="525" spans="1:22">
      <c r="A525"/>
      <c r="B525"/>
      <c r="C525"/>
      <c r="D525"/>
      <c r="E525"/>
      <c r="F525"/>
      <c r="G525"/>
      <c r="H525"/>
      <c r="I525"/>
      <c r="J525"/>
      <c r="K525"/>
      <c r="L525"/>
      <c r="M525"/>
      <c r="N525"/>
      <c r="O525"/>
      <c r="P525"/>
      <c r="Q525"/>
      <c r="R525"/>
      <c r="S525"/>
      <c r="T525"/>
      <c r="U525"/>
      <c r="V525"/>
    </row>
    <row r="526" spans="1:22">
      <c r="A526"/>
      <c r="B526"/>
      <c r="C526"/>
      <c r="D526"/>
      <c r="E526"/>
      <c r="F526"/>
      <c r="G526"/>
      <c r="H526"/>
      <c r="I526"/>
      <c r="J526"/>
      <c r="K526"/>
      <c r="L526"/>
      <c r="M526"/>
      <c r="N526"/>
      <c r="O526"/>
      <c r="P526"/>
      <c r="Q526"/>
      <c r="R526"/>
      <c r="S526"/>
      <c r="T526"/>
      <c r="U526"/>
      <c r="V526"/>
    </row>
    <row r="527" spans="1:22">
      <c r="A527"/>
      <c r="B527"/>
      <c r="C527"/>
      <c r="D527"/>
      <c r="E527"/>
      <c r="F527"/>
      <c r="G527"/>
      <c r="H527"/>
      <c r="I527"/>
      <c r="J527"/>
      <c r="K527"/>
      <c r="L527"/>
      <c r="M527"/>
      <c r="N527"/>
      <c r="O527"/>
      <c r="P527"/>
      <c r="Q527"/>
      <c r="R527"/>
      <c r="S527"/>
      <c r="T527"/>
      <c r="U527"/>
      <c r="V527"/>
    </row>
    <row r="528" spans="1:22">
      <c r="A528"/>
      <c r="B528"/>
      <c r="C528"/>
      <c r="D528"/>
      <c r="E528"/>
      <c r="F528"/>
      <c r="G528"/>
      <c r="H528"/>
      <c r="I528"/>
      <c r="J528"/>
      <c r="K528"/>
      <c r="L528"/>
      <c r="M528"/>
      <c r="N528"/>
      <c r="O528"/>
      <c r="P528"/>
      <c r="Q528"/>
      <c r="R528"/>
      <c r="S528"/>
      <c r="T528"/>
      <c r="U528"/>
      <c r="V528"/>
    </row>
    <row r="529" spans="1:22">
      <c r="A529"/>
      <c r="B529"/>
      <c r="C529"/>
      <c r="D529"/>
      <c r="E529"/>
      <c r="F529"/>
      <c r="G529"/>
      <c r="H529"/>
      <c r="I529"/>
      <c r="J529"/>
      <c r="K529"/>
      <c r="L529"/>
      <c r="M529"/>
      <c r="N529"/>
      <c r="O529"/>
      <c r="P529"/>
      <c r="Q529"/>
      <c r="R529"/>
      <c r="S529"/>
      <c r="T529"/>
      <c r="U529"/>
      <c r="V529"/>
    </row>
    <row r="530" spans="1:22">
      <c r="A530"/>
      <c r="B530"/>
      <c r="C530"/>
      <c r="D530"/>
      <c r="E530"/>
      <c r="F530"/>
      <c r="G530"/>
      <c r="H530"/>
      <c r="I530"/>
      <c r="J530"/>
      <c r="K530"/>
      <c r="L530"/>
      <c r="M530"/>
      <c r="N530"/>
      <c r="O530"/>
      <c r="P530"/>
      <c r="Q530"/>
      <c r="R530"/>
      <c r="S530"/>
      <c r="T530"/>
      <c r="U530"/>
      <c r="V530"/>
    </row>
    <row r="531" spans="1:22">
      <c r="A531"/>
      <c r="B531"/>
      <c r="C531"/>
      <c r="D531"/>
      <c r="E531"/>
      <c r="F531"/>
      <c r="G531"/>
      <c r="H531"/>
      <c r="I531"/>
      <c r="J531"/>
      <c r="K531"/>
      <c r="L531"/>
      <c r="M531"/>
      <c r="N531"/>
      <c r="O531"/>
      <c r="P531"/>
      <c r="Q531"/>
      <c r="R531"/>
      <c r="S531"/>
      <c r="T531"/>
      <c r="U531"/>
      <c r="V531"/>
    </row>
    <row r="532" spans="1:22">
      <c r="A532"/>
      <c r="B532"/>
      <c r="C532"/>
      <c r="D532"/>
      <c r="E532"/>
      <c r="F532"/>
      <c r="G532"/>
      <c r="H532"/>
      <c r="I532"/>
      <c r="J532"/>
      <c r="K532"/>
      <c r="L532"/>
      <c r="M532"/>
      <c r="N532"/>
      <c r="O532"/>
      <c r="P532"/>
      <c r="Q532"/>
      <c r="R532"/>
      <c r="S532"/>
      <c r="T532"/>
      <c r="U532"/>
      <c r="V532"/>
    </row>
    <row r="533" spans="1:22">
      <c r="A533"/>
      <c r="B533"/>
      <c r="C533"/>
      <c r="D533"/>
      <c r="E533"/>
      <c r="F533"/>
      <c r="G533"/>
      <c r="H533"/>
      <c r="I533"/>
      <c r="J533"/>
      <c r="K533"/>
      <c r="L533"/>
      <c r="M533"/>
      <c r="N533"/>
      <c r="O533"/>
      <c r="P533"/>
      <c r="Q533"/>
      <c r="R533"/>
      <c r="S533"/>
      <c r="T533"/>
      <c r="U533"/>
      <c r="V533"/>
    </row>
    <row r="534" spans="1:22">
      <c r="A534"/>
      <c r="B534"/>
      <c r="C534"/>
      <c r="D534"/>
      <c r="E534"/>
      <c r="F534"/>
      <c r="G534"/>
      <c r="H534"/>
      <c r="I534"/>
      <c r="J534"/>
      <c r="K534"/>
      <c r="L534"/>
      <c r="M534"/>
      <c r="N534"/>
      <c r="O534"/>
      <c r="P534"/>
      <c r="Q534"/>
      <c r="R534"/>
      <c r="S534"/>
      <c r="T534"/>
      <c r="U534"/>
      <c r="V534"/>
    </row>
    <row r="535" spans="1:22">
      <c r="A535"/>
      <c r="B535"/>
      <c r="C535"/>
      <c r="D535"/>
      <c r="E535"/>
      <c r="F535"/>
      <c r="G535"/>
      <c r="H535"/>
      <c r="I535"/>
      <c r="J535"/>
      <c r="K535"/>
      <c r="L535"/>
      <c r="M535"/>
      <c r="N535"/>
      <c r="O535"/>
      <c r="P535"/>
      <c r="Q535"/>
      <c r="R535"/>
      <c r="S535"/>
      <c r="T535"/>
      <c r="U535"/>
      <c r="V535"/>
    </row>
    <row r="536" spans="1:22">
      <c r="A536"/>
      <c r="B536"/>
      <c r="C536"/>
      <c r="D536"/>
      <c r="E536"/>
      <c r="F536"/>
      <c r="G536"/>
      <c r="H536"/>
      <c r="I536"/>
      <c r="J536"/>
      <c r="K536"/>
      <c r="L536"/>
      <c r="M536"/>
      <c r="N536"/>
      <c r="O536"/>
      <c r="P536"/>
      <c r="Q536"/>
      <c r="R536"/>
      <c r="S536"/>
      <c r="T536"/>
      <c r="U536"/>
      <c r="V536"/>
    </row>
    <row r="537" spans="1:22">
      <c r="A537"/>
      <c r="B537"/>
      <c r="C537"/>
      <c r="D537"/>
      <c r="E537"/>
      <c r="F537"/>
      <c r="G537"/>
      <c r="H537"/>
      <c r="I537"/>
      <c r="J537"/>
      <c r="K537"/>
      <c r="L537"/>
      <c r="M537"/>
      <c r="N537"/>
      <c r="O537"/>
      <c r="P537"/>
      <c r="Q537"/>
      <c r="R537"/>
      <c r="S537"/>
      <c r="T537"/>
      <c r="U537"/>
      <c r="V537"/>
    </row>
    <row r="538" spans="1:22">
      <c r="A538"/>
      <c r="B538"/>
      <c r="C538"/>
      <c r="D538"/>
      <c r="E538"/>
      <c r="F538"/>
      <c r="G538"/>
      <c r="H538"/>
      <c r="I538"/>
      <c r="J538"/>
      <c r="K538"/>
      <c r="L538"/>
      <c r="M538"/>
      <c r="N538"/>
      <c r="O538"/>
      <c r="P538"/>
      <c r="Q538"/>
      <c r="R538"/>
      <c r="S538"/>
      <c r="T538"/>
      <c r="U538"/>
      <c r="V538"/>
    </row>
    <row r="539" spans="1:22">
      <c r="A539"/>
      <c r="B539"/>
      <c r="C539"/>
      <c r="D539"/>
      <c r="E539"/>
      <c r="F539"/>
      <c r="G539"/>
      <c r="H539"/>
      <c r="I539"/>
      <c r="J539"/>
      <c r="K539"/>
      <c r="L539"/>
      <c r="M539"/>
      <c r="N539"/>
      <c r="O539"/>
      <c r="P539"/>
      <c r="Q539"/>
      <c r="R539"/>
      <c r="S539"/>
      <c r="T539"/>
      <c r="U539"/>
      <c r="V539"/>
    </row>
    <row r="540" spans="1:22">
      <c r="A540"/>
      <c r="B540"/>
      <c r="C540"/>
      <c r="D540"/>
      <c r="E540"/>
      <c r="F540"/>
      <c r="G540"/>
      <c r="H540"/>
      <c r="I540"/>
      <c r="J540"/>
      <c r="K540"/>
      <c r="L540"/>
      <c r="M540"/>
      <c r="N540"/>
      <c r="O540"/>
      <c r="P540"/>
      <c r="Q540"/>
      <c r="R540"/>
      <c r="S540"/>
      <c r="T540"/>
      <c r="U540"/>
      <c r="V540"/>
    </row>
    <row r="541" spans="1:22">
      <c r="A541"/>
      <c r="B541"/>
      <c r="C541"/>
      <c r="D541"/>
      <c r="E541"/>
      <c r="F541"/>
      <c r="G541"/>
      <c r="H541"/>
      <c r="I541"/>
      <c r="J541"/>
      <c r="K541"/>
      <c r="L541"/>
      <c r="M541"/>
      <c r="N541"/>
      <c r="O541"/>
      <c r="P541"/>
      <c r="Q541"/>
      <c r="R541"/>
      <c r="S541"/>
      <c r="T541"/>
      <c r="U541"/>
      <c r="V541"/>
    </row>
    <row r="542" spans="1:22">
      <c r="A542"/>
      <c r="B542"/>
      <c r="C542"/>
      <c r="D542"/>
      <c r="E542"/>
      <c r="F542"/>
      <c r="G542"/>
      <c r="H542"/>
      <c r="I542"/>
      <c r="J542"/>
      <c r="K542"/>
      <c r="L542"/>
      <c r="M542"/>
      <c r="N542"/>
      <c r="O542"/>
      <c r="P542"/>
      <c r="Q542"/>
      <c r="R542"/>
      <c r="S542"/>
      <c r="T542"/>
      <c r="U542"/>
      <c r="V542"/>
    </row>
    <row r="543" spans="1:22">
      <c r="A543"/>
      <c r="B543"/>
      <c r="C543"/>
      <c r="D543"/>
      <c r="E543"/>
      <c r="F543"/>
      <c r="G543"/>
      <c r="H543"/>
      <c r="I543"/>
      <c r="J543"/>
      <c r="K543"/>
      <c r="L543"/>
      <c r="M543"/>
      <c r="N543"/>
      <c r="O543"/>
      <c r="P543"/>
      <c r="Q543"/>
      <c r="R543"/>
      <c r="S543"/>
      <c r="T543"/>
      <c r="U543"/>
      <c r="V543"/>
    </row>
    <row r="544" spans="1:22">
      <c r="A544"/>
      <c r="B544"/>
      <c r="C544"/>
      <c r="D544"/>
      <c r="E544"/>
      <c r="F544"/>
      <c r="G544"/>
      <c r="H544"/>
      <c r="I544"/>
      <c r="J544"/>
      <c r="K544"/>
      <c r="L544"/>
      <c r="M544"/>
      <c r="N544"/>
      <c r="O544"/>
      <c r="P544"/>
      <c r="Q544"/>
      <c r="R544"/>
      <c r="S544"/>
      <c r="T544"/>
      <c r="U544"/>
      <c r="V544"/>
    </row>
    <row r="545" spans="1:22">
      <c r="A545"/>
      <c r="B545"/>
      <c r="C545"/>
      <c r="D545"/>
      <c r="E545"/>
      <c r="F545"/>
      <c r="G545"/>
      <c r="H545"/>
      <c r="I545"/>
      <c r="J545"/>
      <c r="K545"/>
      <c r="L545"/>
      <c r="M545"/>
      <c r="N545"/>
      <c r="O545"/>
      <c r="P545"/>
      <c r="Q545"/>
      <c r="R545"/>
      <c r="S545"/>
      <c r="T545"/>
      <c r="U545"/>
      <c r="V545"/>
    </row>
    <row r="546" spans="1:22">
      <c r="A546"/>
      <c r="B546"/>
      <c r="C546"/>
      <c r="D546"/>
      <c r="E546"/>
      <c r="F546"/>
      <c r="G546"/>
      <c r="H546"/>
      <c r="I546"/>
      <c r="J546"/>
      <c r="K546"/>
      <c r="L546"/>
      <c r="M546"/>
      <c r="N546"/>
      <c r="O546"/>
      <c r="P546"/>
      <c r="Q546"/>
    </row>
    <row r="547" spans="1:22">
      <c r="A547"/>
      <c r="B547"/>
      <c r="C547"/>
      <c r="D547"/>
      <c r="E547"/>
      <c r="F547"/>
      <c r="G547"/>
      <c r="H547"/>
      <c r="I547"/>
      <c r="J547"/>
      <c r="K547"/>
      <c r="L547"/>
      <c r="M547"/>
      <c r="N547"/>
      <c r="O547"/>
      <c r="P547"/>
      <c r="Q547"/>
    </row>
    <row r="548" spans="1:22">
      <c r="A548"/>
      <c r="B548"/>
      <c r="C548"/>
      <c r="D548"/>
      <c r="E548"/>
      <c r="F548"/>
      <c r="G548"/>
      <c r="H548"/>
      <c r="I548"/>
      <c r="J548"/>
      <c r="K548"/>
      <c r="L548"/>
      <c r="M548"/>
      <c r="N548"/>
      <c r="O548"/>
      <c r="P548"/>
      <c r="Q548"/>
    </row>
    <row r="549" spans="1:22">
      <c r="A549"/>
      <c r="B549"/>
      <c r="C549"/>
      <c r="D549"/>
      <c r="E549"/>
      <c r="F549"/>
      <c r="G549"/>
      <c r="H549"/>
      <c r="I549"/>
      <c r="J549"/>
      <c r="K549"/>
      <c r="L549"/>
      <c r="M549"/>
      <c r="N549"/>
      <c r="O549"/>
      <c r="P549"/>
      <c r="Q549"/>
    </row>
    <row r="550" spans="1:22">
      <c r="A550"/>
      <c r="B550"/>
      <c r="C550"/>
      <c r="D550"/>
      <c r="E550"/>
      <c r="F550"/>
      <c r="G550"/>
      <c r="H550"/>
      <c r="I550"/>
      <c r="J550"/>
      <c r="K550"/>
      <c r="L550"/>
      <c r="M550"/>
      <c r="N550"/>
      <c r="O550"/>
      <c r="P550"/>
      <c r="Q550"/>
    </row>
    <row r="551" spans="1:22">
      <c r="A551"/>
      <c r="B551"/>
      <c r="C551"/>
      <c r="D551"/>
      <c r="E551"/>
      <c r="F551"/>
      <c r="G551"/>
      <c r="H551"/>
      <c r="I551"/>
      <c r="J551"/>
      <c r="K551"/>
      <c r="L551"/>
      <c r="M551"/>
      <c r="N551"/>
      <c r="O551"/>
      <c r="P551"/>
      <c r="Q551"/>
    </row>
    <row r="552" spans="1:22">
      <c r="A552"/>
      <c r="B552"/>
      <c r="C552"/>
      <c r="D552"/>
      <c r="E552"/>
      <c r="F552"/>
      <c r="G552"/>
      <c r="H552"/>
      <c r="I552"/>
      <c r="J552"/>
      <c r="K552"/>
      <c r="L552"/>
      <c r="M552"/>
      <c r="N552"/>
      <c r="O552"/>
      <c r="P552"/>
      <c r="Q552"/>
    </row>
    <row r="553" spans="1:22">
      <c r="A553"/>
      <c r="B553"/>
      <c r="C553"/>
      <c r="D553"/>
      <c r="E553"/>
      <c r="F553"/>
      <c r="G553"/>
      <c r="H553"/>
      <c r="I553"/>
      <c r="J553"/>
      <c r="K553"/>
      <c r="L553"/>
      <c r="M553"/>
      <c r="N553"/>
      <c r="O553"/>
      <c r="P553"/>
      <c r="Q553"/>
    </row>
    <row r="554" spans="1:22">
      <c r="A554"/>
      <c r="B554"/>
      <c r="C554"/>
      <c r="D554"/>
      <c r="E554"/>
      <c r="F554"/>
      <c r="G554"/>
      <c r="H554"/>
      <c r="I554"/>
      <c r="J554"/>
      <c r="K554"/>
      <c r="L554"/>
      <c r="M554"/>
      <c r="N554"/>
      <c r="O554"/>
      <c r="P554"/>
      <c r="Q554"/>
    </row>
    <row r="555" spans="1:22">
      <c r="A555"/>
      <c r="B555"/>
      <c r="C555"/>
      <c r="D555"/>
      <c r="E555"/>
      <c r="F555"/>
      <c r="G555"/>
      <c r="H555"/>
      <c r="I555"/>
      <c r="J555"/>
      <c r="K555"/>
      <c r="L555"/>
      <c r="M555"/>
      <c r="N555"/>
      <c r="O555"/>
      <c r="P555"/>
      <c r="Q555"/>
    </row>
    <row r="556" spans="1:22">
      <c r="A556"/>
      <c r="B556"/>
      <c r="C556"/>
      <c r="D556"/>
      <c r="E556"/>
      <c r="F556"/>
      <c r="G556"/>
      <c r="H556"/>
      <c r="I556"/>
      <c r="J556"/>
      <c r="K556"/>
      <c r="L556"/>
      <c r="M556"/>
      <c r="N556"/>
      <c r="O556"/>
      <c r="P556"/>
      <c r="Q556"/>
    </row>
    <row r="557" spans="1:22">
      <c r="A557"/>
      <c r="B557"/>
      <c r="C557"/>
      <c r="D557"/>
      <c r="E557"/>
      <c r="F557"/>
      <c r="G557"/>
      <c r="H557"/>
      <c r="I557"/>
      <c r="J557"/>
      <c r="K557"/>
      <c r="L557"/>
      <c r="M557"/>
      <c r="N557"/>
      <c r="O557"/>
      <c r="P557"/>
      <c r="Q557"/>
    </row>
    <row r="558" spans="1:22">
      <c r="A558"/>
      <c r="B558"/>
      <c r="C558"/>
      <c r="D558"/>
      <c r="E558"/>
      <c r="F558"/>
      <c r="G558"/>
      <c r="H558"/>
      <c r="I558"/>
      <c r="J558"/>
      <c r="K558"/>
      <c r="L558"/>
      <c r="M558"/>
      <c r="N558"/>
      <c r="O558"/>
      <c r="P558"/>
      <c r="Q558"/>
    </row>
    <row r="559" spans="1:22">
      <c r="A559"/>
      <c r="B559"/>
      <c r="C559"/>
      <c r="D559"/>
      <c r="E559"/>
      <c r="F559"/>
      <c r="G559"/>
      <c r="H559"/>
      <c r="I559"/>
      <c r="J559"/>
      <c r="K559"/>
      <c r="L559"/>
      <c r="M559"/>
      <c r="N559"/>
      <c r="O559"/>
      <c r="P559"/>
      <c r="Q559"/>
    </row>
    <row r="560" spans="1:22">
      <c r="A560"/>
      <c r="B560"/>
      <c r="C560"/>
      <c r="D560"/>
      <c r="E560"/>
      <c r="F560"/>
      <c r="G560"/>
      <c r="H560"/>
      <c r="I560"/>
      <c r="J560"/>
      <c r="K560"/>
      <c r="L560"/>
      <c r="M560"/>
      <c r="N560"/>
      <c r="O560"/>
      <c r="P560"/>
      <c r="Q560"/>
    </row>
    <row r="561" spans="1:17">
      <c r="A561"/>
      <c r="B561"/>
      <c r="C561"/>
      <c r="D561"/>
      <c r="E561"/>
      <c r="F561"/>
      <c r="G561"/>
      <c r="H561"/>
      <c r="I561"/>
      <c r="J561"/>
      <c r="K561"/>
      <c r="L561"/>
      <c r="M561"/>
      <c r="N561"/>
      <c r="O561"/>
      <c r="P561"/>
      <c r="Q561"/>
    </row>
    <row r="562" spans="1:17">
      <c r="A562"/>
      <c r="B562"/>
      <c r="C562"/>
      <c r="D562"/>
      <c r="E562"/>
      <c r="F562"/>
      <c r="G562"/>
      <c r="H562"/>
      <c r="I562"/>
      <c r="J562"/>
      <c r="K562"/>
      <c r="L562"/>
      <c r="M562"/>
      <c r="N562"/>
      <c r="O562"/>
      <c r="P562"/>
      <c r="Q562"/>
    </row>
    <row r="563" spans="1:17">
      <c r="A563"/>
      <c r="B563"/>
      <c r="C563"/>
      <c r="D563"/>
      <c r="E563"/>
      <c r="F563"/>
      <c r="G563"/>
      <c r="H563"/>
      <c r="I563"/>
      <c r="J563"/>
      <c r="K563"/>
      <c r="L563"/>
      <c r="M563"/>
      <c r="N563"/>
      <c r="O563"/>
      <c r="P563"/>
      <c r="Q563"/>
    </row>
    <row r="564" spans="1:17">
      <c r="A564"/>
      <c r="B564"/>
      <c r="C564"/>
      <c r="D564"/>
      <c r="E564"/>
      <c r="F564"/>
      <c r="G564"/>
      <c r="H564"/>
      <c r="I564"/>
      <c r="J564"/>
      <c r="K564"/>
      <c r="L564"/>
      <c r="M564"/>
      <c r="N564"/>
      <c r="O564"/>
      <c r="P564"/>
      <c r="Q564"/>
    </row>
    <row r="565" spans="1:17">
      <c r="A565"/>
      <c r="B565"/>
      <c r="C565"/>
      <c r="D565"/>
      <c r="E565"/>
      <c r="F565"/>
      <c r="G565"/>
      <c r="H565"/>
      <c r="I565"/>
      <c r="J565"/>
      <c r="K565"/>
      <c r="L565"/>
      <c r="M565"/>
      <c r="N565"/>
      <c r="O565"/>
      <c r="P565"/>
      <c r="Q565"/>
    </row>
    <row r="566" spans="1:17">
      <c r="A566"/>
      <c r="B566"/>
      <c r="C566"/>
      <c r="D566"/>
      <c r="E566"/>
      <c r="F566"/>
      <c r="G566"/>
      <c r="H566"/>
      <c r="I566"/>
      <c r="J566"/>
      <c r="K566"/>
      <c r="L566"/>
      <c r="M566"/>
      <c r="N566"/>
      <c r="O566"/>
      <c r="P566"/>
      <c r="Q566"/>
    </row>
    <row r="567" spans="1:17">
      <c r="A567"/>
      <c r="B567"/>
      <c r="C567"/>
      <c r="D567"/>
      <c r="E567"/>
      <c r="F567"/>
      <c r="G567"/>
      <c r="H567"/>
      <c r="I567"/>
      <c r="J567"/>
      <c r="K567"/>
      <c r="L567"/>
      <c r="M567"/>
      <c r="N567"/>
      <c r="O567"/>
      <c r="P567"/>
      <c r="Q567"/>
    </row>
    <row r="568" spans="1:17">
      <c r="A568"/>
      <c r="B568"/>
      <c r="C568"/>
      <c r="D568"/>
      <c r="E568"/>
      <c r="F568"/>
      <c r="G568"/>
      <c r="H568"/>
      <c r="I568"/>
      <c r="J568"/>
      <c r="K568"/>
      <c r="L568"/>
      <c r="M568"/>
      <c r="N568"/>
      <c r="O568"/>
      <c r="P568"/>
      <c r="Q568"/>
    </row>
    <row r="569" spans="1:17">
      <c r="A569"/>
      <c r="B569"/>
      <c r="C569"/>
      <c r="D569"/>
      <c r="E569"/>
      <c r="F569"/>
      <c r="G569"/>
      <c r="H569"/>
      <c r="I569"/>
      <c r="J569"/>
      <c r="K569"/>
      <c r="L569"/>
      <c r="M569"/>
      <c r="N569"/>
      <c r="O569"/>
      <c r="P569"/>
      <c r="Q569"/>
    </row>
    <row r="570" spans="1:17">
      <c r="A570"/>
      <c r="B570"/>
      <c r="C570"/>
      <c r="D570"/>
      <c r="E570"/>
      <c r="F570"/>
      <c r="G570"/>
      <c r="H570"/>
      <c r="I570"/>
      <c r="J570"/>
      <c r="K570"/>
      <c r="L570"/>
      <c r="M570"/>
      <c r="N570"/>
      <c r="O570"/>
      <c r="P570"/>
      <c r="Q570"/>
    </row>
    <row r="571" spans="1:17">
      <c r="A571"/>
      <c r="B571"/>
      <c r="C571"/>
      <c r="D571"/>
      <c r="E571"/>
      <c r="F571"/>
      <c r="G571"/>
      <c r="H571"/>
      <c r="I571"/>
      <c r="J571"/>
      <c r="K571"/>
      <c r="L571"/>
      <c r="M571"/>
      <c r="N571"/>
      <c r="O571"/>
      <c r="P571"/>
      <c r="Q571"/>
    </row>
    <row r="572" spans="1:17">
      <c r="A572"/>
      <c r="B572"/>
      <c r="C572"/>
      <c r="D572"/>
      <c r="E572"/>
      <c r="F572"/>
      <c r="G572"/>
      <c r="H572"/>
      <c r="I572"/>
      <c r="J572"/>
      <c r="K572"/>
      <c r="L572"/>
      <c r="M572"/>
      <c r="N572"/>
      <c r="O572"/>
      <c r="P572"/>
      <c r="Q572"/>
    </row>
    <row r="573" spans="1:17">
      <c r="A573"/>
      <c r="B573"/>
      <c r="C573"/>
      <c r="D573"/>
      <c r="E573"/>
      <c r="F573"/>
      <c r="G573"/>
      <c r="H573"/>
      <c r="I573"/>
      <c r="J573"/>
      <c r="K573"/>
      <c r="L573"/>
      <c r="M573"/>
      <c r="N573"/>
      <c r="O573"/>
      <c r="P573"/>
      <c r="Q573"/>
    </row>
    <row r="574" spans="1:17">
      <c r="A574"/>
      <c r="B574"/>
      <c r="C574"/>
      <c r="D574"/>
      <c r="E574"/>
      <c r="F574"/>
      <c r="G574"/>
      <c r="H574"/>
      <c r="I574"/>
      <c r="J574"/>
      <c r="K574"/>
      <c r="L574"/>
      <c r="M574"/>
      <c r="N574"/>
      <c r="O574"/>
      <c r="P574"/>
      <c r="Q574"/>
    </row>
    <row r="575" spans="1:17">
      <c r="A575"/>
      <c r="B575"/>
      <c r="C575"/>
      <c r="D575"/>
      <c r="E575"/>
      <c r="F575"/>
      <c r="G575"/>
      <c r="H575"/>
      <c r="I575"/>
      <c r="J575"/>
      <c r="K575"/>
      <c r="L575"/>
      <c r="M575"/>
      <c r="N575"/>
      <c r="O575"/>
      <c r="P575"/>
      <c r="Q575"/>
    </row>
    <row r="576" spans="1:17">
      <c r="A576"/>
      <c r="B576"/>
      <c r="C576"/>
      <c r="D576"/>
      <c r="E576"/>
      <c r="F576"/>
      <c r="G576"/>
      <c r="H576"/>
      <c r="I576"/>
      <c r="J576"/>
      <c r="K576"/>
      <c r="L576"/>
      <c r="M576"/>
      <c r="N576"/>
      <c r="O576"/>
      <c r="P576"/>
      <c r="Q576"/>
    </row>
    <row r="577" spans="1:17">
      <c r="A577"/>
      <c r="B577"/>
      <c r="C577"/>
      <c r="D577"/>
      <c r="E577"/>
      <c r="F577"/>
      <c r="G577"/>
      <c r="H577"/>
      <c r="I577"/>
      <c r="J577"/>
      <c r="K577"/>
      <c r="L577"/>
      <c r="M577"/>
      <c r="N577"/>
      <c r="O577"/>
      <c r="P577"/>
      <c r="Q577"/>
    </row>
    <row r="578" spans="1:17">
      <c r="A578"/>
      <c r="B578"/>
      <c r="C578"/>
      <c r="D578"/>
      <c r="E578"/>
      <c r="F578"/>
      <c r="G578"/>
      <c r="H578"/>
      <c r="I578"/>
      <c r="J578"/>
      <c r="K578"/>
      <c r="L578"/>
      <c r="M578"/>
      <c r="N578"/>
      <c r="O578"/>
      <c r="P578"/>
      <c r="Q578"/>
    </row>
    <row r="579" spans="1:17">
      <c r="A579"/>
      <c r="B579"/>
      <c r="C579"/>
      <c r="D579"/>
      <c r="E579"/>
      <c r="F579"/>
      <c r="G579"/>
      <c r="H579"/>
      <c r="I579"/>
      <c r="J579"/>
      <c r="K579"/>
      <c r="L579"/>
      <c r="M579"/>
      <c r="N579"/>
      <c r="O579"/>
      <c r="P579"/>
      <c r="Q579"/>
    </row>
    <row r="580" spans="1:17">
      <c r="A580"/>
      <c r="B580"/>
      <c r="C580"/>
      <c r="D580"/>
      <c r="E580"/>
      <c r="F580"/>
      <c r="G580"/>
      <c r="H580"/>
      <c r="I580"/>
      <c r="J580"/>
      <c r="K580"/>
      <c r="L580"/>
      <c r="M580"/>
      <c r="N580"/>
      <c r="O580"/>
      <c r="P580"/>
      <c r="Q580"/>
    </row>
    <row r="581" spans="1:17">
      <c r="A581"/>
      <c r="B581"/>
      <c r="C581"/>
      <c r="D581"/>
      <c r="E581"/>
      <c r="F581"/>
      <c r="G581"/>
      <c r="H581"/>
      <c r="I581"/>
      <c r="J581"/>
      <c r="K581"/>
      <c r="L581"/>
      <c r="M581"/>
      <c r="N581"/>
      <c r="O581"/>
      <c r="P581"/>
      <c r="Q581"/>
    </row>
    <row r="582" spans="1:17">
      <c r="A582"/>
      <c r="B582"/>
      <c r="C582"/>
      <c r="D582"/>
      <c r="E582"/>
      <c r="F582"/>
      <c r="G582"/>
      <c r="H582"/>
      <c r="I582"/>
      <c r="J582"/>
      <c r="K582"/>
      <c r="L582"/>
      <c r="M582"/>
      <c r="N582"/>
      <c r="O582"/>
      <c r="P582"/>
      <c r="Q582"/>
    </row>
    <row r="583" spans="1:17">
      <c r="A583"/>
      <c r="B583"/>
      <c r="C583"/>
      <c r="D583"/>
      <c r="E583"/>
      <c r="F583"/>
      <c r="G583"/>
      <c r="H583"/>
      <c r="I583"/>
      <c r="J583"/>
      <c r="K583"/>
      <c r="L583"/>
      <c r="M583"/>
      <c r="N583"/>
      <c r="O583"/>
      <c r="P583"/>
      <c r="Q583"/>
    </row>
    <row r="584" spans="1:17">
      <c r="A584"/>
      <c r="B584"/>
      <c r="C584"/>
      <c r="D584"/>
      <c r="E584"/>
      <c r="F584"/>
      <c r="G584"/>
      <c r="H584"/>
      <c r="I584"/>
      <c r="J584"/>
      <c r="K584"/>
      <c r="L584"/>
      <c r="M584"/>
      <c r="N584"/>
      <c r="O584"/>
      <c r="P584"/>
      <c r="Q584"/>
    </row>
    <row r="585" spans="1:17">
      <c r="A585"/>
      <c r="B585"/>
      <c r="C585"/>
      <c r="D585"/>
      <c r="E585"/>
      <c r="F585"/>
      <c r="G585"/>
      <c r="H585"/>
      <c r="I585"/>
      <c r="J585"/>
      <c r="K585"/>
      <c r="L585"/>
      <c r="M585"/>
      <c r="N585"/>
      <c r="O585"/>
      <c r="P585"/>
      <c r="Q585"/>
    </row>
    <row r="586" spans="1:17">
      <c r="A586"/>
      <c r="B586"/>
      <c r="C586"/>
      <c r="D586"/>
      <c r="E586"/>
      <c r="F586"/>
      <c r="G586"/>
      <c r="H586"/>
      <c r="I586"/>
      <c r="J586"/>
      <c r="K586"/>
      <c r="L586"/>
      <c r="M586"/>
      <c r="N586"/>
      <c r="O586"/>
      <c r="P586"/>
      <c r="Q586"/>
    </row>
    <row r="587" spans="1:17">
      <c r="A587"/>
      <c r="B587"/>
      <c r="C587"/>
      <c r="D587"/>
      <c r="E587"/>
      <c r="F587"/>
      <c r="G587"/>
      <c r="H587"/>
      <c r="I587"/>
      <c r="J587"/>
      <c r="K587"/>
      <c r="L587"/>
      <c r="M587"/>
      <c r="N587"/>
      <c r="O587"/>
      <c r="P587"/>
      <c r="Q587"/>
    </row>
    <row r="588" spans="1:17">
      <c r="A588"/>
      <c r="B588"/>
      <c r="C588"/>
      <c r="D588"/>
      <c r="E588"/>
      <c r="F588"/>
      <c r="G588"/>
      <c r="H588"/>
      <c r="I588"/>
      <c r="J588"/>
      <c r="K588"/>
      <c r="L588"/>
      <c r="M588"/>
      <c r="N588"/>
      <c r="O588"/>
      <c r="P588"/>
      <c r="Q588"/>
    </row>
    <row r="589" spans="1:17">
      <c r="A589"/>
      <c r="B589"/>
      <c r="C589"/>
      <c r="D589"/>
      <c r="E589"/>
      <c r="F589"/>
      <c r="G589"/>
      <c r="H589"/>
      <c r="I589"/>
      <c r="J589"/>
      <c r="K589"/>
      <c r="L589"/>
      <c r="M589"/>
      <c r="N589"/>
      <c r="O589"/>
      <c r="P589"/>
      <c r="Q589"/>
    </row>
    <row r="590" spans="1:17">
      <c r="A590"/>
      <c r="B590"/>
      <c r="C590"/>
      <c r="D590"/>
      <c r="E590"/>
      <c r="F590"/>
      <c r="G590"/>
      <c r="H590"/>
      <c r="I590"/>
      <c r="J590"/>
      <c r="K590"/>
      <c r="L590"/>
      <c r="M590"/>
      <c r="N590"/>
      <c r="O590"/>
      <c r="P590"/>
      <c r="Q590"/>
    </row>
    <row r="591" spans="1:17">
      <c r="A591"/>
      <c r="B591"/>
      <c r="C591"/>
      <c r="D591"/>
      <c r="E591"/>
      <c r="F591"/>
      <c r="G591"/>
      <c r="H591"/>
      <c r="I591"/>
      <c r="J591"/>
      <c r="K591"/>
      <c r="L591"/>
      <c r="M591"/>
      <c r="N591"/>
      <c r="O591"/>
      <c r="P591"/>
      <c r="Q591"/>
    </row>
    <row r="592" spans="1:17">
      <c r="A592"/>
      <c r="B592"/>
      <c r="C592"/>
      <c r="D592"/>
      <c r="E592"/>
      <c r="F592"/>
      <c r="G592"/>
      <c r="H592"/>
      <c r="I592"/>
      <c r="J592"/>
      <c r="K592"/>
      <c r="L592"/>
      <c r="M592"/>
      <c r="N592"/>
      <c r="O592"/>
      <c r="P592"/>
      <c r="Q592"/>
    </row>
    <row r="593" spans="1:17">
      <c r="A593"/>
      <c r="B593"/>
      <c r="C593"/>
      <c r="D593"/>
      <c r="E593"/>
      <c r="F593"/>
      <c r="G593"/>
      <c r="H593"/>
      <c r="I593"/>
      <c r="J593"/>
      <c r="K593"/>
      <c r="L593"/>
      <c r="M593"/>
      <c r="N593"/>
      <c r="O593"/>
      <c r="P593"/>
      <c r="Q593"/>
    </row>
    <row r="594" spans="1:17">
      <c r="A594"/>
      <c r="B594"/>
      <c r="C594"/>
      <c r="D594"/>
      <c r="E594"/>
      <c r="F594"/>
      <c r="G594"/>
      <c r="H594"/>
      <c r="I594"/>
      <c r="J594"/>
      <c r="K594"/>
      <c r="L594"/>
      <c r="M594"/>
      <c r="N594"/>
      <c r="O594"/>
      <c r="P594"/>
      <c r="Q594"/>
    </row>
    <row r="595" spans="1:17">
      <c r="A595"/>
      <c r="B595"/>
      <c r="C595"/>
      <c r="D595"/>
      <c r="E595"/>
      <c r="F595"/>
      <c r="G595"/>
      <c r="H595"/>
      <c r="I595"/>
      <c r="J595"/>
      <c r="K595"/>
      <c r="L595"/>
      <c r="M595"/>
      <c r="N595"/>
      <c r="O595"/>
      <c r="P595"/>
      <c r="Q595"/>
    </row>
    <row r="596" spans="1:17">
      <c r="A596"/>
      <c r="B596"/>
      <c r="C596"/>
      <c r="D596"/>
      <c r="E596"/>
      <c r="F596"/>
      <c r="G596"/>
      <c r="H596"/>
      <c r="I596"/>
      <c r="J596"/>
      <c r="K596"/>
      <c r="L596"/>
      <c r="M596"/>
      <c r="N596"/>
      <c r="O596"/>
      <c r="P596"/>
      <c r="Q596"/>
    </row>
    <row r="597" spans="1:17">
      <c r="A597"/>
      <c r="B597"/>
      <c r="C597"/>
      <c r="D597"/>
      <c r="E597"/>
      <c r="F597"/>
      <c r="G597"/>
      <c r="H597"/>
      <c r="I597"/>
      <c r="J597"/>
      <c r="K597"/>
      <c r="L597"/>
      <c r="M597"/>
      <c r="N597"/>
      <c r="O597"/>
      <c r="P597"/>
      <c r="Q597"/>
    </row>
    <row r="598" spans="1:17">
      <c r="A598"/>
      <c r="B598"/>
      <c r="C598"/>
      <c r="D598"/>
      <c r="E598"/>
      <c r="F598"/>
      <c r="G598"/>
      <c r="H598"/>
      <c r="I598"/>
      <c r="J598"/>
      <c r="K598"/>
      <c r="L598"/>
      <c r="M598"/>
      <c r="N598"/>
      <c r="O598"/>
      <c r="P598"/>
      <c r="Q598"/>
    </row>
    <row r="599" spans="1:17">
      <c r="A599"/>
      <c r="B599"/>
      <c r="C599"/>
      <c r="D599"/>
      <c r="E599"/>
      <c r="F599"/>
      <c r="G599"/>
      <c r="H599"/>
      <c r="I599"/>
      <c r="J599"/>
      <c r="K599"/>
      <c r="L599"/>
      <c r="M599"/>
      <c r="N599"/>
      <c r="O599"/>
      <c r="P599"/>
      <c r="Q599"/>
    </row>
    <row r="600" spans="1:17">
      <c r="A600"/>
      <c r="B600"/>
      <c r="C600"/>
      <c r="D600"/>
      <c r="E600"/>
      <c r="F600"/>
      <c r="G600"/>
      <c r="H600"/>
      <c r="I600"/>
      <c r="J600"/>
      <c r="K600"/>
      <c r="L600"/>
      <c r="M600"/>
      <c r="N600"/>
      <c r="O600"/>
      <c r="P600"/>
      <c r="Q600"/>
    </row>
    <row r="601" spans="1:17">
      <c r="A601"/>
      <c r="B601"/>
      <c r="C601"/>
      <c r="D601"/>
      <c r="E601"/>
      <c r="F601"/>
      <c r="G601"/>
      <c r="H601"/>
      <c r="I601"/>
      <c r="J601"/>
      <c r="K601"/>
      <c r="L601"/>
      <c r="M601"/>
      <c r="N601"/>
      <c r="O601"/>
      <c r="P601"/>
      <c r="Q601"/>
    </row>
    <row r="602" spans="1:17">
      <c r="A602"/>
      <c r="B602"/>
      <c r="C602"/>
      <c r="D602"/>
      <c r="E602"/>
      <c r="F602"/>
      <c r="G602"/>
      <c r="H602"/>
      <c r="I602"/>
      <c r="J602"/>
      <c r="K602"/>
      <c r="L602"/>
      <c r="M602"/>
      <c r="N602"/>
      <c r="O602"/>
      <c r="P602"/>
      <c r="Q602"/>
    </row>
    <row r="603" spans="1:17">
      <c r="A603"/>
      <c r="B603"/>
      <c r="C603"/>
      <c r="D603"/>
      <c r="E603"/>
      <c r="F603"/>
      <c r="G603"/>
      <c r="H603"/>
      <c r="I603"/>
      <c r="J603"/>
      <c r="K603"/>
      <c r="L603"/>
      <c r="M603"/>
      <c r="N603"/>
      <c r="O603"/>
      <c r="P603"/>
      <c r="Q603"/>
    </row>
    <row r="604" spans="1:17">
      <c r="A604"/>
      <c r="B604"/>
      <c r="C604"/>
      <c r="D604"/>
      <c r="E604"/>
      <c r="F604"/>
      <c r="G604"/>
      <c r="H604"/>
      <c r="I604"/>
      <c r="J604"/>
      <c r="K604"/>
      <c r="L604"/>
      <c r="M604"/>
      <c r="N604"/>
      <c r="O604"/>
      <c r="P604"/>
      <c r="Q604"/>
    </row>
    <row r="605" spans="1:17">
      <c r="A605"/>
      <c r="B605"/>
      <c r="C605"/>
      <c r="D605"/>
      <c r="E605"/>
      <c r="F605"/>
      <c r="G605"/>
      <c r="H605"/>
      <c r="I605"/>
      <c r="J605"/>
      <c r="K605"/>
      <c r="L605"/>
      <c r="M605"/>
      <c r="N605"/>
      <c r="O605"/>
      <c r="P605"/>
      <c r="Q605"/>
    </row>
    <row r="606" spans="1:17">
      <c r="A606"/>
      <c r="B606"/>
      <c r="C606"/>
      <c r="D606"/>
      <c r="E606"/>
      <c r="F606"/>
      <c r="G606"/>
      <c r="H606"/>
      <c r="I606"/>
      <c r="J606"/>
      <c r="K606"/>
      <c r="L606"/>
      <c r="M606"/>
      <c r="N606"/>
      <c r="O606"/>
      <c r="P606"/>
      <c r="Q606"/>
    </row>
    <row r="607" spans="1:17">
      <c r="A607"/>
      <c r="B607"/>
      <c r="C607"/>
      <c r="D607"/>
      <c r="E607"/>
      <c r="F607"/>
      <c r="G607"/>
      <c r="H607"/>
      <c r="I607"/>
      <c r="J607"/>
      <c r="K607"/>
      <c r="L607"/>
      <c r="M607"/>
      <c r="N607"/>
      <c r="O607"/>
      <c r="P607"/>
      <c r="Q607"/>
    </row>
    <row r="608" spans="1:17">
      <c r="A608"/>
      <c r="B608"/>
      <c r="C608"/>
      <c r="D608"/>
      <c r="E608"/>
      <c r="F608"/>
      <c r="G608"/>
      <c r="H608"/>
      <c r="I608"/>
      <c r="J608"/>
      <c r="K608"/>
      <c r="L608"/>
      <c r="M608"/>
      <c r="N608"/>
      <c r="O608"/>
      <c r="P608"/>
      <c r="Q608"/>
    </row>
    <row r="609" spans="1:17">
      <c r="A609"/>
      <c r="B609"/>
      <c r="C609"/>
      <c r="D609"/>
      <c r="E609"/>
      <c r="F609"/>
      <c r="G609"/>
      <c r="H609"/>
      <c r="I609"/>
      <c r="J609"/>
      <c r="K609"/>
      <c r="L609"/>
      <c r="M609"/>
      <c r="N609"/>
      <c r="O609"/>
      <c r="P609"/>
      <c r="Q609"/>
    </row>
    <row r="610" spans="1:17">
      <c r="A610"/>
      <c r="B610"/>
      <c r="C610"/>
      <c r="D610"/>
      <c r="E610"/>
      <c r="F610"/>
      <c r="G610"/>
      <c r="H610"/>
      <c r="I610"/>
      <c r="J610"/>
      <c r="K610"/>
      <c r="L610"/>
      <c r="M610"/>
      <c r="N610"/>
      <c r="O610"/>
      <c r="P610"/>
      <c r="Q610"/>
    </row>
    <row r="611" spans="1:17">
      <c r="A611"/>
      <c r="B611"/>
      <c r="C611"/>
      <c r="D611"/>
      <c r="E611"/>
      <c r="F611"/>
      <c r="G611"/>
      <c r="H611"/>
      <c r="I611"/>
      <c r="J611"/>
      <c r="K611"/>
      <c r="L611"/>
      <c r="M611"/>
      <c r="N611"/>
      <c r="O611"/>
      <c r="P611"/>
      <c r="Q611"/>
    </row>
    <row r="612" spans="1:17">
      <c r="A612"/>
      <c r="B612"/>
      <c r="C612"/>
      <c r="D612"/>
      <c r="E612"/>
      <c r="F612"/>
      <c r="G612"/>
      <c r="H612"/>
      <c r="I612"/>
      <c r="J612"/>
      <c r="K612"/>
      <c r="L612"/>
      <c r="M612"/>
      <c r="N612"/>
      <c r="O612"/>
      <c r="P612"/>
      <c r="Q612"/>
    </row>
    <row r="613" spans="1:17">
      <c r="A613"/>
      <c r="B613"/>
      <c r="C613"/>
      <c r="D613"/>
      <c r="E613"/>
      <c r="F613"/>
      <c r="G613"/>
      <c r="H613"/>
      <c r="I613"/>
      <c r="J613"/>
      <c r="K613"/>
      <c r="L613"/>
      <c r="M613"/>
      <c r="N613"/>
      <c r="O613"/>
      <c r="P613"/>
      <c r="Q613"/>
    </row>
    <row r="614" spans="1:17">
      <c r="A614"/>
      <c r="B614"/>
      <c r="C614"/>
      <c r="D614"/>
      <c r="E614"/>
      <c r="F614"/>
      <c r="G614"/>
      <c r="H614"/>
      <c r="I614"/>
      <c r="J614"/>
      <c r="K614"/>
      <c r="L614"/>
      <c r="M614"/>
      <c r="N614"/>
      <c r="O614"/>
      <c r="P614"/>
      <c r="Q614"/>
    </row>
    <row r="615" spans="1:17">
      <c r="A615"/>
      <c r="B615"/>
      <c r="C615"/>
      <c r="D615"/>
      <c r="E615"/>
      <c r="F615"/>
      <c r="G615"/>
      <c r="H615"/>
      <c r="I615"/>
      <c r="J615"/>
      <c r="K615"/>
      <c r="L615"/>
      <c r="M615"/>
      <c r="N615"/>
      <c r="O615"/>
      <c r="P615"/>
      <c r="Q615"/>
    </row>
    <row r="616" spans="1:17">
      <c r="A616"/>
      <c r="B616"/>
      <c r="C616"/>
      <c r="D616"/>
      <c r="E616"/>
      <c r="F616"/>
      <c r="G616"/>
      <c r="H616"/>
      <c r="I616"/>
      <c r="J616"/>
      <c r="K616"/>
      <c r="L616"/>
      <c r="M616"/>
      <c r="N616"/>
      <c r="O616"/>
      <c r="P616"/>
      <c r="Q616"/>
    </row>
    <row r="617" spans="1:17">
      <c r="A617"/>
      <c r="B617"/>
      <c r="C617"/>
      <c r="D617"/>
      <c r="E617"/>
      <c r="F617"/>
      <c r="G617"/>
      <c r="H617"/>
      <c r="I617"/>
      <c r="J617"/>
      <c r="K617"/>
      <c r="L617"/>
      <c r="M617"/>
      <c r="N617"/>
      <c r="O617"/>
      <c r="P617"/>
      <c r="Q617"/>
    </row>
    <row r="618" spans="1:17">
      <c r="A618"/>
      <c r="B618"/>
      <c r="C618"/>
      <c r="D618"/>
      <c r="E618"/>
      <c r="F618"/>
      <c r="G618"/>
      <c r="H618"/>
      <c r="I618"/>
      <c r="J618"/>
      <c r="K618"/>
      <c r="L618"/>
      <c r="M618"/>
      <c r="N618"/>
      <c r="O618"/>
      <c r="P618"/>
      <c r="Q618"/>
    </row>
    <row r="619" spans="1:17">
      <c r="A619"/>
      <c r="B619"/>
      <c r="C619"/>
      <c r="D619"/>
      <c r="E619"/>
      <c r="F619"/>
      <c r="G619"/>
      <c r="H619"/>
      <c r="I619"/>
      <c r="J619"/>
      <c r="K619"/>
      <c r="L619"/>
      <c r="M619"/>
      <c r="N619"/>
      <c r="O619"/>
      <c r="P619"/>
      <c r="Q619"/>
    </row>
    <row r="620" spans="1:17">
      <c r="A620"/>
      <c r="B620"/>
      <c r="C620"/>
      <c r="D620"/>
      <c r="E620"/>
      <c r="F620"/>
      <c r="G620"/>
      <c r="H620"/>
      <c r="I620"/>
      <c r="J620"/>
      <c r="K620"/>
      <c r="L620"/>
      <c r="M620"/>
      <c r="N620"/>
      <c r="O620"/>
      <c r="P620"/>
      <c r="Q620"/>
    </row>
    <row r="621" spans="1:17">
      <c r="A621"/>
      <c r="B621"/>
      <c r="C621"/>
      <c r="D621"/>
      <c r="E621"/>
      <c r="F621"/>
      <c r="G621"/>
      <c r="H621"/>
      <c r="I621"/>
      <c r="J621"/>
      <c r="K621"/>
      <c r="L621"/>
      <c r="M621"/>
      <c r="N621"/>
      <c r="O621"/>
      <c r="P621"/>
      <c r="Q621"/>
    </row>
    <row r="622" spans="1:17">
      <c r="A622"/>
      <c r="B622"/>
      <c r="C622"/>
      <c r="D622"/>
      <c r="E622"/>
      <c r="F622"/>
      <c r="G622"/>
      <c r="H622"/>
      <c r="I622"/>
      <c r="J622"/>
      <c r="K622"/>
      <c r="L622"/>
      <c r="M622"/>
      <c r="N622"/>
      <c r="O622"/>
      <c r="P622"/>
      <c r="Q622"/>
    </row>
    <row r="623" spans="1:17">
      <c r="A623"/>
      <c r="B623"/>
      <c r="C623"/>
      <c r="D623"/>
      <c r="E623"/>
      <c r="F623"/>
      <c r="G623"/>
      <c r="H623"/>
      <c r="I623"/>
      <c r="J623"/>
      <c r="K623"/>
      <c r="L623"/>
      <c r="M623"/>
      <c r="N623"/>
      <c r="O623"/>
      <c r="P623"/>
      <c r="Q623"/>
    </row>
    <row r="624" spans="1:17">
      <c r="A624"/>
      <c r="B624"/>
      <c r="C624"/>
      <c r="D624"/>
      <c r="E624"/>
      <c r="F624"/>
      <c r="G624"/>
      <c r="H624"/>
      <c r="I624"/>
      <c r="J624"/>
      <c r="K624"/>
      <c r="L624"/>
      <c r="M624"/>
      <c r="N624"/>
      <c r="O624"/>
      <c r="P624"/>
      <c r="Q624"/>
    </row>
    <row r="625" spans="1:17">
      <c r="A625"/>
      <c r="B625"/>
      <c r="C625"/>
      <c r="D625"/>
      <c r="E625"/>
      <c r="F625"/>
      <c r="G625"/>
      <c r="H625"/>
      <c r="I625"/>
      <c r="J625"/>
      <c r="K625"/>
      <c r="L625"/>
      <c r="M625"/>
      <c r="N625"/>
      <c r="O625"/>
      <c r="P625"/>
      <c r="Q625"/>
    </row>
    <row r="626" spans="1:17">
      <c r="A626"/>
      <c r="B626"/>
      <c r="C626"/>
      <c r="D626"/>
      <c r="E626"/>
      <c r="F626"/>
      <c r="G626"/>
      <c r="H626"/>
      <c r="I626"/>
      <c r="J626"/>
      <c r="K626"/>
      <c r="L626"/>
      <c r="M626"/>
      <c r="N626"/>
      <c r="O626"/>
      <c r="P626"/>
      <c r="Q626"/>
    </row>
    <row r="627" spans="1:17">
      <c r="A627"/>
      <c r="B627"/>
      <c r="C627"/>
      <c r="D627"/>
      <c r="E627"/>
      <c r="F627"/>
      <c r="G627"/>
      <c r="H627"/>
      <c r="I627"/>
      <c r="J627"/>
      <c r="K627"/>
      <c r="L627"/>
      <c r="M627"/>
      <c r="N627"/>
      <c r="O627"/>
      <c r="P627"/>
      <c r="Q627"/>
    </row>
    <row r="628" spans="1:17">
      <c r="A628"/>
      <c r="B628"/>
      <c r="C628"/>
      <c r="D628"/>
      <c r="E628"/>
      <c r="F628"/>
      <c r="G628"/>
      <c r="H628"/>
      <c r="I628"/>
      <c r="J628"/>
      <c r="K628"/>
      <c r="L628"/>
      <c r="M628"/>
      <c r="N628"/>
      <c r="O628"/>
      <c r="P628"/>
      <c r="Q628"/>
    </row>
    <row r="629" spans="1:17">
      <c r="A629"/>
      <c r="B629"/>
      <c r="C629"/>
      <c r="D629"/>
      <c r="E629"/>
      <c r="F629"/>
      <c r="G629"/>
      <c r="H629"/>
      <c r="I629"/>
      <c r="J629"/>
      <c r="K629"/>
      <c r="L629"/>
      <c r="M629"/>
      <c r="N629"/>
      <c r="O629"/>
      <c r="P629"/>
      <c r="Q629"/>
    </row>
    <row r="630" spans="1:17">
      <c r="A630"/>
      <c r="B630"/>
      <c r="C630"/>
      <c r="D630"/>
      <c r="E630"/>
      <c r="F630"/>
      <c r="G630"/>
      <c r="H630"/>
      <c r="I630"/>
      <c r="J630"/>
      <c r="K630"/>
      <c r="L630"/>
      <c r="M630"/>
      <c r="N630"/>
      <c r="O630"/>
      <c r="P630"/>
      <c r="Q630"/>
    </row>
    <row r="631" spans="1:17">
      <c r="A631"/>
      <c r="B631"/>
      <c r="C631"/>
      <c r="D631"/>
      <c r="E631"/>
      <c r="F631"/>
      <c r="G631"/>
      <c r="H631"/>
      <c r="I631"/>
      <c r="J631"/>
      <c r="K631"/>
      <c r="L631"/>
      <c r="M631"/>
      <c r="N631"/>
      <c r="O631"/>
      <c r="P631"/>
      <c r="Q631"/>
    </row>
    <row r="632" spans="1:17">
      <c r="A632"/>
      <c r="B632"/>
      <c r="C632"/>
      <c r="D632"/>
      <c r="E632"/>
      <c r="F632"/>
      <c r="G632"/>
      <c r="H632"/>
      <c r="I632"/>
      <c r="J632"/>
      <c r="K632"/>
      <c r="L632"/>
      <c r="M632"/>
      <c r="N632"/>
      <c r="O632"/>
      <c r="P632"/>
      <c r="Q632"/>
    </row>
    <row r="633" spans="1:17">
      <c r="A633"/>
      <c r="B633"/>
      <c r="C633"/>
      <c r="D633"/>
      <c r="E633"/>
      <c r="F633"/>
      <c r="G633"/>
      <c r="H633"/>
      <c r="I633"/>
      <c r="J633"/>
      <c r="K633"/>
      <c r="L633"/>
      <c r="M633"/>
      <c r="N633"/>
      <c r="O633"/>
      <c r="P633"/>
      <c r="Q633"/>
    </row>
    <row r="634" spans="1:17">
      <c r="A634"/>
      <c r="B634"/>
      <c r="C634"/>
      <c r="D634"/>
      <c r="E634"/>
      <c r="F634"/>
      <c r="G634"/>
      <c r="H634"/>
      <c r="I634"/>
      <c r="J634"/>
      <c r="K634"/>
      <c r="L634"/>
      <c r="M634"/>
      <c r="N634"/>
      <c r="O634"/>
      <c r="P634"/>
      <c r="Q634"/>
    </row>
    <row r="635" spans="1:17">
      <c r="A635"/>
      <c r="B635"/>
      <c r="C635"/>
      <c r="D635"/>
      <c r="E635"/>
      <c r="F635"/>
      <c r="G635"/>
      <c r="H635"/>
      <c r="I635"/>
      <c r="J635"/>
      <c r="K635"/>
      <c r="L635"/>
      <c r="M635"/>
      <c r="N635"/>
      <c r="O635"/>
      <c r="P635"/>
      <c r="Q635"/>
    </row>
    <row r="636" spans="1:17">
      <c r="A636"/>
      <c r="B636"/>
      <c r="C636"/>
      <c r="D636"/>
      <c r="E636"/>
      <c r="F636"/>
      <c r="G636"/>
      <c r="H636"/>
      <c r="I636"/>
      <c r="J636"/>
      <c r="K636"/>
      <c r="L636"/>
      <c r="M636"/>
      <c r="N636"/>
      <c r="O636"/>
      <c r="P636"/>
      <c r="Q636"/>
    </row>
    <row r="637" spans="1:17">
      <c r="A637"/>
      <c r="B637"/>
      <c r="C637"/>
      <c r="D637"/>
      <c r="E637"/>
      <c r="F637"/>
      <c r="G637"/>
      <c r="H637"/>
      <c r="I637"/>
      <c r="J637"/>
      <c r="K637"/>
      <c r="L637"/>
      <c r="M637"/>
      <c r="N637"/>
      <c r="O637"/>
      <c r="P637"/>
      <c r="Q637"/>
    </row>
    <row r="638" spans="1:17">
      <c r="A638"/>
      <c r="B638"/>
      <c r="C638"/>
      <c r="D638"/>
      <c r="E638"/>
      <c r="F638"/>
      <c r="G638"/>
      <c r="H638"/>
      <c r="I638"/>
      <c r="J638"/>
      <c r="K638"/>
      <c r="L638"/>
      <c r="M638"/>
      <c r="N638"/>
      <c r="O638"/>
      <c r="P638"/>
      <c r="Q638"/>
    </row>
    <row r="639" spans="1:17">
      <c r="A639"/>
      <c r="B639"/>
      <c r="C639"/>
      <c r="D639"/>
      <c r="E639"/>
      <c r="F639"/>
      <c r="G639"/>
      <c r="H639"/>
      <c r="I639"/>
      <c r="J639"/>
      <c r="K639"/>
      <c r="L639"/>
      <c r="M639"/>
      <c r="N639"/>
      <c r="O639"/>
      <c r="P639"/>
      <c r="Q639"/>
    </row>
    <row r="640" spans="1:17">
      <c r="A640"/>
      <c r="B640"/>
      <c r="C640"/>
      <c r="D640"/>
      <c r="E640"/>
      <c r="F640"/>
      <c r="G640"/>
      <c r="H640"/>
      <c r="I640"/>
      <c r="J640"/>
      <c r="K640"/>
      <c r="L640"/>
      <c r="M640"/>
      <c r="N640"/>
      <c r="O640"/>
      <c r="P640"/>
      <c r="Q640"/>
    </row>
    <row r="641" spans="1:17">
      <c r="A641"/>
      <c r="B641"/>
      <c r="C641"/>
      <c r="D641"/>
      <c r="E641"/>
      <c r="F641"/>
      <c r="G641"/>
      <c r="H641"/>
      <c r="I641"/>
      <c r="J641"/>
      <c r="K641"/>
      <c r="L641"/>
      <c r="M641"/>
      <c r="N641"/>
      <c r="O641"/>
      <c r="P641"/>
      <c r="Q641"/>
    </row>
    <row r="642" spans="1:17">
      <c r="A642"/>
      <c r="B642"/>
      <c r="C642"/>
      <c r="D642"/>
      <c r="E642"/>
      <c r="F642"/>
      <c r="G642"/>
      <c r="H642"/>
      <c r="I642"/>
      <c r="J642"/>
      <c r="K642"/>
      <c r="L642"/>
      <c r="M642"/>
      <c r="N642"/>
      <c r="O642"/>
      <c r="P642"/>
      <c r="Q642"/>
    </row>
    <row r="643" spans="1:17">
      <c r="A643"/>
      <c r="B643"/>
      <c r="C643"/>
      <c r="D643"/>
      <c r="E643"/>
      <c r="F643"/>
      <c r="G643"/>
      <c r="H643"/>
      <c r="I643"/>
      <c r="J643"/>
      <c r="K643"/>
      <c r="L643"/>
      <c r="M643"/>
      <c r="N643"/>
      <c r="O643"/>
      <c r="P643"/>
      <c r="Q643"/>
    </row>
    <row r="644" spans="1:17">
      <c r="A644"/>
      <c r="B644"/>
      <c r="C644"/>
      <c r="D644"/>
      <c r="E644"/>
      <c r="F644"/>
      <c r="G644"/>
      <c r="H644"/>
      <c r="I644"/>
      <c r="J644"/>
      <c r="K644"/>
      <c r="L644"/>
      <c r="M644"/>
      <c r="N644"/>
      <c r="O644"/>
      <c r="P644"/>
      <c r="Q644"/>
    </row>
    <row r="645" spans="1:17">
      <c r="A645"/>
      <c r="B645"/>
      <c r="C645"/>
      <c r="D645"/>
      <c r="E645"/>
      <c r="F645"/>
      <c r="G645"/>
      <c r="H645"/>
      <c r="I645"/>
      <c r="J645"/>
      <c r="K645"/>
      <c r="L645"/>
      <c r="M645"/>
      <c r="N645"/>
      <c r="O645"/>
      <c r="P645"/>
      <c r="Q645"/>
    </row>
    <row r="646" spans="1:17">
      <c r="A646"/>
      <c r="B646"/>
      <c r="C646"/>
      <c r="D646"/>
      <c r="E646"/>
      <c r="F646"/>
      <c r="G646"/>
      <c r="H646"/>
      <c r="I646"/>
      <c r="J646"/>
      <c r="K646"/>
      <c r="L646"/>
      <c r="M646"/>
      <c r="N646"/>
      <c r="O646"/>
      <c r="P646"/>
      <c r="Q646"/>
    </row>
    <row r="647" spans="1:17">
      <c r="A647"/>
      <c r="B647"/>
      <c r="C647"/>
      <c r="D647"/>
      <c r="E647"/>
      <c r="F647"/>
      <c r="G647"/>
      <c r="H647"/>
      <c r="I647"/>
      <c r="J647"/>
      <c r="K647"/>
    </row>
    <row r="648" spans="1:17">
      <c r="A648"/>
      <c r="B648"/>
      <c r="C648"/>
      <c r="D648"/>
      <c r="E648"/>
      <c r="F648"/>
      <c r="G648"/>
      <c r="H648"/>
      <c r="I648"/>
      <c r="J648"/>
      <c r="K648"/>
    </row>
    <row r="649" spans="1:17">
      <c r="A649"/>
      <c r="B649"/>
      <c r="C649"/>
      <c r="D649"/>
      <c r="E649"/>
      <c r="F649"/>
      <c r="G649"/>
      <c r="H649"/>
      <c r="I649"/>
      <c r="J649"/>
      <c r="K649"/>
    </row>
    <row r="650" spans="1:17">
      <c r="A650"/>
      <c r="B650"/>
      <c r="C650"/>
      <c r="D650"/>
      <c r="E650"/>
      <c r="F650"/>
      <c r="G650"/>
      <c r="H650"/>
      <c r="I650"/>
      <c r="J650"/>
      <c r="K650"/>
    </row>
    <row r="651" spans="1:17">
      <c r="A651"/>
      <c r="B651"/>
      <c r="C651"/>
      <c r="D651"/>
      <c r="E651"/>
      <c r="F651"/>
      <c r="G651"/>
      <c r="H651"/>
      <c r="I651"/>
      <c r="J651"/>
      <c r="K651"/>
    </row>
    <row r="652" spans="1:17">
      <c r="A652"/>
      <c r="B652"/>
      <c r="C652"/>
      <c r="D652"/>
      <c r="E652"/>
      <c r="F652"/>
      <c r="G652"/>
      <c r="H652"/>
      <c r="I652"/>
      <c r="J652"/>
      <c r="K652"/>
    </row>
    <row r="653" spans="1:17">
      <c r="A653"/>
      <c r="B653"/>
      <c r="C653"/>
      <c r="D653"/>
      <c r="E653"/>
      <c r="F653"/>
      <c r="G653"/>
      <c r="H653"/>
      <c r="I653"/>
      <c r="J653"/>
      <c r="K653"/>
    </row>
    <row r="654" spans="1:17">
      <c r="A654"/>
      <c r="B654"/>
      <c r="C654"/>
      <c r="D654"/>
      <c r="E654"/>
      <c r="F654"/>
      <c r="G654"/>
      <c r="H654"/>
      <c r="I654"/>
      <c r="J654"/>
      <c r="K654"/>
    </row>
    <row r="655" spans="1:17">
      <c r="A655"/>
      <c r="B655"/>
      <c r="C655"/>
      <c r="D655"/>
      <c r="E655"/>
      <c r="F655"/>
      <c r="G655"/>
      <c r="H655"/>
      <c r="I655"/>
      <c r="J655"/>
      <c r="K655"/>
    </row>
    <row r="656" spans="1:17">
      <c r="A656"/>
      <c r="B656"/>
      <c r="C656"/>
      <c r="D656"/>
      <c r="E656"/>
      <c r="F656"/>
      <c r="G656"/>
      <c r="H656"/>
      <c r="I656"/>
      <c r="J656"/>
      <c r="K656"/>
    </row>
    <row r="657" spans="1:11">
      <c r="A657"/>
      <c r="B657"/>
      <c r="C657"/>
      <c r="D657"/>
      <c r="E657"/>
      <c r="F657"/>
      <c r="G657"/>
      <c r="H657"/>
      <c r="I657"/>
      <c r="J657"/>
      <c r="K657"/>
    </row>
    <row r="658" spans="1:11">
      <c r="A658"/>
      <c r="B658"/>
      <c r="C658"/>
      <c r="D658"/>
      <c r="E658"/>
      <c r="F658"/>
      <c r="G658"/>
      <c r="H658"/>
      <c r="I658"/>
      <c r="J658"/>
      <c r="K658"/>
    </row>
    <row r="659" spans="1:11">
      <c r="A659"/>
      <c r="B659"/>
      <c r="C659"/>
      <c r="D659"/>
      <c r="E659"/>
      <c r="F659"/>
      <c r="G659"/>
      <c r="H659"/>
      <c r="I659"/>
      <c r="J659"/>
      <c r="K659"/>
    </row>
    <row r="660" spans="1:11">
      <c r="A660"/>
      <c r="B660"/>
      <c r="C660"/>
      <c r="D660"/>
      <c r="E660"/>
      <c r="F660"/>
      <c r="G660"/>
      <c r="H660"/>
      <c r="I660"/>
      <c r="J660"/>
      <c r="K660"/>
    </row>
    <row r="661" spans="1:11">
      <c r="A661"/>
      <c r="B661"/>
      <c r="C661"/>
      <c r="D661"/>
      <c r="E661"/>
      <c r="F661"/>
      <c r="G661"/>
      <c r="H661"/>
      <c r="I661"/>
      <c r="J661"/>
      <c r="K661"/>
    </row>
    <row r="662" spans="1:11">
      <c r="A662"/>
      <c r="B662"/>
      <c r="C662"/>
      <c r="D662"/>
      <c r="E662"/>
      <c r="F662"/>
      <c r="G662"/>
      <c r="H662"/>
      <c r="I662"/>
      <c r="J662"/>
      <c r="K662"/>
    </row>
    <row r="663" spans="1:11">
      <c r="A663"/>
      <c r="B663"/>
      <c r="C663"/>
      <c r="D663"/>
      <c r="E663"/>
      <c r="F663"/>
      <c r="G663"/>
      <c r="H663"/>
      <c r="I663"/>
      <c r="J663"/>
      <c r="K663"/>
    </row>
    <row r="664" spans="1:11">
      <c r="A664"/>
      <c r="B664"/>
      <c r="C664"/>
      <c r="D664"/>
      <c r="E664"/>
      <c r="F664"/>
      <c r="G664"/>
      <c r="H664"/>
      <c r="I664"/>
      <c r="J664"/>
      <c r="K664"/>
    </row>
    <row r="665" spans="1:11">
      <c r="A665"/>
      <c r="B665"/>
      <c r="C665"/>
      <c r="D665"/>
      <c r="E665"/>
      <c r="F665"/>
      <c r="G665"/>
      <c r="H665"/>
      <c r="I665"/>
      <c r="J665"/>
      <c r="K665"/>
    </row>
    <row r="666" spans="1:11">
      <c r="A666"/>
      <c r="B666"/>
      <c r="C666"/>
      <c r="D666"/>
      <c r="E666"/>
      <c r="F666"/>
      <c r="G666"/>
      <c r="H666"/>
      <c r="I666"/>
      <c r="J666"/>
      <c r="K666"/>
    </row>
    <row r="667" spans="1:11">
      <c r="A667"/>
      <c r="B667"/>
      <c r="C667"/>
      <c r="D667"/>
      <c r="E667"/>
      <c r="F667"/>
      <c r="G667"/>
      <c r="H667"/>
      <c r="I667"/>
      <c r="J667"/>
      <c r="K667"/>
    </row>
    <row r="668" spans="1:11">
      <c r="A668"/>
      <c r="B668"/>
      <c r="C668"/>
      <c r="D668"/>
      <c r="E668"/>
      <c r="F668"/>
      <c r="G668"/>
      <c r="H668"/>
      <c r="I668"/>
      <c r="J668"/>
      <c r="K668"/>
    </row>
    <row r="669" spans="1:11">
      <c r="A669"/>
      <c r="B669"/>
      <c r="C669"/>
      <c r="D669"/>
      <c r="E669"/>
      <c r="F669"/>
      <c r="G669"/>
      <c r="H669"/>
      <c r="I669"/>
      <c r="J669"/>
      <c r="K669"/>
    </row>
    <row r="670" spans="1:11">
      <c r="A670"/>
      <c r="B670"/>
      <c r="C670"/>
      <c r="D670"/>
      <c r="E670"/>
      <c r="F670"/>
      <c r="G670"/>
      <c r="H670"/>
      <c r="I670"/>
      <c r="J670"/>
      <c r="K670"/>
    </row>
    <row r="671" spans="1:11">
      <c r="A671"/>
      <c r="B671"/>
      <c r="C671"/>
      <c r="D671"/>
      <c r="E671"/>
      <c r="F671"/>
      <c r="G671"/>
      <c r="H671"/>
      <c r="I671"/>
      <c r="J671"/>
      <c r="K671"/>
    </row>
    <row r="672" spans="1:11">
      <c r="A672"/>
      <c r="B672"/>
      <c r="C672"/>
      <c r="D672"/>
      <c r="E672"/>
      <c r="F672"/>
      <c r="G672"/>
      <c r="H672"/>
      <c r="I672"/>
      <c r="J672"/>
      <c r="K672"/>
    </row>
    <row r="673" spans="1:11">
      <c r="A673"/>
      <c r="B673"/>
      <c r="C673"/>
      <c r="D673"/>
      <c r="E673"/>
      <c r="F673"/>
      <c r="G673"/>
      <c r="H673"/>
      <c r="I673"/>
      <c r="J673"/>
      <c r="K673"/>
    </row>
    <row r="674" spans="1:11">
      <c r="A674"/>
      <c r="B674"/>
      <c r="C674"/>
      <c r="D674"/>
      <c r="E674"/>
      <c r="F674"/>
      <c r="G674"/>
      <c r="H674"/>
      <c r="I674"/>
      <c r="J674"/>
      <c r="K674"/>
    </row>
    <row r="675" spans="1:11">
      <c r="A675"/>
      <c r="B675"/>
      <c r="C675"/>
      <c r="D675"/>
      <c r="E675"/>
      <c r="F675"/>
      <c r="G675"/>
      <c r="H675"/>
      <c r="I675"/>
      <c r="J675"/>
      <c r="K675"/>
    </row>
    <row r="676" spans="1:11">
      <c r="A676"/>
      <c r="B676"/>
      <c r="C676"/>
      <c r="D676"/>
      <c r="E676"/>
      <c r="F676"/>
      <c r="G676"/>
      <c r="H676"/>
      <c r="I676"/>
      <c r="J676"/>
      <c r="K676"/>
    </row>
    <row r="677" spans="1:11">
      <c r="A677"/>
      <c r="B677"/>
      <c r="C677"/>
      <c r="D677"/>
      <c r="E677"/>
      <c r="F677"/>
      <c r="G677"/>
      <c r="H677"/>
      <c r="I677"/>
      <c r="J677"/>
      <c r="K677"/>
    </row>
    <row r="678" spans="1:11">
      <c r="A678"/>
      <c r="B678"/>
      <c r="C678"/>
      <c r="D678"/>
      <c r="E678"/>
      <c r="F678"/>
      <c r="G678"/>
      <c r="H678"/>
      <c r="I678"/>
      <c r="J678"/>
      <c r="K678"/>
    </row>
    <row r="679" spans="1:11">
      <c r="A679"/>
      <c r="B679"/>
      <c r="C679"/>
      <c r="D679"/>
      <c r="E679"/>
      <c r="F679"/>
      <c r="G679"/>
      <c r="H679"/>
      <c r="I679"/>
      <c r="J679"/>
      <c r="K679"/>
    </row>
    <row r="680" spans="1:11">
      <c r="A680"/>
      <c r="B680"/>
      <c r="C680"/>
      <c r="D680"/>
      <c r="E680"/>
      <c r="F680"/>
      <c r="G680"/>
      <c r="H680"/>
      <c r="I680"/>
      <c r="J680"/>
      <c r="K680"/>
    </row>
    <row r="681" spans="1:11">
      <c r="A681"/>
      <c r="B681"/>
      <c r="C681"/>
      <c r="D681"/>
      <c r="E681"/>
      <c r="F681"/>
      <c r="G681"/>
      <c r="H681"/>
      <c r="I681"/>
      <c r="J681"/>
      <c r="K681"/>
    </row>
    <row r="682" spans="1:11">
      <c r="A682"/>
      <c r="B682"/>
      <c r="C682"/>
      <c r="D682"/>
      <c r="E682"/>
      <c r="F682"/>
      <c r="G682"/>
      <c r="H682"/>
      <c r="I682"/>
      <c r="J682"/>
      <c r="K682"/>
    </row>
    <row r="683" spans="1:11">
      <c r="A683"/>
      <c r="B683"/>
      <c r="C683"/>
      <c r="D683"/>
      <c r="E683"/>
      <c r="F683"/>
      <c r="G683"/>
      <c r="H683"/>
      <c r="I683"/>
      <c r="J683"/>
      <c r="K683"/>
    </row>
    <row r="684" spans="1:11">
      <c r="A684"/>
      <c r="B684"/>
      <c r="C684"/>
      <c r="D684"/>
      <c r="E684"/>
      <c r="F684"/>
      <c r="G684"/>
      <c r="H684"/>
      <c r="I684"/>
      <c r="J684"/>
      <c r="K684"/>
    </row>
    <row r="685" spans="1:11">
      <c r="A685"/>
      <c r="B685"/>
      <c r="C685"/>
      <c r="D685"/>
      <c r="E685"/>
      <c r="F685"/>
      <c r="G685"/>
      <c r="H685"/>
      <c r="I685"/>
      <c r="J685"/>
      <c r="K685"/>
    </row>
    <row r="686" spans="1:11">
      <c r="A686"/>
      <c r="B686"/>
      <c r="C686"/>
      <c r="D686"/>
      <c r="E686"/>
      <c r="F686"/>
      <c r="G686"/>
      <c r="H686"/>
      <c r="I686"/>
      <c r="J686"/>
      <c r="K686"/>
    </row>
    <row r="687" spans="1:11">
      <c r="A687"/>
      <c r="B687"/>
      <c r="C687"/>
      <c r="D687"/>
      <c r="E687"/>
      <c r="F687"/>
      <c r="G687"/>
      <c r="H687"/>
      <c r="I687"/>
      <c r="J687"/>
      <c r="K687"/>
    </row>
    <row r="688" spans="1:11">
      <c r="A688"/>
      <c r="B688"/>
      <c r="C688"/>
      <c r="D688"/>
      <c r="E688"/>
      <c r="F688"/>
      <c r="G688"/>
      <c r="H688"/>
      <c r="I688"/>
      <c r="J688"/>
      <c r="K688"/>
    </row>
    <row r="689" spans="1:11">
      <c r="A689"/>
      <c r="B689"/>
      <c r="C689"/>
      <c r="D689"/>
      <c r="E689"/>
      <c r="F689"/>
      <c r="G689"/>
      <c r="H689"/>
      <c r="I689"/>
      <c r="J689"/>
      <c r="K689"/>
    </row>
    <row r="690" spans="1:11">
      <c r="A690"/>
      <c r="B690"/>
      <c r="C690"/>
      <c r="D690"/>
      <c r="E690"/>
      <c r="F690"/>
      <c r="G690"/>
      <c r="H690"/>
      <c r="I690"/>
      <c r="J690"/>
      <c r="K690"/>
    </row>
    <row r="691" spans="1:11">
      <c r="A691"/>
      <c r="B691"/>
      <c r="C691"/>
      <c r="D691"/>
      <c r="E691"/>
      <c r="F691"/>
      <c r="G691"/>
      <c r="H691"/>
      <c r="I691"/>
      <c r="J691"/>
      <c r="K691"/>
    </row>
    <row r="692" spans="1:11">
      <c r="A692"/>
      <c r="B692"/>
      <c r="C692"/>
      <c r="D692"/>
      <c r="E692"/>
      <c r="F692"/>
      <c r="G692"/>
      <c r="H692"/>
      <c r="I692"/>
      <c r="J692"/>
      <c r="K692"/>
    </row>
    <row r="693" spans="1:11">
      <c r="A693"/>
      <c r="B693"/>
      <c r="C693"/>
      <c r="D693"/>
      <c r="E693"/>
      <c r="F693"/>
      <c r="G693"/>
      <c r="H693"/>
      <c r="I693"/>
      <c r="J693"/>
      <c r="K693"/>
    </row>
    <row r="694" spans="1:11">
      <c r="A694"/>
      <c r="B694"/>
      <c r="C694"/>
      <c r="D694"/>
      <c r="E694"/>
      <c r="F694"/>
      <c r="G694"/>
      <c r="H694"/>
      <c r="I694"/>
      <c r="J694"/>
      <c r="K694"/>
    </row>
    <row r="695" spans="1:11">
      <c r="A695"/>
      <c r="B695"/>
      <c r="C695"/>
      <c r="D695"/>
      <c r="E695"/>
      <c r="F695"/>
      <c r="G695"/>
      <c r="H695"/>
      <c r="I695"/>
      <c r="J695"/>
      <c r="K695"/>
    </row>
    <row r="696" spans="1:11">
      <c r="A696"/>
      <c r="B696"/>
      <c r="C696"/>
      <c r="D696"/>
      <c r="E696"/>
      <c r="F696"/>
      <c r="G696"/>
      <c r="H696"/>
      <c r="I696"/>
      <c r="J696"/>
      <c r="K696"/>
    </row>
    <row r="697" spans="1:11">
      <c r="A697"/>
      <c r="B697"/>
      <c r="C697"/>
      <c r="D697"/>
      <c r="E697"/>
      <c r="F697"/>
      <c r="G697"/>
      <c r="H697"/>
      <c r="I697"/>
      <c r="J697"/>
      <c r="K697"/>
    </row>
    <row r="698" spans="1:11">
      <c r="A698"/>
      <c r="B698"/>
      <c r="C698"/>
      <c r="D698"/>
      <c r="E698"/>
      <c r="F698"/>
      <c r="G698"/>
      <c r="H698"/>
      <c r="I698"/>
      <c r="J698"/>
      <c r="K698"/>
    </row>
    <row r="699" spans="1:11">
      <c r="A699"/>
      <c r="B699"/>
      <c r="C699"/>
      <c r="D699"/>
      <c r="E699"/>
      <c r="F699"/>
      <c r="G699"/>
      <c r="H699"/>
      <c r="I699"/>
      <c r="J699"/>
      <c r="K699"/>
    </row>
    <row r="700" spans="1:11">
      <c r="A700"/>
      <c r="B700"/>
      <c r="C700"/>
      <c r="D700"/>
      <c r="E700"/>
      <c r="F700"/>
      <c r="G700"/>
      <c r="H700"/>
      <c r="I700"/>
      <c r="J700"/>
      <c r="K700"/>
    </row>
    <row r="701" spans="1:11">
      <c r="A701"/>
      <c r="B701"/>
      <c r="C701"/>
      <c r="D701"/>
      <c r="E701"/>
      <c r="F701"/>
      <c r="G701"/>
      <c r="H701"/>
      <c r="I701"/>
      <c r="J701"/>
      <c r="K701"/>
    </row>
    <row r="702" spans="1:11">
      <c r="A702"/>
      <c r="B702"/>
      <c r="C702"/>
      <c r="D702"/>
      <c r="E702"/>
      <c r="F702"/>
      <c r="G702"/>
      <c r="H702"/>
      <c r="I702"/>
      <c r="J702"/>
      <c r="K702"/>
    </row>
    <row r="703" spans="1:11">
      <c r="A703"/>
      <c r="B703"/>
      <c r="C703"/>
      <c r="D703"/>
      <c r="E703"/>
      <c r="F703"/>
      <c r="G703"/>
      <c r="H703"/>
      <c r="I703"/>
      <c r="J703"/>
      <c r="K703"/>
    </row>
    <row r="704" spans="1:11">
      <c r="A704"/>
      <c r="B704"/>
      <c r="C704"/>
      <c r="D704"/>
      <c r="E704"/>
      <c r="F704"/>
      <c r="G704"/>
      <c r="H704"/>
      <c r="I704"/>
      <c r="J704"/>
      <c r="K704"/>
    </row>
    <row r="705" spans="1:11">
      <c r="A705"/>
      <c r="B705"/>
      <c r="C705"/>
      <c r="D705"/>
      <c r="E705"/>
      <c r="F705"/>
      <c r="G705"/>
      <c r="H705"/>
      <c r="I705"/>
      <c r="J705"/>
      <c r="K705"/>
    </row>
    <row r="706" spans="1:11">
      <c r="A706"/>
      <c r="B706"/>
      <c r="C706"/>
      <c r="D706"/>
      <c r="E706"/>
      <c r="F706"/>
      <c r="G706"/>
      <c r="H706"/>
      <c r="I706"/>
      <c r="J706"/>
      <c r="K706"/>
    </row>
    <row r="707" spans="1:11">
      <c r="A707"/>
      <c r="B707"/>
      <c r="C707"/>
      <c r="D707"/>
      <c r="E707"/>
      <c r="F707"/>
      <c r="G707"/>
      <c r="H707"/>
      <c r="I707"/>
      <c r="J707"/>
      <c r="K707"/>
    </row>
    <row r="708" spans="1:11">
      <c r="A708"/>
      <c r="B708"/>
      <c r="C708"/>
      <c r="D708"/>
      <c r="E708"/>
      <c r="F708"/>
      <c r="G708"/>
      <c r="H708"/>
      <c r="I708"/>
      <c r="J708"/>
      <c r="K708"/>
    </row>
    <row r="709" spans="1:11">
      <c r="A709"/>
      <c r="B709"/>
      <c r="C709"/>
      <c r="D709"/>
      <c r="E709"/>
      <c r="F709"/>
      <c r="G709"/>
      <c r="H709"/>
      <c r="I709"/>
      <c r="J709"/>
      <c r="K709"/>
    </row>
    <row r="710" spans="1:11">
      <c r="A710"/>
      <c r="B710"/>
      <c r="C710"/>
      <c r="D710"/>
      <c r="E710"/>
      <c r="F710"/>
      <c r="G710"/>
      <c r="H710"/>
      <c r="I710"/>
      <c r="J710"/>
      <c r="K710"/>
    </row>
    <row r="711" spans="1:11">
      <c r="A711"/>
      <c r="B711"/>
      <c r="C711"/>
      <c r="D711"/>
      <c r="E711"/>
      <c r="F711"/>
      <c r="G711"/>
      <c r="H711"/>
      <c r="I711"/>
      <c r="J711"/>
      <c r="K711"/>
    </row>
    <row r="712" spans="1:11">
      <c r="A712"/>
      <c r="B712"/>
      <c r="C712"/>
      <c r="D712"/>
      <c r="E712"/>
      <c r="F712"/>
      <c r="G712"/>
      <c r="H712"/>
      <c r="I712"/>
      <c r="J712"/>
      <c r="K712"/>
    </row>
    <row r="713" spans="1:11">
      <c r="A713"/>
      <c r="B713"/>
      <c r="C713"/>
      <c r="D713"/>
      <c r="E713"/>
      <c r="F713"/>
      <c r="G713"/>
      <c r="H713"/>
      <c r="I713"/>
      <c r="J713"/>
      <c r="K713"/>
    </row>
    <row r="714" spans="1:11">
      <c r="A714"/>
      <c r="B714"/>
      <c r="C714"/>
      <c r="D714"/>
      <c r="E714"/>
      <c r="F714"/>
      <c r="G714"/>
      <c r="H714"/>
      <c r="I714"/>
      <c r="J714"/>
      <c r="K714"/>
    </row>
    <row r="715" spans="1:11">
      <c r="A715"/>
      <c r="B715"/>
      <c r="C715"/>
      <c r="D715"/>
      <c r="E715"/>
      <c r="F715"/>
      <c r="G715"/>
      <c r="H715"/>
      <c r="I715"/>
      <c r="J715"/>
      <c r="K715"/>
    </row>
    <row r="716" spans="1:11">
      <c r="A716"/>
      <c r="B716"/>
      <c r="C716"/>
      <c r="D716"/>
      <c r="E716"/>
      <c r="F716"/>
      <c r="G716"/>
      <c r="H716"/>
      <c r="I716"/>
      <c r="J716"/>
      <c r="K716"/>
    </row>
    <row r="717" spans="1:11">
      <c r="A717"/>
      <c r="B717"/>
      <c r="C717"/>
      <c r="D717"/>
      <c r="E717"/>
      <c r="F717"/>
      <c r="G717"/>
      <c r="H717"/>
      <c r="I717"/>
      <c r="J717"/>
      <c r="K717"/>
    </row>
    <row r="718" spans="1:11">
      <c r="A718"/>
      <c r="B718"/>
      <c r="C718"/>
      <c r="D718"/>
      <c r="E718"/>
      <c r="F718"/>
      <c r="G718"/>
      <c r="H718"/>
      <c r="I718"/>
      <c r="J718"/>
      <c r="K718"/>
    </row>
    <row r="719" spans="1:11">
      <c r="A719"/>
      <c r="B719"/>
      <c r="C719"/>
      <c r="D719"/>
      <c r="E719"/>
      <c r="F719"/>
      <c r="G719"/>
      <c r="H719"/>
      <c r="I719"/>
      <c r="J719"/>
      <c r="K719"/>
    </row>
    <row r="720" spans="1:11">
      <c r="A720"/>
      <c r="B720"/>
      <c r="C720"/>
      <c r="D720"/>
      <c r="E720"/>
      <c r="F720"/>
      <c r="G720"/>
      <c r="H720"/>
      <c r="I720"/>
      <c r="J720"/>
      <c r="K720"/>
    </row>
    <row r="721" spans="1:11">
      <c r="A721"/>
      <c r="B721"/>
      <c r="C721"/>
      <c r="D721"/>
      <c r="E721"/>
      <c r="F721"/>
      <c r="G721"/>
      <c r="H721"/>
      <c r="I721"/>
      <c r="J721"/>
      <c r="K721"/>
    </row>
    <row r="722" spans="1:11">
      <c r="A722"/>
      <c r="B722"/>
      <c r="C722"/>
      <c r="D722"/>
      <c r="E722"/>
      <c r="F722"/>
      <c r="G722"/>
      <c r="H722"/>
      <c r="I722"/>
      <c r="J722"/>
      <c r="K722"/>
    </row>
    <row r="723" spans="1:11">
      <c r="A723"/>
      <c r="B723"/>
      <c r="C723"/>
      <c r="D723"/>
      <c r="E723"/>
      <c r="F723"/>
      <c r="G723"/>
      <c r="H723"/>
      <c r="I723"/>
      <c r="J723"/>
      <c r="K723"/>
    </row>
    <row r="724" spans="1:11">
      <c r="A724"/>
      <c r="B724"/>
      <c r="C724"/>
      <c r="D724"/>
      <c r="E724"/>
      <c r="F724"/>
      <c r="G724"/>
      <c r="H724"/>
      <c r="I724"/>
      <c r="J724"/>
      <c r="K724"/>
    </row>
    <row r="725" spans="1:11">
      <c r="A725"/>
      <c r="B725"/>
      <c r="C725"/>
      <c r="D725"/>
      <c r="E725"/>
      <c r="F725"/>
      <c r="G725"/>
      <c r="H725"/>
      <c r="I725"/>
      <c r="J725"/>
      <c r="K725"/>
    </row>
    <row r="726" spans="1:11">
      <c r="A726"/>
      <c r="B726"/>
      <c r="C726"/>
      <c r="D726"/>
      <c r="E726"/>
      <c r="F726"/>
      <c r="G726"/>
      <c r="H726"/>
      <c r="I726"/>
      <c r="J726"/>
      <c r="K726"/>
    </row>
    <row r="727" spans="1:11">
      <c r="A727"/>
      <c r="B727"/>
      <c r="C727"/>
      <c r="D727"/>
      <c r="E727"/>
      <c r="F727"/>
      <c r="G727"/>
      <c r="H727"/>
      <c r="I727"/>
      <c r="J727"/>
      <c r="K727"/>
    </row>
    <row r="728" spans="1:11">
      <c r="A728"/>
      <c r="B728"/>
      <c r="C728"/>
      <c r="D728"/>
      <c r="E728"/>
      <c r="F728"/>
      <c r="G728"/>
      <c r="H728"/>
      <c r="I728"/>
      <c r="J728"/>
      <c r="K728"/>
    </row>
    <row r="729" spans="1:11">
      <c r="A729"/>
      <c r="B729"/>
      <c r="C729"/>
      <c r="D729"/>
      <c r="E729"/>
      <c r="F729"/>
      <c r="G729"/>
      <c r="H729"/>
      <c r="I729"/>
      <c r="J729"/>
      <c r="K729"/>
    </row>
    <row r="730" spans="1:11">
      <c r="A730"/>
      <c r="B730"/>
      <c r="C730"/>
      <c r="D730"/>
      <c r="E730"/>
      <c r="F730"/>
      <c r="G730"/>
      <c r="H730"/>
      <c r="I730"/>
      <c r="J730"/>
      <c r="K730"/>
    </row>
    <row r="731" spans="1:11">
      <c r="A731"/>
      <c r="B731"/>
      <c r="C731"/>
      <c r="D731"/>
      <c r="E731"/>
      <c r="F731"/>
      <c r="G731"/>
      <c r="H731"/>
      <c r="I731"/>
      <c r="J731"/>
      <c r="K731"/>
    </row>
    <row r="732" spans="1:11">
      <c r="A732"/>
      <c r="B732"/>
      <c r="C732"/>
      <c r="D732"/>
      <c r="E732"/>
      <c r="F732"/>
      <c r="G732"/>
      <c r="H732"/>
      <c r="I732"/>
      <c r="J732"/>
      <c r="K732"/>
    </row>
    <row r="733" spans="1:11">
      <c r="A733"/>
      <c r="B733"/>
      <c r="C733"/>
      <c r="D733"/>
      <c r="E733"/>
      <c r="F733"/>
      <c r="G733"/>
      <c r="H733"/>
      <c r="I733"/>
      <c r="J733"/>
      <c r="K733"/>
    </row>
    <row r="734" spans="1:11">
      <c r="A734"/>
      <c r="B734"/>
      <c r="C734"/>
      <c r="D734"/>
      <c r="E734"/>
      <c r="F734"/>
      <c r="G734"/>
      <c r="H734"/>
      <c r="I734"/>
      <c r="J734"/>
      <c r="K734"/>
    </row>
    <row r="735" spans="1:11">
      <c r="A735"/>
      <c r="B735"/>
      <c r="C735"/>
      <c r="D735"/>
      <c r="E735"/>
      <c r="F735"/>
      <c r="G735"/>
      <c r="H735"/>
      <c r="I735"/>
      <c r="J735"/>
      <c r="K735"/>
    </row>
    <row r="736" spans="1:11">
      <c r="A736"/>
      <c r="B736"/>
      <c r="C736"/>
      <c r="D736"/>
      <c r="E736"/>
      <c r="F736"/>
      <c r="G736"/>
      <c r="H736"/>
      <c r="I736"/>
      <c r="J736"/>
      <c r="K736"/>
    </row>
    <row r="737" spans="1:11">
      <c r="A737"/>
      <c r="B737"/>
      <c r="C737"/>
      <c r="D737"/>
      <c r="E737"/>
      <c r="F737"/>
      <c r="G737"/>
      <c r="H737"/>
      <c r="I737"/>
      <c r="J737"/>
      <c r="K737"/>
    </row>
    <row r="738" spans="1:11">
      <c r="A738"/>
      <c r="B738"/>
      <c r="C738"/>
      <c r="D738"/>
      <c r="E738"/>
      <c r="F738"/>
      <c r="G738"/>
      <c r="H738"/>
      <c r="I738"/>
      <c r="J738"/>
      <c r="K738"/>
    </row>
    <row r="739" spans="1:11">
      <c r="A739"/>
      <c r="B739"/>
      <c r="C739"/>
      <c r="D739"/>
      <c r="E739"/>
      <c r="F739"/>
      <c r="G739"/>
      <c r="H739"/>
      <c r="I739"/>
      <c r="J739"/>
      <c r="K739"/>
    </row>
    <row r="740" spans="1:11">
      <c r="A740"/>
      <c r="B740"/>
      <c r="C740"/>
      <c r="D740"/>
      <c r="E740"/>
      <c r="F740"/>
      <c r="G740"/>
      <c r="H740"/>
      <c r="I740"/>
      <c r="J740"/>
      <c r="K740"/>
    </row>
    <row r="741" spans="1:11">
      <c r="A741"/>
      <c r="B741"/>
      <c r="C741"/>
      <c r="D741"/>
      <c r="E741"/>
      <c r="F741"/>
      <c r="G741"/>
      <c r="H741"/>
      <c r="I741"/>
      <c r="J741"/>
      <c r="K741"/>
    </row>
    <row r="742" spans="1:11">
      <c r="A742"/>
      <c r="B742"/>
      <c r="C742"/>
      <c r="D742"/>
      <c r="E742"/>
      <c r="F742"/>
      <c r="G742"/>
      <c r="H742"/>
      <c r="I742"/>
      <c r="J742"/>
      <c r="K742"/>
    </row>
    <row r="743" spans="1:11">
      <c r="A743"/>
      <c r="B743"/>
      <c r="C743"/>
      <c r="D743"/>
      <c r="E743"/>
      <c r="F743"/>
      <c r="G743"/>
      <c r="H743"/>
      <c r="I743"/>
      <c r="J743"/>
      <c r="K743"/>
    </row>
    <row r="744" spans="1:11">
      <c r="A744"/>
      <c r="B744"/>
      <c r="C744"/>
      <c r="D744"/>
      <c r="E744"/>
      <c r="F744"/>
      <c r="G744"/>
      <c r="H744"/>
      <c r="I744"/>
      <c r="J744"/>
      <c r="K744"/>
    </row>
    <row r="745" spans="1:11">
      <c r="A745"/>
      <c r="B745"/>
      <c r="C745"/>
      <c r="D745"/>
      <c r="E745"/>
      <c r="F745"/>
      <c r="G745"/>
      <c r="H745"/>
      <c r="I745"/>
      <c r="J745"/>
      <c r="K745"/>
    </row>
    <row r="746" spans="1:11">
      <c r="A746"/>
      <c r="B746"/>
      <c r="C746"/>
      <c r="D746"/>
      <c r="E746"/>
      <c r="F746"/>
      <c r="G746"/>
      <c r="H746"/>
      <c r="I746"/>
      <c r="J746"/>
      <c r="K746"/>
    </row>
    <row r="747" spans="1:11">
      <c r="A747"/>
      <c r="B747"/>
      <c r="C747"/>
      <c r="D747"/>
      <c r="E747"/>
      <c r="F747"/>
      <c r="G747"/>
      <c r="H747"/>
      <c r="I747"/>
      <c r="J747"/>
      <c r="K747"/>
    </row>
    <row r="748" spans="1:11">
      <c r="A748"/>
      <c r="B748"/>
      <c r="C748"/>
      <c r="D748"/>
      <c r="E748"/>
      <c r="F748"/>
    </row>
    <row r="749" spans="1:11">
      <c r="A749"/>
      <c r="B749"/>
      <c r="C749"/>
      <c r="D749"/>
      <c r="E749"/>
      <c r="F749"/>
    </row>
    <row r="750" spans="1:11">
      <c r="A750"/>
      <c r="B750"/>
      <c r="C750"/>
      <c r="D750"/>
      <c r="E750"/>
      <c r="F750"/>
    </row>
    <row r="751" spans="1:11">
      <c r="A751"/>
      <c r="B751"/>
      <c r="C751"/>
      <c r="D751"/>
      <c r="E751"/>
      <c r="F751"/>
    </row>
    <row r="752" spans="1:11">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sheetData>
  <mergeCells count="391">
    <mergeCell ref="X397:X399"/>
    <mergeCell ref="Y397:Y399"/>
    <mergeCell ref="Z397:Z399"/>
    <mergeCell ref="X400:X402"/>
    <mergeCell ref="Y400:Y402"/>
    <mergeCell ref="Z400:Z402"/>
    <mergeCell ref="X394:X396"/>
    <mergeCell ref="Y394:Y396"/>
    <mergeCell ref="Z394:Z396"/>
    <mergeCell ref="X386:X390"/>
    <mergeCell ref="Y386:Y390"/>
    <mergeCell ref="Z386:Z390"/>
    <mergeCell ref="X351:X353"/>
    <mergeCell ref="Y351:Y353"/>
    <mergeCell ref="Z351:Z353"/>
    <mergeCell ref="X377:X379"/>
    <mergeCell ref="Y377:Y379"/>
    <mergeCell ref="Z377:Z379"/>
    <mergeCell ref="X371:X373"/>
    <mergeCell ref="Y371:Y373"/>
    <mergeCell ref="Z371:Z373"/>
    <mergeCell ref="X361:X363"/>
    <mergeCell ref="Y361:Y363"/>
    <mergeCell ref="Z361:Z363"/>
    <mergeCell ref="X358:X360"/>
    <mergeCell ref="Y358:Y360"/>
    <mergeCell ref="Z358:Z360"/>
    <mergeCell ref="X374:X376"/>
    <mergeCell ref="Y374:Y376"/>
    <mergeCell ref="Z374:Z376"/>
    <mergeCell ref="X383:X385"/>
    <mergeCell ref="Y383:Y385"/>
    <mergeCell ref="Z383:Z385"/>
    <mergeCell ref="X348:X350"/>
    <mergeCell ref="Y348:Y350"/>
    <mergeCell ref="Z348:Z350"/>
    <mergeCell ref="X330:X332"/>
    <mergeCell ref="Y330:Y332"/>
    <mergeCell ref="Z330:Z332"/>
    <mergeCell ref="X339:X341"/>
    <mergeCell ref="Y339:Y341"/>
    <mergeCell ref="Z339:Z341"/>
    <mergeCell ref="X342:X344"/>
    <mergeCell ref="Y342:Y344"/>
    <mergeCell ref="Z342:Z344"/>
    <mergeCell ref="X336:X338"/>
    <mergeCell ref="Y336:Y338"/>
    <mergeCell ref="Z336:Z338"/>
    <mergeCell ref="Y164:Y166"/>
    <mergeCell ref="Z164:Z166"/>
    <mergeCell ref="X263:X265"/>
    <mergeCell ref="Y263:Y265"/>
    <mergeCell ref="Z263:Z265"/>
    <mergeCell ref="X266:X268"/>
    <mergeCell ref="Y266:Y268"/>
    <mergeCell ref="Z266:Z268"/>
    <mergeCell ref="X275:X277"/>
    <mergeCell ref="Y275:Y277"/>
    <mergeCell ref="Z275:Z277"/>
    <mergeCell ref="Z201:Z203"/>
    <mergeCell ref="X204:X206"/>
    <mergeCell ref="Y204:Y206"/>
    <mergeCell ref="Z204:Z206"/>
    <mergeCell ref="Z190:Z192"/>
    <mergeCell ref="Z247:Z249"/>
    <mergeCell ref="Y253:Y255"/>
    <mergeCell ref="Z253:Z255"/>
    <mergeCell ref="X225:X227"/>
    <mergeCell ref="Y225:Y227"/>
    <mergeCell ref="Z225:Z227"/>
    <mergeCell ref="X216:X218"/>
    <mergeCell ref="Y216:Y218"/>
    <mergeCell ref="X146:X148"/>
    <mergeCell ref="Y146:Y148"/>
    <mergeCell ref="Z146:Z148"/>
    <mergeCell ref="X149:X151"/>
    <mergeCell ref="Y149:Y151"/>
    <mergeCell ref="Y181:Y183"/>
    <mergeCell ref="Z181:Z183"/>
    <mergeCell ref="Z149:Z151"/>
    <mergeCell ref="X152:X154"/>
    <mergeCell ref="Y152:Y154"/>
    <mergeCell ref="Z152:Z154"/>
    <mergeCell ref="X155:X157"/>
    <mergeCell ref="Y155:Y157"/>
    <mergeCell ref="Z155:Z157"/>
    <mergeCell ref="Z158:Z160"/>
    <mergeCell ref="X167:X169"/>
    <mergeCell ref="Y167:Y169"/>
    <mergeCell ref="Z167:Z169"/>
    <mergeCell ref="X161:X163"/>
    <mergeCell ref="Y161:Y163"/>
    <mergeCell ref="Z161:Z163"/>
    <mergeCell ref="X158:X160"/>
    <mergeCell ref="Y158:Y160"/>
    <mergeCell ref="X164:X166"/>
    <mergeCell ref="Z116:Z118"/>
    <mergeCell ref="X122:X124"/>
    <mergeCell ref="Z122:Z124"/>
    <mergeCell ref="Z137:Z139"/>
    <mergeCell ref="X140:X142"/>
    <mergeCell ref="Y140:Y142"/>
    <mergeCell ref="Z140:Z142"/>
    <mergeCell ref="Z131:Z133"/>
    <mergeCell ref="Z134:Z136"/>
    <mergeCell ref="X125:X127"/>
    <mergeCell ref="Y125:Y127"/>
    <mergeCell ref="Z125:Z127"/>
    <mergeCell ref="Y122:Y124"/>
    <mergeCell ref="X128:X130"/>
    <mergeCell ref="Y128:Y130"/>
    <mergeCell ref="Z128:Z130"/>
    <mergeCell ref="X137:X139"/>
    <mergeCell ref="Y137:Y139"/>
    <mergeCell ref="X131:X133"/>
    <mergeCell ref="Y131:Y133"/>
    <mergeCell ref="X134:X136"/>
    <mergeCell ref="Y134:Y136"/>
    <mergeCell ref="X143:X145"/>
    <mergeCell ref="Y143:Y145"/>
    <mergeCell ref="Z143:Z145"/>
    <mergeCell ref="Z89:Z91"/>
    <mergeCell ref="Z92:Z94"/>
    <mergeCell ref="Z95:Z97"/>
    <mergeCell ref="Z98:Z100"/>
    <mergeCell ref="Z101:Z103"/>
    <mergeCell ref="Z119:Z121"/>
    <mergeCell ref="X116:X118"/>
    <mergeCell ref="Y116:Y118"/>
    <mergeCell ref="X104:X106"/>
    <mergeCell ref="Y104:Y106"/>
    <mergeCell ref="X107:X109"/>
    <mergeCell ref="Y107:Y109"/>
    <mergeCell ref="X110:X112"/>
    <mergeCell ref="Y110:Y112"/>
    <mergeCell ref="X113:X115"/>
    <mergeCell ref="Y113:Y115"/>
    <mergeCell ref="X98:X100"/>
    <mergeCell ref="Y98:Y100"/>
    <mergeCell ref="X119:X121"/>
    <mergeCell ref="Y119:Y121"/>
    <mergeCell ref="Z104:Z106"/>
    <mergeCell ref="Z107:Z109"/>
    <mergeCell ref="Z110:Z112"/>
    <mergeCell ref="Z113:Z115"/>
    <mergeCell ref="X74:X76"/>
    <mergeCell ref="Y74:Y76"/>
    <mergeCell ref="X77:X79"/>
    <mergeCell ref="Y77:Y79"/>
    <mergeCell ref="X92:X94"/>
    <mergeCell ref="X101:X103"/>
    <mergeCell ref="Y101:Y103"/>
    <mergeCell ref="X80:X82"/>
    <mergeCell ref="Y80:Y82"/>
    <mergeCell ref="X83:X85"/>
    <mergeCell ref="Y83:Y85"/>
    <mergeCell ref="X86:X88"/>
    <mergeCell ref="Y86:Y88"/>
    <mergeCell ref="Z74:Z76"/>
    <mergeCell ref="Z77:Z79"/>
    <mergeCell ref="Z80:Z82"/>
    <mergeCell ref="Z83:Z85"/>
    <mergeCell ref="Z86:Z88"/>
    <mergeCell ref="X95:X97"/>
    <mergeCell ref="Y95:Y97"/>
    <mergeCell ref="Z44:Z46"/>
    <mergeCell ref="Z47:Z49"/>
    <mergeCell ref="Z50:Z52"/>
    <mergeCell ref="Z53:Z55"/>
    <mergeCell ref="Z56:Z58"/>
    <mergeCell ref="X50:X52"/>
    <mergeCell ref="Z59:Z61"/>
    <mergeCell ref="Z62:Z64"/>
    <mergeCell ref="Z65:Z67"/>
    <mergeCell ref="Y47:Y49"/>
    <mergeCell ref="Z68:Z70"/>
    <mergeCell ref="Z71:Z73"/>
    <mergeCell ref="X89:X91"/>
    <mergeCell ref="Y89:Y91"/>
    <mergeCell ref="Y92:Y94"/>
    <mergeCell ref="X53:X55"/>
    <mergeCell ref="Y53:Y55"/>
    <mergeCell ref="Y71:Y73"/>
    <mergeCell ref="Y50:Y52"/>
    <mergeCell ref="Z2:Z4"/>
    <mergeCell ref="Z5:Z7"/>
    <mergeCell ref="Z8:Z10"/>
    <mergeCell ref="Z11:Z13"/>
    <mergeCell ref="Z14:Z16"/>
    <mergeCell ref="Z17:Z19"/>
    <mergeCell ref="Z20:Z22"/>
    <mergeCell ref="Z23:Z25"/>
    <mergeCell ref="Z26:Z28"/>
    <mergeCell ref="Z29:Z31"/>
    <mergeCell ref="Z32:Z34"/>
    <mergeCell ref="Z35:Z37"/>
    <mergeCell ref="Z38:Z40"/>
    <mergeCell ref="Z41:Z43"/>
    <mergeCell ref="X2:X4"/>
    <mergeCell ref="X5:X7"/>
    <mergeCell ref="X8:X10"/>
    <mergeCell ref="X11:X13"/>
    <mergeCell ref="X14:X16"/>
    <mergeCell ref="X23:X25"/>
    <mergeCell ref="X35:X37"/>
    <mergeCell ref="Y35:Y37"/>
    <mergeCell ref="Y20:Y22"/>
    <mergeCell ref="Y23:Y25"/>
    <mergeCell ref="Y26:Y28"/>
    <mergeCell ref="Y29:Y31"/>
    <mergeCell ref="Y17:Y19"/>
    <mergeCell ref="X17:X19"/>
    <mergeCell ref="X26:X28"/>
    <mergeCell ref="X29:X31"/>
    <mergeCell ref="X32:X34"/>
    <mergeCell ref="Y32:Y34"/>
    <mergeCell ref="X20:X22"/>
    <mergeCell ref="Y2:Y4"/>
    <mergeCell ref="Y5:Y7"/>
    <mergeCell ref="Y8:Y10"/>
    <mergeCell ref="Y11:Y13"/>
    <mergeCell ref="Y14:Y16"/>
    <mergeCell ref="X71:X73"/>
    <mergeCell ref="X38:X40"/>
    <mergeCell ref="Y38:Y40"/>
    <mergeCell ref="X41:X43"/>
    <mergeCell ref="Y41:Y43"/>
    <mergeCell ref="X44:X46"/>
    <mergeCell ref="Y44:Y46"/>
    <mergeCell ref="X47:X49"/>
    <mergeCell ref="X56:X58"/>
    <mergeCell ref="Y56:Y58"/>
    <mergeCell ref="X59:X61"/>
    <mergeCell ref="Y59:Y61"/>
    <mergeCell ref="X62:X64"/>
    <mergeCell ref="Y62:Y64"/>
    <mergeCell ref="X65:X67"/>
    <mergeCell ref="Y65:Y67"/>
    <mergeCell ref="X68:X70"/>
    <mergeCell ref="Y68:Y70"/>
    <mergeCell ref="A405:F409"/>
    <mergeCell ref="X170:X172"/>
    <mergeCell ref="Y170:Y172"/>
    <mergeCell ref="Z170:Z172"/>
    <mergeCell ref="X173:X177"/>
    <mergeCell ref="Y173:Y177"/>
    <mergeCell ref="Z173:Z177"/>
    <mergeCell ref="X178:X180"/>
    <mergeCell ref="Y178:Y180"/>
    <mergeCell ref="Z178:Z180"/>
    <mergeCell ref="X181:X183"/>
    <mergeCell ref="X187:X189"/>
    <mergeCell ref="Y187:Y189"/>
    <mergeCell ref="Z187:Z189"/>
    <mergeCell ref="X190:X192"/>
    <mergeCell ref="Y190:Y192"/>
    <mergeCell ref="X193:X197"/>
    <mergeCell ref="Y193:Y197"/>
    <mergeCell ref="X228:X231"/>
    <mergeCell ref="Y228:Y231"/>
    <mergeCell ref="Z228:Z231"/>
    <mergeCell ref="X184:X186"/>
    <mergeCell ref="Y184:Y186"/>
    <mergeCell ref="Z184:Z186"/>
    <mergeCell ref="Z216:Z218"/>
    <mergeCell ref="X219:X221"/>
    <mergeCell ref="Y219:Y221"/>
    <mergeCell ref="Z219:Z221"/>
    <mergeCell ref="X222:X224"/>
    <mergeCell ref="Y222:Y224"/>
    <mergeCell ref="Z222:Z224"/>
    <mergeCell ref="X207:X209"/>
    <mergeCell ref="Y207:Y209"/>
    <mergeCell ref="Z207:Z209"/>
    <mergeCell ref="Z193:Z197"/>
    <mergeCell ref="X198:X200"/>
    <mergeCell ref="Y198:Y200"/>
    <mergeCell ref="Z198:Z200"/>
    <mergeCell ref="X241:X243"/>
    <mergeCell ref="Y241:Y243"/>
    <mergeCell ref="Z241:Z243"/>
    <mergeCell ref="X238:X240"/>
    <mergeCell ref="Y238:Y240"/>
    <mergeCell ref="Z238:Z240"/>
    <mergeCell ref="X235:X237"/>
    <mergeCell ref="Y235:Y237"/>
    <mergeCell ref="Z235:Z237"/>
    <mergeCell ref="X210:X212"/>
    <mergeCell ref="Y210:Y212"/>
    <mergeCell ref="Z210:Z212"/>
    <mergeCell ref="X213:X215"/>
    <mergeCell ref="Y213:Y215"/>
    <mergeCell ref="Z213:Z215"/>
    <mergeCell ref="X201:X203"/>
    <mergeCell ref="Y201:Y203"/>
    <mergeCell ref="X232:X234"/>
    <mergeCell ref="Y232:Y234"/>
    <mergeCell ref="Z232:Z234"/>
    <mergeCell ref="X244:X246"/>
    <mergeCell ref="Y244:Y246"/>
    <mergeCell ref="Z244:Z246"/>
    <mergeCell ref="X256:X258"/>
    <mergeCell ref="Y256:Y258"/>
    <mergeCell ref="Z256:Z258"/>
    <mergeCell ref="X253:X255"/>
    <mergeCell ref="X247:X249"/>
    <mergeCell ref="Y247:Y249"/>
    <mergeCell ref="X287:X289"/>
    <mergeCell ref="Y287:Y289"/>
    <mergeCell ref="Z287:Z289"/>
    <mergeCell ref="X290:X292"/>
    <mergeCell ref="Y290:Y292"/>
    <mergeCell ref="Z290:Z292"/>
    <mergeCell ref="X250:X252"/>
    <mergeCell ref="Y250:Y252"/>
    <mergeCell ref="Z250:Z252"/>
    <mergeCell ref="X259:X262"/>
    <mergeCell ref="Y259:Y262"/>
    <mergeCell ref="Z259:Z262"/>
    <mergeCell ref="X269:X271"/>
    <mergeCell ref="Y269:Y271"/>
    <mergeCell ref="Z269:Z271"/>
    <mergeCell ref="X272:X274"/>
    <mergeCell ref="Y272:Y274"/>
    <mergeCell ref="Z272:Z274"/>
    <mergeCell ref="X281:X283"/>
    <mergeCell ref="Y281:Y283"/>
    <mergeCell ref="Z281:Z283"/>
    <mergeCell ref="X278:X280"/>
    <mergeCell ref="Y278:Y280"/>
    <mergeCell ref="Z278:Z280"/>
    <mergeCell ref="X293:X295"/>
    <mergeCell ref="Y293:Y295"/>
    <mergeCell ref="Z293:Z295"/>
    <mergeCell ref="X296:X299"/>
    <mergeCell ref="Y296:Y299"/>
    <mergeCell ref="Z296:Z299"/>
    <mergeCell ref="X309:X311"/>
    <mergeCell ref="Y309:Y311"/>
    <mergeCell ref="Z309:Z311"/>
    <mergeCell ref="X306:X308"/>
    <mergeCell ref="Y306:Y308"/>
    <mergeCell ref="Z306:Z308"/>
    <mergeCell ref="X318:X320"/>
    <mergeCell ref="Y318:Y320"/>
    <mergeCell ref="Z318:Z320"/>
    <mergeCell ref="X380:X382"/>
    <mergeCell ref="Y380:Y382"/>
    <mergeCell ref="Z380:Z382"/>
    <mergeCell ref="X321:X323"/>
    <mergeCell ref="Y321:Y323"/>
    <mergeCell ref="Z321:Z323"/>
    <mergeCell ref="X324:X326"/>
    <mergeCell ref="Y324:Y326"/>
    <mergeCell ref="Z324:Z326"/>
    <mergeCell ref="X333:X335"/>
    <mergeCell ref="Y333:Y335"/>
    <mergeCell ref="Z333:Z335"/>
    <mergeCell ref="X327:X329"/>
    <mergeCell ref="Y327:Y329"/>
    <mergeCell ref="Z327:Z329"/>
    <mergeCell ref="X345:X347"/>
    <mergeCell ref="Y345:Y347"/>
    <mergeCell ref="Z345:Z347"/>
    <mergeCell ref="X354:X357"/>
    <mergeCell ref="Y354:Y357"/>
    <mergeCell ref="Z354:Z357"/>
    <mergeCell ref="X391:X393"/>
    <mergeCell ref="Y391:Y393"/>
    <mergeCell ref="Z391:Z393"/>
    <mergeCell ref="X284:X286"/>
    <mergeCell ref="Y284:Y286"/>
    <mergeCell ref="Z284:Z286"/>
    <mergeCell ref="X367:X370"/>
    <mergeCell ref="Y367:Y370"/>
    <mergeCell ref="Z367:Z370"/>
    <mergeCell ref="X364:X366"/>
    <mergeCell ref="Y364:Y366"/>
    <mergeCell ref="Z364:Z366"/>
    <mergeCell ref="X300:X302"/>
    <mergeCell ref="Y300:Y302"/>
    <mergeCell ref="Z300:Z302"/>
    <mergeCell ref="X303:X305"/>
    <mergeCell ref="Y303:Y305"/>
    <mergeCell ref="Z303:Z305"/>
    <mergeCell ref="X312:X314"/>
    <mergeCell ref="Y312:Y314"/>
    <mergeCell ref="Z312:Z314"/>
    <mergeCell ref="X315:X317"/>
    <mergeCell ref="Y315:Y317"/>
    <mergeCell ref="Z315:Z317"/>
  </mergeCells>
  <conditionalFormatting sqref="H405:O408">
    <cfRule type="colorScale" priority="2">
      <colorScale>
        <cfvo type="min"/>
        <cfvo type="percentile" val="50"/>
        <cfvo type="max"/>
        <color rgb="FFF8696B"/>
        <color rgb="FFFFEB84"/>
        <color rgb="FF63BE7B"/>
      </colorScale>
    </cfRule>
  </conditionalFormatting>
  <conditionalFormatting sqref="H409:O409">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0EC7-112D-7042-B23B-56D8C4A1E8CB}">
  <dimension ref="A1:K304"/>
  <sheetViews>
    <sheetView topLeftCell="A275" workbookViewId="0">
      <selection activeCell="H302" sqref="H302"/>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9" bestFit="1" customWidth="1"/>
    <col min="8" max="8" width="13.33203125" bestFit="1" customWidth="1"/>
    <col min="9" max="9" width="10" bestFit="1" customWidth="1"/>
    <col min="10" max="10" width="6.6640625" bestFit="1" customWidth="1"/>
    <col min="11" max="11" width="8.6640625" hidden="1" customWidth="1"/>
    <col min="12" max="13" width="9.83203125" bestFit="1" customWidth="1"/>
    <col min="14" max="15" width="9.1640625" bestFit="1" customWidth="1"/>
    <col min="16" max="16" width="9.33203125" bestFit="1" customWidth="1"/>
    <col min="17" max="17" width="11.33203125" bestFit="1" customWidth="1"/>
    <col min="18" max="18" width="12.6640625" bestFit="1" customWidth="1"/>
    <col min="19" max="19" width="13.33203125" bestFit="1" customWidth="1"/>
    <col min="20" max="21" width="14.5" bestFit="1" customWidth="1"/>
    <col min="22" max="23" width="13.83203125" bestFit="1" customWidth="1"/>
    <col min="24" max="24" width="14" bestFit="1" customWidth="1"/>
    <col min="25" max="25" width="16" bestFit="1" customWidth="1"/>
    <col min="26" max="26" width="13.1640625" bestFit="1" customWidth="1"/>
    <col min="27" max="27" width="10" bestFit="1" customWidth="1"/>
    <col min="28" max="28" width="8.1640625" bestFit="1" customWidth="1"/>
    <col min="29" max="38" width="12.6640625" bestFit="1" customWidth="1"/>
  </cols>
  <sheetData>
    <row r="1" spans="1:11">
      <c r="A1" t="s">
        <v>112</v>
      </c>
      <c r="B1" t="s">
        <v>80</v>
      </c>
      <c r="C1" t="s">
        <v>113</v>
      </c>
      <c r="D1" t="s">
        <v>0</v>
      </c>
      <c r="E1" t="s">
        <v>1</v>
      </c>
      <c r="F1" t="s">
        <v>3</v>
      </c>
      <c r="G1" t="s">
        <v>52</v>
      </c>
      <c r="H1" t="s">
        <v>89</v>
      </c>
      <c r="I1" t="s">
        <v>101</v>
      </c>
      <c r="J1" t="s">
        <v>102</v>
      </c>
      <c r="K1" t="s">
        <v>103</v>
      </c>
    </row>
    <row r="2" spans="1:11">
      <c r="A2" s="16" t="s">
        <v>30</v>
      </c>
      <c r="B2" s="16" t="s">
        <v>22</v>
      </c>
      <c r="C2" s="16" t="s">
        <v>18</v>
      </c>
      <c r="D2" s="11">
        <v>45707</v>
      </c>
      <c r="E2" s="16">
        <v>1</v>
      </c>
      <c r="F2" s="16" t="s">
        <v>8</v>
      </c>
      <c r="G2" s="16" t="s">
        <v>4</v>
      </c>
      <c r="H2" s="16">
        <v>11</v>
      </c>
      <c r="I2">
        <v>1</v>
      </c>
      <c r="J2" s="16">
        <f>IF(Convert_to_Games[[#This Row],[Total Score]]&gt;9, 1, 0)</f>
        <v>1</v>
      </c>
      <c r="K2" s="16">
        <f>IF(Convert_to_Games[[#This Row],[DD]]=0, 0, IF(K1 = "Cons DD", Convert_to_Games[[#This Row],[DD]], Convert_to_Games[[#This Row],[DD]]+K1))</f>
        <v>1</v>
      </c>
    </row>
    <row r="3" spans="1:11">
      <c r="A3" s="16" t="s">
        <v>30</v>
      </c>
      <c r="B3" s="16" t="s">
        <v>22</v>
      </c>
      <c r="C3" s="16" t="s">
        <v>18</v>
      </c>
      <c r="D3" s="11">
        <v>45707</v>
      </c>
      <c r="E3" s="16">
        <v>1</v>
      </c>
      <c r="F3" s="16" t="s">
        <v>8</v>
      </c>
      <c r="G3" s="16" t="s">
        <v>5</v>
      </c>
      <c r="H3" s="16">
        <v>1</v>
      </c>
      <c r="I3">
        <v>0</v>
      </c>
      <c r="J3" s="16">
        <f>IF(Convert_to_Games[[#This Row],[Total Score]]&gt;9, 1, 0)</f>
        <v>0</v>
      </c>
      <c r="K3" s="16">
        <f>IF(Convert_to_Games[[#This Row],[DD]]=0, 0, IF(K2 = "Cons DD", Convert_to_Games[[#This Row],[DD]], Convert_to_Games[[#This Row],[DD]]+K2))</f>
        <v>0</v>
      </c>
    </row>
    <row r="4" spans="1:11">
      <c r="A4" s="16" t="s">
        <v>30</v>
      </c>
      <c r="B4" s="16" t="s">
        <v>22</v>
      </c>
      <c r="C4" s="16" t="s">
        <v>18</v>
      </c>
      <c r="D4" s="11">
        <v>45707</v>
      </c>
      <c r="E4" s="16">
        <v>1</v>
      </c>
      <c r="F4" s="16" t="s">
        <v>8</v>
      </c>
      <c r="G4" s="16" t="s">
        <v>6</v>
      </c>
      <c r="H4" s="16">
        <v>1</v>
      </c>
      <c r="I4">
        <v>0</v>
      </c>
      <c r="J4" s="16">
        <f>IF(Convert_to_Games[[#This Row],[Total Score]]&gt;9, 1, 0)</f>
        <v>0</v>
      </c>
      <c r="K4" s="16">
        <f>IF(Convert_to_Games[[#This Row],[DD]]=0, 0, IF(K3 = "Cons DD", Convert_to_Games[[#This Row],[DD]], Convert_to_Games[[#This Row],[DD]]+K3))</f>
        <v>0</v>
      </c>
    </row>
    <row r="5" spans="1:11">
      <c r="A5" s="16" t="s">
        <v>30</v>
      </c>
      <c r="B5" s="16" t="s">
        <v>22</v>
      </c>
      <c r="C5" s="16" t="s">
        <v>18</v>
      </c>
      <c r="D5" s="11">
        <v>45707</v>
      </c>
      <c r="E5" s="16">
        <v>2</v>
      </c>
      <c r="F5" s="16" t="s">
        <v>9</v>
      </c>
      <c r="G5" s="16" t="s">
        <v>4</v>
      </c>
      <c r="H5" s="16">
        <v>16</v>
      </c>
      <c r="I5">
        <v>1</v>
      </c>
      <c r="J5" s="16">
        <f>IF(Convert_to_Games[[#This Row],[Total Score]]&gt;9, 1, 0)</f>
        <v>1</v>
      </c>
      <c r="K5" s="16">
        <f>IF(Convert_to_Games[[#This Row],[DD]]=0, 0, IF(K4 = "Cons DD", Convert_to_Games[[#This Row],[DD]], Convert_to_Games[[#This Row],[DD]]+K4))</f>
        <v>1</v>
      </c>
    </row>
    <row r="6" spans="1:11">
      <c r="A6" s="16" t="s">
        <v>30</v>
      </c>
      <c r="B6" s="16" t="s">
        <v>22</v>
      </c>
      <c r="C6" s="16" t="s">
        <v>18</v>
      </c>
      <c r="D6" s="11">
        <v>45707</v>
      </c>
      <c r="E6" s="16">
        <v>2</v>
      </c>
      <c r="F6" s="16" t="s">
        <v>9</v>
      </c>
      <c r="G6" s="16" t="s">
        <v>5</v>
      </c>
      <c r="H6" s="16">
        <v>0</v>
      </c>
      <c r="I6">
        <v>0</v>
      </c>
      <c r="J6" s="16">
        <f>IF(Convert_to_Games[[#This Row],[Total Score]]&gt;9, 1, 0)</f>
        <v>0</v>
      </c>
      <c r="K6" s="16">
        <f>IF(Convert_to_Games[[#This Row],[DD]]=0, 0, IF(K5 = "Cons DD", Convert_to_Games[[#This Row],[DD]], Convert_to_Games[[#This Row],[DD]]+K5))</f>
        <v>0</v>
      </c>
    </row>
    <row r="7" spans="1:11">
      <c r="A7" s="16" t="s">
        <v>30</v>
      </c>
      <c r="B7" s="16" t="s">
        <v>22</v>
      </c>
      <c r="C7" s="16" t="s">
        <v>18</v>
      </c>
      <c r="D7" s="11">
        <v>45708</v>
      </c>
      <c r="E7" s="16">
        <v>3</v>
      </c>
      <c r="F7" s="16" t="s">
        <v>9</v>
      </c>
      <c r="G7" s="16" t="s">
        <v>4</v>
      </c>
      <c r="H7" s="16">
        <v>10</v>
      </c>
      <c r="I7">
        <v>1</v>
      </c>
      <c r="J7" s="16">
        <f>IF(Convert_to_Games[[#This Row],[Total Score]]&gt;9, 1, 0)</f>
        <v>1</v>
      </c>
      <c r="K7" s="16">
        <f>IF(Convert_to_Games[[#This Row],[DD]]=0, 0, IF(K6 = "Cons DD", Convert_to_Games[[#This Row],[DD]], Convert_to_Games[[#This Row],[DD]]+K6))</f>
        <v>1</v>
      </c>
    </row>
    <row r="8" spans="1:11">
      <c r="A8" s="16" t="s">
        <v>30</v>
      </c>
      <c r="B8" s="16" t="s">
        <v>22</v>
      </c>
      <c r="C8" s="16" t="s">
        <v>18</v>
      </c>
      <c r="D8" s="11">
        <v>45708</v>
      </c>
      <c r="E8" s="16">
        <v>3</v>
      </c>
      <c r="F8" s="16" t="s">
        <v>9</v>
      </c>
      <c r="G8" s="16" t="s">
        <v>5</v>
      </c>
      <c r="H8" s="16">
        <v>4</v>
      </c>
      <c r="I8">
        <v>0</v>
      </c>
      <c r="J8" s="16">
        <f>IF(Convert_to_Games[[#This Row],[Total Score]]&gt;9, 1, 0)</f>
        <v>0</v>
      </c>
      <c r="K8" s="16">
        <f>IF(Convert_to_Games[[#This Row],[DD]]=0, 0, IF(K7 = "Cons DD", Convert_to_Games[[#This Row],[DD]], Convert_to_Games[[#This Row],[DD]]+K7))</f>
        <v>0</v>
      </c>
    </row>
    <row r="9" spans="1:11">
      <c r="A9" s="16" t="s">
        <v>30</v>
      </c>
      <c r="B9" s="16" t="s">
        <v>22</v>
      </c>
      <c r="C9" s="16" t="s">
        <v>18</v>
      </c>
      <c r="D9" s="11">
        <v>45708</v>
      </c>
      <c r="E9" s="16">
        <v>4</v>
      </c>
      <c r="F9" s="16" t="s">
        <v>8</v>
      </c>
      <c r="G9" s="16" t="s">
        <v>6</v>
      </c>
      <c r="H9" s="16">
        <v>7</v>
      </c>
      <c r="I9">
        <v>0</v>
      </c>
      <c r="J9" s="16">
        <f>IF(Convert_to_Games[[#This Row],[Total Score]]&gt;9, 1, 0)</f>
        <v>0</v>
      </c>
      <c r="K9" s="16">
        <f>IF(Convert_to_Games[[#This Row],[DD]]=0, 0, IF(K8 = "Cons DD", Convert_to_Games[[#This Row],[DD]], Convert_to_Games[[#This Row],[DD]]+K8))</f>
        <v>0</v>
      </c>
    </row>
    <row r="10" spans="1:11">
      <c r="A10" s="16" t="s">
        <v>30</v>
      </c>
      <c r="B10" s="16" t="s">
        <v>22</v>
      </c>
      <c r="C10" s="16" t="s">
        <v>18</v>
      </c>
      <c r="D10" s="11">
        <v>45708</v>
      </c>
      <c r="E10" s="16">
        <v>4</v>
      </c>
      <c r="F10" s="16" t="s">
        <v>8</v>
      </c>
      <c r="G10" s="16" t="s">
        <v>4</v>
      </c>
      <c r="H10" s="16">
        <v>4</v>
      </c>
      <c r="I10">
        <v>1</v>
      </c>
      <c r="J10" s="16">
        <f>IF(Convert_to_Games[[#This Row],[Total Score]]&gt;9, 1, 0)</f>
        <v>0</v>
      </c>
      <c r="K10" s="16">
        <f>IF(Convert_to_Games[[#This Row],[DD]]=0, 0, IF(K9 = "Cons DD", Convert_to_Games[[#This Row],[DD]], Convert_to_Games[[#This Row],[DD]]+K9))</f>
        <v>0</v>
      </c>
    </row>
    <row r="11" spans="1:11">
      <c r="A11" s="16" t="s">
        <v>30</v>
      </c>
      <c r="B11" s="16" t="s">
        <v>22</v>
      </c>
      <c r="C11" s="16" t="s">
        <v>18</v>
      </c>
      <c r="D11" s="11">
        <v>45708</v>
      </c>
      <c r="E11" s="16">
        <v>4</v>
      </c>
      <c r="F11" s="16" t="s">
        <v>8</v>
      </c>
      <c r="G11" s="16" t="s">
        <v>5</v>
      </c>
      <c r="H11" s="16">
        <v>0</v>
      </c>
      <c r="I11">
        <v>0</v>
      </c>
      <c r="J11" s="16">
        <f>IF(Convert_to_Games[[#This Row],[Total Score]]&gt;9, 1, 0)</f>
        <v>0</v>
      </c>
      <c r="K11" s="16">
        <f>IF(Convert_to_Games[[#This Row],[DD]]=0, 0, IF(K10 = "Cons DD", Convert_to_Games[[#This Row],[DD]], Convert_to_Games[[#This Row],[DD]]+K10))</f>
        <v>0</v>
      </c>
    </row>
    <row r="12" spans="1:11">
      <c r="A12" s="16" t="s">
        <v>30</v>
      </c>
      <c r="B12" s="16" t="s">
        <v>22</v>
      </c>
      <c r="C12" s="16" t="s">
        <v>18</v>
      </c>
      <c r="D12" s="11">
        <v>45708</v>
      </c>
      <c r="E12" s="16">
        <v>5</v>
      </c>
      <c r="F12" s="16" t="s">
        <v>10</v>
      </c>
      <c r="G12" s="16" t="s">
        <v>4</v>
      </c>
      <c r="H12" s="16">
        <v>11</v>
      </c>
      <c r="I12">
        <v>1</v>
      </c>
      <c r="J12" s="16">
        <f>IF(Convert_to_Games[[#This Row],[Total Score]]&gt;9, 1, 0)</f>
        <v>1</v>
      </c>
      <c r="K12" s="16">
        <f>IF(Convert_to_Games[[#This Row],[DD]]=0, 0, IF(K11 = "Cons DD", Convert_to_Games[[#This Row],[DD]], Convert_to_Games[[#This Row],[DD]]+K11))</f>
        <v>1</v>
      </c>
    </row>
    <row r="13" spans="1:11">
      <c r="A13" s="16" t="s">
        <v>30</v>
      </c>
      <c r="B13" s="16" t="s">
        <v>22</v>
      </c>
      <c r="C13" s="16" t="s">
        <v>18</v>
      </c>
      <c r="D13" s="11">
        <v>45708</v>
      </c>
      <c r="E13" s="16">
        <v>5</v>
      </c>
      <c r="F13" s="16" t="s">
        <v>10</v>
      </c>
      <c r="G13" s="16" t="s">
        <v>6</v>
      </c>
      <c r="H13" s="16">
        <v>3</v>
      </c>
      <c r="I13">
        <v>0</v>
      </c>
      <c r="J13" s="16">
        <f>IF(Convert_to_Games[[#This Row],[Total Score]]&gt;9, 1, 0)</f>
        <v>0</v>
      </c>
      <c r="K13" s="16">
        <f>IF(Convert_to_Games[[#This Row],[DD]]=0, 0, IF(K12 = "Cons DD", Convert_to_Games[[#This Row],[DD]], Convert_to_Games[[#This Row],[DD]]+K12))</f>
        <v>0</v>
      </c>
    </row>
    <row r="14" spans="1:11">
      <c r="A14" s="16" t="s">
        <v>30</v>
      </c>
      <c r="B14" s="16" t="s">
        <v>22</v>
      </c>
      <c r="C14" s="16" t="s">
        <v>18</v>
      </c>
      <c r="D14" s="11">
        <v>45708</v>
      </c>
      <c r="E14" s="16">
        <v>5</v>
      </c>
      <c r="F14" s="16" t="s">
        <v>10</v>
      </c>
      <c r="G14" s="16" t="s">
        <v>5</v>
      </c>
      <c r="H14" s="16">
        <v>1</v>
      </c>
      <c r="I14">
        <v>0</v>
      </c>
      <c r="J14" s="16">
        <f>IF(Convert_to_Games[[#This Row],[Total Score]]&gt;9, 1, 0)</f>
        <v>0</v>
      </c>
      <c r="K14" s="16">
        <f>IF(Convert_to_Games[[#This Row],[DD]]=0, 0, IF(K13 = "Cons DD", Convert_to_Games[[#This Row],[DD]], Convert_to_Games[[#This Row],[DD]]+K13))</f>
        <v>0</v>
      </c>
    </row>
    <row r="15" spans="1:11">
      <c r="A15" s="16" t="s">
        <v>30</v>
      </c>
      <c r="B15" s="16" t="s">
        <v>22</v>
      </c>
      <c r="C15" s="16" t="s">
        <v>18</v>
      </c>
      <c r="D15" s="11">
        <v>45709</v>
      </c>
      <c r="E15" s="16">
        <v>6</v>
      </c>
      <c r="F15" s="16" t="s">
        <v>9</v>
      </c>
      <c r="G15" s="16" t="s">
        <v>4</v>
      </c>
      <c r="H15" s="16">
        <v>10</v>
      </c>
      <c r="I15">
        <v>1</v>
      </c>
      <c r="J15" s="16">
        <f>IF(Convert_to_Games[[#This Row],[Total Score]]&gt;9, 1, 0)</f>
        <v>1</v>
      </c>
      <c r="K15" s="16">
        <f>IF(Convert_to_Games[[#This Row],[DD]]=0, 0, IF(K14 = "Cons DD", Convert_to_Games[[#This Row],[DD]], Convert_to_Games[[#This Row],[DD]]+K14))</f>
        <v>1</v>
      </c>
    </row>
    <row r="16" spans="1:11">
      <c r="A16" s="16" t="s">
        <v>30</v>
      </c>
      <c r="B16" s="16" t="s">
        <v>22</v>
      </c>
      <c r="C16" s="16" t="s">
        <v>18</v>
      </c>
      <c r="D16" s="11">
        <v>45709</v>
      </c>
      <c r="E16" s="16">
        <v>6</v>
      </c>
      <c r="F16" s="16" t="s">
        <v>9</v>
      </c>
      <c r="G16" s="16" t="s">
        <v>5</v>
      </c>
      <c r="H16" s="16">
        <v>4</v>
      </c>
      <c r="I16">
        <v>0</v>
      </c>
      <c r="J16" s="16">
        <f>IF(Convert_to_Games[[#This Row],[Total Score]]&gt;9, 1, 0)</f>
        <v>0</v>
      </c>
      <c r="K16" s="16">
        <f>IF(Convert_to_Games[[#This Row],[DD]]=0, 0, IF(K15 = "Cons DD", Convert_to_Games[[#This Row],[DD]], Convert_to_Games[[#This Row],[DD]]+K15))</f>
        <v>0</v>
      </c>
    </row>
    <row r="17" spans="1:11">
      <c r="A17" s="16" t="s">
        <v>30</v>
      </c>
      <c r="B17" s="16" t="s">
        <v>22</v>
      </c>
      <c r="C17" s="16" t="s">
        <v>18</v>
      </c>
      <c r="D17" s="11">
        <v>45712</v>
      </c>
      <c r="E17" s="16">
        <v>7</v>
      </c>
      <c r="F17" s="16" t="s">
        <v>11</v>
      </c>
      <c r="G17" s="16" t="s">
        <v>5</v>
      </c>
      <c r="H17" s="16">
        <v>9</v>
      </c>
      <c r="I17">
        <v>1</v>
      </c>
      <c r="J17" s="16">
        <f>IF(Convert_to_Games[[#This Row],[Total Score]]&gt;9, 1, 0)</f>
        <v>0</v>
      </c>
      <c r="K17" s="16">
        <f>IF(Convert_to_Games[[#This Row],[DD]]=0, 0, IF(K16 = "Cons DD", Convert_to_Games[[#This Row],[DD]], Convert_to_Games[[#This Row],[DD]]+K16))</f>
        <v>0</v>
      </c>
    </row>
    <row r="18" spans="1:11">
      <c r="A18" s="16" t="s">
        <v>30</v>
      </c>
      <c r="B18" s="16" t="s">
        <v>22</v>
      </c>
      <c r="C18" s="16" t="s">
        <v>18</v>
      </c>
      <c r="D18" s="11">
        <v>45712</v>
      </c>
      <c r="E18" s="16">
        <v>7</v>
      </c>
      <c r="F18" s="16" t="s">
        <v>11</v>
      </c>
      <c r="G18" s="16" t="s">
        <v>4</v>
      </c>
      <c r="H18" s="16">
        <v>5</v>
      </c>
      <c r="I18">
        <v>0</v>
      </c>
      <c r="J18" s="16">
        <f>IF(Convert_to_Games[[#This Row],[Total Score]]&gt;9, 1, 0)</f>
        <v>0</v>
      </c>
      <c r="K18" s="16">
        <f>IF(Convert_to_Games[[#This Row],[DD]]=0, 0, IF(K17 = "Cons DD", Convert_to_Games[[#This Row],[DD]], Convert_to_Games[[#This Row],[DD]]+K17))</f>
        <v>0</v>
      </c>
    </row>
    <row r="19" spans="1:11">
      <c r="A19" s="16" t="s">
        <v>30</v>
      </c>
      <c r="B19" s="16" t="s">
        <v>22</v>
      </c>
      <c r="C19" s="16" t="s">
        <v>18</v>
      </c>
      <c r="D19" s="11">
        <v>45712</v>
      </c>
      <c r="E19" s="16">
        <v>8</v>
      </c>
      <c r="F19" s="16" t="s">
        <v>11</v>
      </c>
      <c r="G19" s="16" t="s">
        <v>4</v>
      </c>
      <c r="H19" s="16">
        <v>6</v>
      </c>
      <c r="I19">
        <v>1</v>
      </c>
      <c r="J19" s="16">
        <f>IF(Convert_to_Games[[#This Row],[Total Score]]&gt;9, 1, 0)</f>
        <v>0</v>
      </c>
      <c r="K19" s="16">
        <f>IF(Convert_to_Games[[#This Row],[DD]]=0, 0, IF(K18 = "Cons DD", Convert_to_Games[[#This Row],[DD]], Convert_to_Games[[#This Row],[DD]]+K18))</f>
        <v>0</v>
      </c>
    </row>
    <row r="20" spans="1:11">
      <c r="A20" s="16" t="s">
        <v>30</v>
      </c>
      <c r="B20" s="16" t="s">
        <v>22</v>
      </c>
      <c r="C20" s="16" t="s">
        <v>18</v>
      </c>
      <c r="D20" s="11">
        <v>45712</v>
      </c>
      <c r="E20" s="16">
        <v>8</v>
      </c>
      <c r="F20" s="16" t="s">
        <v>11</v>
      </c>
      <c r="G20" s="16" t="s">
        <v>5</v>
      </c>
      <c r="H20" s="16">
        <v>2</v>
      </c>
      <c r="I20">
        <v>0</v>
      </c>
      <c r="J20" s="16">
        <f>IF(Convert_to_Games[[#This Row],[Total Score]]&gt;9, 1, 0)</f>
        <v>0</v>
      </c>
      <c r="K20" s="16">
        <f>IF(Convert_to_Games[[#This Row],[DD]]=0, 0, IF(K19 = "Cons DD", Convert_to_Games[[#This Row],[DD]], Convert_to_Games[[#This Row],[DD]]+K19))</f>
        <v>0</v>
      </c>
    </row>
    <row r="21" spans="1:11">
      <c r="A21" s="16" t="s">
        <v>30</v>
      </c>
      <c r="B21" s="16" t="s">
        <v>22</v>
      </c>
      <c r="C21" s="16" t="s">
        <v>18</v>
      </c>
      <c r="D21" s="11">
        <v>45713</v>
      </c>
      <c r="E21" s="16">
        <v>9</v>
      </c>
      <c r="F21" s="16" t="s">
        <v>8</v>
      </c>
      <c r="G21" s="16" t="s">
        <v>5</v>
      </c>
      <c r="H21" s="16">
        <v>11</v>
      </c>
      <c r="I21">
        <v>1</v>
      </c>
      <c r="J21" s="16">
        <f>IF(Convert_to_Games[[#This Row],[Total Score]]&gt;9, 1, 0)</f>
        <v>1</v>
      </c>
      <c r="K21" s="16">
        <f>IF(Convert_to_Games[[#This Row],[DD]]=0, 0, IF(K20 = "Cons DD", Convert_to_Games[[#This Row],[DD]], Convert_to_Games[[#This Row],[DD]]+K20))</f>
        <v>1</v>
      </c>
    </row>
    <row r="22" spans="1:11">
      <c r="A22" s="16" t="s">
        <v>30</v>
      </c>
      <c r="B22" s="16" t="s">
        <v>22</v>
      </c>
      <c r="C22" s="16" t="s">
        <v>18</v>
      </c>
      <c r="D22" s="11">
        <v>45713</v>
      </c>
      <c r="E22" s="16">
        <v>9</v>
      </c>
      <c r="F22" s="16" t="s">
        <v>8</v>
      </c>
      <c r="G22" s="16" t="s">
        <v>4</v>
      </c>
      <c r="H22" s="16">
        <v>9</v>
      </c>
      <c r="I22">
        <v>0</v>
      </c>
      <c r="J22" s="16">
        <f>IF(Convert_to_Games[[#This Row],[Total Score]]&gt;9, 1, 0)</f>
        <v>0</v>
      </c>
      <c r="K22" s="16">
        <f>IF(Convert_to_Games[[#This Row],[DD]]=0, 0, IF(K21 = "Cons DD", Convert_to_Games[[#This Row],[DD]], Convert_to_Games[[#This Row],[DD]]+K21))</f>
        <v>0</v>
      </c>
    </row>
    <row r="23" spans="1:11">
      <c r="A23" s="16" t="s">
        <v>30</v>
      </c>
      <c r="B23" s="16" t="s">
        <v>22</v>
      </c>
      <c r="C23" s="16" t="s">
        <v>18</v>
      </c>
      <c r="D23" s="11">
        <v>45713</v>
      </c>
      <c r="E23" s="16">
        <v>9</v>
      </c>
      <c r="F23" s="16" t="s">
        <v>8</v>
      </c>
      <c r="G23" s="16" t="s">
        <v>6</v>
      </c>
      <c r="H23" s="16">
        <v>4</v>
      </c>
      <c r="I23">
        <v>0</v>
      </c>
      <c r="J23" s="16">
        <f>IF(Convert_to_Games[[#This Row],[Total Score]]&gt;9, 1, 0)</f>
        <v>0</v>
      </c>
      <c r="K23" s="16">
        <f>IF(Convert_to_Games[[#This Row],[DD]]=0, 0, IF(K22 = "Cons DD", Convert_to_Games[[#This Row],[DD]], Convert_to_Games[[#This Row],[DD]]+K22))</f>
        <v>0</v>
      </c>
    </row>
    <row r="24" spans="1:11">
      <c r="A24" s="16" t="s">
        <v>30</v>
      </c>
      <c r="B24" s="16" t="s">
        <v>22</v>
      </c>
      <c r="C24" s="16" t="s">
        <v>18</v>
      </c>
      <c r="D24" s="11">
        <v>45713</v>
      </c>
      <c r="E24" s="16">
        <v>10</v>
      </c>
      <c r="F24" s="16" t="s">
        <v>11</v>
      </c>
      <c r="G24" s="16" t="s">
        <v>4</v>
      </c>
      <c r="H24" s="16">
        <v>6</v>
      </c>
      <c r="I24">
        <v>1</v>
      </c>
      <c r="J24" s="16">
        <f>IF(Convert_to_Games[[#This Row],[Total Score]]&gt;9, 1, 0)</f>
        <v>0</v>
      </c>
      <c r="K24" s="16">
        <f>IF(Convert_to_Games[[#This Row],[DD]]=0, 0, IF(K23 = "Cons DD", Convert_to_Games[[#This Row],[DD]], Convert_to_Games[[#This Row],[DD]]+K23))</f>
        <v>0</v>
      </c>
    </row>
    <row r="25" spans="1:11">
      <c r="A25" s="16" t="s">
        <v>30</v>
      </c>
      <c r="B25" s="16" t="s">
        <v>22</v>
      </c>
      <c r="C25" s="16" t="s">
        <v>18</v>
      </c>
      <c r="D25" s="11">
        <v>45713</v>
      </c>
      <c r="E25" s="16">
        <v>10</v>
      </c>
      <c r="F25" s="16" t="s">
        <v>11</v>
      </c>
      <c r="G25" s="16" t="s">
        <v>5</v>
      </c>
      <c r="H25" s="16">
        <v>1</v>
      </c>
      <c r="I25">
        <v>0</v>
      </c>
      <c r="J25" s="16">
        <f>IF(Convert_to_Games[[#This Row],[Total Score]]&gt;9, 1, 0)</f>
        <v>0</v>
      </c>
      <c r="K25" s="16">
        <f>IF(Convert_to_Games[[#This Row],[DD]]=0, 0, IF(K24 = "Cons DD", Convert_to_Games[[#This Row],[DD]], Convert_to_Games[[#This Row],[DD]]+K24))</f>
        <v>0</v>
      </c>
    </row>
    <row r="26" spans="1:11">
      <c r="A26" s="16" t="s">
        <v>30</v>
      </c>
      <c r="B26" s="16" t="s">
        <v>22</v>
      </c>
      <c r="C26" s="16" t="s">
        <v>16</v>
      </c>
      <c r="D26" s="11">
        <v>45714</v>
      </c>
      <c r="E26" s="16">
        <v>11</v>
      </c>
      <c r="F26" s="16" t="s">
        <v>12</v>
      </c>
      <c r="G26" s="16" t="s">
        <v>4</v>
      </c>
      <c r="H26" s="16">
        <v>14</v>
      </c>
      <c r="I26">
        <v>1</v>
      </c>
      <c r="J26" s="16">
        <f>IF(Convert_to_Games[[#This Row],[Total Score]]&gt;9, 1, 0)</f>
        <v>1</v>
      </c>
      <c r="K26" s="16">
        <f>IF(Convert_to_Games[[#This Row],[DD]]=0, 0, IF(K25 = "Cons DD", Convert_to_Games[[#This Row],[DD]], Convert_to_Games[[#This Row],[DD]]+K25))</f>
        <v>1</v>
      </c>
    </row>
    <row r="27" spans="1:11">
      <c r="A27" s="16" t="s">
        <v>30</v>
      </c>
      <c r="B27" s="16" t="s">
        <v>22</v>
      </c>
      <c r="C27" s="16" t="s">
        <v>16</v>
      </c>
      <c r="D27" s="11">
        <v>45714</v>
      </c>
      <c r="E27" s="16">
        <v>11</v>
      </c>
      <c r="F27" s="16" t="s">
        <v>12</v>
      </c>
      <c r="G27" s="16" t="s">
        <v>7</v>
      </c>
      <c r="H27" s="16">
        <v>6</v>
      </c>
      <c r="I27">
        <v>0</v>
      </c>
      <c r="J27" s="16">
        <f>IF(Convert_to_Games[[#This Row],[Total Score]]&gt;9, 1, 0)</f>
        <v>0</v>
      </c>
      <c r="K27" s="16">
        <f>IF(Convert_to_Games[[#This Row],[DD]]=0, 0, IF(K26 = "Cons DD", Convert_to_Games[[#This Row],[DD]], Convert_to_Games[[#This Row],[DD]]+K26))</f>
        <v>0</v>
      </c>
    </row>
    <row r="28" spans="1:11">
      <c r="A28" s="16" t="s">
        <v>30</v>
      </c>
      <c r="B28" s="16" t="s">
        <v>22</v>
      </c>
      <c r="C28" s="16" t="s">
        <v>16</v>
      </c>
      <c r="D28" s="11">
        <v>45714</v>
      </c>
      <c r="E28" s="16">
        <v>11</v>
      </c>
      <c r="F28" s="16" t="s">
        <v>12</v>
      </c>
      <c r="G28" s="16" t="s">
        <v>5</v>
      </c>
      <c r="H28" s="16">
        <v>5</v>
      </c>
      <c r="I28">
        <v>0</v>
      </c>
      <c r="J28" s="16">
        <f>IF(Convert_to_Games[[#This Row],[Total Score]]&gt;9, 1, 0)</f>
        <v>0</v>
      </c>
      <c r="K28" s="16">
        <f>IF(Convert_to_Games[[#This Row],[DD]]=0, 0, IF(K27 = "Cons DD", Convert_to_Games[[#This Row],[DD]], Convert_to_Games[[#This Row],[DD]]+K27))</f>
        <v>0</v>
      </c>
    </row>
    <row r="29" spans="1:11">
      <c r="A29" s="16" t="s">
        <v>30</v>
      </c>
      <c r="B29" s="16" t="s">
        <v>22</v>
      </c>
      <c r="C29" s="16" t="s">
        <v>16</v>
      </c>
      <c r="D29" s="11">
        <v>45715</v>
      </c>
      <c r="E29" s="16">
        <v>12</v>
      </c>
      <c r="F29" s="16" t="s">
        <v>13</v>
      </c>
      <c r="G29" s="16" t="s">
        <v>4</v>
      </c>
      <c r="H29" s="16">
        <v>10</v>
      </c>
      <c r="I29">
        <v>1</v>
      </c>
      <c r="J29" s="16">
        <f>IF(Convert_to_Games[[#This Row],[Total Score]]&gt;9, 1, 0)</f>
        <v>1</v>
      </c>
      <c r="K29" s="16">
        <f>IF(Convert_to_Games[[#This Row],[DD]]=0, 0, IF(K28 = "Cons DD", Convert_to_Games[[#This Row],[DD]], Convert_to_Games[[#This Row],[DD]]+K28))</f>
        <v>1</v>
      </c>
    </row>
    <row r="30" spans="1:11">
      <c r="A30" s="16" t="s">
        <v>30</v>
      </c>
      <c r="B30" s="16" t="s">
        <v>22</v>
      </c>
      <c r="C30" s="16" t="s">
        <v>16</v>
      </c>
      <c r="D30" s="11">
        <v>45715</v>
      </c>
      <c r="E30" s="16">
        <v>12</v>
      </c>
      <c r="F30" s="16" t="s">
        <v>13</v>
      </c>
      <c r="G30" s="16" t="s">
        <v>5</v>
      </c>
      <c r="H30" s="16">
        <v>3</v>
      </c>
      <c r="I30">
        <v>0</v>
      </c>
      <c r="J30" s="16">
        <f>IF(Convert_to_Games[[#This Row],[Total Score]]&gt;9, 1, 0)</f>
        <v>0</v>
      </c>
      <c r="K30" s="16">
        <f>IF(Convert_to_Games[[#This Row],[DD]]=0, 0, IF(K29 = "Cons DD", Convert_to_Games[[#This Row],[DD]], Convert_to_Games[[#This Row],[DD]]+K29))</f>
        <v>0</v>
      </c>
    </row>
    <row r="31" spans="1:11">
      <c r="A31" s="16" t="s">
        <v>30</v>
      </c>
      <c r="B31" s="16" t="s">
        <v>22</v>
      </c>
      <c r="C31" s="16" t="s">
        <v>16</v>
      </c>
      <c r="D31" s="11">
        <v>45715</v>
      </c>
      <c r="E31" s="16">
        <v>12</v>
      </c>
      <c r="F31" s="16" t="s">
        <v>13</v>
      </c>
      <c r="G31" s="16" t="s">
        <v>7</v>
      </c>
      <c r="H31" s="16">
        <v>3</v>
      </c>
      <c r="I31">
        <v>0</v>
      </c>
      <c r="J31" s="16">
        <f>IF(Convert_to_Games[[#This Row],[Total Score]]&gt;9, 1, 0)</f>
        <v>0</v>
      </c>
      <c r="K31" s="16">
        <f>IF(Convert_to_Games[[#This Row],[DD]]=0, 0, IF(K30 = "Cons DD", Convert_to_Games[[#This Row],[DD]], Convert_to_Games[[#This Row],[DD]]+K30))</f>
        <v>0</v>
      </c>
    </row>
    <row r="32" spans="1:11">
      <c r="A32" s="16" t="s">
        <v>30</v>
      </c>
      <c r="B32" s="16" t="s">
        <v>22</v>
      </c>
      <c r="C32" s="16" t="s">
        <v>16</v>
      </c>
      <c r="D32" s="11">
        <v>45715</v>
      </c>
      <c r="E32" s="16">
        <v>13</v>
      </c>
      <c r="F32" s="16" t="s">
        <v>12</v>
      </c>
      <c r="G32" s="16" t="s">
        <v>4</v>
      </c>
      <c r="H32" s="16">
        <v>11</v>
      </c>
      <c r="I32">
        <v>1</v>
      </c>
      <c r="J32" s="16">
        <f>IF(Convert_to_Games[[#This Row],[Total Score]]&gt;9, 1, 0)</f>
        <v>1</v>
      </c>
      <c r="K32" s="16">
        <f>IF(Convert_to_Games[[#This Row],[DD]]=0, 0, IF(K31 = "Cons DD", Convert_to_Games[[#This Row],[DD]], Convert_to_Games[[#This Row],[DD]]+K31))</f>
        <v>1</v>
      </c>
    </row>
    <row r="33" spans="1:11">
      <c r="A33" s="16" t="s">
        <v>30</v>
      </c>
      <c r="B33" s="16" t="s">
        <v>22</v>
      </c>
      <c r="C33" s="16" t="s">
        <v>16</v>
      </c>
      <c r="D33" s="11">
        <v>45715</v>
      </c>
      <c r="E33" s="16">
        <v>13</v>
      </c>
      <c r="F33" s="16" t="s">
        <v>12</v>
      </c>
      <c r="G33" s="16" t="s">
        <v>5</v>
      </c>
      <c r="H33" s="16">
        <v>1</v>
      </c>
      <c r="I33">
        <v>0</v>
      </c>
      <c r="J33" s="16">
        <f>IF(Convert_to_Games[[#This Row],[Total Score]]&gt;9, 1, 0)</f>
        <v>0</v>
      </c>
      <c r="K33" s="16">
        <f>IF(Convert_to_Games[[#This Row],[DD]]=0, 0, IF(K32 = "Cons DD", Convert_to_Games[[#This Row],[DD]], Convert_to_Games[[#This Row],[DD]]+K32))</f>
        <v>0</v>
      </c>
    </row>
    <row r="34" spans="1:11">
      <c r="A34" s="16" t="s">
        <v>30</v>
      </c>
      <c r="B34" s="16" t="s">
        <v>22</v>
      </c>
      <c r="C34" s="16" t="s">
        <v>16</v>
      </c>
      <c r="D34" s="11">
        <v>45715</v>
      </c>
      <c r="E34" s="16">
        <v>13</v>
      </c>
      <c r="F34" s="16" t="s">
        <v>12</v>
      </c>
      <c r="G34" s="16" t="s">
        <v>7</v>
      </c>
      <c r="H34" s="16">
        <v>0</v>
      </c>
      <c r="I34">
        <v>0</v>
      </c>
      <c r="J34" s="16">
        <f>IF(Convert_to_Games[[#This Row],[Total Score]]&gt;9, 1, 0)</f>
        <v>0</v>
      </c>
      <c r="K34" s="16">
        <f>IF(Convert_to_Games[[#This Row],[DD]]=0, 0, IF(K33 = "Cons DD", Convert_to_Games[[#This Row],[DD]], Convert_to_Games[[#This Row],[DD]]+K33))</f>
        <v>0</v>
      </c>
    </row>
    <row r="35" spans="1:11">
      <c r="A35" s="16" t="s">
        <v>30</v>
      </c>
      <c r="B35" s="16" t="s">
        <v>22</v>
      </c>
      <c r="C35" s="16" t="s">
        <v>16</v>
      </c>
      <c r="D35" s="11">
        <v>45716</v>
      </c>
      <c r="E35" s="16">
        <v>14</v>
      </c>
      <c r="F35" s="16" t="s">
        <v>9</v>
      </c>
      <c r="G35" s="16" t="s">
        <v>4</v>
      </c>
      <c r="H35" s="16">
        <v>11</v>
      </c>
      <c r="I35">
        <v>1</v>
      </c>
      <c r="J35" s="16">
        <f>IF(Convert_to_Games[[#This Row],[Total Score]]&gt;9, 1, 0)</f>
        <v>1</v>
      </c>
      <c r="K35" s="16">
        <f>IF(Convert_to_Games[[#This Row],[DD]]=0, 0, IF(K34 = "Cons DD", Convert_to_Games[[#This Row],[DD]], Convert_to_Games[[#This Row],[DD]]+K34))</f>
        <v>1</v>
      </c>
    </row>
    <row r="36" spans="1:11">
      <c r="A36" s="16" t="s">
        <v>30</v>
      </c>
      <c r="B36" s="16" t="s">
        <v>22</v>
      </c>
      <c r="C36" s="16" t="s">
        <v>16</v>
      </c>
      <c r="D36" s="11">
        <v>45716</v>
      </c>
      <c r="E36" s="16">
        <v>14</v>
      </c>
      <c r="F36" s="16" t="s">
        <v>9</v>
      </c>
      <c r="G36" s="16" t="s">
        <v>5</v>
      </c>
      <c r="H36" s="16">
        <v>3</v>
      </c>
      <c r="I36">
        <v>0</v>
      </c>
      <c r="J36" s="16">
        <f>IF(Convert_to_Games[[#This Row],[Total Score]]&gt;9, 1, 0)</f>
        <v>0</v>
      </c>
      <c r="K36" s="16">
        <f>IF(Convert_to_Games[[#This Row],[DD]]=0, 0, IF(K35 = "Cons DD", Convert_to_Games[[#This Row],[DD]], Convert_to_Games[[#This Row],[DD]]+K35))</f>
        <v>0</v>
      </c>
    </row>
    <row r="37" spans="1:11">
      <c r="A37" s="16" t="s">
        <v>30</v>
      </c>
      <c r="B37" s="16" t="s">
        <v>22</v>
      </c>
      <c r="C37" s="16" t="s">
        <v>16</v>
      </c>
      <c r="D37" s="11">
        <v>45716</v>
      </c>
      <c r="E37" s="16">
        <v>15</v>
      </c>
      <c r="F37" s="16" t="s">
        <v>11</v>
      </c>
      <c r="G37" s="16" t="s">
        <v>4</v>
      </c>
      <c r="H37" s="16">
        <v>5</v>
      </c>
      <c r="I37">
        <v>1</v>
      </c>
      <c r="J37" s="16">
        <f>IF(Convert_to_Games[[#This Row],[Total Score]]&gt;9, 1, 0)</f>
        <v>0</v>
      </c>
      <c r="K37" s="16">
        <f>IF(Convert_to_Games[[#This Row],[DD]]=0, 0, IF(K36 = "Cons DD", Convert_to_Games[[#This Row],[DD]], Convert_to_Games[[#This Row],[DD]]+K36))</f>
        <v>0</v>
      </c>
    </row>
    <row r="38" spans="1:11">
      <c r="A38" s="16" t="s">
        <v>30</v>
      </c>
      <c r="B38" s="16" t="s">
        <v>22</v>
      </c>
      <c r="C38" s="16" t="s">
        <v>16</v>
      </c>
      <c r="D38" s="11">
        <v>45716</v>
      </c>
      <c r="E38" s="16">
        <v>15</v>
      </c>
      <c r="F38" s="16" t="s">
        <v>11</v>
      </c>
      <c r="G38" s="16" t="s">
        <v>5</v>
      </c>
      <c r="H38" s="16">
        <v>3</v>
      </c>
      <c r="I38">
        <v>0</v>
      </c>
      <c r="J38" s="16">
        <f>IF(Convert_to_Games[[#This Row],[Total Score]]&gt;9, 1, 0)</f>
        <v>0</v>
      </c>
      <c r="K38" s="16">
        <f>IF(Convert_to_Games[[#This Row],[DD]]=0, 0, IF(K37 = "Cons DD", Convert_to_Games[[#This Row],[DD]], Convert_to_Games[[#This Row],[DD]]+K37))</f>
        <v>0</v>
      </c>
    </row>
    <row r="39" spans="1:11">
      <c r="A39" s="16" t="s">
        <v>30</v>
      </c>
      <c r="B39" s="16" t="s">
        <v>22</v>
      </c>
      <c r="C39" s="16" t="s">
        <v>16</v>
      </c>
      <c r="D39" s="11">
        <v>45720</v>
      </c>
      <c r="E39" s="16">
        <v>16</v>
      </c>
      <c r="F39" s="16" t="s">
        <v>14</v>
      </c>
      <c r="G39" s="16" t="s">
        <v>4</v>
      </c>
      <c r="H39" s="16">
        <v>9</v>
      </c>
      <c r="I39">
        <v>1</v>
      </c>
      <c r="J39" s="16">
        <f>IF(Convert_to_Games[[#This Row],[Total Score]]&gt;9, 1, 0)</f>
        <v>0</v>
      </c>
      <c r="K39" s="16">
        <f>IF(Convert_to_Games[[#This Row],[DD]]=0, 0, IF(K38 = "Cons DD", Convert_to_Games[[#This Row],[DD]], Convert_to_Games[[#This Row],[DD]]+K38))</f>
        <v>0</v>
      </c>
    </row>
    <row r="40" spans="1:11">
      <c r="A40" s="16" t="s">
        <v>30</v>
      </c>
      <c r="B40" s="16" t="s">
        <v>22</v>
      </c>
      <c r="C40" s="16" t="s">
        <v>16</v>
      </c>
      <c r="D40" s="11">
        <v>45720</v>
      </c>
      <c r="E40" s="16">
        <v>16</v>
      </c>
      <c r="F40" s="16" t="s">
        <v>14</v>
      </c>
      <c r="G40" s="16" t="s">
        <v>7</v>
      </c>
      <c r="H40" s="16">
        <v>5</v>
      </c>
      <c r="I40">
        <v>0</v>
      </c>
      <c r="J40" s="16">
        <f>IF(Convert_to_Games[[#This Row],[Total Score]]&gt;9, 1, 0)</f>
        <v>0</v>
      </c>
      <c r="K40" s="16">
        <f>IF(Convert_to_Games[[#This Row],[DD]]=0, 0, IF(K39 = "Cons DD", Convert_to_Games[[#This Row],[DD]], Convert_to_Games[[#This Row],[DD]]+K39))</f>
        <v>0</v>
      </c>
    </row>
    <row r="41" spans="1:11">
      <c r="A41" s="16" t="s">
        <v>30</v>
      </c>
      <c r="B41" s="16" t="s">
        <v>22</v>
      </c>
      <c r="C41" s="16" t="s">
        <v>16</v>
      </c>
      <c r="D41" s="11">
        <v>45720</v>
      </c>
      <c r="E41" s="16">
        <v>16</v>
      </c>
      <c r="F41" s="16" t="s">
        <v>14</v>
      </c>
      <c r="G41" s="16" t="s">
        <v>5</v>
      </c>
      <c r="H41" s="16">
        <v>1</v>
      </c>
      <c r="I41">
        <v>0</v>
      </c>
      <c r="J41" s="16">
        <f>IF(Convert_to_Games[[#This Row],[Total Score]]&gt;9, 1, 0)</f>
        <v>0</v>
      </c>
      <c r="K41" s="16">
        <f>IF(Convert_to_Games[[#This Row],[DD]]=0, 0, IF(K40 = "Cons DD", Convert_to_Games[[#This Row],[DD]], Convert_to_Games[[#This Row],[DD]]+K40))</f>
        <v>0</v>
      </c>
    </row>
    <row r="42" spans="1:11">
      <c r="A42" s="16" t="s">
        <v>30</v>
      </c>
      <c r="B42" s="16" t="s">
        <v>22</v>
      </c>
      <c r="C42" s="16" t="s">
        <v>16</v>
      </c>
      <c r="D42" s="11">
        <v>45721</v>
      </c>
      <c r="E42" s="16">
        <v>17</v>
      </c>
      <c r="F42" s="16" t="s">
        <v>9</v>
      </c>
      <c r="G42" s="16" t="s">
        <v>4</v>
      </c>
      <c r="H42" s="16">
        <v>8</v>
      </c>
      <c r="I42">
        <v>1</v>
      </c>
      <c r="J42" s="16">
        <f>IF(Convert_to_Games[[#This Row],[Total Score]]&gt;9, 1, 0)</f>
        <v>0</v>
      </c>
      <c r="K42" s="16">
        <f>IF(Convert_to_Games[[#This Row],[DD]]=0, 0, IF(K41 = "Cons DD", Convert_to_Games[[#This Row],[DD]], Convert_to_Games[[#This Row],[DD]]+K41))</f>
        <v>0</v>
      </c>
    </row>
    <row r="43" spans="1:11">
      <c r="A43" s="16" t="s">
        <v>30</v>
      </c>
      <c r="B43" s="16" t="s">
        <v>22</v>
      </c>
      <c r="C43" s="16" t="s">
        <v>16</v>
      </c>
      <c r="D43" s="11">
        <v>45721</v>
      </c>
      <c r="E43" s="16">
        <v>17</v>
      </c>
      <c r="F43" s="16" t="s">
        <v>9</v>
      </c>
      <c r="G43" s="16" t="s">
        <v>5</v>
      </c>
      <c r="H43" s="16">
        <v>1</v>
      </c>
      <c r="I43">
        <v>0</v>
      </c>
      <c r="J43" s="16">
        <f>IF(Convert_to_Games[[#This Row],[Total Score]]&gt;9, 1, 0)</f>
        <v>0</v>
      </c>
      <c r="K43" s="16">
        <f>IF(Convert_to_Games[[#This Row],[DD]]=0, 0, IF(K42 = "Cons DD", Convert_to_Games[[#This Row],[DD]], Convert_to_Games[[#This Row],[DD]]+K42))</f>
        <v>0</v>
      </c>
    </row>
    <row r="44" spans="1:11">
      <c r="A44" s="16" t="s">
        <v>30</v>
      </c>
      <c r="B44" s="16" t="s">
        <v>22</v>
      </c>
      <c r="C44" s="16" t="s">
        <v>16</v>
      </c>
      <c r="D44" s="11">
        <v>45722</v>
      </c>
      <c r="E44" s="16">
        <v>18</v>
      </c>
      <c r="F44" s="16" t="s">
        <v>11</v>
      </c>
      <c r="G44" s="16" t="s">
        <v>4</v>
      </c>
      <c r="H44" s="16">
        <v>9</v>
      </c>
      <c r="I44">
        <v>1</v>
      </c>
      <c r="J44" s="16">
        <f>IF(Convert_to_Games[[#This Row],[Total Score]]&gt;9, 1, 0)</f>
        <v>0</v>
      </c>
      <c r="K44" s="16">
        <f>IF(Convert_to_Games[[#This Row],[DD]]=0, 0, IF(K43 = "Cons DD", Convert_to_Games[[#This Row],[DD]], Convert_to_Games[[#This Row],[DD]]+K43))</f>
        <v>0</v>
      </c>
    </row>
    <row r="45" spans="1:11">
      <c r="A45" s="16" t="s">
        <v>30</v>
      </c>
      <c r="B45" s="16" t="s">
        <v>22</v>
      </c>
      <c r="C45" s="16" t="s">
        <v>16</v>
      </c>
      <c r="D45" s="11">
        <v>45722</v>
      </c>
      <c r="E45" s="16">
        <v>18</v>
      </c>
      <c r="F45" s="16" t="s">
        <v>11</v>
      </c>
      <c r="G45" s="16" t="s">
        <v>5</v>
      </c>
      <c r="H45" s="16">
        <v>4</v>
      </c>
      <c r="I45">
        <v>0</v>
      </c>
      <c r="J45" s="16">
        <f>IF(Convert_to_Games[[#This Row],[Total Score]]&gt;9, 1, 0)</f>
        <v>0</v>
      </c>
      <c r="K45" s="16">
        <f>IF(Convert_to_Games[[#This Row],[DD]]=0, 0, IF(K44 = "Cons DD", Convert_to_Games[[#This Row],[DD]], Convert_to_Games[[#This Row],[DD]]+K44))</f>
        <v>0</v>
      </c>
    </row>
    <row r="46" spans="1:11">
      <c r="A46" s="16" t="s">
        <v>30</v>
      </c>
      <c r="B46" s="16" t="s">
        <v>22</v>
      </c>
      <c r="C46" s="16" t="s">
        <v>17</v>
      </c>
      <c r="D46" s="11">
        <v>45722</v>
      </c>
      <c r="E46" s="16">
        <v>19</v>
      </c>
      <c r="F46" s="16" t="s">
        <v>9</v>
      </c>
      <c r="G46" s="16" t="s">
        <v>5</v>
      </c>
      <c r="H46" s="16">
        <v>8</v>
      </c>
      <c r="I46">
        <v>1</v>
      </c>
      <c r="J46" s="16">
        <f>IF(Convert_to_Games[[#This Row],[Total Score]]&gt;9, 1, 0)</f>
        <v>0</v>
      </c>
      <c r="K46" s="16">
        <f>IF(Convert_to_Games[[#This Row],[DD]]=0, 0, IF(K45 = "Cons DD", Convert_to_Games[[#This Row],[DD]], Convert_to_Games[[#This Row],[DD]]+K45))</f>
        <v>0</v>
      </c>
    </row>
    <row r="47" spans="1:11">
      <c r="A47" s="16" t="s">
        <v>30</v>
      </c>
      <c r="B47" s="16" t="s">
        <v>22</v>
      </c>
      <c r="C47" s="16" t="s">
        <v>17</v>
      </c>
      <c r="D47" s="11">
        <v>45722</v>
      </c>
      <c r="E47" s="16">
        <v>19</v>
      </c>
      <c r="F47" s="16" t="s">
        <v>9</v>
      </c>
      <c r="G47" s="16" t="s">
        <v>4</v>
      </c>
      <c r="H47" s="16">
        <v>5</v>
      </c>
      <c r="I47">
        <v>0</v>
      </c>
      <c r="J47" s="16">
        <f>IF(Convert_to_Games[[#This Row],[Total Score]]&gt;9, 1, 0)</f>
        <v>0</v>
      </c>
      <c r="K47" s="16">
        <f>IF(Convert_to_Games[[#This Row],[DD]]=0, 0, IF(K46 = "Cons DD", Convert_to_Games[[#This Row],[DD]], Convert_to_Games[[#This Row],[DD]]+K46))</f>
        <v>0</v>
      </c>
    </row>
    <row r="48" spans="1:11">
      <c r="A48" s="16" t="s">
        <v>30</v>
      </c>
      <c r="B48" s="16" t="s">
        <v>22</v>
      </c>
      <c r="C48" s="16" t="s">
        <v>16</v>
      </c>
      <c r="D48" s="11">
        <v>45723</v>
      </c>
      <c r="E48" s="16">
        <v>20</v>
      </c>
      <c r="F48" s="16" t="s">
        <v>9</v>
      </c>
      <c r="G48" s="16" t="s">
        <v>4</v>
      </c>
      <c r="H48" s="16">
        <v>4</v>
      </c>
      <c r="I48">
        <v>1</v>
      </c>
      <c r="J48" s="16">
        <f>IF(Convert_to_Games[[#This Row],[Total Score]]&gt;9, 1, 0)</f>
        <v>0</v>
      </c>
      <c r="K48" s="16">
        <f>IF(Convert_to_Games[[#This Row],[DD]]=0, 0, IF(K47 = "Cons DD", Convert_to_Games[[#This Row],[DD]], Convert_to_Games[[#This Row],[DD]]+K47))</f>
        <v>0</v>
      </c>
    </row>
    <row r="49" spans="1:11">
      <c r="A49" s="16" t="s">
        <v>30</v>
      </c>
      <c r="B49" s="16" t="s">
        <v>22</v>
      </c>
      <c r="C49" s="16" t="s">
        <v>16</v>
      </c>
      <c r="D49" s="11">
        <v>45723</v>
      </c>
      <c r="E49" s="16">
        <v>20</v>
      </c>
      <c r="F49" s="16" t="s">
        <v>9</v>
      </c>
      <c r="G49" s="16" t="s">
        <v>5</v>
      </c>
      <c r="H49" s="16">
        <v>2</v>
      </c>
      <c r="I49">
        <v>0</v>
      </c>
      <c r="J49" s="16">
        <f>IF(Convert_to_Games[[#This Row],[Total Score]]&gt;9, 1, 0)</f>
        <v>0</v>
      </c>
      <c r="K49" s="16">
        <f>IF(Convert_to_Games[[#This Row],[DD]]=0, 0, IF(K48 = "Cons DD", Convert_to_Games[[#This Row],[DD]], Convert_to_Games[[#This Row],[DD]]+K48))</f>
        <v>0</v>
      </c>
    </row>
    <row r="50" spans="1:11">
      <c r="A50" s="16" t="s">
        <v>30</v>
      </c>
      <c r="B50" s="16" t="s">
        <v>22</v>
      </c>
      <c r="C50" s="16" t="s">
        <v>16</v>
      </c>
      <c r="D50" s="11">
        <v>45726</v>
      </c>
      <c r="E50" s="16">
        <v>21</v>
      </c>
      <c r="F50" s="16" t="s">
        <v>11</v>
      </c>
      <c r="G50" s="16" t="s">
        <v>4</v>
      </c>
      <c r="H50" s="16">
        <v>10</v>
      </c>
      <c r="I50">
        <v>1</v>
      </c>
      <c r="J50" s="16">
        <f>IF(Convert_to_Games[[#This Row],[Total Score]]&gt;9, 1, 0)</f>
        <v>1</v>
      </c>
      <c r="K50" s="16">
        <f>IF(Convert_to_Games[[#This Row],[DD]]=0, 0, IF(K49 = "Cons DD", Convert_to_Games[[#This Row],[DD]], Convert_to_Games[[#This Row],[DD]]+K49))</f>
        <v>1</v>
      </c>
    </row>
    <row r="51" spans="1:11">
      <c r="A51" s="16" t="s">
        <v>30</v>
      </c>
      <c r="B51" s="16" t="s">
        <v>22</v>
      </c>
      <c r="C51" s="16" t="s">
        <v>16</v>
      </c>
      <c r="D51" s="11">
        <v>45726</v>
      </c>
      <c r="E51" s="16">
        <v>21</v>
      </c>
      <c r="F51" s="16" t="s">
        <v>11</v>
      </c>
      <c r="G51" s="16" t="s">
        <v>5</v>
      </c>
      <c r="H51" s="16">
        <v>7</v>
      </c>
      <c r="I51">
        <v>0</v>
      </c>
      <c r="J51" s="16">
        <f>IF(Convert_to_Games[[#This Row],[Total Score]]&gt;9, 1, 0)</f>
        <v>0</v>
      </c>
      <c r="K51" s="16">
        <f>IF(Convert_to_Games[[#This Row],[DD]]=0, 0, IF(K50 = "Cons DD", Convert_to_Games[[#This Row],[DD]], Convert_to_Games[[#This Row],[DD]]+K50))</f>
        <v>0</v>
      </c>
    </row>
    <row r="52" spans="1:11">
      <c r="A52" s="16" t="s">
        <v>30</v>
      </c>
      <c r="B52" s="16" t="s">
        <v>22</v>
      </c>
      <c r="C52" s="16" t="s">
        <v>16</v>
      </c>
      <c r="D52" s="11">
        <v>45727</v>
      </c>
      <c r="E52" s="16">
        <v>22</v>
      </c>
      <c r="F52" s="16" t="s">
        <v>11</v>
      </c>
      <c r="G52" s="16" t="s">
        <v>4</v>
      </c>
      <c r="H52" s="16">
        <v>4</v>
      </c>
      <c r="I52">
        <v>1</v>
      </c>
      <c r="J52" s="16">
        <f>IF(Convert_to_Games[[#This Row],[Total Score]]&gt;9, 1, 0)</f>
        <v>0</v>
      </c>
      <c r="K52" s="16">
        <f>IF(Convert_to_Games[[#This Row],[DD]]=0, 0, IF(K51 = "Cons DD", Convert_to_Games[[#This Row],[DD]], Convert_to_Games[[#This Row],[DD]]+K51))</f>
        <v>0</v>
      </c>
    </row>
    <row r="53" spans="1:11">
      <c r="A53" s="16" t="s">
        <v>30</v>
      </c>
      <c r="B53" s="16" t="s">
        <v>22</v>
      </c>
      <c r="C53" s="16" t="s">
        <v>16</v>
      </c>
      <c r="D53" s="11">
        <v>45727</v>
      </c>
      <c r="E53" s="16">
        <v>22</v>
      </c>
      <c r="F53" s="16" t="s">
        <v>11</v>
      </c>
      <c r="G53" s="16" t="s">
        <v>5</v>
      </c>
      <c r="H53" s="16">
        <v>0</v>
      </c>
      <c r="I53">
        <v>0</v>
      </c>
      <c r="J53" s="16">
        <f>IF(Convert_to_Games[[#This Row],[Total Score]]&gt;9, 1, 0)</f>
        <v>0</v>
      </c>
      <c r="K53" s="16">
        <f>IF(Convert_to_Games[[#This Row],[DD]]=0, 0, IF(K52 = "Cons DD", Convert_to_Games[[#This Row],[DD]], Convert_to_Games[[#This Row],[DD]]+K52))</f>
        <v>0</v>
      </c>
    </row>
    <row r="54" spans="1:11">
      <c r="A54" s="16" t="s">
        <v>30</v>
      </c>
      <c r="B54" s="16" t="s">
        <v>22</v>
      </c>
      <c r="C54" s="16" t="s">
        <v>16</v>
      </c>
      <c r="D54" s="11">
        <v>45728</v>
      </c>
      <c r="E54" s="16">
        <v>23</v>
      </c>
      <c r="F54" s="16" t="s">
        <v>9</v>
      </c>
      <c r="G54" s="16" t="s">
        <v>4</v>
      </c>
      <c r="H54" s="16">
        <v>11</v>
      </c>
      <c r="I54">
        <v>1</v>
      </c>
      <c r="J54" s="16">
        <f>IF(Convert_to_Games[[#This Row],[Total Score]]&gt;9, 1, 0)</f>
        <v>1</v>
      </c>
      <c r="K54" s="16">
        <f>IF(Convert_to_Games[[#This Row],[DD]]=0, 0, IF(K53 = "Cons DD", Convert_to_Games[[#This Row],[DD]], Convert_to_Games[[#This Row],[DD]]+K53))</f>
        <v>1</v>
      </c>
    </row>
    <row r="55" spans="1:11">
      <c r="A55" s="16" t="s">
        <v>30</v>
      </c>
      <c r="B55" s="16" t="s">
        <v>22</v>
      </c>
      <c r="C55" s="16" t="s">
        <v>16</v>
      </c>
      <c r="D55" s="11">
        <v>45728</v>
      </c>
      <c r="E55" s="16">
        <v>23</v>
      </c>
      <c r="F55" s="16" t="s">
        <v>9</v>
      </c>
      <c r="G55" s="16" t="s">
        <v>5</v>
      </c>
      <c r="H55" s="16">
        <v>2</v>
      </c>
      <c r="I55">
        <v>0</v>
      </c>
      <c r="J55" s="16">
        <f>IF(Convert_to_Games[[#This Row],[Total Score]]&gt;9, 1, 0)</f>
        <v>0</v>
      </c>
      <c r="K55" s="16">
        <f>IF(Convert_to_Games[[#This Row],[DD]]=0, 0, IF(K54 = "Cons DD", Convert_to_Games[[#This Row],[DD]], Convert_to_Games[[#This Row],[DD]]+K54))</f>
        <v>0</v>
      </c>
    </row>
    <row r="56" spans="1:11">
      <c r="A56" s="16" t="s">
        <v>30</v>
      </c>
      <c r="B56" s="16" t="s">
        <v>22</v>
      </c>
      <c r="C56" s="16" t="s">
        <v>16</v>
      </c>
      <c r="D56" s="11">
        <v>45729</v>
      </c>
      <c r="E56" s="16">
        <v>24</v>
      </c>
      <c r="F56" s="16" t="s">
        <v>9</v>
      </c>
      <c r="G56" s="16" t="s">
        <v>4</v>
      </c>
      <c r="H56" s="16">
        <v>10</v>
      </c>
      <c r="I56">
        <v>1</v>
      </c>
      <c r="J56" s="16">
        <f>IF(Convert_to_Games[[#This Row],[Total Score]]&gt;9, 1, 0)</f>
        <v>1</v>
      </c>
      <c r="K56" s="16">
        <f>IF(Convert_to_Games[[#This Row],[DD]]=0, 0, IF(K55 = "Cons DD", Convert_to_Games[[#This Row],[DD]], Convert_to_Games[[#This Row],[DD]]+K55))</f>
        <v>1</v>
      </c>
    </row>
    <row r="57" spans="1:11">
      <c r="A57" s="16" t="s">
        <v>30</v>
      </c>
      <c r="B57" s="16" t="s">
        <v>22</v>
      </c>
      <c r="C57" s="16" t="s">
        <v>16</v>
      </c>
      <c r="D57" s="11">
        <v>45729</v>
      </c>
      <c r="E57" s="16">
        <v>24</v>
      </c>
      <c r="F57" s="16" t="s">
        <v>9</v>
      </c>
      <c r="G57" s="16" t="s">
        <v>5</v>
      </c>
      <c r="H57" s="16">
        <v>1</v>
      </c>
      <c r="I57">
        <v>0</v>
      </c>
      <c r="J57" s="16">
        <f>IF(Convert_to_Games[[#This Row],[Total Score]]&gt;9, 1, 0)</f>
        <v>0</v>
      </c>
      <c r="K57" s="16">
        <f>IF(Convert_to_Games[[#This Row],[DD]]=0, 0, IF(K56 = "Cons DD", Convert_to_Games[[#This Row],[DD]], Convert_to_Games[[#This Row],[DD]]+K56))</f>
        <v>0</v>
      </c>
    </row>
    <row r="58" spans="1:11">
      <c r="A58" s="16" t="s">
        <v>30</v>
      </c>
      <c r="B58" s="16" t="s">
        <v>22</v>
      </c>
      <c r="C58" s="16" t="s">
        <v>18</v>
      </c>
      <c r="D58" s="11">
        <v>45740</v>
      </c>
      <c r="E58" s="16">
        <v>25</v>
      </c>
      <c r="F58" s="16" t="s">
        <v>13</v>
      </c>
      <c r="G58" s="16" t="s">
        <v>4</v>
      </c>
      <c r="H58" s="16">
        <v>6</v>
      </c>
      <c r="I58">
        <v>1</v>
      </c>
      <c r="J58" s="16">
        <f>IF(Convert_to_Games[[#This Row],[Total Score]]&gt;9, 1, 0)</f>
        <v>0</v>
      </c>
      <c r="K58" s="16">
        <f>IF(Convert_to_Games[[#This Row],[DD]]=0, 0, IF(K57 = "Cons DD", Convert_to_Games[[#This Row],[DD]], Convert_to_Games[[#This Row],[DD]]+K57))</f>
        <v>0</v>
      </c>
    </row>
    <row r="59" spans="1:11">
      <c r="A59" s="16" t="s">
        <v>30</v>
      </c>
      <c r="B59" s="16" t="s">
        <v>22</v>
      </c>
      <c r="C59" s="16" t="s">
        <v>18</v>
      </c>
      <c r="D59" s="11">
        <v>45740</v>
      </c>
      <c r="E59" s="16">
        <v>25</v>
      </c>
      <c r="F59" s="16" t="s">
        <v>13</v>
      </c>
      <c r="G59" s="16" t="s">
        <v>5</v>
      </c>
      <c r="H59" s="16">
        <v>3</v>
      </c>
      <c r="I59">
        <v>0</v>
      </c>
      <c r="J59" s="16">
        <f>IF(Convert_to_Games[[#This Row],[Total Score]]&gt;9, 1, 0)</f>
        <v>0</v>
      </c>
      <c r="K59" s="16">
        <f>IF(Convert_to_Games[[#This Row],[DD]]=0, 0, IF(K58 = "Cons DD", Convert_to_Games[[#This Row],[DD]], Convert_to_Games[[#This Row],[DD]]+K58))</f>
        <v>0</v>
      </c>
    </row>
    <row r="60" spans="1:11">
      <c r="A60" s="16" t="s">
        <v>30</v>
      </c>
      <c r="B60" s="16" t="s">
        <v>22</v>
      </c>
      <c r="C60" s="16" t="s">
        <v>18</v>
      </c>
      <c r="D60" s="11">
        <v>45740</v>
      </c>
      <c r="E60" s="16">
        <v>25</v>
      </c>
      <c r="F60" s="16" t="s">
        <v>13</v>
      </c>
      <c r="G60" s="16" t="s">
        <v>7</v>
      </c>
      <c r="H60" s="16">
        <v>1</v>
      </c>
      <c r="I60">
        <v>0</v>
      </c>
      <c r="J60" s="16">
        <f>IF(Convert_to_Games[[#This Row],[Total Score]]&gt;9, 1, 0)</f>
        <v>0</v>
      </c>
      <c r="K60" s="16">
        <f>IF(Convert_to_Games[[#This Row],[DD]]=0, 0, IF(K59 = "Cons DD", Convert_to_Games[[#This Row],[DD]], Convert_to_Games[[#This Row],[DD]]+K59))</f>
        <v>0</v>
      </c>
    </row>
    <row r="61" spans="1:11">
      <c r="A61" s="16" t="s">
        <v>30</v>
      </c>
      <c r="B61" s="16" t="s">
        <v>22</v>
      </c>
      <c r="C61" s="16" t="s">
        <v>16</v>
      </c>
      <c r="D61" s="11">
        <v>45741</v>
      </c>
      <c r="E61" s="16">
        <v>26</v>
      </c>
      <c r="F61" s="16" t="s">
        <v>11</v>
      </c>
      <c r="G61" s="16" t="s">
        <v>4</v>
      </c>
      <c r="H61" s="16">
        <v>12</v>
      </c>
      <c r="I61">
        <v>1</v>
      </c>
      <c r="J61" s="16">
        <f>IF(Convert_to_Games[[#This Row],[Total Score]]&gt;9, 1, 0)</f>
        <v>1</v>
      </c>
      <c r="K61" s="16">
        <f>IF(Convert_to_Games[[#This Row],[DD]]=0, 0, IF(K60 = "Cons DD", Convert_to_Games[[#This Row],[DD]], Convert_to_Games[[#This Row],[DD]]+K60))</f>
        <v>1</v>
      </c>
    </row>
    <row r="62" spans="1:11">
      <c r="A62" s="16" t="s">
        <v>30</v>
      </c>
      <c r="B62" s="16" t="s">
        <v>22</v>
      </c>
      <c r="C62" s="16" t="s">
        <v>16</v>
      </c>
      <c r="D62" s="11">
        <v>45741</v>
      </c>
      <c r="E62" s="16">
        <v>26</v>
      </c>
      <c r="F62" s="16" t="s">
        <v>11</v>
      </c>
      <c r="G62" s="16" t="s">
        <v>5</v>
      </c>
      <c r="H62" s="16">
        <v>11</v>
      </c>
      <c r="I62">
        <v>0</v>
      </c>
      <c r="J62" s="16">
        <f>IF(Convert_to_Games[[#This Row],[Total Score]]&gt;9, 1, 0)</f>
        <v>1</v>
      </c>
      <c r="K62" s="16">
        <f>IF(Convert_to_Games[[#This Row],[DD]]=0, 0, IF(K61 = "Cons DD", Convert_to_Games[[#This Row],[DD]], Convert_to_Games[[#This Row],[DD]]+K61))</f>
        <v>2</v>
      </c>
    </row>
    <row r="63" spans="1:11">
      <c r="A63" s="16" t="s">
        <v>30</v>
      </c>
      <c r="B63" s="16" t="s">
        <v>22</v>
      </c>
      <c r="C63" s="16" t="s">
        <v>16</v>
      </c>
      <c r="D63" s="11">
        <v>45742</v>
      </c>
      <c r="E63" s="16">
        <v>27</v>
      </c>
      <c r="F63" s="16" t="s">
        <v>15</v>
      </c>
      <c r="G63" s="16" t="s">
        <v>4</v>
      </c>
      <c r="H63" s="16">
        <v>10</v>
      </c>
      <c r="I63">
        <v>1</v>
      </c>
      <c r="J63" s="16">
        <f>IF(Convert_to_Games[[#This Row],[Total Score]]&gt;9, 1, 0)</f>
        <v>1</v>
      </c>
      <c r="K63" s="16">
        <f>IF(Convert_to_Games[[#This Row],[DD]]=0, 0, IF(K62 = "Cons DD", Convert_to_Games[[#This Row],[DD]], Convert_to_Games[[#This Row],[DD]]+K62))</f>
        <v>3</v>
      </c>
    </row>
    <row r="64" spans="1:11">
      <c r="A64" s="16" t="s">
        <v>30</v>
      </c>
      <c r="B64" s="16" t="s">
        <v>22</v>
      </c>
      <c r="C64" s="16" t="s">
        <v>16</v>
      </c>
      <c r="D64" s="11">
        <v>45742</v>
      </c>
      <c r="E64" s="16">
        <v>27</v>
      </c>
      <c r="F64" s="16" t="s">
        <v>15</v>
      </c>
      <c r="G64" s="16" t="s">
        <v>6</v>
      </c>
      <c r="H64" s="16">
        <v>4</v>
      </c>
      <c r="I64">
        <v>0</v>
      </c>
      <c r="J64" s="16">
        <f>IF(Convert_to_Games[[#This Row],[Total Score]]&gt;9, 1, 0)</f>
        <v>0</v>
      </c>
      <c r="K64" s="16">
        <f>IF(Convert_to_Games[[#This Row],[DD]]=0, 0, IF(K63 = "Cons DD", Convert_to_Games[[#This Row],[DD]], Convert_to_Games[[#This Row],[DD]]+K63))</f>
        <v>0</v>
      </c>
    </row>
    <row r="65" spans="1:11">
      <c r="A65" s="16" t="s">
        <v>30</v>
      </c>
      <c r="B65" s="16" t="s">
        <v>22</v>
      </c>
      <c r="C65" s="16" t="s">
        <v>16</v>
      </c>
      <c r="D65" s="11">
        <v>45742</v>
      </c>
      <c r="E65" s="16">
        <v>27</v>
      </c>
      <c r="F65" s="16" t="s">
        <v>15</v>
      </c>
      <c r="G65" s="16" t="s">
        <v>5</v>
      </c>
      <c r="H65" s="16">
        <v>2</v>
      </c>
      <c r="I65">
        <v>0</v>
      </c>
      <c r="J65" s="16">
        <f>IF(Convert_to_Games[[#This Row],[Total Score]]&gt;9, 1, 0)</f>
        <v>0</v>
      </c>
      <c r="K65" s="16">
        <f>IF(Convert_to_Games[[#This Row],[DD]]=0, 0, IF(K64 = "Cons DD", Convert_to_Games[[#This Row],[DD]], Convert_to_Games[[#This Row],[DD]]+K64))</f>
        <v>0</v>
      </c>
    </row>
    <row r="66" spans="1:11">
      <c r="A66" s="16" t="s">
        <v>30</v>
      </c>
      <c r="B66" s="16" t="s">
        <v>22</v>
      </c>
      <c r="C66" s="16" t="s">
        <v>16</v>
      </c>
      <c r="D66" s="11">
        <v>45743</v>
      </c>
      <c r="E66" s="16">
        <v>28</v>
      </c>
      <c r="F66" s="16" t="s">
        <v>11</v>
      </c>
      <c r="G66" s="16" t="s">
        <v>4</v>
      </c>
      <c r="H66" s="16">
        <v>7</v>
      </c>
      <c r="I66">
        <v>1</v>
      </c>
      <c r="J66" s="16">
        <f>IF(Convert_to_Games[[#This Row],[Total Score]]&gt;9, 1, 0)</f>
        <v>0</v>
      </c>
      <c r="K66" s="16">
        <f>IF(Convert_to_Games[[#This Row],[DD]]=0, 0, IF(K65 = "Cons DD", Convert_to_Games[[#This Row],[DD]], Convert_to_Games[[#This Row],[DD]]+K65))</f>
        <v>0</v>
      </c>
    </row>
    <row r="67" spans="1:11">
      <c r="A67" s="16" t="s">
        <v>30</v>
      </c>
      <c r="B67" s="16" t="s">
        <v>22</v>
      </c>
      <c r="C67" s="16" t="s">
        <v>16</v>
      </c>
      <c r="D67" s="11">
        <v>45743</v>
      </c>
      <c r="E67" s="16">
        <v>28</v>
      </c>
      <c r="F67" s="16" t="s">
        <v>11</v>
      </c>
      <c r="G67" s="16" t="s">
        <v>5</v>
      </c>
      <c r="H67" s="16">
        <v>4</v>
      </c>
      <c r="I67">
        <v>0</v>
      </c>
      <c r="J67" s="16">
        <f>IF(Convert_to_Games[[#This Row],[Total Score]]&gt;9, 1, 0)</f>
        <v>0</v>
      </c>
      <c r="K67" s="16">
        <f>IF(Convert_to_Games[[#This Row],[DD]]=0, 0, IF(K66 = "Cons DD", Convert_to_Games[[#This Row],[DD]], Convert_to_Games[[#This Row],[DD]]+K66))</f>
        <v>0</v>
      </c>
    </row>
    <row r="68" spans="1:11">
      <c r="A68" s="16" t="s">
        <v>30</v>
      </c>
      <c r="B68" s="16" t="s">
        <v>22</v>
      </c>
      <c r="C68" s="16" t="s">
        <v>16</v>
      </c>
      <c r="D68" s="11">
        <v>45744</v>
      </c>
      <c r="E68" s="16">
        <v>29</v>
      </c>
      <c r="F68" s="16" t="s">
        <v>9</v>
      </c>
      <c r="G68" s="16" t="s">
        <v>5</v>
      </c>
      <c r="H68" s="16">
        <v>10</v>
      </c>
      <c r="I68">
        <v>1</v>
      </c>
      <c r="J68" s="16">
        <f>IF(Convert_to_Games[[#This Row],[Total Score]]&gt;9, 1, 0)</f>
        <v>1</v>
      </c>
      <c r="K68" s="16">
        <f>IF(Convert_to_Games[[#This Row],[DD]]=0, 0, IF(K67 = "Cons DD", Convert_to_Games[[#This Row],[DD]], Convert_to_Games[[#This Row],[DD]]+K67))</f>
        <v>1</v>
      </c>
    </row>
    <row r="69" spans="1:11">
      <c r="A69" s="16" t="s">
        <v>30</v>
      </c>
      <c r="B69" s="16" t="s">
        <v>22</v>
      </c>
      <c r="C69" s="16" t="s">
        <v>16</v>
      </c>
      <c r="D69" s="11">
        <v>45744</v>
      </c>
      <c r="E69" s="16">
        <v>29</v>
      </c>
      <c r="F69" s="16" t="s">
        <v>9</v>
      </c>
      <c r="G69" s="16" t="s">
        <v>4</v>
      </c>
      <c r="H69" s="16">
        <v>5</v>
      </c>
      <c r="I69">
        <v>0</v>
      </c>
      <c r="J69" s="16">
        <f>IF(Convert_to_Games[[#This Row],[Total Score]]&gt;9, 1, 0)</f>
        <v>0</v>
      </c>
      <c r="K69" s="16">
        <f>IF(Convert_to_Games[[#This Row],[DD]]=0, 0, IF(K68 = "Cons DD", Convert_to_Games[[#This Row],[DD]], Convert_to_Games[[#This Row],[DD]]+K68))</f>
        <v>0</v>
      </c>
    </row>
    <row r="70" spans="1:11">
      <c r="A70" s="16" t="s">
        <v>30</v>
      </c>
      <c r="B70" s="16" t="s">
        <v>22</v>
      </c>
      <c r="C70" s="16" t="s">
        <v>16</v>
      </c>
      <c r="D70" s="11">
        <v>45747</v>
      </c>
      <c r="E70" s="16">
        <v>30</v>
      </c>
      <c r="F70" s="16" t="s">
        <v>9</v>
      </c>
      <c r="G70" s="16" t="s">
        <v>4</v>
      </c>
      <c r="H70" s="16">
        <v>7</v>
      </c>
      <c r="I70">
        <v>1</v>
      </c>
      <c r="J70" s="16">
        <f>IF(Convert_to_Games[[#This Row],[Total Score]]&gt;9, 1, 0)</f>
        <v>0</v>
      </c>
      <c r="K70" s="16">
        <f>IF(Convert_to_Games[[#This Row],[DD]]=0, 0, IF(K69 = "Cons DD", Convert_to_Games[[#This Row],[DD]], Convert_to_Games[[#This Row],[DD]]+K69))</f>
        <v>0</v>
      </c>
    </row>
    <row r="71" spans="1:11">
      <c r="A71" s="16" t="s">
        <v>30</v>
      </c>
      <c r="B71" s="16" t="s">
        <v>22</v>
      </c>
      <c r="C71" s="16" t="s">
        <v>16</v>
      </c>
      <c r="D71" s="11">
        <v>45747</v>
      </c>
      <c r="E71" s="16">
        <v>30</v>
      </c>
      <c r="F71" s="16" t="s">
        <v>9</v>
      </c>
      <c r="G71" s="16" t="s">
        <v>5</v>
      </c>
      <c r="H71" s="16">
        <v>2</v>
      </c>
      <c r="I71">
        <v>0</v>
      </c>
      <c r="J71" s="16">
        <f>IF(Convert_to_Games[[#This Row],[Total Score]]&gt;9, 1, 0)</f>
        <v>0</v>
      </c>
      <c r="K71" s="16">
        <f>IF(Convert_to_Games[[#This Row],[DD]]=0, 0, IF(K70 = "Cons DD", Convert_to_Games[[#This Row],[DD]], Convert_to_Games[[#This Row],[DD]]+K70))</f>
        <v>0</v>
      </c>
    </row>
    <row r="72" spans="1:11">
      <c r="A72" s="16" t="s">
        <v>30</v>
      </c>
      <c r="B72" s="16" t="s">
        <v>22</v>
      </c>
      <c r="C72" s="16" t="s">
        <v>16</v>
      </c>
      <c r="D72" s="11">
        <v>45748</v>
      </c>
      <c r="E72" s="16">
        <v>31</v>
      </c>
      <c r="F72" s="16" t="s">
        <v>11</v>
      </c>
      <c r="G72" s="16" t="s">
        <v>4</v>
      </c>
      <c r="H72" s="16">
        <v>6</v>
      </c>
      <c r="I72">
        <v>1</v>
      </c>
      <c r="J72" s="16">
        <f>IF(Convert_to_Games[[#This Row],[Total Score]]&gt;9, 1, 0)</f>
        <v>0</v>
      </c>
      <c r="K72" s="16">
        <f>IF(Convert_to_Games[[#This Row],[DD]]=0, 0, IF(K71 = "Cons DD", Convert_to_Games[[#This Row],[DD]], Convert_to_Games[[#This Row],[DD]]+K71))</f>
        <v>0</v>
      </c>
    </row>
    <row r="73" spans="1:11">
      <c r="A73" s="16" t="s">
        <v>30</v>
      </c>
      <c r="B73" s="16" t="s">
        <v>22</v>
      </c>
      <c r="C73" s="16" t="s">
        <v>16</v>
      </c>
      <c r="D73" s="11">
        <v>45748</v>
      </c>
      <c r="E73" s="16">
        <v>31</v>
      </c>
      <c r="F73" s="16" t="s">
        <v>11</v>
      </c>
      <c r="G73" s="16" t="s">
        <v>5</v>
      </c>
      <c r="H73" s="16">
        <v>5</v>
      </c>
      <c r="I73">
        <v>0</v>
      </c>
      <c r="J73" s="16">
        <f>IF(Convert_to_Games[[#This Row],[Total Score]]&gt;9, 1, 0)</f>
        <v>0</v>
      </c>
      <c r="K73" s="16">
        <f>IF(Convert_to_Games[[#This Row],[DD]]=0, 0, IF(K72 = "Cons DD", Convert_to_Games[[#This Row],[DD]], Convert_to_Games[[#This Row],[DD]]+K72))</f>
        <v>0</v>
      </c>
    </row>
    <row r="74" spans="1:11">
      <c r="A74" s="16" t="s">
        <v>30</v>
      </c>
      <c r="B74" s="16" t="s">
        <v>21</v>
      </c>
      <c r="C74" s="16" t="s">
        <v>16</v>
      </c>
      <c r="D74" s="11">
        <v>45749</v>
      </c>
      <c r="E74" s="16">
        <v>32</v>
      </c>
      <c r="F74" s="16" t="s">
        <v>9</v>
      </c>
      <c r="G74" s="16" t="s">
        <v>5</v>
      </c>
      <c r="H74" s="16">
        <v>5</v>
      </c>
      <c r="I74">
        <v>1</v>
      </c>
      <c r="J74" s="16">
        <f>IF(Convert_to_Games[[#This Row],[Total Score]]&gt;9, 1, 0)</f>
        <v>0</v>
      </c>
      <c r="K74" s="16">
        <f>IF(Convert_to_Games[[#This Row],[DD]]=0, 0, IF(K73 = "Cons DD", Convert_to_Games[[#This Row],[DD]], Convert_to_Games[[#This Row],[DD]]+K73))</f>
        <v>0</v>
      </c>
    </row>
    <row r="75" spans="1:11">
      <c r="A75" s="16" t="s">
        <v>30</v>
      </c>
      <c r="B75" s="16" t="s">
        <v>21</v>
      </c>
      <c r="C75" s="16" t="s">
        <v>16</v>
      </c>
      <c r="D75" s="11">
        <v>45749</v>
      </c>
      <c r="E75" s="16">
        <v>32</v>
      </c>
      <c r="F75" s="16" t="s">
        <v>9</v>
      </c>
      <c r="G75" s="16" t="s">
        <v>4</v>
      </c>
      <c r="H75" s="16">
        <v>4</v>
      </c>
      <c r="I75">
        <v>0</v>
      </c>
      <c r="J75" s="16">
        <f>IF(Convert_to_Games[[#This Row],[Total Score]]&gt;9, 1, 0)</f>
        <v>0</v>
      </c>
      <c r="K75" s="16">
        <f>IF(Convert_to_Games[[#This Row],[DD]]=0, 0, IF(K74 = "Cons DD", Convert_to_Games[[#This Row],[DD]], Convert_to_Games[[#This Row],[DD]]+K74))</f>
        <v>0</v>
      </c>
    </row>
    <row r="76" spans="1:11">
      <c r="A76" s="16" t="s">
        <v>30</v>
      </c>
      <c r="B76" s="16" t="s">
        <v>21</v>
      </c>
      <c r="C76" s="16" t="s">
        <v>16</v>
      </c>
      <c r="D76" s="11">
        <v>45749</v>
      </c>
      <c r="E76" s="16">
        <v>33</v>
      </c>
      <c r="F76" s="16" t="s">
        <v>9</v>
      </c>
      <c r="G76" s="16" t="s">
        <v>5</v>
      </c>
      <c r="H76" s="16">
        <v>5</v>
      </c>
      <c r="I76">
        <v>1</v>
      </c>
      <c r="J76" s="16">
        <f>IF(Convert_to_Games[[#This Row],[Total Score]]&gt;9, 1, 0)</f>
        <v>0</v>
      </c>
      <c r="K76" s="16">
        <f>IF(Convert_to_Games[[#This Row],[DD]]=0, 0, IF(K75 = "Cons DD", Convert_to_Games[[#This Row],[DD]], Convert_to_Games[[#This Row],[DD]]+K75))</f>
        <v>0</v>
      </c>
    </row>
    <row r="77" spans="1:11">
      <c r="A77" s="16" t="s">
        <v>30</v>
      </c>
      <c r="B77" s="16" t="s">
        <v>21</v>
      </c>
      <c r="C77" s="16" t="s">
        <v>16</v>
      </c>
      <c r="D77" s="11">
        <v>45749</v>
      </c>
      <c r="E77" s="16">
        <v>33</v>
      </c>
      <c r="F77" s="16" t="s">
        <v>9</v>
      </c>
      <c r="G77" s="16" t="s">
        <v>4</v>
      </c>
      <c r="H77" s="16">
        <v>4</v>
      </c>
      <c r="I77">
        <v>0</v>
      </c>
      <c r="J77" s="16">
        <f>IF(Convert_to_Games[[#This Row],[Total Score]]&gt;9, 1, 0)</f>
        <v>0</v>
      </c>
      <c r="K77" s="16">
        <f>IF(Convert_to_Games[[#This Row],[DD]]=0, 0, IF(K76 = "Cons DD", Convert_to_Games[[#This Row],[DD]], Convert_to_Games[[#This Row],[DD]]+K76))</f>
        <v>0</v>
      </c>
    </row>
    <row r="78" spans="1:11">
      <c r="A78" s="16" t="s">
        <v>30</v>
      </c>
      <c r="B78" s="16" t="s">
        <v>21</v>
      </c>
      <c r="C78" s="16" t="s">
        <v>16</v>
      </c>
      <c r="D78" s="11">
        <v>45749</v>
      </c>
      <c r="E78" s="16">
        <v>33</v>
      </c>
      <c r="F78" s="16" t="s">
        <v>9</v>
      </c>
      <c r="G78" s="16" t="s">
        <v>6</v>
      </c>
      <c r="H78" s="16">
        <v>2</v>
      </c>
      <c r="I78">
        <v>0</v>
      </c>
      <c r="J78" s="16">
        <f>IF(Convert_to_Games[[#This Row],[Total Score]]&gt;9, 1, 0)</f>
        <v>0</v>
      </c>
      <c r="K78" s="16">
        <f>IF(Convert_to_Games[[#This Row],[DD]]=0, 0, IF(K77 = "Cons DD", Convert_to_Games[[#This Row],[DD]], Convert_to_Games[[#This Row],[DD]]+K77))</f>
        <v>0</v>
      </c>
    </row>
    <row r="79" spans="1:11">
      <c r="A79" s="16" t="s">
        <v>30</v>
      </c>
      <c r="B79" s="16" t="s">
        <v>23</v>
      </c>
      <c r="C79" s="16" t="s">
        <v>16</v>
      </c>
      <c r="D79" s="11">
        <v>45750</v>
      </c>
      <c r="E79" s="16">
        <v>34</v>
      </c>
      <c r="F79" s="16" t="s">
        <v>15</v>
      </c>
      <c r="G79" s="16" t="s">
        <v>4</v>
      </c>
      <c r="H79" s="16">
        <v>8</v>
      </c>
      <c r="I79">
        <v>1</v>
      </c>
      <c r="J79" s="16">
        <f>IF(Convert_to_Games[[#This Row],[Total Score]]&gt;9, 1, 0)</f>
        <v>0</v>
      </c>
      <c r="K79" s="16">
        <f>IF(Convert_to_Games[[#This Row],[DD]]=0, 0, IF(K78 = "Cons DD", Convert_to_Games[[#This Row],[DD]], Convert_to_Games[[#This Row],[DD]]+K78))</f>
        <v>0</v>
      </c>
    </row>
    <row r="80" spans="1:11">
      <c r="A80" s="16" t="s">
        <v>30</v>
      </c>
      <c r="B80" s="16" t="s">
        <v>23</v>
      </c>
      <c r="C80" s="16" t="s">
        <v>16</v>
      </c>
      <c r="D80" s="11">
        <v>45750</v>
      </c>
      <c r="E80" s="16">
        <v>34</v>
      </c>
      <c r="F80" s="16" t="s">
        <v>15</v>
      </c>
      <c r="G80" s="16" t="s">
        <v>5</v>
      </c>
      <c r="H80" s="16">
        <v>1</v>
      </c>
      <c r="I80">
        <v>0</v>
      </c>
      <c r="J80" s="16">
        <f>IF(Convert_to_Games[[#This Row],[Total Score]]&gt;9, 1, 0)</f>
        <v>0</v>
      </c>
      <c r="K80" s="16">
        <f>IF(Convert_to_Games[[#This Row],[DD]]=0, 0, IF(K79 = "Cons DD", Convert_to_Games[[#This Row],[DD]], Convert_to_Games[[#This Row],[DD]]+K79))</f>
        <v>0</v>
      </c>
    </row>
    <row r="81" spans="1:11">
      <c r="A81" s="16" t="s">
        <v>30</v>
      </c>
      <c r="B81" s="16" t="s">
        <v>23</v>
      </c>
      <c r="C81" s="16" t="s">
        <v>16</v>
      </c>
      <c r="D81" s="11">
        <v>45750</v>
      </c>
      <c r="E81" s="16">
        <v>34</v>
      </c>
      <c r="F81" s="16" t="s">
        <v>15</v>
      </c>
      <c r="G81" s="16" t="s">
        <v>6</v>
      </c>
      <c r="H81" s="16">
        <v>1</v>
      </c>
      <c r="I81">
        <v>0</v>
      </c>
      <c r="J81" s="16">
        <f>IF(Convert_to_Games[[#This Row],[Total Score]]&gt;9, 1, 0)</f>
        <v>0</v>
      </c>
      <c r="K81" s="16">
        <f>IF(Convert_to_Games[[#This Row],[DD]]=0, 0, IF(K80 = "Cons DD", Convert_to_Games[[#This Row],[DD]], Convert_to_Games[[#This Row],[DD]]+K80))</f>
        <v>0</v>
      </c>
    </row>
    <row r="82" spans="1:11">
      <c r="A82" s="16" t="s">
        <v>30</v>
      </c>
      <c r="B82" s="16" t="s">
        <v>22</v>
      </c>
      <c r="C82" s="16" t="s">
        <v>16</v>
      </c>
      <c r="D82" s="11">
        <v>45751</v>
      </c>
      <c r="E82" s="16">
        <v>35</v>
      </c>
      <c r="F82" s="16" t="s">
        <v>11</v>
      </c>
      <c r="G82" s="16" t="s">
        <v>4</v>
      </c>
      <c r="H82" s="16">
        <v>8</v>
      </c>
      <c r="I82">
        <v>1</v>
      </c>
      <c r="J82" s="16">
        <f>IF(Convert_to_Games[[#This Row],[Total Score]]&gt;9, 1, 0)</f>
        <v>0</v>
      </c>
      <c r="K82" s="16">
        <f>IF(Convert_to_Games[[#This Row],[DD]]=0, 0, IF(K81 = "Cons DD", Convert_to_Games[[#This Row],[DD]], Convert_to_Games[[#This Row],[DD]]+K81))</f>
        <v>0</v>
      </c>
    </row>
    <row r="83" spans="1:11">
      <c r="A83" s="16" t="s">
        <v>30</v>
      </c>
      <c r="B83" s="16" t="s">
        <v>22</v>
      </c>
      <c r="C83" s="16" t="s">
        <v>16</v>
      </c>
      <c r="D83" s="11">
        <v>45751</v>
      </c>
      <c r="E83" s="16">
        <v>35</v>
      </c>
      <c r="F83" s="16" t="s">
        <v>11</v>
      </c>
      <c r="G83" s="16" t="s">
        <v>5</v>
      </c>
      <c r="H83" s="16">
        <v>2</v>
      </c>
      <c r="I83">
        <v>0</v>
      </c>
      <c r="J83" s="16">
        <f>IF(Convert_to_Games[[#This Row],[Total Score]]&gt;9, 1, 0)</f>
        <v>0</v>
      </c>
      <c r="K83" s="16">
        <f>IF(Convert_to_Games[[#This Row],[DD]]=0, 0, IF(K82 = "Cons DD", Convert_to_Games[[#This Row],[DD]], Convert_to_Games[[#This Row],[DD]]+K82))</f>
        <v>0</v>
      </c>
    </row>
    <row r="84" spans="1:11">
      <c r="A84" s="16" t="s">
        <v>30</v>
      </c>
      <c r="B84" s="16" t="s">
        <v>21</v>
      </c>
      <c r="C84" s="16" t="s">
        <v>16</v>
      </c>
      <c r="D84" s="11">
        <v>45754</v>
      </c>
      <c r="E84" s="16">
        <v>36</v>
      </c>
      <c r="F84" s="16" t="s">
        <v>15</v>
      </c>
      <c r="G84" s="16" t="s">
        <v>5</v>
      </c>
      <c r="H84" s="16">
        <v>2</v>
      </c>
      <c r="I84">
        <v>1</v>
      </c>
      <c r="J84" s="16">
        <f>IF(Convert_to_Games[[#This Row],[Total Score]]&gt;9, 1, 0)</f>
        <v>0</v>
      </c>
      <c r="K84" s="16">
        <f>IF(Convert_to_Games[[#This Row],[DD]]=0, 0, IF(K83 = "Cons DD", Convert_to_Games[[#This Row],[DD]], Convert_to_Games[[#This Row],[DD]]+K83))</f>
        <v>0</v>
      </c>
    </row>
    <row r="85" spans="1:11">
      <c r="A85" s="16" t="s">
        <v>30</v>
      </c>
      <c r="B85" s="16" t="s">
        <v>21</v>
      </c>
      <c r="C85" s="16" t="s">
        <v>16</v>
      </c>
      <c r="D85" s="11">
        <v>45754</v>
      </c>
      <c r="E85" s="16">
        <v>36</v>
      </c>
      <c r="F85" s="16" t="s">
        <v>15</v>
      </c>
      <c r="G85" s="16" t="s">
        <v>4</v>
      </c>
      <c r="H85" s="16">
        <v>1</v>
      </c>
      <c r="I85">
        <v>0</v>
      </c>
      <c r="J85" s="16">
        <f>IF(Convert_to_Games[[#This Row],[Total Score]]&gt;9, 1, 0)</f>
        <v>0</v>
      </c>
      <c r="K85" s="16">
        <f>IF(Convert_to_Games[[#This Row],[DD]]=0, 0, IF(K84 = "Cons DD", Convert_to_Games[[#This Row],[DD]], Convert_to_Games[[#This Row],[DD]]+K84))</f>
        <v>0</v>
      </c>
    </row>
    <row r="86" spans="1:11">
      <c r="A86" s="16" t="s">
        <v>30</v>
      </c>
      <c r="B86" s="16" t="s">
        <v>21</v>
      </c>
      <c r="C86" s="16" t="s">
        <v>16</v>
      </c>
      <c r="D86" s="11">
        <v>45754</v>
      </c>
      <c r="E86" s="16">
        <v>36</v>
      </c>
      <c r="F86" s="16" t="s">
        <v>15</v>
      </c>
      <c r="G86" s="16" t="s">
        <v>6</v>
      </c>
      <c r="H86" s="16">
        <v>0</v>
      </c>
      <c r="I86">
        <v>0</v>
      </c>
      <c r="J86" s="16">
        <f>IF(Convert_to_Games[[#This Row],[Total Score]]&gt;9, 1, 0)</f>
        <v>0</v>
      </c>
      <c r="K86" s="16">
        <f>IF(Convert_to_Games[[#This Row],[DD]]=0, 0, IF(K85 = "Cons DD", Convert_to_Games[[#This Row],[DD]], Convert_to_Games[[#This Row],[DD]]+K85))</f>
        <v>0</v>
      </c>
    </row>
    <row r="87" spans="1:11">
      <c r="A87" s="16" t="s">
        <v>30</v>
      </c>
      <c r="B87" s="16" t="s">
        <v>22</v>
      </c>
      <c r="C87" s="16" t="s">
        <v>16</v>
      </c>
      <c r="D87" s="11">
        <v>45754</v>
      </c>
      <c r="E87" s="16">
        <v>37</v>
      </c>
      <c r="F87" s="16" t="s">
        <v>9</v>
      </c>
      <c r="G87" s="16" t="s">
        <v>4</v>
      </c>
      <c r="H87" s="16">
        <v>8</v>
      </c>
      <c r="I87">
        <v>1</v>
      </c>
      <c r="J87" s="16">
        <f>IF(Convert_to_Games[[#This Row],[Total Score]]&gt;9, 1, 0)</f>
        <v>0</v>
      </c>
      <c r="K87" s="16">
        <f>IF(Convert_to_Games[[#This Row],[DD]]=0, 0, IF(K86 = "Cons DD", Convert_to_Games[[#This Row],[DD]], Convert_to_Games[[#This Row],[DD]]+K86))</f>
        <v>0</v>
      </c>
    </row>
    <row r="88" spans="1:11">
      <c r="A88" s="16" t="s">
        <v>30</v>
      </c>
      <c r="B88" s="16" t="s">
        <v>22</v>
      </c>
      <c r="C88" s="16" t="s">
        <v>16</v>
      </c>
      <c r="D88" s="11">
        <v>45754</v>
      </c>
      <c r="E88" s="16">
        <v>37</v>
      </c>
      <c r="F88" s="16" t="s">
        <v>9</v>
      </c>
      <c r="G88" s="16" t="s">
        <v>5</v>
      </c>
      <c r="H88" s="16">
        <v>6</v>
      </c>
      <c r="I88">
        <v>0</v>
      </c>
      <c r="J88" s="16">
        <f>IF(Convert_to_Games[[#This Row],[Total Score]]&gt;9, 1, 0)</f>
        <v>0</v>
      </c>
      <c r="K88" s="16">
        <f>IF(Convert_to_Games[[#This Row],[DD]]=0, 0, IF(K87 = "Cons DD", Convert_to_Games[[#This Row],[DD]], Convert_to_Games[[#This Row],[DD]]+K87))</f>
        <v>0</v>
      </c>
    </row>
    <row r="89" spans="1:11">
      <c r="A89" s="16" t="s">
        <v>30</v>
      </c>
      <c r="B89" s="16" t="s">
        <v>23</v>
      </c>
      <c r="C89" s="16" t="s">
        <v>16</v>
      </c>
      <c r="D89" s="11">
        <v>45755</v>
      </c>
      <c r="E89" s="16">
        <v>38</v>
      </c>
      <c r="F89" s="16" t="s">
        <v>13</v>
      </c>
      <c r="G89" s="16" t="s">
        <v>7</v>
      </c>
      <c r="H89" s="16">
        <v>9</v>
      </c>
      <c r="I89">
        <v>1</v>
      </c>
      <c r="J89" s="16">
        <f>IF(Convert_to_Games[[#This Row],[Total Score]]&gt;9, 1, 0)</f>
        <v>0</v>
      </c>
      <c r="K89" s="16">
        <f>IF(Convert_to_Games[[#This Row],[DD]]=0, 0, IF(K88 = "Cons DD", Convert_to_Games[[#This Row],[DD]], Convert_to_Games[[#This Row],[DD]]+K88))</f>
        <v>0</v>
      </c>
    </row>
    <row r="90" spans="1:11">
      <c r="A90" s="16" t="s">
        <v>30</v>
      </c>
      <c r="B90" s="16" t="s">
        <v>23</v>
      </c>
      <c r="C90" s="16" t="s">
        <v>16</v>
      </c>
      <c r="D90" s="11">
        <v>45755</v>
      </c>
      <c r="E90" s="16">
        <v>38</v>
      </c>
      <c r="F90" s="16" t="s">
        <v>13</v>
      </c>
      <c r="G90" s="16" t="s">
        <v>5</v>
      </c>
      <c r="H90" s="16">
        <v>4</v>
      </c>
      <c r="I90">
        <v>0</v>
      </c>
      <c r="J90" s="16">
        <f>IF(Convert_to_Games[[#This Row],[Total Score]]&gt;9, 1, 0)</f>
        <v>0</v>
      </c>
      <c r="K90" s="16">
        <f>IF(Convert_to_Games[[#This Row],[DD]]=0, 0, IF(K89 = "Cons DD", Convert_to_Games[[#This Row],[DD]], Convert_to_Games[[#This Row],[DD]]+K89))</f>
        <v>0</v>
      </c>
    </row>
    <row r="91" spans="1:11">
      <c r="A91" s="16" t="s">
        <v>30</v>
      </c>
      <c r="B91" s="16" t="s">
        <v>23</v>
      </c>
      <c r="C91" s="16" t="s">
        <v>16</v>
      </c>
      <c r="D91" s="11">
        <v>45755</v>
      </c>
      <c r="E91" s="16">
        <v>38</v>
      </c>
      <c r="F91" s="16" t="s">
        <v>13</v>
      </c>
      <c r="G91" s="16" t="s">
        <v>4</v>
      </c>
      <c r="H91" s="16">
        <v>1</v>
      </c>
      <c r="I91">
        <v>0</v>
      </c>
      <c r="J91" s="16">
        <f>IF(Convert_to_Games[[#This Row],[Total Score]]&gt;9, 1, 0)</f>
        <v>0</v>
      </c>
      <c r="K91" s="16">
        <f>IF(Convert_to_Games[[#This Row],[DD]]=0, 0, IF(K90 = "Cons DD", Convert_to_Games[[#This Row],[DD]], Convert_to_Games[[#This Row],[DD]]+K90))</f>
        <v>0</v>
      </c>
    </row>
    <row r="92" spans="1:11">
      <c r="A92" s="16" t="s">
        <v>30</v>
      </c>
      <c r="B92" s="16" t="s">
        <v>22</v>
      </c>
      <c r="C92" s="16" t="s">
        <v>16</v>
      </c>
      <c r="D92" s="11">
        <v>45756</v>
      </c>
      <c r="E92" s="16">
        <v>39</v>
      </c>
      <c r="F92" s="16" t="s">
        <v>11</v>
      </c>
      <c r="G92" s="16" t="s">
        <v>4</v>
      </c>
      <c r="H92" s="16">
        <v>15</v>
      </c>
      <c r="I92">
        <v>1</v>
      </c>
      <c r="J92" s="16">
        <f>IF(Convert_to_Games[[#This Row],[Total Score]]&gt;9, 1, 0)</f>
        <v>1</v>
      </c>
      <c r="K92" s="16">
        <f>IF(Convert_to_Games[[#This Row],[DD]]=0, 0, IF(K91 = "Cons DD", Convert_to_Games[[#This Row],[DD]], Convert_to_Games[[#This Row],[DD]]+K91))</f>
        <v>1</v>
      </c>
    </row>
    <row r="93" spans="1:11">
      <c r="A93" s="16" t="s">
        <v>30</v>
      </c>
      <c r="B93" s="16" t="s">
        <v>22</v>
      </c>
      <c r="C93" s="16" t="s">
        <v>16</v>
      </c>
      <c r="D93" s="11">
        <v>45756</v>
      </c>
      <c r="E93" s="16">
        <v>39</v>
      </c>
      <c r="F93" s="16" t="s">
        <v>11</v>
      </c>
      <c r="G93" s="16" t="s">
        <v>5</v>
      </c>
      <c r="H93" s="16">
        <v>6</v>
      </c>
      <c r="I93">
        <v>0</v>
      </c>
      <c r="J93" s="16">
        <f>IF(Convert_to_Games[[#This Row],[Total Score]]&gt;9, 1, 0)</f>
        <v>0</v>
      </c>
      <c r="K93" s="16">
        <f>IF(Convert_to_Games[[#This Row],[DD]]=0, 0, IF(K92 = "Cons DD", Convert_to_Games[[#This Row],[DD]], Convert_to_Games[[#This Row],[DD]]+K92))</f>
        <v>0</v>
      </c>
    </row>
    <row r="94" spans="1:11">
      <c r="A94" s="16" t="s">
        <v>30</v>
      </c>
      <c r="B94" s="16" t="s">
        <v>21</v>
      </c>
      <c r="C94" s="16" t="s">
        <v>16</v>
      </c>
      <c r="D94" s="11">
        <v>45756</v>
      </c>
      <c r="E94" s="16">
        <v>40</v>
      </c>
      <c r="F94" s="16" t="s">
        <v>11</v>
      </c>
      <c r="G94" s="16" t="s">
        <v>4</v>
      </c>
      <c r="H94" s="16">
        <v>8</v>
      </c>
      <c r="I94">
        <v>1</v>
      </c>
      <c r="J94" s="16">
        <f>IF(Convert_to_Games[[#This Row],[Total Score]]&gt;9, 1, 0)</f>
        <v>0</v>
      </c>
      <c r="K94" s="16">
        <f>IF(Convert_to_Games[[#This Row],[DD]]=0, 0, IF(K93 = "Cons DD", Convert_to_Games[[#This Row],[DD]], Convert_to_Games[[#This Row],[DD]]+K93))</f>
        <v>0</v>
      </c>
    </row>
    <row r="95" spans="1:11">
      <c r="A95" s="16" t="s">
        <v>30</v>
      </c>
      <c r="B95" s="16" t="s">
        <v>21</v>
      </c>
      <c r="C95" s="16" t="s">
        <v>16</v>
      </c>
      <c r="D95" s="11">
        <v>45756</v>
      </c>
      <c r="E95" s="16">
        <v>40</v>
      </c>
      <c r="F95" s="16" t="s">
        <v>11</v>
      </c>
      <c r="G95" s="16" t="s">
        <v>5</v>
      </c>
      <c r="H95" s="16">
        <v>6</v>
      </c>
      <c r="I95">
        <v>0</v>
      </c>
      <c r="J95" s="16">
        <f>IF(Convert_to_Games[[#This Row],[Total Score]]&gt;9, 1, 0)</f>
        <v>0</v>
      </c>
      <c r="K95" s="16">
        <f>IF(Convert_to_Games[[#This Row],[DD]]=0, 0, IF(K94 = "Cons DD", Convert_to_Games[[#This Row],[DD]], Convert_to_Games[[#This Row],[DD]]+K94))</f>
        <v>0</v>
      </c>
    </row>
    <row r="96" spans="1:11">
      <c r="A96" s="16" t="s">
        <v>30</v>
      </c>
      <c r="B96" s="16" t="s">
        <v>23</v>
      </c>
      <c r="C96" s="16" t="s">
        <v>16</v>
      </c>
      <c r="D96" s="11">
        <v>45756</v>
      </c>
      <c r="E96" s="16">
        <v>41</v>
      </c>
      <c r="F96" s="16" t="s">
        <v>11</v>
      </c>
      <c r="G96" s="16" t="s">
        <v>4</v>
      </c>
      <c r="H96" s="16">
        <v>4</v>
      </c>
      <c r="I96">
        <v>1</v>
      </c>
      <c r="J96" s="16">
        <f>IF(Convert_to_Games[[#This Row],[Total Score]]&gt;9, 1, 0)</f>
        <v>0</v>
      </c>
      <c r="K96" s="16">
        <f>IF(Convert_to_Games[[#This Row],[DD]]=0, 0, IF(K95 = "Cons DD", Convert_to_Games[[#This Row],[DD]], Convert_to_Games[[#This Row],[DD]]+K95))</f>
        <v>0</v>
      </c>
    </row>
    <row r="97" spans="1:11">
      <c r="A97" s="16" t="s">
        <v>30</v>
      </c>
      <c r="B97" s="16" t="s">
        <v>23</v>
      </c>
      <c r="C97" s="16" t="s">
        <v>16</v>
      </c>
      <c r="D97" s="11">
        <v>45756</v>
      </c>
      <c r="E97" s="16">
        <v>41</v>
      </c>
      <c r="F97" s="16" t="s">
        <v>11</v>
      </c>
      <c r="G97" s="16" t="s">
        <v>5</v>
      </c>
      <c r="H97" s="16">
        <v>2</v>
      </c>
      <c r="I97">
        <v>0</v>
      </c>
      <c r="J97" s="16">
        <f>IF(Convert_to_Games[[#This Row],[Total Score]]&gt;9, 1, 0)</f>
        <v>0</v>
      </c>
      <c r="K97" s="16">
        <f>IF(Convert_to_Games[[#This Row],[DD]]=0, 0, IF(K96 = "Cons DD", Convert_to_Games[[#This Row],[DD]], Convert_to_Games[[#This Row],[DD]]+K96))</f>
        <v>0</v>
      </c>
    </row>
    <row r="98" spans="1:11">
      <c r="A98" s="16" t="s">
        <v>30</v>
      </c>
      <c r="B98" s="16" t="s">
        <v>21</v>
      </c>
      <c r="C98" s="16" t="s">
        <v>16</v>
      </c>
      <c r="D98" s="11">
        <v>45757</v>
      </c>
      <c r="E98" s="16">
        <v>42</v>
      </c>
      <c r="F98" s="16" t="s">
        <v>9</v>
      </c>
      <c r="G98" s="16" t="s">
        <v>5</v>
      </c>
      <c r="H98" s="16">
        <v>6</v>
      </c>
      <c r="I98">
        <v>1</v>
      </c>
      <c r="J98" s="16">
        <f>IF(Convert_to_Games[[#This Row],[Total Score]]&gt;9, 1, 0)</f>
        <v>0</v>
      </c>
      <c r="K98" s="16">
        <f>IF(Convert_to_Games[[#This Row],[DD]]=0, 0, IF(K97 = "Cons DD", Convert_to_Games[[#This Row],[DD]], Convert_to_Games[[#This Row],[DD]]+K97))</f>
        <v>0</v>
      </c>
    </row>
    <row r="99" spans="1:11">
      <c r="A99" s="16" t="s">
        <v>30</v>
      </c>
      <c r="B99" s="16" t="s">
        <v>21</v>
      </c>
      <c r="C99" s="16" t="s">
        <v>16</v>
      </c>
      <c r="D99" s="11">
        <v>45757</v>
      </c>
      <c r="E99" s="16">
        <v>42</v>
      </c>
      <c r="F99" s="16" t="s">
        <v>9</v>
      </c>
      <c r="G99" s="16" t="s">
        <v>4</v>
      </c>
      <c r="H99" s="16">
        <v>5</v>
      </c>
      <c r="I99">
        <v>0</v>
      </c>
      <c r="J99" s="16">
        <f>IF(Convert_to_Games[[#This Row],[Total Score]]&gt;9, 1, 0)</f>
        <v>0</v>
      </c>
      <c r="K99" s="16">
        <f>IF(Convert_to_Games[[#This Row],[DD]]=0, 0, IF(K98 = "Cons DD", Convert_to_Games[[#This Row],[DD]], Convert_to_Games[[#This Row],[DD]]+K98))</f>
        <v>0</v>
      </c>
    </row>
    <row r="100" spans="1:11">
      <c r="A100" s="16" t="s">
        <v>30</v>
      </c>
      <c r="B100" s="16" t="s">
        <v>22</v>
      </c>
      <c r="C100" s="16" t="s">
        <v>16</v>
      </c>
      <c r="D100" s="11">
        <v>45761</v>
      </c>
      <c r="E100" s="16">
        <v>43</v>
      </c>
      <c r="F100" s="16" t="s">
        <v>15</v>
      </c>
      <c r="G100" s="16" t="s">
        <v>4</v>
      </c>
      <c r="H100" s="16">
        <v>8</v>
      </c>
      <c r="I100">
        <v>1</v>
      </c>
      <c r="J100" s="16">
        <f>IF(Convert_to_Games[[#This Row],[Total Score]]&gt;9, 1, 0)</f>
        <v>0</v>
      </c>
      <c r="K100" s="16">
        <f>IF(Convert_to_Games[[#This Row],[DD]]=0, 0, IF(K99 = "Cons DD", Convert_to_Games[[#This Row],[DD]], Convert_to_Games[[#This Row],[DD]]+K99))</f>
        <v>0</v>
      </c>
    </row>
    <row r="101" spans="1:11">
      <c r="A101" s="16" t="s">
        <v>30</v>
      </c>
      <c r="B101" s="16" t="s">
        <v>22</v>
      </c>
      <c r="C101" s="16" t="s">
        <v>16</v>
      </c>
      <c r="D101" s="11">
        <v>45761</v>
      </c>
      <c r="E101" s="16">
        <v>43</v>
      </c>
      <c r="F101" s="16" t="s">
        <v>15</v>
      </c>
      <c r="G101" s="16" t="s">
        <v>5</v>
      </c>
      <c r="H101" s="16">
        <v>7</v>
      </c>
      <c r="I101">
        <v>0</v>
      </c>
      <c r="J101" s="16">
        <f>IF(Convert_to_Games[[#This Row],[Total Score]]&gt;9, 1, 0)</f>
        <v>0</v>
      </c>
      <c r="K101" s="16">
        <f>IF(Convert_to_Games[[#This Row],[DD]]=0, 0, IF(K100 = "Cons DD", Convert_to_Games[[#This Row],[DD]], Convert_to_Games[[#This Row],[DD]]+K100))</f>
        <v>0</v>
      </c>
    </row>
    <row r="102" spans="1:11">
      <c r="A102" s="16" t="s">
        <v>30</v>
      </c>
      <c r="B102" s="16" t="s">
        <v>22</v>
      </c>
      <c r="C102" s="16" t="s">
        <v>16</v>
      </c>
      <c r="D102" s="11">
        <v>45761</v>
      </c>
      <c r="E102" s="16">
        <v>43</v>
      </c>
      <c r="F102" s="16" t="s">
        <v>15</v>
      </c>
      <c r="G102" s="16" t="s">
        <v>7</v>
      </c>
      <c r="H102" s="16">
        <v>4</v>
      </c>
      <c r="I102">
        <v>0</v>
      </c>
      <c r="J102" s="16">
        <f>IF(Convert_to_Games[[#This Row],[Total Score]]&gt;9, 1, 0)</f>
        <v>0</v>
      </c>
      <c r="K102" s="16">
        <f>IF(Convert_to_Games[[#This Row],[DD]]=0, 0, IF(K101 = "Cons DD", Convert_to_Games[[#This Row],[DD]], Convert_to_Games[[#This Row],[DD]]+K101))</f>
        <v>0</v>
      </c>
    </row>
    <row r="103" spans="1:11">
      <c r="A103" s="16" t="s">
        <v>30</v>
      </c>
      <c r="B103" s="16" t="s">
        <v>22</v>
      </c>
      <c r="C103" s="16" t="s">
        <v>16</v>
      </c>
      <c r="D103" s="11">
        <v>45762</v>
      </c>
      <c r="E103" s="16">
        <v>44</v>
      </c>
      <c r="F103" s="16" t="s">
        <v>28</v>
      </c>
      <c r="G103" s="16" t="s">
        <v>4</v>
      </c>
      <c r="H103" s="16">
        <v>7</v>
      </c>
      <c r="I103">
        <v>1</v>
      </c>
      <c r="J103" s="16">
        <f>IF(Convert_to_Games[[#This Row],[Total Score]]&gt;9, 1, 0)</f>
        <v>0</v>
      </c>
      <c r="K103" s="16">
        <f>IF(Convert_to_Games[[#This Row],[DD]]=0, 0, IF(K102 = "Cons DD", Convert_to_Games[[#This Row],[DD]], Convert_to_Games[[#This Row],[DD]]+K102))</f>
        <v>0</v>
      </c>
    </row>
    <row r="104" spans="1:11">
      <c r="A104" s="16" t="s">
        <v>30</v>
      </c>
      <c r="B104" s="16" t="s">
        <v>22</v>
      </c>
      <c r="C104" s="16" t="s">
        <v>16</v>
      </c>
      <c r="D104" s="11">
        <v>45762</v>
      </c>
      <c r="E104" s="16">
        <v>44</v>
      </c>
      <c r="F104" s="16" t="s">
        <v>28</v>
      </c>
      <c r="G104" s="16" t="s">
        <v>5</v>
      </c>
      <c r="H104" s="16">
        <v>5</v>
      </c>
      <c r="I104">
        <v>0</v>
      </c>
      <c r="J104" s="16">
        <f>IF(Convert_to_Games[[#This Row],[Total Score]]&gt;9, 1, 0)</f>
        <v>0</v>
      </c>
      <c r="K104" s="16">
        <f>IF(Convert_to_Games[[#This Row],[DD]]=0, 0, IF(K103 = "Cons DD", Convert_to_Games[[#This Row],[DD]], Convert_to_Games[[#This Row],[DD]]+K103))</f>
        <v>0</v>
      </c>
    </row>
    <row r="105" spans="1:11">
      <c r="A105" s="16" t="s">
        <v>30</v>
      </c>
      <c r="B105" s="16" t="s">
        <v>22</v>
      </c>
      <c r="C105" s="16" t="s">
        <v>16</v>
      </c>
      <c r="D105" s="11">
        <v>45762</v>
      </c>
      <c r="E105" s="16">
        <v>44</v>
      </c>
      <c r="F105" s="16" t="s">
        <v>28</v>
      </c>
      <c r="G105" s="16" t="s">
        <v>27</v>
      </c>
      <c r="H105" s="16">
        <v>2</v>
      </c>
      <c r="I105">
        <v>0</v>
      </c>
      <c r="J105" s="16">
        <f>IF(Convert_to_Games[[#This Row],[Total Score]]&gt;9, 1, 0)</f>
        <v>0</v>
      </c>
      <c r="K105" s="16">
        <f>IF(Convert_to_Games[[#This Row],[DD]]=0, 0, IF(K104 = "Cons DD", Convert_to_Games[[#This Row],[DD]], Convert_to_Games[[#This Row],[DD]]+K104))</f>
        <v>0</v>
      </c>
    </row>
    <row r="106" spans="1:11">
      <c r="A106" s="16" t="s">
        <v>31</v>
      </c>
      <c r="B106" s="16" t="s">
        <v>22</v>
      </c>
      <c r="C106" s="16" t="s">
        <v>16</v>
      </c>
      <c r="D106" s="11">
        <v>45762</v>
      </c>
      <c r="E106" s="16">
        <v>45</v>
      </c>
      <c r="F106" s="16" t="s">
        <v>9</v>
      </c>
      <c r="G106" s="16" t="s">
        <v>4</v>
      </c>
      <c r="H106" s="16">
        <v>7</v>
      </c>
      <c r="I106">
        <v>1</v>
      </c>
      <c r="J106" s="16">
        <f>IF(Convert_to_Games[[#This Row],[Total Score]]&gt;9, 1, 0)</f>
        <v>0</v>
      </c>
      <c r="K106" s="16">
        <f>IF(Convert_to_Games[[#This Row],[DD]]=0, 0, IF(K105 = "Cons DD", Convert_to_Games[[#This Row],[DD]], Convert_to_Games[[#This Row],[DD]]+K105))</f>
        <v>0</v>
      </c>
    </row>
    <row r="107" spans="1:11">
      <c r="A107" s="16" t="s">
        <v>31</v>
      </c>
      <c r="B107" s="16" t="s">
        <v>22</v>
      </c>
      <c r="C107" s="16" t="s">
        <v>16</v>
      </c>
      <c r="D107" s="11">
        <v>45762</v>
      </c>
      <c r="E107" s="16">
        <v>45</v>
      </c>
      <c r="F107" s="16" t="s">
        <v>9</v>
      </c>
      <c r="G107" s="16" t="s">
        <v>5</v>
      </c>
      <c r="H107" s="16">
        <v>1</v>
      </c>
      <c r="I107">
        <v>0</v>
      </c>
      <c r="J107" s="16">
        <f>IF(Convert_to_Games[[#This Row],[Total Score]]&gt;9, 1, 0)</f>
        <v>0</v>
      </c>
      <c r="K107" s="16">
        <f>IF(Convert_to_Games[[#This Row],[DD]]=0, 0, IF(K106 = "Cons DD", Convert_to_Games[[#This Row],[DD]], Convert_to_Games[[#This Row],[DD]]+K106))</f>
        <v>0</v>
      </c>
    </row>
    <row r="108" spans="1:11">
      <c r="A108" s="16" t="s">
        <v>31</v>
      </c>
      <c r="B108" s="16" t="s">
        <v>22</v>
      </c>
      <c r="C108" s="16" t="s">
        <v>16</v>
      </c>
      <c r="D108" s="11">
        <v>45762</v>
      </c>
      <c r="E108" s="16">
        <v>45</v>
      </c>
      <c r="F108" s="16" t="s">
        <v>9</v>
      </c>
      <c r="G108" s="16" t="s">
        <v>7</v>
      </c>
      <c r="H108" s="16">
        <v>0</v>
      </c>
      <c r="I108">
        <v>0</v>
      </c>
      <c r="J108" s="16">
        <f>IF(Convert_to_Games[[#This Row],[Total Score]]&gt;9, 1, 0)</f>
        <v>0</v>
      </c>
      <c r="K108" s="16">
        <f>IF(Convert_to_Games[[#This Row],[DD]]=0, 0, IF(K107 = "Cons DD", Convert_to_Games[[#This Row],[DD]], Convert_to_Games[[#This Row],[DD]]+K107))</f>
        <v>0</v>
      </c>
    </row>
    <row r="109" spans="1:11">
      <c r="A109" s="16" t="s">
        <v>30</v>
      </c>
      <c r="B109" s="16" t="s">
        <v>21</v>
      </c>
      <c r="C109" s="16" t="s">
        <v>16</v>
      </c>
      <c r="D109" s="11">
        <v>45762</v>
      </c>
      <c r="E109" s="16">
        <v>46</v>
      </c>
      <c r="F109" s="16" t="s">
        <v>11</v>
      </c>
      <c r="G109" s="16" t="s">
        <v>4</v>
      </c>
      <c r="H109" s="16">
        <v>10</v>
      </c>
      <c r="I109">
        <v>1</v>
      </c>
      <c r="J109" s="16">
        <f>IF(Convert_to_Games[[#This Row],[Total Score]]&gt;9, 1, 0)</f>
        <v>1</v>
      </c>
      <c r="K109" s="16">
        <f>IF(Convert_to_Games[[#This Row],[DD]]=0, 0, IF(K108 = "Cons DD", Convert_to_Games[[#This Row],[DD]], Convert_to_Games[[#This Row],[DD]]+K108))</f>
        <v>1</v>
      </c>
    </row>
    <row r="110" spans="1:11">
      <c r="A110" s="16" t="s">
        <v>30</v>
      </c>
      <c r="B110" s="16" t="s">
        <v>21</v>
      </c>
      <c r="C110" s="16" t="s">
        <v>16</v>
      </c>
      <c r="D110" s="11">
        <v>45762</v>
      </c>
      <c r="E110" s="16">
        <v>46</v>
      </c>
      <c r="F110" s="16" t="s">
        <v>11</v>
      </c>
      <c r="G110" s="16" t="s">
        <v>5</v>
      </c>
      <c r="H110" s="16">
        <v>2</v>
      </c>
      <c r="I110">
        <v>0</v>
      </c>
      <c r="J110" s="16">
        <f>IF(Convert_to_Games[[#This Row],[Total Score]]&gt;9, 1, 0)</f>
        <v>0</v>
      </c>
      <c r="K110" s="16">
        <f>IF(Convert_to_Games[[#This Row],[DD]]=0, 0, IF(K109 = "Cons DD", Convert_to_Games[[#This Row],[DD]], Convert_to_Games[[#This Row],[DD]]+K109))</f>
        <v>0</v>
      </c>
    </row>
    <row r="111" spans="1:11">
      <c r="A111" s="16" t="s">
        <v>30</v>
      </c>
      <c r="B111" s="16" t="s">
        <v>22</v>
      </c>
      <c r="C111" s="16" t="s">
        <v>16</v>
      </c>
      <c r="D111" s="11">
        <v>45762</v>
      </c>
      <c r="E111" s="16">
        <v>47</v>
      </c>
      <c r="F111" s="16" t="s">
        <v>32</v>
      </c>
      <c r="G111" s="16" t="s">
        <v>5</v>
      </c>
      <c r="H111" s="16">
        <v>3</v>
      </c>
      <c r="I111">
        <v>1</v>
      </c>
      <c r="J111" s="16">
        <f>IF(Convert_to_Games[[#This Row],[Total Score]]&gt;9, 1, 0)</f>
        <v>0</v>
      </c>
      <c r="K111" s="16">
        <f>IF(Convert_to_Games[[#This Row],[DD]]=0, 0, IF(K110 = "Cons DD", Convert_to_Games[[#This Row],[DD]], Convert_to_Games[[#This Row],[DD]]+K110))</f>
        <v>0</v>
      </c>
    </row>
    <row r="112" spans="1:11">
      <c r="A112" s="16" t="s">
        <v>30</v>
      </c>
      <c r="B112" s="16" t="s">
        <v>22</v>
      </c>
      <c r="C112" s="16" t="s">
        <v>16</v>
      </c>
      <c r="D112" s="11">
        <v>45762</v>
      </c>
      <c r="E112" s="16">
        <v>47</v>
      </c>
      <c r="F112" s="16" t="s">
        <v>32</v>
      </c>
      <c r="G112" s="16" t="s">
        <v>7</v>
      </c>
      <c r="H112" s="16">
        <v>1</v>
      </c>
      <c r="I112">
        <v>0</v>
      </c>
      <c r="J112" s="16">
        <f>IF(Convert_to_Games[[#This Row],[Total Score]]&gt;9, 1, 0)</f>
        <v>0</v>
      </c>
      <c r="K112" s="16">
        <f>IF(Convert_to_Games[[#This Row],[DD]]=0, 0, IF(K111 = "Cons DD", Convert_to_Games[[#This Row],[DD]], Convert_to_Games[[#This Row],[DD]]+K111))</f>
        <v>0</v>
      </c>
    </row>
    <row r="113" spans="1:11">
      <c r="A113" s="16" t="s">
        <v>30</v>
      </c>
      <c r="B113" s="16" t="s">
        <v>23</v>
      </c>
      <c r="C113" s="16" t="s">
        <v>16</v>
      </c>
      <c r="D113" s="11">
        <v>45763</v>
      </c>
      <c r="E113" s="16">
        <v>48</v>
      </c>
      <c r="F113" s="16" t="s">
        <v>9</v>
      </c>
      <c r="G113" s="16" t="s">
        <v>5</v>
      </c>
      <c r="H113" s="16">
        <v>4</v>
      </c>
      <c r="I113">
        <v>1</v>
      </c>
      <c r="J113" s="16">
        <f>IF(Convert_to_Games[[#This Row],[Total Score]]&gt;9, 1, 0)</f>
        <v>0</v>
      </c>
      <c r="K113" s="16">
        <f>IF(Convert_to_Games[[#This Row],[DD]]=0, 0, IF(K112 = "Cons DD", Convert_to_Games[[#This Row],[DD]], Convert_to_Games[[#This Row],[DD]]+K112))</f>
        <v>0</v>
      </c>
    </row>
    <row r="114" spans="1:11">
      <c r="A114" s="16" t="s">
        <v>30</v>
      </c>
      <c r="B114" s="16" t="s">
        <v>23</v>
      </c>
      <c r="C114" s="16" t="s">
        <v>16</v>
      </c>
      <c r="D114" s="11">
        <v>45763</v>
      </c>
      <c r="E114" s="16">
        <v>48</v>
      </c>
      <c r="F114" s="16" t="s">
        <v>9</v>
      </c>
      <c r="G114" s="16" t="s">
        <v>4</v>
      </c>
      <c r="H114" s="16">
        <v>3</v>
      </c>
      <c r="I114">
        <v>0</v>
      </c>
      <c r="J114" s="16">
        <f>IF(Convert_to_Games[[#This Row],[Total Score]]&gt;9, 1, 0)</f>
        <v>0</v>
      </c>
      <c r="K114" s="16">
        <f>IF(Convert_to_Games[[#This Row],[DD]]=0, 0, IF(K113 = "Cons DD", Convert_to_Games[[#This Row],[DD]], Convert_to_Games[[#This Row],[DD]]+K113))</f>
        <v>0</v>
      </c>
    </row>
    <row r="115" spans="1:11">
      <c r="A115" s="16" t="s">
        <v>30</v>
      </c>
      <c r="B115" s="16" t="s">
        <v>21</v>
      </c>
      <c r="C115" s="16" t="s">
        <v>16</v>
      </c>
      <c r="D115" s="11">
        <v>45763</v>
      </c>
      <c r="E115" s="16">
        <v>49</v>
      </c>
      <c r="F115" s="16" t="s">
        <v>11</v>
      </c>
      <c r="G115" s="16" t="s">
        <v>4</v>
      </c>
      <c r="H115" s="16">
        <v>7</v>
      </c>
      <c r="I115">
        <v>1</v>
      </c>
      <c r="J115" s="16">
        <f>IF(Convert_to_Games[[#This Row],[Total Score]]&gt;9, 1, 0)</f>
        <v>0</v>
      </c>
      <c r="K115" s="16">
        <f>IF(Convert_to_Games[[#This Row],[DD]]=0, 0, IF(K114 = "Cons DD", Convert_to_Games[[#This Row],[DD]], Convert_to_Games[[#This Row],[DD]]+K114))</f>
        <v>0</v>
      </c>
    </row>
    <row r="116" spans="1:11">
      <c r="A116" s="16" t="s">
        <v>30</v>
      </c>
      <c r="B116" s="16" t="s">
        <v>21</v>
      </c>
      <c r="C116" s="16" t="s">
        <v>16</v>
      </c>
      <c r="D116" s="11">
        <v>45763</v>
      </c>
      <c r="E116" s="16">
        <v>49</v>
      </c>
      <c r="F116" s="16" t="s">
        <v>11</v>
      </c>
      <c r="G116" s="16" t="s">
        <v>5</v>
      </c>
      <c r="H116" s="16">
        <v>4</v>
      </c>
      <c r="I116">
        <v>0</v>
      </c>
      <c r="J116" s="16">
        <f>IF(Convert_to_Games[[#This Row],[Total Score]]&gt;9, 1, 0)</f>
        <v>0</v>
      </c>
      <c r="K116" s="16">
        <f>IF(Convert_to_Games[[#This Row],[DD]]=0, 0, IF(K115 = "Cons DD", Convert_to_Games[[#This Row],[DD]], Convert_to_Games[[#This Row],[DD]]+K115))</f>
        <v>0</v>
      </c>
    </row>
    <row r="117" spans="1:11">
      <c r="A117" s="16" t="s">
        <v>30</v>
      </c>
      <c r="B117" s="16" t="s">
        <v>22</v>
      </c>
      <c r="C117" s="16" t="s">
        <v>16</v>
      </c>
      <c r="D117" s="11">
        <v>45763</v>
      </c>
      <c r="E117" s="16">
        <v>50</v>
      </c>
      <c r="F117" s="16" t="s">
        <v>11</v>
      </c>
      <c r="G117" s="16" t="s">
        <v>5</v>
      </c>
      <c r="H117" s="16">
        <v>5</v>
      </c>
      <c r="I117">
        <v>1</v>
      </c>
      <c r="J117" s="16">
        <f>IF(Convert_to_Games[[#This Row],[Total Score]]&gt;9, 1, 0)</f>
        <v>0</v>
      </c>
      <c r="K117" s="16">
        <f>IF(Convert_to_Games[[#This Row],[DD]]=0, 0, IF(K116 = "Cons DD", Convert_to_Games[[#This Row],[DD]], Convert_to_Games[[#This Row],[DD]]+K116))</f>
        <v>0</v>
      </c>
    </row>
    <row r="118" spans="1:11">
      <c r="A118" s="16" t="s">
        <v>30</v>
      </c>
      <c r="B118" s="16" t="s">
        <v>22</v>
      </c>
      <c r="C118" s="16" t="s">
        <v>16</v>
      </c>
      <c r="D118" s="11">
        <v>45763</v>
      </c>
      <c r="E118" s="16">
        <v>50</v>
      </c>
      <c r="F118" s="16" t="s">
        <v>11</v>
      </c>
      <c r="G118" s="16" t="s">
        <v>4</v>
      </c>
      <c r="H118" s="16">
        <v>3</v>
      </c>
      <c r="I118">
        <v>0</v>
      </c>
      <c r="J118" s="16">
        <f>IF(Convert_to_Games[[#This Row],[Total Score]]&gt;9, 1, 0)</f>
        <v>0</v>
      </c>
      <c r="K118" s="16">
        <f>IF(Convert_to_Games[[#This Row],[DD]]=0, 0, IF(K117 = "Cons DD", Convert_to_Games[[#This Row],[DD]], Convert_to_Games[[#This Row],[DD]]+K117))</f>
        <v>0</v>
      </c>
    </row>
    <row r="119" spans="1:11">
      <c r="A119" s="16" t="s">
        <v>30</v>
      </c>
      <c r="B119" s="16" t="s">
        <v>22</v>
      </c>
      <c r="C119" s="16" t="s">
        <v>16</v>
      </c>
      <c r="D119" s="11">
        <v>45763</v>
      </c>
      <c r="E119" s="16">
        <v>51</v>
      </c>
      <c r="F119" s="16" t="s">
        <v>9</v>
      </c>
      <c r="G119" s="16" t="s">
        <v>5</v>
      </c>
      <c r="H119" s="16">
        <v>7</v>
      </c>
      <c r="I119">
        <v>1</v>
      </c>
      <c r="J119" s="16">
        <f>IF(Convert_to_Games[[#This Row],[Total Score]]&gt;9, 1, 0)</f>
        <v>0</v>
      </c>
      <c r="K119" s="16">
        <f>IF(Convert_to_Games[[#This Row],[DD]]=0, 0, IF(K118 = "Cons DD", Convert_to_Games[[#This Row],[DD]], Convert_to_Games[[#This Row],[DD]]+K118))</f>
        <v>0</v>
      </c>
    </row>
    <row r="120" spans="1:11">
      <c r="A120" s="16" t="s">
        <v>30</v>
      </c>
      <c r="B120" s="16" t="s">
        <v>22</v>
      </c>
      <c r="C120" s="16" t="s">
        <v>16</v>
      </c>
      <c r="D120" s="11">
        <v>45763</v>
      </c>
      <c r="E120" s="16">
        <v>51</v>
      </c>
      <c r="F120" s="16" t="s">
        <v>9</v>
      </c>
      <c r="G120" s="16" t="s">
        <v>4</v>
      </c>
      <c r="H120" s="16">
        <v>6</v>
      </c>
      <c r="I120">
        <v>0</v>
      </c>
      <c r="J120" s="16">
        <f>IF(Convert_to_Games[[#This Row],[Total Score]]&gt;9, 1, 0)</f>
        <v>0</v>
      </c>
      <c r="K120" s="16">
        <f>IF(Convert_to_Games[[#This Row],[DD]]=0, 0, IF(K119 = "Cons DD", Convert_to_Games[[#This Row],[DD]], Convert_to_Games[[#This Row],[DD]]+K119))</f>
        <v>0</v>
      </c>
    </row>
    <row r="121" spans="1:11">
      <c r="A121" s="16" t="s">
        <v>30</v>
      </c>
      <c r="B121" s="16" t="s">
        <v>22</v>
      </c>
      <c r="C121" s="16" t="s">
        <v>16</v>
      </c>
      <c r="D121" s="11">
        <v>45763</v>
      </c>
      <c r="E121" s="16">
        <v>52</v>
      </c>
      <c r="F121" s="16" t="s">
        <v>11</v>
      </c>
      <c r="G121" s="16" t="s">
        <v>4</v>
      </c>
      <c r="H121" s="16">
        <v>10</v>
      </c>
      <c r="I121">
        <v>1</v>
      </c>
      <c r="J121" s="16">
        <f>IF(Convert_to_Games[[#This Row],[Total Score]]&gt;9, 1, 0)</f>
        <v>1</v>
      </c>
      <c r="K121" s="16">
        <f>IF(Convert_to_Games[[#This Row],[DD]]=0, 0, IF(K120 = "Cons DD", Convert_to_Games[[#This Row],[DD]], Convert_to_Games[[#This Row],[DD]]+K120))</f>
        <v>1</v>
      </c>
    </row>
    <row r="122" spans="1:11">
      <c r="A122" s="16" t="s">
        <v>30</v>
      </c>
      <c r="B122" s="16" t="s">
        <v>22</v>
      </c>
      <c r="C122" s="16" t="s">
        <v>16</v>
      </c>
      <c r="D122" s="11">
        <v>45763</v>
      </c>
      <c r="E122" s="16">
        <v>52</v>
      </c>
      <c r="F122" s="16" t="s">
        <v>11</v>
      </c>
      <c r="G122" s="16" t="s">
        <v>5</v>
      </c>
      <c r="H122" s="16">
        <v>5</v>
      </c>
      <c r="I122">
        <v>0</v>
      </c>
      <c r="J122" s="16">
        <f>IF(Convert_to_Games[[#This Row],[Total Score]]&gt;9, 1, 0)</f>
        <v>0</v>
      </c>
      <c r="K122" s="16">
        <f>IF(Convert_to_Games[[#This Row],[DD]]=0, 0, IF(K121 = "Cons DD", Convert_to_Games[[#This Row],[DD]], Convert_to_Games[[#This Row],[DD]]+K121))</f>
        <v>0</v>
      </c>
    </row>
    <row r="123" spans="1:11">
      <c r="A123" s="16" t="s">
        <v>30</v>
      </c>
      <c r="B123" s="16" t="s">
        <v>22</v>
      </c>
      <c r="C123" s="16" t="s">
        <v>16</v>
      </c>
      <c r="D123" s="11">
        <v>45764</v>
      </c>
      <c r="E123" s="16">
        <v>53</v>
      </c>
      <c r="F123" s="16" t="s">
        <v>11</v>
      </c>
      <c r="G123" s="16" t="s">
        <v>4</v>
      </c>
      <c r="H123" s="16">
        <v>10</v>
      </c>
      <c r="I123">
        <v>1</v>
      </c>
      <c r="J123" s="16">
        <f>IF(Convert_to_Games[[#This Row],[Total Score]]&gt;9, 1, 0)</f>
        <v>1</v>
      </c>
      <c r="K123" s="16">
        <f>IF(Convert_to_Games[[#This Row],[DD]]=0, 0, IF(K122 = "Cons DD", Convert_to_Games[[#This Row],[DD]], Convert_to_Games[[#This Row],[DD]]+K122))</f>
        <v>1</v>
      </c>
    </row>
    <row r="124" spans="1:11">
      <c r="A124" s="16" t="s">
        <v>30</v>
      </c>
      <c r="B124" s="16" t="s">
        <v>22</v>
      </c>
      <c r="C124" s="16" t="s">
        <v>16</v>
      </c>
      <c r="D124" s="11">
        <v>45764</v>
      </c>
      <c r="E124" s="16">
        <v>53</v>
      </c>
      <c r="F124" s="16" t="s">
        <v>11</v>
      </c>
      <c r="G124" s="16" t="s">
        <v>5</v>
      </c>
      <c r="H124" s="16">
        <v>0</v>
      </c>
      <c r="I124">
        <v>0</v>
      </c>
      <c r="J124" s="16">
        <f>IF(Convert_to_Games[[#This Row],[Total Score]]&gt;9, 1, 0)</f>
        <v>0</v>
      </c>
      <c r="K124" s="16">
        <f>IF(Convert_to_Games[[#This Row],[DD]]=0, 0, IF(K123 = "Cons DD", Convert_to_Games[[#This Row],[DD]], Convert_to_Games[[#This Row],[DD]]+K123))</f>
        <v>0</v>
      </c>
    </row>
    <row r="125" spans="1:11">
      <c r="A125" s="16" t="s">
        <v>30</v>
      </c>
      <c r="B125" s="16" t="s">
        <v>23</v>
      </c>
      <c r="C125" s="16" t="s">
        <v>16</v>
      </c>
      <c r="D125" s="11">
        <v>45764</v>
      </c>
      <c r="E125" s="16">
        <v>54</v>
      </c>
      <c r="F125" s="16" t="s">
        <v>33</v>
      </c>
      <c r="G125" s="16" t="s">
        <v>4</v>
      </c>
      <c r="H125" s="16">
        <v>6</v>
      </c>
      <c r="I125">
        <v>1</v>
      </c>
      <c r="J125" s="16">
        <f>IF(Convert_to_Games[[#This Row],[Total Score]]&gt;9, 1, 0)</f>
        <v>0</v>
      </c>
      <c r="K125" s="16">
        <f>IF(Convert_to_Games[[#This Row],[DD]]=0, 0, IF(K124 = "Cons DD", Convert_to_Games[[#This Row],[DD]], Convert_to_Games[[#This Row],[DD]]+K124))</f>
        <v>0</v>
      </c>
    </row>
    <row r="126" spans="1:11">
      <c r="A126" s="16" t="s">
        <v>30</v>
      </c>
      <c r="B126" s="16" t="s">
        <v>23</v>
      </c>
      <c r="C126" s="16" t="s">
        <v>16</v>
      </c>
      <c r="D126" s="11">
        <v>45764</v>
      </c>
      <c r="E126" s="16">
        <v>54</v>
      </c>
      <c r="F126" s="16" t="s">
        <v>33</v>
      </c>
      <c r="G126" s="16" t="s">
        <v>5</v>
      </c>
      <c r="H126" s="16">
        <v>3</v>
      </c>
      <c r="I126">
        <v>0</v>
      </c>
      <c r="J126" s="16">
        <f>IF(Convert_to_Games[[#This Row],[Total Score]]&gt;9, 1, 0)</f>
        <v>0</v>
      </c>
      <c r="K126" s="16">
        <f>IF(Convert_to_Games[[#This Row],[DD]]=0, 0, IF(K125 = "Cons DD", Convert_to_Games[[#This Row],[DD]], Convert_to_Games[[#This Row],[DD]]+K125))</f>
        <v>0</v>
      </c>
    </row>
    <row r="127" spans="1:11">
      <c r="A127" s="16" t="s">
        <v>30</v>
      </c>
      <c r="B127" s="16" t="s">
        <v>23</v>
      </c>
      <c r="C127" s="16" t="s">
        <v>16</v>
      </c>
      <c r="D127" s="11">
        <v>45764</v>
      </c>
      <c r="E127" s="16">
        <v>54</v>
      </c>
      <c r="F127" s="16" t="s">
        <v>33</v>
      </c>
      <c r="G127" s="16" t="s">
        <v>7</v>
      </c>
      <c r="H127" s="16">
        <v>3</v>
      </c>
      <c r="I127">
        <v>0</v>
      </c>
      <c r="J127" s="16">
        <f>IF(Convert_to_Games[[#This Row],[Total Score]]&gt;9, 1, 0)</f>
        <v>0</v>
      </c>
      <c r="K127" s="16">
        <f>IF(Convert_to_Games[[#This Row],[DD]]=0, 0, IF(K126 = "Cons DD", Convert_to_Games[[#This Row],[DD]], Convert_to_Games[[#This Row],[DD]]+K126))</f>
        <v>0</v>
      </c>
    </row>
    <row r="128" spans="1:11">
      <c r="A128" s="16" t="s">
        <v>30</v>
      </c>
      <c r="B128" s="16" t="s">
        <v>23</v>
      </c>
      <c r="C128" s="16" t="s">
        <v>16</v>
      </c>
      <c r="D128" s="11">
        <v>45764</v>
      </c>
      <c r="E128" s="16">
        <v>54</v>
      </c>
      <c r="F128" s="16" t="s">
        <v>33</v>
      </c>
      <c r="G128" s="16" t="s">
        <v>34</v>
      </c>
      <c r="H128" s="16">
        <v>1</v>
      </c>
      <c r="I128">
        <v>0</v>
      </c>
      <c r="J128" s="16">
        <f>IF(Convert_to_Games[[#This Row],[Total Score]]&gt;9, 1, 0)</f>
        <v>0</v>
      </c>
      <c r="K128" s="16">
        <f>IF(Convert_to_Games[[#This Row],[DD]]=0, 0, IF(K127 = "Cons DD", Convert_to_Games[[#This Row],[DD]], Convert_to_Games[[#This Row],[DD]]+K127))</f>
        <v>0</v>
      </c>
    </row>
    <row r="129" spans="1:11">
      <c r="A129" s="16" t="s">
        <v>30</v>
      </c>
      <c r="B129" s="16" t="s">
        <v>23</v>
      </c>
      <c r="C129" s="16" t="s">
        <v>16</v>
      </c>
      <c r="D129" s="11">
        <v>45764</v>
      </c>
      <c r="E129" s="16">
        <v>54</v>
      </c>
      <c r="F129" s="16" t="s">
        <v>33</v>
      </c>
      <c r="G129" s="16" t="s">
        <v>6</v>
      </c>
      <c r="H129" s="16">
        <v>0</v>
      </c>
      <c r="I129">
        <v>0</v>
      </c>
      <c r="J129" s="16">
        <f>IF(Convert_to_Games[[#This Row],[Total Score]]&gt;9, 1, 0)</f>
        <v>0</v>
      </c>
      <c r="K129" s="16">
        <f>IF(Convert_to_Games[[#This Row],[DD]]=0, 0, IF(K128 = "Cons DD", Convert_to_Games[[#This Row],[DD]], Convert_to_Games[[#This Row],[DD]]+K128))</f>
        <v>0</v>
      </c>
    </row>
    <row r="130" spans="1:11">
      <c r="A130" s="16" t="s">
        <v>30</v>
      </c>
      <c r="B130" s="16" t="s">
        <v>22</v>
      </c>
      <c r="C130" s="16" t="s">
        <v>16</v>
      </c>
      <c r="D130" s="11">
        <v>45765</v>
      </c>
      <c r="E130" s="16">
        <v>55</v>
      </c>
      <c r="F130" s="16" t="s">
        <v>11</v>
      </c>
      <c r="G130" s="16" t="s">
        <v>4</v>
      </c>
      <c r="H130" s="16">
        <v>9</v>
      </c>
      <c r="I130">
        <v>1</v>
      </c>
      <c r="J130" s="16">
        <f>IF(Convert_to_Games[[#This Row],[Total Score]]&gt;9, 1, 0)</f>
        <v>0</v>
      </c>
      <c r="K130" s="16">
        <f>IF(Convert_to_Games[[#This Row],[DD]]=0, 0, IF(K129 = "Cons DD", Convert_to_Games[[#This Row],[DD]], Convert_to_Games[[#This Row],[DD]]+K129))</f>
        <v>0</v>
      </c>
    </row>
    <row r="131" spans="1:11">
      <c r="A131" s="16" t="s">
        <v>30</v>
      </c>
      <c r="B131" s="16" t="s">
        <v>22</v>
      </c>
      <c r="C131" s="16" t="s">
        <v>16</v>
      </c>
      <c r="D131" s="11">
        <v>45765</v>
      </c>
      <c r="E131" s="16">
        <v>55</v>
      </c>
      <c r="F131" s="16" t="s">
        <v>11</v>
      </c>
      <c r="G131" s="16" t="s">
        <v>5</v>
      </c>
      <c r="H131" s="16">
        <v>7</v>
      </c>
      <c r="I131">
        <v>0</v>
      </c>
      <c r="J131" s="16">
        <f>IF(Convert_to_Games[[#This Row],[Total Score]]&gt;9, 1, 0)</f>
        <v>0</v>
      </c>
      <c r="K131" s="16">
        <f>IF(Convert_to_Games[[#This Row],[DD]]=0, 0, IF(K130 = "Cons DD", Convert_to_Games[[#This Row],[DD]], Convert_to_Games[[#This Row],[DD]]+K130))</f>
        <v>0</v>
      </c>
    </row>
    <row r="132" spans="1:11">
      <c r="A132" s="16" t="s">
        <v>30</v>
      </c>
      <c r="B132" s="16" t="s">
        <v>21</v>
      </c>
      <c r="C132" s="16" t="s">
        <v>16</v>
      </c>
      <c r="D132" s="11">
        <v>45765</v>
      </c>
      <c r="E132" s="16">
        <v>56</v>
      </c>
      <c r="F132" s="16" t="s">
        <v>11</v>
      </c>
      <c r="G132" s="16" t="s">
        <v>4</v>
      </c>
      <c r="H132" s="16">
        <v>10</v>
      </c>
      <c r="I132">
        <v>1</v>
      </c>
      <c r="J132" s="16">
        <f>IF(Convert_to_Games[[#This Row],[Total Score]]&gt;9, 1, 0)</f>
        <v>1</v>
      </c>
      <c r="K132" s="16">
        <f>IF(Convert_to_Games[[#This Row],[DD]]=0, 0, IF(K131 = "Cons DD", Convert_to_Games[[#This Row],[DD]], Convert_to_Games[[#This Row],[DD]]+K131))</f>
        <v>1</v>
      </c>
    </row>
    <row r="133" spans="1:11">
      <c r="A133" s="16" t="s">
        <v>30</v>
      </c>
      <c r="B133" s="16" t="s">
        <v>21</v>
      </c>
      <c r="C133" s="16" t="s">
        <v>16</v>
      </c>
      <c r="D133" s="11">
        <v>45765</v>
      </c>
      <c r="E133" s="16">
        <v>56</v>
      </c>
      <c r="F133" s="16" t="s">
        <v>11</v>
      </c>
      <c r="G133" s="16" t="s">
        <v>5</v>
      </c>
      <c r="H133" s="16">
        <v>3</v>
      </c>
      <c r="I133">
        <v>0</v>
      </c>
      <c r="J133" s="16">
        <f>IF(Convert_to_Games[[#This Row],[Total Score]]&gt;9, 1, 0)</f>
        <v>0</v>
      </c>
      <c r="K133" s="16">
        <f>IF(Convert_to_Games[[#This Row],[DD]]=0, 0, IF(K132 = "Cons DD", Convert_to_Games[[#This Row],[DD]], Convert_to_Games[[#This Row],[DD]]+K132))</f>
        <v>0</v>
      </c>
    </row>
    <row r="134" spans="1:11">
      <c r="A134" s="16" t="s">
        <v>30</v>
      </c>
      <c r="B134" s="16" t="s">
        <v>22</v>
      </c>
      <c r="C134" s="16" t="s">
        <v>16</v>
      </c>
      <c r="D134" s="11">
        <v>45768</v>
      </c>
      <c r="E134" s="16">
        <v>57</v>
      </c>
      <c r="F134" s="16" t="s">
        <v>35</v>
      </c>
      <c r="G134" s="16" t="s">
        <v>5</v>
      </c>
      <c r="H134" s="16">
        <v>7</v>
      </c>
      <c r="I134">
        <v>1</v>
      </c>
      <c r="J134" s="16">
        <f>IF(Convert_to_Games[[#This Row],[Total Score]]&gt;9, 1, 0)</f>
        <v>0</v>
      </c>
      <c r="K134" s="16">
        <f>IF(Convert_to_Games[[#This Row],[DD]]=0, 0, IF(K133 = "Cons DD", Convert_to_Games[[#This Row],[DD]], Convert_to_Games[[#This Row],[DD]]+K133))</f>
        <v>0</v>
      </c>
    </row>
    <row r="135" spans="1:11">
      <c r="A135" s="16" t="s">
        <v>30</v>
      </c>
      <c r="B135" s="16" t="s">
        <v>22</v>
      </c>
      <c r="C135" s="16" t="s">
        <v>16</v>
      </c>
      <c r="D135" s="11">
        <v>45768</v>
      </c>
      <c r="E135" s="16">
        <v>57</v>
      </c>
      <c r="F135" s="16" t="s">
        <v>35</v>
      </c>
      <c r="G135" s="16" t="s">
        <v>4</v>
      </c>
      <c r="H135" s="16">
        <v>5</v>
      </c>
      <c r="I135">
        <v>0</v>
      </c>
      <c r="J135" s="16">
        <f>IF(Convert_to_Games[[#This Row],[Total Score]]&gt;9, 1, 0)</f>
        <v>0</v>
      </c>
      <c r="K135" s="16">
        <f>IF(Convert_to_Games[[#This Row],[DD]]=0, 0, IF(K134 = "Cons DD", Convert_to_Games[[#This Row],[DD]], Convert_to_Games[[#This Row],[DD]]+K134))</f>
        <v>0</v>
      </c>
    </row>
    <row r="136" spans="1:11">
      <c r="A136" s="16" t="s">
        <v>30</v>
      </c>
      <c r="B136" s="16" t="s">
        <v>22</v>
      </c>
      <c r="C136" s="16" t="s">
        <v>16</v>
      </c>
      <c r="D136" s="11">
        <v>45768</v>
      </c>
      <c r="E136" s="16">
        <v>57</v>
      </c>
      <c r="F136" s="16" t="s">
        <v>35</v>
      </c>
      <c r="G136" s="16" t="s">
        <v>36</v>
      </c>
      <c r="H136" s="16">
        <v>0</v>
      </c>
      <c r="I136">
        <v>0</v>
      </c>
      <c r="J136" s="16">
        <f>IF(Convert_to_Games[[#This Row],[Total Score]]&gt;9, 1, 0)</f>
        <v>0</v>
      </c>
      <c r="K136" s="16">
        <f>IF(Convert_to_Games[[#This Row],[DD]]=0, 0, IF(K135 = "Cons DD", Convert_to_Games[[#This Row],[DD]], Convert_to_Games[[#This Row],[DD]]+K135))</f>
        <v>0</v>
      </c>
    </row>
    <row r="137" spans="1:11">
      <c r="A137" s="16" t="s">
        <v>30</v>
      </c>
      <c r="B137" s="16" t="s">
        <v>21</v>
      </c>
      <c r="C137" s="16" t="s">
        <v>16</v>
      </c>
      <c r="D137" s="11">
        <v>45768</v>
      </c>
      <c r="E137" s="16">
        <v>58</v>
      </c>
      <c r="F137" s="16" t="s">
        <v>37</v>
      </c>
      <c r="G137" s="16" t="s">
        <v>4</v>
      </c>
      <c r="H137" s="16">
        <v>9</v>
      </c>
      <c r="I137">
        <v>1</v>
      </c>
      <c r="J137" s="16">
        <f>IF(Convert_to_Games[[#This Row],[Total Score]]&gt;9, 1, 0)</f>
        <v>0</v>
      </c>
      <c r="K137" s="16">
        <f>IF(Convert_to_Games[[#This Row],[DD]]=0, 0, IF(K136 = "Cons DD", Convert_to_Games[[#This Row],[DD]], Convert_to_Games[[#This Row],[DD]]+K136))</f>
        <v>0</v>
      </c>
    </row>
    <row r="138" spans="1:11">
      <c r="A138" s="16" t="s">
        <v>30</v>
      </c>
      <c r="B138" s="16" t="s">
        <v>21</v>
      </c>
      <c r="C138" s="16" t="s">
        <v>16</v>
      </c>
      <c r="D138" s="11">
        <v>45768</v>
      </c>
      <c r="E138" s="16">
        <v>58</v>
      </c>
      <c r="F138" s="16" t="s">
        <v>37</v>
      </c>
      <c r="G138" s="16" t="s">
        <v>36</v>
      </c>
      <c r="H138" s="16">
        <v>4</v>
      </c>
      <c r="I138">
        <v>0</v>
      </c>
      <c r="J138" s="16">
        <f>IF(Convert_to_Games[[#This Row],[Total Score]]&gt;9, 1, 0)</f>
        <v>0</v>
      </c>
      <c r="K138" s="16">
        <f>IF(Convert_to_Games[[#This Row],[DD]]=0, 0, IF(K137 = "Cons DD", Convert_to_Games[[#This Row],[DD]], Convert_to_Games[[#This Row],[DD]]+K137))</f>
        <v>0</v>
      </c>
    </row>
    <row r="139" spans="1:11">
      <c r="A139" s="16" t="s">
        <v>30</v>
      </c>
      <c r="B139" s="16" t="s">
        <v>21</v>
      </c>
      <c r="C139" s="16" t="s">
        <v>16</v>
      </c>
      <c r="D139" s="11">
        <v>45768</v>
      </c>
      <c r="E139" s="16">
        <v>58</v>
      </c>
      <c r="F139" s="16" t="s">
        <v>37</v>
      </c>
      <c r="G139" s="16" t="s">
        <v>5</v>
      </c>
      <c r="H139" s="16">
        <v>3</v>
      </c>
      <c r="I139">
        <v>0</v>
      </c>
      <c r="J139" s="16">
        <f>IF(Convert_to_Games[[#This Row],[Total Score]]&gt;9, 1, 0)</f>
        <v>0</v>
      </c>
      <c r="K139" s="16">
        <f>IF(Convert_to_Games[[#This Row],[DD]]=0, 0, IF(K138 = "Cons DD", Convert_to_Games[[#This Row],[DD]], Convert_to_Games[[#This Row],[DD]]+K138))</f>
        <v>0</v>
      </c>
    </row>
    <row r="140" spans="1:11">
      <c r="A140" s="16" t="s">
        <v>30</v>
      </c>
      <c r="B140" s="16" t="s">
        <v>23</v>
      </c>
      <c r="C140" s="16" t="s">
        <v>16</v>
      </c>
      <c r="D140" s="11">
        <v>45768</v>
      </c>
      <c r="E140" s="16">
        <v>59</v>
      </c>
      <c r="F140" s="16" t="s">
        <v>11</v>
      </c>
      <c r="G140" s="16" t="s">
        <v>4</v>
      </c>
      <c r="H140" s="16">
        <v>12</v>
      </c>
      <c r="I140">
        <v>1</v>
      </c>
      <c r="J140" s="16">
        <f>IF(Convert_to_Games[[#This Row],[Total Score]]&gt;9, 1, 0)</f>
        <v>1</v>
      </c>
      <c r="K140" s="16">
        <f>IF(Convert_to_Games[[#This Row],[DD]]=0, 0, IF(K139 = "Cons DD", Convert_to_Games[[#This Row],[DD]], Convert_to_Games[[#This Row],[DD]]+K139))</f>
        <v>1</v>
      </c>
    </row>
    <row r="141" spans="1:11">
      <c r="A141" s="16" t="s">
        <v>30</v>
      </c>
      <c r="B141" s="16" t="s">
        <v>23</v>
      </c>
      <c r="C141" s="16" t="s">
        <v>16</v>
      </c>
      <c r="D141" s="11">
        <v>45768</v>
      </c>
      <c r="E141" s="16">
        <v>59</v>
      </c>
      <c r="F141" s="16" t="s">
        <v>11</v>
      </c>
      <c r="G141" s="16" t="s">
        <v>5</v>
      </c>
      <c r="H141" s="16">
        <v>1</v>
      </c>
      <c r="I141">
        <v>0</v>
      </c>
      <c r="J141" s="16">
        <f>IF(Convert_to_Games[[#This Row],[Total Score]]&gt;9, 1, 0)</f>
        <v>0</v>
      </c>
      <c r="K141" s="16">
        <f>IF(Convert_to_Games[[#This Row],[DD]]=0, 0, IF(K140 = "Cons DD", Convert_to_Games[[#This Row],[DD]], Convert_to_Games[[#This Row],[DD]]+K140))</f>
        <v>0</v>
      </c>
    </row>
    <row r="142" spans="1:11">
      <c r="A142" s="16" t="s">
        <v>30</v>
      </c>
      <c r="B142" s="16" t="s">
        <v>22</v>
      </c>
      <c r="C142" s="16" t="s">
        <v>16</v>
      </c>
      <c r="D142" s="11">
        <v>45769</v>
      </c>
      <c r="E142" s="16">
        <v>60</v>
      </c>
      <c r="F142" s="16" t="s">
        <v>9</v>
      </c>
      <c r="G142" s="16" t="s">
        <v>5</v>
      </c>
      <c r="H142" s="16">
        <v>12</v>
      </c>
      <c r="I142">
        <v>1</v>
      </c>
      <c r="J142" s="16">
        <f>IF(Convert_to_Games[[#This Row],[Total Score]]&gt;9, 1, 0)</f>
        <v>1</v>
      </c>
      <c r="K142" s="16">
        <f>IF(Convert_to_Games[[#This Row],[DD]]=0, 0, IF(K141 = "Cons DD", Convert_to_Games[[#This Row],[DD]], Convert_to_Games[[#This Row],[DD]]+K141))</f>
        <v>1</v>
      </c>
    </row>
    <row r="143" spans="1:11">
      <c r="A143" s="16" t="s">
        <v>30</v>
      </c>
      <c r="B143" s="16" t="s">
        <v>22</v>
      </c>
      <c r="C143" s="16" t="s">
        <v>16</v>
      </c>
      <c r="D143" s="11">
        <v>45769</v>
      </c>
      <c r="E143" s="16">
        <v>60</v>
      </c>
      <c r="F143" s="16" t="s">
        <v>9</v>
      </c>
      <c r="G143" s="16" t="s">
        <v>4</v>
      </c>
      <c r="H143" s="16">
        <v>5</v>
      </c>
      <c r="I143">
        <v>0</v>
      </c>
      <c r="J143" s="16">
        <f>IF(Convert_to_Games[[#This Row],[Total Score]]&gt;9, 1, 0)</f>
        <v>0</v>
      </c>
      <c r="K143" s="16">
        <f>IF(Convert_to_Games[[#This Row],[DD]]=0, 0, IF(K142 = "Cons DD", Convert_to_Games[[#This Row],[DD]], Convert_to_Games[[#This Row],[DD]]+K142))</f>
        <v>0</v>
      </c>
    </row>
    <row r="144" spans="1:11">
      <c r="A144" s="16" t="s">
        <v>30</v>
      </c>
      <c r="B144" s="16" t="s">
        <v>21</v>
      </c>
      <c r="C144" s="16" t="s">
        <v>16</v>
      </c>
      <c r="D144" s="11">
        <v>45769</v>
      </c>
      <c r="E144" s="16">
        <v>61</v>
      </c>
      <c r="F144" s="16" t="s">
        <v>11</v>
      </c>
      <c r="G144" s="16" t="s">
        <v>4</v>
      </c>
      <c r="H144" s="16">
        <v>13</v>
      </c>
      <c r="I144">
        <v>1</v>
      </c>
      <c r="J144" s="16">
        <f>IF(Convert_to_Games[[#This Row],[Total Score]]&gt;9, 1, 0)</f>
        <v>1</v>
      </c>
      <c r="K144" s="16">
        <f>IF(Convert_to_Games[[#This Row],[DD]]=0, 0, IF(K143 = "Cons DD", Convert_to_Games[[#This Row],[DD]], Convert_to_Games[[#This Row],[DD]]+K143))</f>
        <v>1</v>
      </c>
    </row>
    <row r="145" spans="1:11">
      <c r="A145" s="16" t="s">
        <v>30</v>
      </c>
      <c r="B145" s="16" t="s">
        <v>21</v>
      </c>
      <c r="C145" s="16" t="s">
        <v>16</v>
      </c>
      <c r="D145" s="11">
        <v>45769</v>
      </c>
      <c r="E145" s="16">
        <v>61</v>
      </c>
      <c r="F145" s="16" t="s">
        <v>11</v>
      </c>
      <c r="G145" s="16" t="s">
        <v>5</v>
      </c>
      <c r="H145" s="16">
        <v>2</v>
      </c>
      <c r="I145">
        <v>0</v>
      </c>
      <c r="J145" s="16">
        <f>IF(Convert_to_Games[[#This Row],[Total Score]]&gt;9, 1, 0)</f>
        <v>0</v>
      </c>
      <c r="K145" s="16">
        <f>IF(Convert_to_Games[[#This Row],[DD]]=0, 0, IF(K144 = "Cons DD", Convert_to_Games[[#This Row],[DD]], Convert_to_Games[[#This Row],[DD]]+K144))</f>
        <v>0</v>
      </c>
    </row>
    <row r="146" spans="1:11">
      <c r="A146" s="16" t="s">
        <v>30</v>
      </c>
      <c r="B146" s="16" t="s">
        <v>23</v>
      </c>
      <c r="C146" s="16" t="s">
        <v>16</v>
      </c>
      <c r="D146" s="11">
        <v>45769</v>
      </c>
      <c r="E146" s="16">
        <v>62</v>
      </c>
      <c r="F146" s="16" t="s">
        <v>39</v>
      </c>
      <c r="G146" s="16" t="s">
        <v>4</v>
      </c>
      <c r="H146" s="16">
        <v>8</v>
      </c>
      <c r="I146">
        <v>1</v>
      </c>
      <c r="J146" s="16">
        <f>IF(Convert_to_Games[[#This Row],[Total Score]]&gt;9, 1, 0)</f>
        <v>0</v>
      </c>
      <c r="K146" s="16">
        <f>IF(Convert_to_Games[[#This Row],[DD]]=0, 0, IF(K145 = "Cons DD", Convert_to_Games[[#This Row],[DD]], Convert_to_Games[[#This Row],[DD]]+K145))</f>
        <v>0</v>
      </c>
    </row>
    <row r="147" spans="1:11">
      <c r="A147" s="16" t="s">
        <v>30</v>
      </c>
      <c r="B147" s="16" t="s">
        <v>23</v>
      </c>
      <c r="C147" s="16" t="s">
        <v>16</v>
      </c>
      <c r="D147" s="11">
        <v>45769</v>
      </c>
      <c r="E147" s="16">
        <v>62</v>
      </c>
      <c r="F147" s="16" t="s">
        <v>39</v>
      </c>
      <c r="G147" s="16" t="s">
        <v>5</v>
      </c>
      <c r="H147" s="16">
        <v>2</v>
      </c>
      <c r="I147">
        <v>0</v>
      </c>
      <c r="J147" s="16">
        <f>IF(Convert_to_Games[[#This Row],[Total Score]]&gt;9, 1, 0)</f>
        <v>0</v>
      </c>
      <c r="K147" s="16">
        <f>IF(Convert_to_Games[[#This Row],[DD]]=0, 0, IF(K146 = "Cons DD", Convert_to_Games[[#This Row],[DD]], Convert_to_Games[[#This Row],[DD]]+K146))</f>
        <v>0</v>
      </c>
    </row>
    <row r="148" spans="1:11">
      <c r="A148" s="16" t="s">
        <v>30</v>
      </c>
      <c r="B148" s="16" t="s">
        <v>23</v>
      </c>
      <c r="C148" s="16" t="s">
        <v>16</v>
      </c>
      <c r="D148" s="11">
        <v>45769</v>
      </c>
      <c r="E148" s="16">
        <v>62</v>
      </c>
      <c r="F148" s="16" t="s">
        <v>39</v>
      </c>
      <c r="G148" s="16" t="s">
        <v>7</v>
      </c>
      <c r="H148" s="16">
        <v>1</v>
      </c>
      <c r="I148">
        <v>0</v>
      </c>
      <c r="J148" s="16">
        <f>IF(Convert_to_Games[[#This Row],[Total Score]]&gt;9, 1, 0)</f>
        <v>0</v>
      </c>
      <c r="K148" s="16">
        <f>IF(Convert_to_Games[[#This Row],[DD]]=0, 0, IF(K147 = "Cons DD", Convert_to_Games[[#This Row],[DD]], Convert_to_Games[[#This Row],[DD]]+K147))</f>
        <v>0</v>
      </c>
    </row>
    <row r="149" spans="1:11">
      <c r="A149" s="16" t="s">
        <v>30</v>
      </c>
      <c r="B149" s="16" t="s">
        <v>22</v>
      </c>
      <c r="C149" s="16" t="s">
        <v>16</v>
      </c>
      <c r="D149" s="11">
        <v>45770</v>
      </c>
      <c r="E149" s="16">
        <v>63</v>
      </c>
      <c r="F149" s="16" t="s">
        <v>11</v>
      </c>
      <c r="G149" s="16" t="s">
        <v>4</v>
      </c>
      <c r="H149" s="16">
        <v>9</v>
      </c>
      <c r="I149">
        <v>1</v>
      </c>
      <c r="J149" s="16">
        <f>IF(Convert_to_Games[[#This Row],[Total Score]]&gt;9, 1, 0)</f>
        <v>0</v>
      </c>
      <c r="K149" s="16">
        <f>IF(Convert_to_Games[[#This Row],[DD]]=0, 0, IF(K148 = "Cons DD", Convert_to_Games[[#This Row],[DD]], Convert_to_Games[[#This Row],[DD]]+K148))</f>
        <v>0</v>
      </c>
    </row>
    <row r="150" spans="1:11">
      <c r="A150" s="16" t="s">
        <v>30</v>
      </c>
      <c r="B150" s="16" t="s">
        <v>22</v>
      </c>
      <c r="C150" s="16" t="s">
        <v>16</v>
      </c>
      <c r="D150" s="11">
        <v>45770</v>
      </c>
      <c r="E150" s="16">
        <v>63</v>
      </c>
      <c r="F150" s="16" t="s">
        <v>11</v>
      </c>
      <c r="G150" s="16" t="s">
        <v>5</v>
      </c>
      <c r="H150" s="16">
        <v>4</v>
      </c>
      <c r="I150">
        <v>0</v>
      </c>
      <c r="J150" s="16">
        <f>IF(Convert_to_Games[[#This Row],[Total Score]]&gt;9, 1, 0)</f>
        <v>0</v>
      </c>
      <c r="K150" s="16">
        <f>IF(Convert_to_Games[[#This Row],[DD]]=0, 0, IF(K149 = "Cons DD", Convert_to_Games[[#This Row],[DD]], Convert_to_Games[[#This Row],[DD]]+K149))</f>
        <v>0</v>
      </c>
    </row>
    <row r="151" spans="1:11">
      <c r="A151" s="16" t="s">
        <v>30</v>
      </c>
      <c r="B151" s="16" t="s">
        <v>22</v>
      </c>
      <c r="C151" s="16" t="s">
        <v>16</v>
      </c>
      <c r="D151" s="11">
        <v>45770</v>
      </c>
      <c r="E151" s="16">
        <v>64</v>
      </c>
      <c r="F151" s="16" t="s">
        <v>40</v>
      </c>
      <c r="G151" s="16" t="s">
        <v>5</v>
      </c>
      <c r="H151" s="16">
        <v>9</v>
      </c>
      <c r="I151">
        <v>1</v>
      </c>
      <c r="J151" s="16">
        <f>IF(Convert_to_Games[[#This Row],[Total Score]]&gt;9, 1, 0)</f>
        <v>0</v>
      </c>
      <c r="K151" s="16">
        <f>IF(Convert_to_Games[[#This Row],[DD]]=0, 0, IF(K150 = "Cons DD", Convert_to_Games[[#This Row],[DD]], Convert_to_Games[[#This Row],[DD]]+K150))</f>
        <v>0</v>
      </c>
    </row>
    <row r="152" spans="1:11">
      <c r="A152" s="16" t="s">
        <v>30</v>
      </c>
      <c r="B152" s="16" t="s">
        <v>22</v>
      </c>
      <c r="C152" s="16" t="s">
        <v>16</v>
      </c>
      <c r="D152" s="11">
        <v>45770</v>
      </c>
      <c r="E152" s="16">
        <v>64</v>
      </c>
      <c r="F152" s="16" t="s">
        <v>40</v>
      </c>
      <c r="G152" s="16" t="s">
        <v>6</v>
      </c>
      <c r="H152" s="16">
        <v>7</v>
      </c>
      <c r="I152">
        <v>0</v>
      </c>
      <c r="J152" s="16">
        <f>IF(Convert_to_Games[[#This Row],[Total Score]]&gt;9, 1, 0)</f>
        <v>0</v>
      </c>
      <c r="K152" s="16">
        <f>IF(Convert_to_Games[[#This Row],[DD]]=0, 0, IF(K151 = "Cons DD", Convert_to_Games[[#This Row],[DD]], Convert_to_Games[[#This Row],[DD]]+K151))</f>
        <v>0</v>
      </c>
    </row>
    <row r="153" spans="1:11">
      <c r="A153" s="16" t="s">
        <v>30</v>
      </c>
      <c r="B153" s="16" t="s">
        <v>22</v>
      </c>
      <c r="C153" s="16" t="s">
        <v>16</v>
      </c>
      <c r="D153" s="11">
        <v>45770</v>
      </c>
      <c r="E153" s="16">
        <v>65</v>
      </c>
      <c r="F153" s="16" t="s">
        <v>12</v>
      </c>
      <c r="G153" s="16" t="s">
        <v>4</v>
      </c>
      <c r="H153" s="16">
        <v>7</v>
      </c>
      <c r="I153">
        <v>1</v>
      </c>
      <c r="J153" s="16">
        <f>IF(Convert_to_Games[[#This Row],[Total Score]]&gt;9, 1, 0)</f>
        <v>0</v>
      </c>
      <c r="K153" s="16">
        <f>IF(Convert_to_Games[[#This Row],[DD]]=0, 0, IF(K152 = "Cons DD", Convert_to_Games[[#This Row],[DD]], Convert_to_Games[[#This Row],[DD]]+K152))</f>
        <v>0</v>
      </c>
    </row>
    <row r="154" spans="1:11">
      <c r="A154" s="16" t="s">
        <v>30</v>
      </c>
      <c r="B154" s="16" t="s">
        <v>22</v>
      </c>
      <c r="C154" s="16" t="s">
        <v>16</v>
      </c>
      <c r="D154" s="11">
        <v>45770</v>
      </c>
      <c r="E154" s="16">
        <v>65</v>
      </c>
      <c r="F154" s="16" t="s">
        <v>12</v>
      </c>
      <c r="G154" s="16" t="s">
        <v>7</v>
      </c>
      <c r="H154" s="16">
        <v>4</v>
      </c>
      <c r="I154">
        <v>0</v>
      </c>
      <c r="J154" s="16">
        <f>IF(Convert_to_Games[[#This Row],[Total Score]]&gt;9, 1, 0)</f>
        <v>0</v>
      </c>
      <c r="K154" s="16">
        <f>IF(Convert_to_Games[[#This Row],[DD]]=0, 0, IF(K153 = "Cons DD", Convert_to_Games[[#This Row],[DD]], Convert_to_Games[[#This Row],[DD]]+K153))</f>
        <v>0</v>
      </c>
    </row>
    <row r="155" spans="1:11">
      <c r="A155" s="16" t="s">
        <v>30</v>
      </c>
      <c r="B155" s="16" t="s">
        <v>22</v>
      </c>
      <c r="C155" s="16" t="s">
        <v>16</v>
      </c>
      <c r="D155" s="11">
        <v>45770</v>
      </c>
      <c r="E155" s="16">
        <v>65</v>
      </c>
      <c r="F155" s="16" t="s">
        <v>12</v>
      </c>
      <c r="G155" s="16" t="s">
        <v>5</v>
      </c>
      <c r="H155" s="16">
        <v>3</v>
      </c>
      <c r="I155">
        <v>0</v>
      </c>
      <c r="J155" s="16">
        <f>IF(Convert_to_Games[[#This Row],[Total Score]]&gt;9, 1, 0)</f>
        <v>0</v>
      </c>
      <c r="K155" s="16">
        <f>IF(Convert_to_Games[[#This Row],[DD]]=0, 0, IF(K154 = "Cons DD", Convert_to_Games[[#This Row],[DD]], Convert_to_Games[[#This Row],[DD]]+K154))</f>
        <v>0</v>
      </c>
    </row>
    <row r="156" spans="1:11">
      <c r="A156" s="16" t="s">
        <v>30</v>
      </c>
      <c r="B156" s="16" t="s">
        <v>23</v>
      </c>
      <c r="C156" s="16" t="s">
        <v>16</v>
      </c>
      <c r="D156" s="11">
        <v>45771</v>
      </c>
      <c r="E156" s="16">
        <v>66</v>
      </c>
      <c r="F156" s="16" t="s">
        <v>9</v>
      </c>
      <c r="G156" s="16" t="s">
        <v>4</v>
      </c>
      <c r="H156" s="16">
        <v>6</v>
      </c>
      <c r="I156">
        <v>1</v>
      </c>
      <c r="J156" s="16">
        <f>IF(Convert_to_Games[[#This Row],[Total Score]]&gt;9, 1, 0)</f>
        <v>0</v>
      </c>
      <c r="K156" s="16">
        <f>IF(Convert_to_Games[[#This Row],[DD]]=0, 0, IF(K155 = "Cons DD", Convert_to_Games[[#This Row],[DD]], Convert_to_Games[[#This Row],[DD]]+K155))</f>
        <v>0</v>
      </c>
    </row>
    <row r="157" spans="1:11">
      <c r="A157" s="16" t="s">
        <v>30</v>
      </c>
      <c r="B157" s="16" t="s">
        <v>23</v>
      </c>
      <c r="C157" s="16" t="s">
        <v>16</v>
      </c>
      <c r="D157" s="11">
        <v>45771</v>
      </c>
      <c r="E157" s="16">
        <v>66</v>
      </c>
      <c r="F157" s="16" t="s">
        <v>9</v>
      </c>
      <c r="G157" s="16" t="s">
        <v>5</v>
      </c>
      <c r="H157" s="16">
        <v>3</v>
      </c>
      <c r="I157">
        <v>0</v>
      </c>
      <c r="J157" s="16">
        <f>IF(Convert_to_Games[[#This Row],[Total Score]]&gt;9, 1, 0)</f>
        <v>0</v>
      </c>
      <c r="K157" s="16">
        <f>IF(Convert_to_Games[[#This Row],[DD]]=0, 0, IF(K156 = "Cons DD", Convert_to_Games[[#This Row],[DD]], Convert_to_Games[[#This Row],[DD]]+K156))</f>
        <v>0</v>
      </c>
    </row>
    <row r="158" spans="1:11">
      <c r="A158" s="16" t="s">
        <v>30</v>
      </c>
      <c r="B158" s="16" t="s">
        <v>21</v>
      </c>
      <c r="C158" s="16" t="s">
        <v>16</v>
      </c>
      <c r="D158" s="11">
        <v>45771</v>
      </c>
      <c r="E158" s="16">
        <v>67</v>
      </c>
      <c r="F158" s="16" t="s">
        <v>11</v>
      </c>
      <c r="G158" s="16" t="s">
        <v>4</v>
      </c>
      <c r="H158" s="16">
        <v>11</v>
      </c>
      <c r="I158">
        <v>1</v>
      </c>
      <c r="J158" s="16">
        <f>IF(Convert_to_Games[[#This Row],[Total Score]]&gt;9, 1, 0)</f>
        <v>1</v>
      </c>
      <c r="K158" s="16">
        <f>IF(Convert_to_Games[[#This Row],[DD]]=0, 0, IF(K157 = "Cons DD", Convert_to_Games[[#This Row],[DD]], Convert_to_Games[[#This Row],[DD]]+K157))</f>
        <v>1</v>
      </c>
    </row>
    <row r="159" spans="1:11">
      <c r="A159" s="16" t="s">
        <v>30</v>
      </c>
      <c r="B159" s="16" t="s">
        <v>21</v>
      </c>
      <c r="C159" s="16" t="s">
        <v>16</v>
      </c>
      <c r="D159" s="11">
        <v>45771</v>
      </c>
      <c r="E159" s="16">
        <v>67</v>
      </c>
      <c r="F159" s="16" t="s">
        <v>11</v>
      </c>
      <c r="G159" s="16" t="s">
        <v>5</v>
      </c>
      <c r="H159" s="16">
        <v>3</v>
      </c>
      <c r="I159">
        <v>0</v>
      </c>
      <c r="J159" s="16">
        <f>IF(Convert_to_Games[[#This Row],[Total Score]]&gt;9, 1, 0)</f>
        <v>0</v>
      </c>
      <c r="K159" s="16">
        <f>IF(Convert_to_Games[[#This Row],[DD]]=0, 0, IF(K158 = "Cons DD", Convert_to_Games[[#This Row],[DD]], Convert_to_Games[[#This Row],[DD]]+K158))</f>
        <v>0</v>
      </c>
    </row>
    <row r="160" spans="1:11">
      <c r="A160" s="16" t="s">
        <v>30</v>
      </c>
      <c r="B160" s="16" t="s">
        <v>22</v>
      </c>
      <c r="C160" s="16" t="s">
        <v>16</v>
      </c>
      <c r="D160" s="11">
        <v>45771</v>
      </c>
      <c r="E160" s="16">
        <v>68</v>
      </c>
      <c r="F160" s="16" t="s">
        <v>15</v>
      </c>
      <c r="G160" s="16" t="s">
        <v>4</v>
      </c>
      <c r="H160" s="16">
        <v>10</v>
      </c>
      <c r="I160">
        <v>1</v>
      </c>
      <c r="J160" s="16">
        <f>IF(Convert_to_Games[[#This Row],[Total Score]]&gt;9, 1, 0)</f>
        <v>1</v>
      </c>
      <c r="K160" s="16">
        <f>IF(Convert_to_Games[[#This Row],[DD]]=0, 0, IF(K159 = "Cons DD", Convert_to_Games[[#This Row],[DD]], Convert_to_Games[[#This Row],[DD]]+K159))</f>
        <v>1</v>
      </c>
    </row>
    <row r="161" spans="1:11">
      <c r="A161" s="16" t="s">
        <v>30</v>
      </c>
      <c r="B161" s="16" t="s">
        <v>22</v>
      </c>
      <c r="C161" s="16" t="s">
        <v>16</v>
      </c>
      <c r="D161" s="11">
        <v>45771</v>
      </c>
      <c r="E161" s="16">
        <v>68</v>
      </c>
      <c r="F161" s="16" t="s">
        <v>15</v>
      </c>
      <c r="G161" s="16" t="s">
        <v>6</v>
      </c>
      <c r="H161" s="16">
        <v>4</v>
      </c>
      <c r="I161">
        <v>0</v>
      </c>
      <c r="J161" s="16">
        <f>IF(Convert_to_Games[[#This Row],[Total Score]]&gt;9, 1, 0)</f>
        <v>0</v>
      </c>
      <c r="K161" s="16">
        <f>IF(Convert_to_Games[[#This Row],[DD]]=0, 0, IF(K160 = "Cons DD", Convert_to_Games[[#This Row],[DD]], Convert_to_Games[[#This Row],[DD]]+K160))</f>
        <v>0</v>
      </c>
    </row>
    <row r="162" spans="1:11">
      <c r="A162" s="16" t="s">
        <v>30</v>
      </c>
      <c r="B162" s="16" t="s">
        <v>22</v>
      </c>
      <c r="C162" s="16" t="s">
        <v>16</v>
      </c>
      <c r="D162" s="11">
        <v>45771</v>
      </c>
      <c r="E162" s="16">
        <v>68</v>
      </c>
      <c r="F162" s="16" t="s">
        <v>15</v>
      </c>
      <c r="G162" s="16" t="s">
        <v>5</v>
      </c>
      <c r="H162" s="16">
        <v>1</v>
      </c>
      <c r="I162">
        <v>0</v>
      </c>
      <c r="J162" s="16">
        <f>IF(Convert_to_Games[[#This Row],[Total Score]]&gt;9, 1, 0)</f>
        <v>0</v>
      </c>
      <c r="K162" s="16">
        <f>IF(Convert_to_Games[[#This Row],[DD]]=0, 0, IF(K161 = "Cons DD", Convert_to_Games[[#This Row],[DD]], Convert_to_Games[[#This Row],[DD]]+K161))</f>
        <v>0</v>
      </c>
    </row>
    <row r="163" spans="1:11">
      <c r="A163" s="16" t="s">
        <v>30</v>
      </c>
      <c r="B163" s="16" t="s">
        <v>22</v>
      </c>
      <c r="C163" s="16" t="s">
        <v>16</v>
      </c>
      <c r="D163" s="11">
        <v>45771</v>
      </c>
      <c r="E163" s="16">
        <v>69</v>
      </c>
      <c r="F163" s="16" t="s">
        <v>8</v>
      </c>
      <c r="G163" s="16" t="s">
        <v>4</v>
      </c>
      <c r="H163" s="16">
        <v>11</v>
      </c>
      <c r="I163">
        <v>1</v>
      </c>
      <c r="J163" s="16">
        <f>IF(Convert_to_Games[[#This Row],[Total Score]]&gt;9, 1, 0)</f>
        <v>1</v>
      </c>
      <c r="K163" s="16">
        <f>IF(Convert_to_Games[[#This Row],[DD]]=0, 0, IF(K162 = "Cons DD", Convert_to_Games[[#This Row],[DD]], Convert_to_Games[[#This Row],[DD]]+K162))</f>
        <v>1</v>
      </c>
    </row>
    <row r="164" spans="1:11">
      <c r="A164" s="16" t="s">
        <v>30</v>
      </c>
      <c r="B164" s="16" t="s">
        <v>22</v>
      </c>
      <c r="C164" s="16" t="s">
        <v>16</v>
      </c>
      <c r="D164" s="11">
        <v>45771</v>
      </c>
      <c r="E164" s="16">
        <v>69</v>
      </c>
      <c r="F164" s="16" t="s">
        <v>8</v>
      </c>
      <c r="G164" s="16" t="s">
        <v>5</v>
      </c>
      <c r="H164" s="16">
        <v>5</v>
      </c>
      <c r="I164">
        <v>0</v>
      </c>
      <c r="J164" s="16">
        <f>IF(Convert_to_Games[[#This Row],[Total Score]]&gt;9, 1, 0)</f>
        <v>0</v>
      </c>
      <c r="K164" s="16">
        <f>IF(Convert_to_Games[[#This Row],[DD]]=0, 0, IF(K163 = "Cons DD", Convert_to_Games[[#This Row],[DD]], Convert_to_Games[[#This Row],[DD]]+K163))</f>
        <v>0</v>
      </c>
    </row>
    <row r="165" spans="1:11">
      <c r="A165" s="16" t="s">
        <v>30</v>
      </c>
      <c r="B165" s="16" t="s">
        <v>22</v>
      </c>
      <c r="C165" s="16" t="s">
        <v>16</v>
      </c>
      <c r="D165" s="11">
        <v>45771</v>
      </c>
      <c r="E165" s="16">
        <v>69</v>
      </c>
      <c r="F165" s="16" t="s">
        <v>8</v>
      </c>
      <c r="G165" s="16" t="s">
        <v>6</v>
      </c>
      <c r="H165" s="16">
        <v>4</v>
      </c>
      <c r="I165">
        <v>0</v>
      </c>
      <c r="J165" s="16">
        <f>IF(Convert_to_Games[[#This Row],[Total Score]]&gt;9, 1, 0)</f>
        <v>0</v>
      </c>
      <c r="K165" s="16">
        <f>IF(Convert_to_Games[[#This Row],[DD]]=0, 0, IF(K164 = "Cons DD", Convert_to_Games[[#This Row],[DD]], Convert_to_Games[[#This Row],[DD]]+K164))</f>
        <v>0</v>
      </c>
    </row>
    <row r="166" spans="1:11">
      <c r="A166" s="16" t="s">
        <v>30</v>
      </c>
      <c r="B166" s="16" t="s">
        <v>22</v>
      </c>
      <c r="C166" s="16" t="s">
        <v>16</v>
      </c>
      <c r="D166" s="11">
        <v>45772</v>
      </c>
      <c r="E166" s="16">
        <v>70</v>
      </c>
      <c r="F166" s="16" t="s">
        <v>9</v>
      </c>
      <c r="G166" s="16" t="s">
        <v>4</v>
      </c>
      <c r="H166" s="16">
        <v>9</v>
      </c>
      <c r="I166">
        <v>1</v>
      </c>
      <c r="J166" s="16">
        <f>IF(Convert_to_Games[[#This Row],[Total Score]]&gt;9, 1, 0)</f>
        <v>0</v>
      </c>
      <c r="K166" s="16">
        <f>IF(Convert_to_Games[[#This Row],[DD]]=0, 0, IF(K165 = "Cons DD", Convert_to_Games[[#This Row],[DD]], Convert_to_Games[[#This Row],[DD]]+K165))</f>
        <v>0</v>
      </c>
    </row>
    <row r="167" spans="1:11">
      <c r="A167" s="16" t="s">
        <v>30</v>
      </c>
      <c r="B167" s="16" t="s">
        <v>22</v>
      </c>
      <c r="C167" s="16" t="s">
        <v>16</v>
      </c>
      <c r="D167" s="11">
        <v>45772</v>
      </c>
      <c r="E167" s="16">
        <v>70</v>
      </c>
      <c r="F167" s="16" t="s">
        <v>9</v>
      </c>
      <c r="G167" s="16" t="s">
        <v>5</v>
      </c>
      <c r="H167" s="16">
        <v>7</v>
      </c>
      <c r="I167">
        <v>0</v>
      </c>
      <c r="J167" s="16">
        <f>IF(Convert_to_Games[[#This Row],[Total Score]]&gt;9, 1, 0)</f>
        <v>0</v>
      </c>
      <c r="K167" s="16">
        <f>IF(Convert_to_Games[[#This Row],[DD]]=0, 0, IF(K166 = "Cons DD", Convert_to_Games[[#This Row],[DD]], Convert_to_Games[[#This Row],[DD]]+K166))</f>
        <v>0</v>
      </c>
    </row>
    <row r="168" spans="1:11">
      <c r="A168" s="16" t="s">
        <v>30</v>
      </c>
      <c r="B168" s="16" t="s">
        <v>21</v>
      </c>
      <c r="C168" s="16" t="s">
        <v>16</v>
      </c>
      <c r="D168" s="11">
        <v>45772</v>
      </c>
      <c r="E168" s="16">
        <v>71</v>
      </c>
      <c r="F168" s="16" t="s">
        <v>11</v>
      </c>
      <c r="G168" s="16" t="s">
        <v>4</v>
      </c>
      <c r="H168" s="16">
        <v>13</v>
      </c>
      <c r="I168">
        <v>1</v>
      </c>
      <c r="J168" s="16">
        <f>IF(Convert_to_Games[[#This Row],[Total Score]]&gt;9, 1, 0)</f>
        <v>1</v>
      </c>
      <c r="K168" s="16">
        <f>IF(Convert_to_Games[[#This Row],[DD]]=0, 0, IF(K167 = "Cons DD", Convert_to_Games[[#This Row],[DD]], Convert_to_Games[[#This Row],[DD]]+K167))</f>
        <v>1</v>
      </c>
    </row>
    <row r="169" spans="1:11">
      <c r="A169" s="16" t="s">
        <v>30</v>
      </c>
      <c r="B169" s="16" t="s">
        <v>21</v>
      </c>
      <c r="C169" s="16" t="s">
        <v>16</v>
      </c>
      <c r="D169" s="11">
        <v>45772</v>
      </c>
      <c r="E169" s="16">
        <v>71</v>
      </c>
      <c r="F169" s="16" t="s">
        <v>11</v>
      </c>
      <c r="G169" s="16" t="s">
        <v>5</v>
      </c>
      <c r="H169" s="16">
        <v>8</v>
      </c>
      <c r="I169">
        <v>0</v>
      </c>
      <c r="J169" s="16">
        <f>IF(Convert_to_Games[[#This Row],[Total Score]]&gt;9, 1, 0)</f>
        <v>0</v>
      </c>
      <c r="K169" s="16">
        <f>IF(Convert_to_Games[[#This Row],[DD]]=0, 0, IF(K168 = "Cons DD", Convert_to_Games[[#This Row],[DD]], Convert_to_Games[[#This Row],[DD]]+K168))</f>
        <v>0</v>
      </c>
    </row>
    <row r="170" spans="1:11">
      <c r="A170" s="16" t="s">
        <v>30</v>
      </c>
      <c r="B170" s="16" t="s">
        <v>22</v>
      </c>
      <c r="C170" s="16" t="s">
        <v>16</v>
      </c>
      <c r="D170" s="11">
        <v>45775</v>
      </c>
      <c r="E170" s="16">
        <v>72</v>
      </c>
      <c r="F170" s="16" t="s">
        <v>12</v>
      </c>
      <c r="G170" s="16" t="s">
        <v>4</v>
      </c>
      <c r="H170" s="16">
        <v>4</v>
      </c>
      <c r="I170">
        <v>1</v>
      </c>
      <c r="J170" s="16">
        <f>IF(Convert_to_Games[[#This Row],[Total Score]]&gt;9, 1, 0)</f>
        <v>0</v>
      </c>
      <c r="K170" s="16">
        <f>IF(Convert_to_Games[[#This Row],[DD]]=0, 0, IF(K169 = "Cons DD", Convert_to_Games[[#This Row],[DD]], Convert_to_Games[[#This Row],[DD]]+K169))</f>
        <v>0</v>
      </c>
    </row>
    <row r="171" spans="1:11">
      <c r="A171" s="16" t="s">
        <v>30</v>
      </c>
      <c r="B171" s="16" t="s">
        <v>22</v>
      </c>
      <c r="C171" s="16" t="s">
        <v>16</v>
      </c>
      <c r="D171" s="11">
        <v>45775</v>
      </c>
      <c r="E171" s="16">
        <v>72</v>
      </c>
      <c r="F171" s="16" t="s">
        <v>12</v>
      </c>
      <c r="G171" s="16" t="s">
        <v>5</v>
      </c>
      <c r="H171" s="16">
        <v>1</v>
      </c>
      <c r="I171">
        <v>0</v>
      </c>
      <c r="J171" s="16">
        <f>IF(Convert_to_Games[[#This Row],[Total Score]]&gt;9, 1, 0)</f>
        <v>0</v>
      </c>
      <c r="K171" s="16">
        <f>IF(Convert_to_Games[[#This Row],[DD]]=0, 0, IF(K170 = "Cons DD", Convert_to_Games[[#This Row],[DD]], Convert_to_Games[[#This Row],[DD]]+K170))</f>
        <v>0</v>
      </c>
    </row>
    <row r="172" spans="1:11">
      <c r="A172" s="16" t="s">
        <v>30</v>
      </c>
      <c r="B172" s="16" t="s">
        <v>22</v>
      </c>
      <c r="C172" s="16" t="s">
        <v>16</v>
      </c>
      <c r="D172" s="11">
        <v>45775</v>
      </c>
      <c r="E172" s="16">
        <v>72</v>
      </c>
      <c r="F172" s="16" t="s">
        <v>12</v>
      </c>
      <c r="G172" s="16" t="s">
        <v>7</v>
      </c>
      <c r="H172" s="16">
        <v>0</v>
      </c>
      <c r="I172">
        <v>0</v>
      </c>
      <c r="J172" s="16">
        <f>IF(Convert_to_Games[[#This Row],[Total Score]]&gt;9, 1, 0)</f>
        <v>0</v>
      </c>
      <c r="K172" s="16">
        <f>IF(Convert_to_Games[[#This Row],[DD]]=0, 0, IF(K171 = "Cons DD", Convert_to_Games[[#This Row],[DD]], Convert_to_Games[[#This Row],[DD]]+K171))</f>
        <v>0</v>
      </c>
    </row>
    <row r="173" spans="1:11">
      <c r="A173" s="16" t="s">
        <v>30</v>
      </c>
      <c r="B173" s="16" t="s">
        <v>21</v>
      </c>
      <c r="C173" s="16" t="s">
        <v>16</v>
      </c>
      <c r="D173" s="11">
        <v>45775</v>
      </c>
      <c r="E173" s="16">
        <v>73</v>
      </c>
      <c r="F173" s="16" t="s">
        <v>9</v>
      </c>
      <c r="G173" s="16" t="s">
        <v>5</v>
      </c>
      <c r="H173" s="16">
        <v>10</v>
      </c>
      <c r="I173">
        <v>1</v>
      </c>
      <c r="J173" s="16">
        <f>IF(Convert_to_Games[[#This Row],[Total Score]]&gt;9, 1, 0)</f>
        <v>1</v>
      </c>
      <c r="K173" s="16">
        <f>IF(Convert_to_Games[[#This Row],[DD]]=0, 0, IF(K172 = "Cons DD", Convert_to_Games[[#This Row],[DD]], Convert_to_Games[[#This Row],[DD]]+K172))</f>
        <v>1</v>
      </c>
    </row>
    <row r="174" spans="1:11">
      <c r="A174" s="16" t="s">
        <v>30</v>
      </c>
      <c r="B174" s="16" t="s">
        <v>21</v>
      </c>
      <c r="C174" s="16" t="s">
        <v>16</v>
      </c>
      <c r="D174" s="11">
        <v>45775</v>
      </c>
      <c r="E174" s="16">
        <v>73</v>
      </c>
      <c r="F174" s="16" t="s">
        <v>9</v>
      </c>
      <c r="G174" s="16" t="s">
        <v>4</v>
      </c>
      <c r="H174" s="16">
        <v>2</v>
      </c>
      <c r="I174">
        <v>0</v>
      </c>
      <c r="J174" s="16">
        <f>IF(Convert_to_Games[[#This Row],[Total Score]]&gt;9, 1, 0)</f>
        <v>0</v>
      </c>
      <c r="K174" s="16">
        <f>IF(Convert_to_Games[[#This Row],[DD]]=0, 0, IF(K173 = "Cons DD", Convert_to_Games[[#This Row],[DD]], Convert_to_Games[[#This Row],[DD]]+K173))</f>
        <v>0</v>
      </c>
    </row>
    <row r="175" spans="1:11">
      <c r="A175" s="16" t="s">
        <v>30</v>
      </c>
      <c r="B175" s="16" t="s">
        <v>23</v>
      </c>
      <c r="C175" s="16" t="s">
        <v>16</v>
      </c>
      <c r="D175" s="11">
        <v>45775</v>
      </c>
      <c r="E175" s="16">
        <v>74</v>
      </c>
      <c r="F175" s="16" t="s">
        <v>39</v>
      </c>
      <c r="G175" s="16" t="s">
        <v>4</v>
      </c>
      <c r="H175" s="16">
        <v>7</v>
      </c>
      <c r="I175">
        <v>1</v>
      </c>
      <c r="J175" s="16">
        <f>IF(Convert_to_Games[[#This Row],[Total Score]]&gt;9, 1, 0)</f>
        <v>0</v>
      </c>
      <c r="K175" s="16">
        <f>IF(Convert_to_Games[[#This Row],[DD]]=0, 0, IF(K174 = "Cons DD", Convert_to_Games[[#This Row],[DD]], Convert_to_Games[[#This Row],[DD]]+K174))</f>
        <v>0</v>
      </c>
    </row>
    <row r="176" spans="1:11">
      <c r="A176" s="16" t="s">
        <v>30</v>
      </c>
      <c r="B176" s="16" t="s">
        <v>23</v>
      </c>
      <c r="C176" s="16" t="s">
        <v>16</v>
      </c>
      <c r="D176" s="11">
        <v>45775</v>
      </c>
      <c r="E176" s="16">
        <v>74</v>
      </c>
      <c r="F176" s="16" t="s">
        <v>39</v>
      </c>
      <c r="G176" s="16" t="s">
        <v>7</v>
      </c>
      <c r="H176" s="16">
        <v>3</v>
      </c>
      <c r="I176">
        <v>0</v>
      </c>
      <c r="J176" s="16">
        <f>IF(Convert_to_Games[[#This Row],[Total Score]]&gt;9, 1, 0)</f>
        <v>0</v>
      </c>
      <c r="K176" s="16">
        <f>IF(Convert_to_Games[[#This Row],[DD]]=0, 0, IF(K175 = "Cons DD", Convert_to_Games[[#This Row],[DD]], Convert_to_Games[[#This Row],[DD]]+K175))</f>
        <v>0</v>
      </c>
    </row>
    <row r="177" spans="1:11">
      <c r="A177" s="16" t="s">
        <v>30</v>
      </c>
      <c r="B177" s="16" t="s">
        <v>23</v>
      </c>
      <c r="C177" s="16" t="s">
        <v>16</v>
      </c>
      <c r="D177" s="11">
        <v>45775</v>
      </c>
      <c r="E177" s="16">
        <v>74</v>
      </c>
      <c r="F177" s="16" t="s">
        <v>39</v>
      </c>
      <c r="G177" s="16" t="s">
        <v>5</v>
      </c>
      <c r="H177" s="16">
        <v>1</v>
      </c>
      <c r="I177">
        <v>0</v>
      </c>
      <c r="J177" s="16">
        <f>IF(Convert_to_Games[[#This Row],[Total Score]]&gt;9, 1, 0)</f>
        <v>0</v>
      </c>
      <c r="K177" s="16">
        <f>IF(Convert_to_Games[[#This Row],[DD]]=0, 0, IF(K176 = "Cons DD", Convert_to_Games[[#This Row],[DD]], Convert_to_Games[[#This Row],[DD]]+K176))</f>
        <v>0</v>
      </c>
    </row>
    <row r="178" spans="1:11">
      <c r="A178" s="16" t="s">
        <v>30</v>
      </c>
      <c r="B178" s="16" t="s">
        <v>22</v>
      </c>
      <c r="C178" s="16" t="s">
        <v>16</v>
      </c>
      <c r="D178" s="11">
        <v>45775</v>
      </c>
      <c r="E178" s="16">
        <v>75</v>
      </c>
      <c r="F178" s="16" t="s">
        <v>11</v>
      </c>
      <c r="G178" s="16" t="s">
        <v>4</v>
      </c>
      <c r="H178" s="16">
        <v>10</v>
      </c>
      <c r="I178">
        <v>1</v>
      </c>
      <c r="J178" s="16">
        <f>IF(Convert_to_Games[[#This Row],[Total Score]]&gt;9, 1, 0)</f>
        <v>1</v>
      </c>
      <c r="K178" s="16">
        <f>IF(Convert_to_Games[[#This Row],[DD]]=0, 0, IF(K177 = "Cons DD", Convert_to_Games[[#This Row],[DD]], Convert_to_Games[[#This Row],[DD]]+K177))</f>
        <v>1</v>
      </c>
    </row>
    <row r="179" spans="1:11">
      <c r="A179" s="16" t="s">
        <v>30</v>
      </c>
      <c r="B179" s="16" t="s">
        <v>22</v>
      </c>
      <c r="C179" s="16" t="s">
        <v>16</v>
      </c>
      <c r="D179" s="11">
        <v>45775</v>
      </c>
      <c r="E179" s="16">
        <v>75</v>
      </c>
      <c r="F179" s="16" t="s">
        <v>11</v>
      </c>
      <c r="G179" s="16" t="s">
        <v>5</v>
      </c>
      <c r="H179" s="16">
        <v>8</v>
      </c>
      <c r="I179">
        <v>0</v>
      </c>
      <c r="J179" s="16">
        <f>IF(Convert_to_Games[[#This Row],[Total Score]]&gt;9, 1, 0)</f>
        <v>0</v>
      </c>
      <c r="K179" s="16">
        <f>IF(Convert_to_Games[[#This Row],[DD]]=0, 0, IF(K178 = "Cons DD", Convert_to_Games[[#This Row],[DD]], Convert_to_Games[[#This Row],[DD]]+K178))</f>
        <v>0</v>
      </c>
    </row>
    <row r="180" spans="1:11">
      <c r="A180" s="16" t="s">
        <v>30</v>
      </c>
      <c r="B180" s="16" t="s">
        <v>22</v>
      </c>
      <c r="C180" s="16" t="s">
        <v>16</v>
      </c>
      <c r="D180" s="11">
        <v>45776</v>
      </c>
      <c r="E180" s="16">
        <v>76</v>
      </c>
      <c r="F180" s="16" t="s">
        <v>9</v>
      </c>
      <c r="G180" s="16" t="s">
        <v>4</v>
      </c>
      <c r="H180" s="16">
        <v>5</v>
      </c>
      <c r="I180">
        <v>1</v>
      </c>
      <c r="J180" s="16">
        <f>IF(Convert_to_Games[[#This Row],[Total Score]]&gt;9, 1, 0)</f>
        <v>0</v>
      </c>
      <c r="K180" s="16">
        <f>IF(Convert_to_Games[[#This Row],[DD]]=0, 0, IF(K179 = "Cons DD", Convert_to_Games[[#This Row],[DD]], Convert_to_Games[[#This Row],[DD]]+K179))</f>
        <v>0</v>
      </c>
    </row>
    <row r="181" spans="1:11">
      <c r="A181" s="16" t="s">
        <v>30</v>
      </c>
      <c r="B181" s="16" t="s">
        <v>22</v>
      </c>
      <c r="C181" s="16" t="s">
        <v>16</v>
      </c>
      <c r="D181" s="11">
        <v>45776</v>
      </c>
      <c r="E181" s="16">
        <v>76</v>
      </c>
      <c r="F181" s="16" t="s">
        <v>9</v>
      </c>
      <c r="G181" s="16" t="s">
        <v>5</v>
      </c>
      <c r="H181" s="16">
        <v>0</v>
      </c>
      <c r="I181">
        <v>0</v>
      </c>
      <c r="J181" s="16">
        <f>IF(Convert_to_Games[[#This Row],[Total Score]]&gt;9, 1, 0)</f>
        <v>0</v>
      </c>
      <c r="K181" s="16">
        <f>IF(Convert_to_Games[[#This Row],[DD]]=0, 0, IF(K180 = "Cons DD", Convert_to_Games[[#This Row],[DD]], Convert_to_Games[[#This Row],[DD]]+K180))</f>
        <v>0</v>
      </c>
    </row>
    <row r="182" spans="1:11">
      <c r="A182" s="16" t="s">
        <v>30</v>
      </c>
      <c r="B182" s="16" t="s">
        <v>22</v>
      </c>
      <c r="C182" s="16" t="s">
        <v>16</v>
      </c>
      <c r="D182" s="11">
        <v>45776</v>
      </c>
      <c r="E182" s="16">
        <v>77</v>
      </c>
      <c r="F182" s="16" t="s">
        <v>74</v>
      </c>
      <c r="G182" s="16" t="s">
        <v>6</v>
      </c>
      <c r="H182" s="16">
        <v>8</v>
      </c>
      <c r="I182">
        <v>0</v>
      </c>
      <c r="J182" s="16">
        <f>IF(Convert_to_Games[[#This Row],[Total Score]]&gt;9, 1, 0)</f>
        <v>0</v>
      </c>
      <c r="K182" s="16">
        <f>IF(Convert_to_Games[[#This Row],[DD]]=0, 0, IF(K181 = "Cons DD", Convert_to_Games[[#This Row],[DD]], Convert_to_Games[[#This Row],[DD]]+K181))</f>
        <v>0</v>
      </c>
    </row>
    <row r="183" spans="1:11">
      <c r="A183" s="16" t="s">
        <v>30</v>
      </c>
      <c r="B183" s="16" t="s">
        <v>22</v>
      </c>
      <c r="C183" s="16" t="s">
        <v>16</v>
      </c>
      <c r="D183" s="11">
        <v>45776</v>
      </c>
      <c r="E183" s="16">
        <v>77</v>
      </c>
      <c r="F183" s="16" t="s">
        <v>74</v>
      </c>
      <c r="G183" s="16" t="s">
        <v>5</v>
      </c>
      <c r="H183" s="16">
        <v>5</v>
      </c>
      <c r="I183">
        <v>1</v>
      </c>
      <c r="J183" s="16">
        <f>IF(Convert_to_Games[[#This Row],[Total Score]]&gt;9, 1, 0)</f>
        <v>0</v>
      </c>
      <c r="K183" s="16">
        <f>IF(Convert_to_Games[[#This Row],[DD]]=0, 0, IF(K182 = "Cons DD", Convert_to_Games[[#This Row],[DD]], Convert_to_Games[[#This Row],[DD]]+K182))</f>
        <v>0</v>
      </c>
    </row>
    <row r="184" spans="1:11">
      <c r="A184" s="16" t="s">
        <v>30</v>
      </c>
      <c r="B184" s="16" t="s">
        <v>22</v>
      </c>
      <c r="C184" s="16" t="s">
        <v>16</v>
      </c>
      <c r="D184" s="11">
        <v>45776</v>
      </c>
      <c r="E184" s="16">
        <v>77</v>
      </c>
      <c r="F184" s="16" t="s">
        <v>74</v>
      </c>
      <c r="G184" s="16" t="s">
        <v>4</v>
      </c>
      <c r="H184" s="16">
        <v>1</v>
      </c>
      <c r="I184">
        <v>0</v>
      </c>
      <c r="J184" s="16">
        <f>IF(Convert_to_Games[[#This Row],[Total Score]]&gt;9, 1, 0)</f>
        <v>0</v>
      </c>
      <c r="K184" s="16">
        <f>IF(Convert_to_Games[[#This Row],[DD]]=0, 0, IF(K183 = "Cons DD", Convert_to_Games[[#This Row],[DD]], Convert_to_Games[[#This Row],[DD]]+K183))</f>
        <v>0</v>
      </c>
    </row>
    <row r="185" spans="1:11">
      <c r="A185" s="16" t="s">
        <v>30</v>
      </c>
      <c r="B185" s="16" t="s">
        <v>22</v>
      </c>
      <c r="C185" s="16" t="s">
        <v>16</v>
      </c>
      <c r="D185" s="11">
        <v>45776</v>
      </c>
      <c r="E185" s="16">
        <v>78</v>
      </c>
      <c r="F185" s="16" t="s">
        <v>75</v>
      </c>
      <c r="G185" s="16" t="s">
        <v>4</v>
      </c>
      <c r="H185" s="16">
        <v>9</v>
      </c>
      <c r="I185">
        <v>1</v>
      </c>
      <c r="J185" s="16">
        <f>IF(Convert_to_Games[[#This Row],[Total Score]]&gt;9, 1, 0)</f>
        <v>0</v>
      </c>
      <c r="K185" s="16">
        <f>IF(Convert_to_Games[[#This Row],[DD]]=0, 0, IF(K184 = "Cons DD", Convert_to_Games[[#This Row],[DD]], Convert_to_Games[[#This Row],[DD]]+K184))</f>
        <v>0</v>
      </c>
    </row>
    <row r="186" spans="1:11">
      <c r="A186" s="16" t="s">
        <v>30</v>
      </c>
      <c r="B186" s="16" t="s">
        <v>22</v>
      </c>
      <c r="C186" s="16" t="s">
        <v>16</v>
      </c>
      <c r="D186" s="11">
        <v>45776</v>
      </c>
      <c r="E186" s="16">
        <v>78</v>
      </c>
      <c r="F186" s="16" t="s">
        <v>75</v>
      </c>
      <c r="G186" s="16" t="s">
        <v>7</v>
      </c>
      <c r="H186" s="16">
        <v>4</v>
      </c>
      <c r="I186">
        <v>0</v>
      </c>
      <c r="J186" s="16">
        <f>IF(Convert_to_Games[[#This Row],[Total Score]]&gt;9, 1, 0)</f>
        <v>0</v>
      </c>
      <c r="K186" s="16">
        <f>IF(Convert_to_Games[[#This Row],[DD]]=0, 0, IF(K185 = "Cons DD", Convert_to_Games[[#This Row],[DD]], Convert_to_Games[[#This Row],[DD]]+K185))</f>
        <v>0</v>
      </c>
    </row>
    <row r="187" spans="1:11">
      <c r="A187" s="16" t="s">
        <v>30</v>
      </c>
      <c r="B187" s="16" t="s">
        <v>22</v>
      </c>
      <c r="C187" s="16" t="s">
        <v>16</v>
      </c>
      <c r="D187" s="11">
        <v>45776</v>
      </c>
      <c r="E187" s="16">
        <v>79</v>
      </c>
      <c r="F187" s="16" t="s">
        <v>76</v>
      </c>
      <c r="G187" s="16" t="s">
        <v>4</v>
      </c>
      <c r="H187" s="16">
        <v>7</v>
      </c>
      <c r="I187">
        <v>1</v>
      </c>
      <c r="J187" s="16">
        <f>IF(Convert_to_Games[[#This Row],[Total Score]]&gt;9, 1, 0)</f>
        <v>0</v>
      </c>
      <c r="K187" s="16">
        <f>IF(Convert_to_Games[[#This Row],[DD]]=0, 0, IF(K186 = "Cons DD", Convert_to_Games[[#This Row],[DD]], Convert_to_Games[[#This Row],[DD]]+K186))</f>
        <v>0</v>
      </c>
    </row>
    <row r="188" spans="1:11">
      <c r="A188" s="16" t="s">
        <v>30</v>
      </c>
      <c r="B188" s="16" t="s">
        <v>22</v>
      </c>
      <c r="C188" s="16" t="s">
        <v>16</v>
      </c>
      <c r="D188" s="11">
        <v>45776</v>
      </c>
      <c r="E188" s="16">
        <v>79</v>
      </c>
      <c r="F188" s="16" t="s">
        <v>76</v>
      </c>
      <c r="G188" s="16" t="s">
        <v>7</v>
      </c>
      <c r="H188" s="16">
        <v>5</v>
      </c>
      <c r="I188">
        <v>0</v>
      </c>
      <c r="J188" s="16">
        <f>IF(Convert_to_Games[[#This Row],[Total Score]]&gt;9, 1, 0)</f>
        <v>0</v>
      </c>
      <c r="K188" s="16">
        <f>IF(Convert_to_Games[[#This Row],[DD]]=0, 0, IF(K187 = "Cons DD", Convert_to_Games[[#This Row],[DD]], Convert_to_Games[[#This Row],[DD]]+K187))</f>
        <v>0</v>
      </c>
    </row>
    <row r="189" spans="1:11">
      <c r="A189" s="16" t="s">
        <v>30</v>
      </c>
      <c r="B189" s="16" t="s">
        <v>22</v>
      </c>
      <c r="C189" s="16" t="s">
        <v>16</v>
      </c>
      <c r="D189" s="11">
        <v>45776</v>
      </c>
      <c r="E189" s="16">
        <v>79</v>
      </c>
      <c r="F189" s="16" t="s">
        <v>76</v>
      </c>
      <c r="G189" s="16" t="s">
        <v>5</v>
      </c>
      <c r="H189" s="16">
        <v>1</v>
      </c>
      <c r="I189">
        <v>0</v>
      </c>
      <c r="J189" s="16">
        <f>IF(Convert_to_Games[[#This Row],[Total Score]]&gt;9, 1, 0)</f>
        <v>0</v>
      </c>
      <c r="K189" s="16">
        <f>IF(Convert_to_Games[[#This Row],[DD]]=0, 0, IF(K188 = "Cons DD", Convert_to_Games[[#This Row],[DD]], Convert_to_Games[[#This Row],[DD]]+K188))</f>
        <v>0</v>
      </c>
    </row>
    <row r="190" spans="1:11">
      <c r="A190" s="16" t="s">
        <v>30</v>
      </c>
      <c r="B190" s="16" t="s">
        <v>22</v>
      </c>
      <c r="C190" s="16" t="s">
        <v>16</v>
      </c>
      <c r="D190" s="11">
        <v>45776</v>
      </c>
      <c r="E190" s="16">
        <v>79</v>
      </c>
      <c r="F190" s="16" t="s">
        <v>76</v>
      </c>
      <c r="G190" s="16" t="s">
        <v>6</v>
      </c>
      <c r="H190" s="16">
        <v>1</v>
      </c>
      <c r="I190">
        <v>0</v>
      </c>
      <c r="J190" s="16">
        <f>IF(Convert_to_Games[[#This Row],[Total Score]]&gt;9, 1, 0)</f>
        <v>0</v>
      </c>
      <c r="K190" s="16">
        <f>IF(Convert_to_Games[[#This Row],[DD]]=0, 0, IF(K189 = "Cons DD", Convert_to_Games[[#This Row],[DD]], Convert_to_Games[[#This Row],[DD]]+K189))</f>
        <v>0</v>
      </c>
    </row>
    <row r="191" spans="1:11">
      <c r="A191" s="16" t="s">
        <v>30</v>
      </c>
      <c r="B191" s="16" t="s">
        <v>22</v>
      </c>
      <c r="C191" s="16" t="s">
        <v>16</v>
      </c>
      <c r="D191" s="11">
        <v>45777</v>
      </c>
      <c r="E191" s="16">
        <v>80</v>
      </c>
      <c r="F191" s="16" t="s">
        <v>8</v>
      </c>
      <c r="G191" s="16" t="s">
        <v>4</v>
      </c>
      <c r="H191" s="16">
        <v>12</v>
      </c>
      <c r="I191">
        <v>1</v>
      </c>
      <c r="J191" s="16">
        <f>IF(Convert_to_Games[[#This Row],[Total Score]]&gt;9, 1, 0)</f>
        <v>1</v>
      </c>
      <c r="K191" s="16">
        <f>IF(Convert_to_Games[[#This Row],[DD]]=0, 0, IF(K190 = "Cons DD", Convert_to_Games[[#This Row],[DD]], Convert_to_Games[[#This Row],[DD]]+K190))</f>
        <v>1</v>
      </c>
    </row>
    <row r="192" spans="1:11">
      <c r="A192" s="16" t="s">
        <v>30</v>
      </c>
      <c r="B192" s="16" t="s">
        <v>22</v>
      </c>
      <c r="C192" s="16" t="s">
        <v>16</v>
      </c>
      <c r="D192" s="11">
        <v>45777</v>
      </c>
      <c r="E192" s="16">
        <v>80</v>
      </c>
      <c r="F192" s="16" t="s">
        <v>8</v>
      </c>
      <c r="G192" s="16" t="s">
        <v>6</v>
      </c>
      <c r="H192" s="16">
        <v>4</v>
      </c>
      <c r="I192">
        <v>0</v>
      </c>
      <c r="J192" s="16">
        <f>IF(Convert_to_Games[[#This Row],[Total Score]]&gt;9, 1, 0)</f>
        <v>0</v>
      </c>
      <c r="K192" s="16">
        <f>IF(Convert_to_Games[[#This Row],[DD]]=0, 0, IF(K191 = "Cons DD", Convert_to_Games[[#This Row],[DD]], Convert_to_Games[[#This Row],[DD]]+K191))</f>
        <v>0</v>
      </c>
    </row>
    <row r="193" spans="1:11">
      <c r="A193" s="16" t="s">
        <v>30</v>
      </c>
      <c r="B193" s="16" t="s">
        <v>22</v>
      </c>
      <c r="C193" s="16" t="s">
        <v>16</v>
      </c>
      <c r="D193" s="11">
        <v>45777</v>
      </c>
      <c r="E193" s="16">
        <v>80</v>
      </c>
      <c r="F193" s="16" t="s">
        <v>8</v>
      </c>
      <c r="G193" s="16" t="s">
        <v>5</v>
      </c>
      <c r="H193" s="16">
        <v>3</v>
      </c>
      <c r="I193">
        <v>0</v>
      </c>
      <c r="J193" s="16">
        <f>IF(Convert_to_Games[[#This Row],[Total Score]]&gt;9, 1, 0)</f>
        <v>0</v>
      </c>
      <c r="K193" s="16">
        <f>IF(Convert_to_Games[[#This Row],[DD]]=0, 0, IF(K192 = "Cons DD", Convert_to_Games[[#This Row],[DD]], Convert_to_Games[[#This Row],[DD]]+K192))</f>
        <v>0</v>
      </c>
    </row>
    <row r="194" spans="1:11">
      <c r="A194" s="16" t="s">
        <v>30</v>
      </c>
      <c r="B194" s="16" t="s">
        <v>21</v>
      </c>
      <c r="C194" s="16" t="s">
        <v>16</v>
      </c>
      <c r="D194" s="11">
        <v>45777</v>
      </c>
      <c r="E194" s="16">
        <v>81</v>
      </c>
      <c r="F194" s="16" t="s">
        <v>11</v>
      </c>
      <c r="G194" s="16" t="s">
        <v>4</v>
      </c>
      <c r="H194" s="16">
        <v>6</v>
      </c>
      <c r="I194">
        <v>1</v>
      </c>
      <c r="J194" s="16">
        <f>IF(Convert_to_Games[[#This Row],[Total Score]]&gt;9, 1, 0)</f>
        <v>0</v>
      </c>
      <c r="K194" s="16">
        <f>IF(Convert_to_Games[[#This Row],[DD]]=0, 0, IF(K193 = "Cons DD", Convert_to_Games[[#This Row],[DD]], Convert_to_Games[[#This Row],[DD]]+K193))</f>
        <v>0</v>
      </c>
    </row>
    <row r="195" spans="1:11">
      <c r="A195" s="16" t="s">
        <v>30</v>
      </c>
      <c r="B195" s="16" t="s">
        <v>21</v>
      </c>
      <c r="C195" s="16" t="s">
        <v>16</v>
      </c>
      <c r="D195" s="11">
        <v>45777</v>
      </c>
      <c r="E195" s="16">
        <v>81</v>
      </c>
      <c r="F195" s="16" t="s">
        <v>11</v>
      </c>
      <c r="G195" s="16" t="s">
        <v>5</v>
      </c>
      <c r="H195" s="16">
        <v>0</v>
      </c>
      <c r="I195">
        <v>0</v>
      </c>
      <c r="J195" s="16">
        <f>IF(Convert_to_Games[[#This Row],[Total Score]]&gt;9, 1, 0)</f>
        <v>0</v>
      </c>
      <c r="K195" s="16">
        <f>IF(Convert_to_Games[[#This Row],[DD]]=0, 0, IF(K194 = "Cons DD", Convert_to_Games[[#This Row],[DD]], Convert_to_Games[[#This Row],[DD]]+K194))</f>
        <v>0</v>
      </c>
    </row>
    <row r="196" spans="1:11">
      <c r="A196" s="16" t="s">
        <v>30</v>
      </c>
      <c r="B196" s="16" t="s">
        <v>23</v>
      </c>
      <c r="C196" s="16" t="s">
        <v>16</v>
      </c>
      <c r="D196" s="11">
        <v>45777</v>
      </c>
      <c r="E196" s="16">
        <v>82</v>
      </c>
      <c r="F196" s="16" t="s">
        <v>79</v>
      </c>
      <c r="G196" s="16" t="s">
        <v>4</v>
      </c>
      <c r="H196" s="16">
        <v>12</v>
      </c>
      <c r="I196">
        <v>1</v>
      </c>
      <c r="J196" s="16">
        <f>IF(Convert_to_Games[[#This Row],[Total Score]]&gt;9, 1, 0)</f>
        <v>1</v>
      </c>
      <c r="K196" s="16">
        <f>IF(Convert_to_Games[[#This Row],[DD]]=0, 0, IF(K195 = "Cons DD", Convert_to_Games[[#This Row],[DD]], Convert_to_Games[[#This Row],[DD]]+K195))</f>
        <v>1</v>
      </c>
    </row>
    <row r="197" spans="1:11">
      <c r="A197" s="16" t="s">
        <v>30</v>
      </c>
      <c r="B197" s="16" t="s">
        <v>23</v>
      </c>
      <c r="C197" s="16" t="s">
        <v>16</v>
      </c>
      <c r="D197" s="11">
        <v>45777</v>
      </c>
      <c r="E197" s="16">
        <v>82</v>
      </c>
      <c r="F197" s="16" t="s">
        <v>79</v>
      </c>
      <c r="G197" s="16" t="s">
        <v>5</v>
      </c>
      <c r="H197" s="16">
        <v>5</v>
      </c>
      <c r="I197">
        <v>0</v>
      </c>
      <c r="J197" s="16">
        <f>IF(Convert_to_Games[[#This Row],[Total Score]]&gt;9, 1, 0)</f>
        <v>0</v>
      </c>
      <c r="K197" s="16">
        <f>IF(Convert_to_Games[[#This Row],[DD]]=0, 0, IF(K196 = "Cons DD", Convert_to_Games[[#This Row],[DD]], Convert_to_Games[[#This Row],[DD]]+K196))</f>
        <v>0</v>
      </c>
    </row>
    <row r="198" spans="1:11">
      <c r="A198" s="16" t="s">
        <v>30</v>
      </c>
      <c r="B198" s="16" t="s">
        <v>23</v>
      </c>
      <c r="C198" s="16" t="s">
        <v>16</v>
      </c>
      <c r="D198" s="11">
        <v>45777</v>
      </c>
      <c r="E198" s="16">
        <v>82</v>
      </c>
      <c r="F198" s="16" t="s">
        <v>79</v>
      </c>
      <c r="G198" s="16" t="s">
        <v>7</v>
      </c>
      <c r="H198" s="16">
        <v>2</v>
      </c>
      <c r="I198">
        <v>0</v>
      </c>
      <c r="J198" s="16">
        <f>IF(Convert_to_Games[[#This Row],[Total Score]]&gt;9, 1, 0)</f>
        <v>0</v>
      </c>
      <c r="K198" s="16">
        <f>IF(Convert_to_Games[[#This Row],[DD]]=0, 0, IF(K197 = "Cons DD", Convert_to_Games[[#This Row],[DD]], Convert_to_Games[[#This Row],[DD]]+K197))</f>
        <v>0</v>
      </c>
    </row>
    <row r="199" spans="1:11">
      <c r="A199" s="16" t="s">
        <v>30</v>
      </c>
      <c r="B199" s="16" t="s">
        <v>22</v>
      </c>
      <c r="C199" s="16" t="s">
        <v>16</v>
      </c>
      <c r="D199" s="11">
        <v>45777</v>
      </c>
      <c r="E199" s="16">
        <v>83</v>
      </c>
      <c r="F199" s="16" t="s">
        <v>11</v>
      </c>
      <c r="G199" s="16" t="s">
        <v>4</v>
      </c>
      <c r="H199" s="16">
        <v>12</v>
      </c>
      <c r="I199">
        <v>1</v>
      </c>
      <c r="J199" s="16">
        <f>IF(Convert_to_Games[[#This Row],[Total Score]]&gt;9, 1, 0)</f>
        <v>1</v>
      </c>
      <c r="K199" s="16">
        <f>IF(Convert_to_Games[[#This Row],[DD]]=0, 0, IF(K198 = "Cons DD", Convert_to_Games[[#This Row],[DD]], Convert_to_Games[[#This Row],[DD]]+K198))</f>
        <v>1</v>
      </c>
    </row>
    <row r="200" spans="1:11">
      <c r="A200" s="16" t="s">
        <v>30</v>
      </c>
      <c r="B200" s="16" t="s">
        <v>22</v>
      </c>
      <c r="C200" s="16" t="s">
        <v>16</v>
      </c>
      <c r="D200" s="11">
        <v>45777</v>
      </c>
      <c r="E200" s="16">
        <v>83</v>
      </c>
      <c r="F200" s="16" t="s">
        <v>11</v>
      </c>
      <c r="G200" s="16" t="s">
        <v>5</v>
      </c>
      <c r="H200" s="16">
        <v>5</v>
      </c>
      <c r="I200">
        <v>0</v>
      </c>
      <c r="J200" s="16">
        <f>IF(Convert_to_Games[[#This Row],[Total Score]]&gt;9, 1, 0)</f>
        <v>0</v>
      </c>
      <c r="K200" s="16">
        <f>IF(Convert_to_Games[[#This Row],[DD]]=0, 0, IF(K199 = "Cons DD", Convert_to_Games[[#This Row],[DD]], Convert_to_Games[[#This Row],[DD]]+K199))</f>
        <v>0</v>
      </c>
    </row>
    <row r="201" spans="1:11">
      <c r="A201" s="16" t="s">
        <v>30</v>
      </c>
      <c r="B201" s="16" t="s">
        <v>22</v>
      </c>
      <c r="C201" s="16" t="s">
        <v>16</v>
      </c>
      <c r="D201" s="11">
        <v>45778</v>
      </c>
      <c r="E201" s="16">
        <v>84</v>
      </c>
      <c r="F201" s="16" t="s">
        <v>9</v>
      </c>
      <c r="G201" s="16" t="s">
        <v>4</v>
      </c>
      <c r="H201" s="16">
        <v>10</v>
      </c>
      <c r="I201">
        <v>1</v>
      </c>
      <c r="J201" s="16">
        <f>IF(Convert_to_Games[[#This Row],[Total Score]]&gt;9, 1, 0)</f>
        <v>1</v>
      </c>
      <c r="K201" s="16">
        <f>IF(Convert_to_Games[[#This Row],[DD]]=0, 0, IF(K200 = "Cons DD", Convert_to_Games[[#This Row],[DD]], Convert_to_Games[[#This Row],[DD]]+K200))</f>
        <v>1</v>
      </c>
    </row>
    <row r="202" spans="1:11">
      <c r="A202" s="16" t="s">
        <v>30</v>
      </c>
      <c r="B202" s="16" t="s">
        <v>22</v>
      </c>
      <c r="C202" s="16" t="s">
        <v>16</v>
      </c>
      <c r="D202" s="11">
        <v>45778</v>
      </c>
      <c r="E202" s="16">
        <v>84</v>
      </c>
      <c r="F202" s="16" t="s">
        <v>9</v>
      </c>
      <c r="G202" s="16" t="s">
        <v>5</v>
      </c>
      <c r="H202" s="16">
        <v>5</v>
      </c>
      <c r="I202">
        <v>0</v>
      </c>
      <c r="J202" s="16">
        <f>IF(Convert_to_Games[[#This Row],[Total Score]]&gt;9, 1, 0)</f>
        <v>0</v>
      </c>
      <c r="K202" s="16">
        <f>IF(Convert_to_Games[[#This Row],[DD]]=0, 0, IF(K201 = "Cons DD", Convert_to_Games[[#This Row],[DD]], Convert_to_Games[[#This Row],[DD]]+K201))</f>
        <v>0</v>
      </c>
    </row>
    <row r="203" spans="1:11">
      <c r="A203" s="16" t="s">
        <v>30</v>
      </c>
      <c r="B203" s="16" t="s">
        <v>21</v>
      </c>
      <c r="C203" s="16" t="s">
        <v>16</v>
      </c>
      <c r="D203" s="11">
        <v>45778</v>
      </c>
      <c r="E203" s="16">
        <v>85</v>
      </c>
      <c r="F203" s="16" t="s">
        <v>9</v>
      </c>
      <c r="G203" s="16" t="s">
        <v>4</v>
      </c>
      <c r="H203" s="16">
        <v>10</v>
      </c>
      <c r="I203">
        <v>1</v>
      </c>
      <c r="J203" s="16">
        <f>IF(Convert_to_Games[[#This Row],[Total Score]]&gt;9, 1, 0)</f>
        <v>1</v>
      </c>
      <c r="K203" s="16">
        <f>IF(Convert_to_Games[[#This Row],[DD]]=0, 0, IF(K202 = "Cons DD", Convert_to_Games[[#This Row],[DD]], Convert_to_Games[[#This Row],[DD]]+K202))</f>
        <v>1</v>
      </c>
    </row>
    <row r="204" spans="1:11">
      <c r="A204" s="16" t="s">
        <v>30</v>
      </c>
      <c r="B204" s="16" t="s">
        <v>21</v>
      </c>
      <c r="C204" s="16" t="s">
        <v>16</v>
      </c>
      <c r="D204" s="11">
        <v>45778</v>
      </c>
      <c r="E204" s="16">
        <v>85</v>
      </c>
      <c r="F204" s="16" t="s">
        <v>9</v>
      </c>
      <c r="G204" s="16" t="s">
        <v>5</v>
      </c>
      <c r="H204" s="16">
        <v>6</v>
      </c>
      <c r="I204">
        <v>0</v>
      </c>
      <c r="J204" s="16">
        <f>IF(Convert_to_Games[[#This Row],[Total Score]]&gt;9, 1, 0)</f>
        <v>0</v>
      </c>
      <c r="K204" s="16">
        <f>IF(Convert_to_Games[[#This Row],[DD]]=0, 0, IF(K203 = "Cons DD", Convert_to_Games[[#This Row],[DD]], Convert_to_Games[[#This Row],[DD]]+K203))</f>
        <v>0</v>
      </c>
    </row>
    <row r="205" spans="1:11">
      <c r="A205" s="16" t="s">
        <v>30</v>
      </c>
      <c r="B205" s="16" t="s">
        <v>23</v>
      </c>
      <c r="C205" s="16" t="s">
        <v>16</v>
      </c>
      <c r="D205" s="11">
        <v>45778</v>
      </c>
      <c r="E205" s="16">
        <v>86</v>
      </c>
      <c r="F205" s="16" t="s">
        <v>11</v>
      </c>
      <c r="G205" s="16" t="s">
        <v>4</v>
      </c>
      <c r="H205" s="16">
        <v>8</v>
      </c>
      <c r="I205">
        <v>1</v>
      </c>
      <c r="J205" s="16">
        <f>IF(Convert_to_Games[[#This Row],[Total Score]]&gt;9, 1, 0)</f>
        <v>0</v>
      </c>
      <c r="K205" s="16">
        <f>IF(Convert_to_Games[[#This Row],[DD]]=0, 0, IF(K204 = "Cons DD", Convert_to_Games[[#This Row],[DD]], Convert_to_Games[[#This Row],[DD]]+K204))</f>
        <v>0</v>
      </c>
    </row>
    <row r="206" spans="1:11">
      <c r="A206" s="16" t="s">
        <v>30</v>
      </c>
      <c r="B206" s="16" t="s">
        <v>23</v>
      </c>
      <c r="C206" s="16" t="s">
        <v>16</v>
      </c>
      <c r="D206" s="11">
        <v>45778</v>
      </c>
      <c r="E206" s="16">
        <v>86</v>
      </c>
      <c r="F206" s="16" t="s">
        <v>11</v>
      </c>
      <c r="G206" s="16" t="s">
        <v>5</v>
      </c>
      <c r="H206" s="16">
        <v>4</v>
      </c>
      <c r="I206">
        <v>0</v>
      </c>
      <c r="J206" s="16">
        <f>IF(Convert_to_Games[[#This Row],[Total Score]]&gt;9, 1, 0)</f>
        <v>0</v>
      </c>
      <c r="K206" s="16">
        <f>IF(Convert_to_Games[[#This Row],[DD]]=0, 0, IF(K205 = "Cons DD", Convert_to_Games[[#This Row],[DD]], Convert_to_Games[[#This Row],[DD]]+K205))</f>
        <v>0</v>
      </c>
    </row>
    <row r="207" spans="1:11">
      <c r="A207" s="16" t="s">
        <v>30</v>
      </c>
      <c r="B207" s="16" t="s">
        <v>23</v>
      </c>
      <c r="C207" s="16" t="s">
        <v>16</v>
      </c>
      <c r="D207" s="11">
        <v>45778</v>
      </c>
      <c r="E207" s="16">
        <v>87</v>
      </c>
      <c r="F207" s="16" t="s">
        <v>9</v>
      </c>
      <c r="G207" s="16" t="s">
        <v>4</v>
      </c>
      <c r="H207" s="16">
        <v>4</v>
      </c>
      <c r="I207">
        <v>1</v>
      </c>
      <c r="J207" s="16">
        <f>IF(Convert_to_Games[[#This Row],[Total Score]]&gt;9, 1, 0)</f>
        <v>0</v>
      </c>
      <c r="K207" s="16">
        <f>IF(Convert_to_Games[[#This Row],[DD]]=0, 0, IF(K206 = "Cons DD", Convert_to_Games[[#This Row],[DD]], Convert_to_Games[[#This Row],[DD]]+K206))</f>
        <v>0</v>
      </c>
    </row>
    <row r="208" spans="1:11">
      <c r="A208" s="16" t="s">
        <v>30</v>
      </c>
      <c r="B208" s="16" t="s">
        <v>23</v>
      </c>
      <c r="C208" s="16" t="s">
        <v>16</v>
      </c>
      <c r="D208" s="11">
        <v>45778</v>
      </c>
      <c r="E208" s="16">
        <v>87</v>
      </c>
      <c r="F208" s="16" t="s">
        <v>9</v>
      </c>
      <c r="G208" s="16" t="s">
        <v>5</v>
      </c>
      <c r="H208" s="16">
        <v>3</v>
      </c>
      <c r="I208">
        <v>0</v>
      </c>
      <c r="J208" s="16">
        <f>IF(Convert_to_Games[[#This Row],[Total Score]]&gt;9, 1, 0)</f>
        <v>0</v>
      </c>
      <c r="K208" s="16">
        <f>IF(Convert_to_Games[[#This Row],[DD]]=0, 0, IF(K207 = "Cons DD", Convert_to_Games[[#This Row],[DD]], Convert_to_Games[[#This Row],[DD]]+K207))</f>
        <v>0</v>
      </c>
    </row>
    <row r="209" spans="1:11">
      <c r="A209" s="16" t="s">
        <v>30</v>
      </c>
      <c r="B209" s="16" t="s">
        <v>22</v>
      </c>
      <c r="C209" s="16" t="s">
        <v>16</v>
      </c>
      <c r="D209" s="11">
        <v>45779</v>
      </c>
      <c r="E209" s="16">
        <v>88</v>
      </c>
      <c r="F209" s="16" t="s">
        <v>11</v>
      </c>
      <c r="G209" s="16" t="s">
        <v>4</v>
      </c>
      <c r="H209" s="16">
        <v>9</v>
      </c>
      <c r="I209">
        <v>1</v>
      </c>
      <c r="J209" s="16">
        <f>IF(Convert_to_Games[[#This Row],[Total Score]]&gt;9, 1, 0)</f>
        <v>0</v>
      </c>
      <c r="K209" s="16">
        <f>IF(Convert_to_Games[[#This Row],[DD]]=0, 0, IF(K208 = "Cons DD", Convert_to_Games[[#This Row],[DD]], Convert_to_Games[[#This Row],[DD]]+K208))</f>
        <v>0</v>
      </c>
    </row>
    <row r="210" spans="1:11">
      <c r="A210" s="16" t="s">
        <v>30</v>
      </c>
      <c r="B210" s="16" t="s">
        <v>22</v>
      </c>
      <c r="C210" s="16" t="s">
        <v>16</v>
      </c>
      <c r="D210" s="11">
        <v>45779</v>
      </c>
      <c r="E210" s="16">
        <v>88</v>
      </c>
      <c r="F210" s="16" t="s">
        <v>11</v>
      </c>
      <c r="G210" s="16" t="s">
        <v>5</v>
      </c>
      <c r="H210" s="16">
        <v>8</v>
      </c>
      <c r="I210">
        <v>0</v>
      </c>
      <c r="J210" s="16">
        <f>IF(Convert_to_Games[[#This Row],[Total Score]]&gt;9, 1, 0)</f>
        <v>0</v>
      </c>
      <c r="K210" s="16">
        <f>IF(Convert_to_Games[[#This Row],[DD]]=0, 0, IF(K209 = "Cons DD", Convert_to_Games[[#This Row],[DD]], Convert_to_Games[[#This Row],[DD]]+K209))</f>
        <v>0</v>
      </c>
    </row>
    <row r="211" spans="1:11">
      <c r="A211" s="16" t="s">
        <v>30</v>
      </c>
      <c r="B211" s="16" t="s">
        <v>21</v>
      </c>
      <c r="C211" s="16" t="s">
        <v>16</v>
      </c>
      <c r="D211" s="11">
        <v>45779</v>
      </c>
      <c r="E211" s="16">
        <v>89</v>
      </c>
      <c r="F211" s="16" t="s">
        <v>86</v>
      </c>
      <c r="G211" s="16" t="s">
        <v>5</v>
      </c>
      <c r="H211" s="16">
        <v>4</v>
      </c>
      <c r="I211">
        <v>1</v>
      </c>
      <c r="J211" s="16">
        <f>IF(Convert_to_Games[[#This Row],[Total Score]]&gt;9, 1, 0)</f>
        <v>0</v>
      </c>
      <c r="K211" s="16">
        <f>IF(Convert_to_Games[[#This Row],[DD]]=0, 0, IF(K210 = "Cons DD", Convert_to_Games[[#This Row],[DD]], Convert_to_Games[[#This Row],[DD]]+K210))</f>
        <v>0</v>
      </c>
    </row>
    <row r="212" spans="1:11">
      <c r="A212" s="16" t="s">
        <v>30</v>
      </c>
      <c r="B212" s="16" t="s">
        <v>21</v>
      </c>
      <c r="C212" s="16" t="s">
        <v>16</v>
      </c>
      <c r="D212" s="11">
        <v>45779</v>
      </c>
      <c r="E212" s="16">
        <v>89</v>
      </c>
      <c r="F212" s="16" t="s">
        <v>86</v>
      </c>
      <c r="G212" s="16" t="s">
        <v>4</v>
      </c>
      <c r="H212" s="16">
        <v>2</v>
      </c>
      <c r="I212">
        <v>0</v>
      </c>
      <c r="J212" s="16">
        <f>IF(Convert_to_Games[[#This Row],[Total Score]]&gt;9, 1, 0)</f>
        <v>0</v>
      </c>
      <c r="K212" s="16">
        <f>IF(Convert_to_Games[[#This Row],[DD]]=0, 0, IF(K211 = "Cons DD", Convert_to_Games[[#This Row],[DD]], Convert_to_Games[[#This Row],[DD]]+K211))</f>
        <v>0</v>
      </c>
    </row>
    <row r="213" spans="1:11">
      <c r="A213" s="16" t="s">
        <v>30</v>
      </c>
      <c r="B213" s="16" t="s">
        <v>21</v>
      </c>
      <c r="C213" s="16" t="s">
        <v>16</v>
      </c>
      <c r="D213" s="11">
        <v>45779</v>
      </c>
      <c r="E213" s="16">
        <v>89</v>
      </c>
      <c r="F213" s="16" t="s">
        <v>86</v>
      </c>
      <c r="G213" s="16" t="s">
        <v>27</v>
      </c>
      <c r="H213" s="16">
        <v>2</v>
      </c>
      <c r="I213">
        <v>0</v>
      </c>
      <c r="J213" s="16">
        <f>IF(Convert_to_Games[[#This Row],[Total Score]]&gt;9, 1, 0)</f>
        <v>0</v>
      </c>
      <c r="K213" s="16">
        <f>IF(Convert_to_Games[[#This Row],[DD]]=0, 0, IF(K212 = "Cons DD", Convert_to_Games[[#This Row],[DD]], Convert_to_Games[[#This Row],[DD]]+K212))</f>
        <v>0</v>
      </c>
    </row>
    <row r="214" spans="1:11">
      <c r="A214" s="16" t="s">
        <v>30</v>
      </c>
      <c r="B214" s="16" t="s">
        <v>22</v>
      </c>
      <c r="C214" s="16" t="s">
        <v>16</v>
      </c>
      <c r="D214" s="11">
        <v>45782</v>
      </c>
      <c r="E214" s="16">
        <v>90</v>
      </c>
      <c r="F214" s="16" t="s">
        <v>9</v>
      </c>
      <c r="G214" s="16" t="s">
        <v>4</v>
      </c>
      <c r="H214" s="16">
        <v>2</v>
      </c>
      <c r="I214">
        <v>1</v>
      </c>
      <c r="J214" s="16">
        <f>IF(Convert_to_Games[[#This Row],[Total Score]]&gt;9, 1, 0)</f>
        <v>0</v>
      </c>
      <c r="K214" s="16">
        <f>IF(Convert_to_Games[[#This Row],[DD]]=0, 0, IF(K213 = "Cons DD", Convert_to_Games[[#This Row],[DD]], Convert_to_Games[[#This Row],[DD]]+K213))</f>
        <v>0</v>
      </c>
    </row>
    <row r="215" spans="1:11">
      <c r="A215" s="16" t="s">
        <v>30</v>
      </c>
      <c r="B215" s="16" t="s">
        <v>22</v>
      </c>
      <c r="C215" s="16" t="s">
        <v>16</v>
      </c>
      <c r="D215" s="11">
        <v>45782</v>
      </c>
      <c r="E215" s="16">
        <v>90</v>
      </c>
      <c r="F215" s="16" t="s">
        <v>9</v>
      </c>
      <c r="G215" s="16" t="s">
        <v>5</v>
      </c>
      <c r="H215" s="16">
        <v>1</v>
      </c>
      <c r="I215">
        <v>0</v>
      </c>
      <c r="J215" s="16">
        <f>IF(Convert_to_Games[[#This Row],[Total Score]]&gt;9, 1, 0)</f>
        <v>0</v>
      </c>
      <c r="K215" s="16">
        <f>IF(Convert_to_Games[[#This Row],[DD]]=0, 0, IF(K214 = "Cons DD", Convert_to_Games[[#This Row],[DD]], Convert_to_Games[[#This Row],[DD]]+K214))</f>
        <v>0</v>
      </c>
    </row>
    <row r="216" spans="1:11">
      <c r="A216" s="16" t="s">
        <v>30</v>
      </c>
      <c r="B216" s="16" t="s">
        <v>22</v>
      </c>
      <c r="C216" s="16" t="s">
        <v>16</v>
      </c>
      <c r="D216" s="11">
        <v>45782</v>
      </c>
      <c r="E216" s="16">
        <v>91</v>
      </c>
      <c r="F216" s="16" t="s">
        <v>9</v>
      </c>
      <c r="G216" s="16" t="s">
        <v>5</v>
      </c>
      <c r="H216" s="16">
        <v>11</v>
      </c>
      <c r="I216">
        <v>1</v>
      </c>
      <c r="J216" s="16">
        <f>IF(Convert_to_Games[[#This Row],[Total Score]]&gt;9, 1, 0)</f>
        <v>1</v>
      </c>
      <c r="K216" s="16">
        <f>IF(Convert_to_Games[[#This Row],[DD]]=0, 0, IF(K215 = "Cons DD", Convert_to_Games[[#This Row],[DD]], Convert_to_Games[[#This Row],[DD]]+K215))</f>
        <v>1</v>
      </c>
    </row>
    <row r="217" spans="1:11">
      <c r="A217" s="16" t="s">
        <v>30</v>
      </c>
      <c r="B217" s="16" t="s">
        <v>22</v>
      </c>
      <c r="C217" s="16" t="s">
        <v>16</v>
      </c>
      <c r="D217" s="11">
        <v>45782</v>
      </c>
      <c r="E217" s="16">
        <v>91</v>
      </c>
      <c r="F217" s="16" t="s">
        <v>9</v>
      </c>
      <c r="G217" s="16" t="s">
        <v>4</v>
      </c>
      <c r="H217" s="16">
        <v>7</v>
      </c>
      <c r="I217">
        <v>0</v>
      </c>
      <c r="J217" s="16">
        <f>IF(Convert_to_Games[[#This Row],[Total Score]]&gt;9, 1, 0)</f>
        <v>0</v>
      </c>
      <c r="K217" s="16">
        <f>IF(Convert_to_Games[[#This Row],[DD]]=0, 0, IF(K216 = "Cons DD", Convert_to_Games[[#This Row],[DD]], Convert_to_Games[[#This Row],[DD]]+K216))</f>
        <v>0</v>
      </c>
    </row>
    <row r="218" spans="1:11">
      <c r="A218" s="16" t="s">
        <v>30</v>
      </c>
      <c r="B218" s="16" t="s">
        <v>22</v>
      </c>
      <c r="C218" s="16" t="s">
        <v>16</v>
      </c>
      <c r="D218" s="11">
        <v>45783</v>
      </c>
      <c r="E218" s="16">
        <v>92</v>
      </c>
      <c r="F218" s="16" t="s">
        <v>11</v>
      </c>
      <c r="G218" s="16" t="s">
        <v>4</v>
      </c>
      <c r="H218" s="16">
        <v>7</v>
      </c>
      <c r="I218">
        <v>1</v>
      </c>
      <c r="J218" s="16">
        <f>IF(Convert_to_Games[[#This Row],[Total Score]]&gt;9, 1, 0)</f>
        <v>0</v>
      </c>
      <c r="K218" s="16">
        <f>IF(Convert_to_Games[[#This Row],[DD]]=0, 0, IF(K217 = "Cons DD", Convert_to_Games[[#This Row],[DD]], Convert_to_Games[[#This Row],[DD]]+K217))</f>
        <v>0</v>
      </c>
    </row>
    <row r="219" spans="1:11">
      <c r="A219" s="16" t="s">
        <v>30</v>
      </c>
      <c r="B219" s="16" t="s">
        <v>22</v>
      </c>
      <c r="C219" s="16" t="s">
        <v>16</v>
      </c>
      <c r="D219" s="11">
        <v>45783</v>
      </c>
      <c r="E219" s="16">
        <v>92</v>
      </c>
      <c r="F219" s="16" t="s">
        <v>11</v>
      </c>
      <c r="G219" s="16" t="s">
        <v>5</v>
      </c>
      <c r="H219" s="16">
        <v>3</v>
      </c>
      <c r="I219">
        <v>0</v>
      </c>
      <c r="J219" s="16">
        <f>IF(Convert_to_Games[[#This Row],[Total Score]]&gt;9, 1, 0)</f>
        <v>0</v>
      </c>
      <c r="K219" s="16">
        <f>IF(Convert_to_Games[[#This Row],[DD]]=0, 0, IF(K218 = "Cons DD", Convert_to_Games[[#This Row],[DD]], Convert_to_Games[[#This Row],[DD]]+K218))</f>
        <v>0</v>
      </c>
    </row>
    <row r="220" spans="1:11">
      <c r="A220" s="16" t="s">
        <v>30</v>
      </c>
      <c r="B220" s="16" t="s">
        <v>22</v>
      </c>
      <c r="C220" s="16" t="s">
        <v>16</v>
      </c>
      <c r="D220" s="11">
        <v>45784</v>
      </c>
      <c r="E220" s="16">
        <v>93</v>
      </c>
      <c r="F220" s="16" t="s">
        <v>11</v>
      </c>
      <c r="G220" s="16" t="s">
        <v>4</v>
      </c>
      <c r="H220" s="16">
        <v>14</v>
      </c>
      <c r="I220">
        <v>1</v>
      </c>
      <c r="J220" s="16">
        <f>IF(Convert_to_Games[[#This Row],[Total Score]]&gt;9, 1, 0)</f>
        <v>1</v>
      </c>
      <c r="K220" s="16">
        <f>IF(Convert_to_Games[[#This Row],[DD]]=0, 0, IF(K219 = "Cons DD", Convert_to_Games[[#This Row],[DD]], Convert_to_Games[[#This Row],[DD]]+K219))</f>
        <v>1</v>
      </c>
    </row>
    <row r="221" spans="1:11">
      <c r="A221" s="16" t="s">
        <v>30</v>
      </c>
      <c r="B221" s="16" t="s">
        <v>22</v>
      </c>
      <c r="C221" s="16" t="s">
        <v>16</v>
      </c>
      <c r="D221" s="11">
        <v>45784</v>
      </c>
      <c r="E221" s="16">
        <v>93</v>
      </c>
      <c r="F221" s="16" t="s">
        <v>11</v>
      </c>
      <c r="G221" s="16" t="s">
        <v>5</v>
      </c>
      <c r="H221" s="16">
        <v>1</v>
      </c>
      <c r="I221">
        <v>0</v>
      </c>
      <c r="J221" s="16">
        <f>IF(Convert_to_Games[[#This Row],[Total Score]]&gt;9, 1, 0)</f>
        <v>0</v>
      </c>
      <c r="K221" s="16">
        <f>IF(Convert_to_Games[[#This Row],[DD]]=0, 0, IF(K220 = "Cons DD", Convert_to_Games[[#This Row],[DD]], Convert_to_Games[[#This Row],[DD]]+K220))</f>
        <v>0</v>
      </c>
    </row>
    <row r="222" spans="1:11">
      <c r="A222" s="16" t="s">
        <v>30</v>
      </c>
      <c r="B222" s="16" t="s">
        <v>21</v>
      </c>
      <c r="C222" s="16" t="s">
        <v>16</v>
      </c>
      <c r="D222" s="11">
        <v>45784</v>
      </c>
      <c r="E222" s="16">
        <v>94</v>
      </c>
      <c r="F222" s="16" t="s">
        <v>9</v>
      </c>
      <c r="G222" s="16" t="s">
        <v>5</v>
      </c>
      <c r="H222" s="16">
        <v>8</v>
      </c>
      <c r="I222">
        <v>1</v>
      </c>
      <c r="J222" s="16">
        <f>IF(Convert_to_Games[[#This Row],[Total Score]]&gt;9, 1, 0)</f>
        <v>0</v>
      </c>
      <c r="K222" s="16">
        <f>IF(Convert_to_Games[[#This Row],[DD]]=0, 0, IF(K221 = "Cons DD", Convert_to_Games[[#This Row],[DD]], Convert_to_Games[[#This Row],[DD]]+K221))</f>
        <v>0</v>
      </c>
    </row>
    <row r="223" spans="1:11">
      <c r="A223" s="16" t="s">
        <v>30</v>
      </c>
      <c r="B223" s="16" t="s">
        <v>21</v>
      </c>
      <c r="C223" s="16" t="s">
        <v>16</v>
      </c>
      <c r="D223" s="11">
        <v>45784</v>
      </c>
      <c r="E223" s="16">
        <v>94</v>
      </c>
      <c r="F223" s="16" t="s">
        <v>9</v>
      </c>
      <c r="G223" s="16" t="s">
        <v>4</v>
      </c>
      <c r="H223" s="16">
        <v>7</v>
      </c>
      <c r="I223">
        <v>0</v>
      </c>
      <c r="J223" s="16">
        <f>IF(Convert_to_Games[[#This Row],[Total Score]]&gt;9, 1, 0)</f>
        <v>0</v>
      </c>
      <c r="K223" s="16">
        <f>IF(Convert_to_Games[[#This Row],[DD]]=0, 0, IF(K222 = "Cons DD", Convert_to_Games[[#This Row],[DD]], Convert_to_Games[[#This Row],[DD]]+K222))</f>
        <v>0</v>
      </c>
    </row>
    <row r="224" spans="1:11">
      <c r="A224" s="16" t="s">
        <v>30</v>
      </c>
      <c r="B224" s="16" t="s">
        <v>23</v>
      </c>
      <c r="C224" s="16" t="s">
        <v>16</v>
      </c>
      <c r="D224" s="11">
        <v>45784</v>
      </c>
      <c r="E224" s="16">
        <v>95</v>
      </c>
      <c r="F224" s="16" t="s">
        <v>9</v>
      </c>
      <c r="G224" s="16" t="s">
        <v>4</v>
      </c>
      <c r="H224" s="16">
        <v>2</v>
      </c>
      <c r="I224">
        <v>1</v>
      </c>
      <c r="J224" s="16">
        <f>IF(Convert_to_Games[[#This Row],[Total Score]]&gt;9, 1, 0)</f>
        <v>0</v>
      </c>
      <c r="K224" s="16">
        <f>IF(Convert_to_Games[[#This Row],[DD]]=0, 0, IF(K223 = "Cons DD", Convert_to_Games[[#This Row],[DD]], Convert_to_Games[[#This Row],[DD]]+K223))</f>
        <v>0</v>
      </c>
    </row>
    <row r="225" spans="1:11">
      <c r="A225" s="16" t="s">
        <v>30</v>
      </c>
      <c r="B225" s="16" t="s">
        <v>23</v>
      </c>
      <c r="C225" s="16" t="s">
        <v>16</v>
      </c>
      <c r="D225" s="11">
        <v>45784</v>
      </c>
      <c r="E225" s="16">
        <v>95</v>
      </c>
      <c r="F225" s="16" t="s">
        <v>9</v>
      </c>
      <c r="G225" s="16" t="s">
        <v>5</v>
      </c>
      <c r="H225" s="16">
        <v>1</v>
      </c>
      <c r="I225">
        <v>0</v>
      </c>
      <c r="J225" s="16">
        <f>IF(Convert_to_Games[[#This Row],[Total Score]]&gt;9, 1, 0)</f>
        <v>0</v>
      </c>
      <c r="K225" s="16">
        <f>IF(Convert_to_Games[[#This Row],[DD]]=0, 0, IF(K224 = "Cons DD", Convert_to_Games[[#This Row],[DD]], Convert_to_Games[[#This Row],[DD]]+K224))</f>
        <v>0</v>
      </c>
    </row>
    <row r="226" spans="1:11">
      <c r="A226" s="16" t="s">
        <v>30</v>
      </c>
      <c r="B226" s="16" t="s">
        <v>22</v>
      </c>
      <c r="C226" s="16" t="s">
        <v>16</v>
      </c>
      <c r="D226" s="11">
        <v>45790</v>
      </c>
      <c r="E226" s="16">
        <v>96</v>
      </c>
      <c r="F226" s="16" t="s">
        <v>9</v>
      </c>
      <c r="G226" s="16" t="s">
        <v>4</v>
      </c>
      <c r="H226" s="16">
        <v>5</v>
      </c>
      <c r="I226">
        <v>1</v>
      </c>
      <c r="J226" s="16">
        <f>IF(Convert_to_Games[[#This Row],[Total Score]]&gt;9, 1, 0)</f>
        <v>0</v>
      </c>
      <c r="K226" s="16">
        <f>IF(Convert_to_Games[[#This Row],[DD]]=0, 0, IF(K225 = "Cons DD", Convert_to_Games[[#This Row],[DD]], Convert_to_Games[[#This Row],[DD]]+K225))</f>
        <v>0</v>
      </c>
    </row>
    <row r="227" spans="1:11">
      <c r="A227" s="16" t="s">
        <v>30</v>
      </c>
      <c r="B227" s="16" t="s">
        <v>22</v>
      </c>
      <c r="C227" s="16" t="s">
        <v>16</v>
      </c>
      <c r="D227" s="11">
        <v>45790</v>
      </c>
      <c r="E227" s="16">
        <v>96</v>
      </c>
      <c r="F227" s="16" t="s">
        <v>9</v>
      </c>
      <c r="G227" s="16" t="s">
        <v>5</v>
      </c>
      <c r="H227" s="16">
        <v>3</v>
      </c>
      <c r="I227">
        <v>0</v>
      </c>
      <c r="J227" s="16">
        <f>IF(Convert_to_Games[[#This Row],[Total Score]]&gt;9, 1, 0)</f>
        <v>0</v>
      </c>
      <c r="K227" s="16">
        <f>IF(Convert_to_Games[[#This Row],[DD]]=0, 0, IF(K226 = "Cons DD", Convert_to_Games[[#This Row],[DD]], Convert_to_Games[[#This Row],[DD]]+K226))</f>
        <v>0</v>
      </c>
    </row>
    <row r="228" spans="1:11">
      <c r="A228" s="16" t="s">
        <v>30</v>
      </c>
      <c r="B228" s="16" t="s">
        <v>22</v>
      </c>
      <c r="C228" s="16" t="s">
        <v>16</v>
      </c>
      <c r="D228" s="11">
        <v>45790</v>
      </c>
      <c r="E228" s="16">
        <v>97</v>
      </c>
      <c r="F228" s="16" t="s">
        <v>11</v>
      </c>
      <c r="G228" s="16" t="s">
        <v>4</v>
      </c>
      <c r="H228" s="16">
        <v>6</v>
      </c>
      <c r="I228">
        <v>1</v>
      </c>
      <c r="J228" s="16">
        <f>IF(Convert_to_Games[[#This Row],[Total Score]]&gt;9, 1, 0)</f>
        <v>0</v>
      </c>
      <c r="K228" s="16">
        <f>IF(Convert_to_Games[[#This Row],[DD]]=0, 0, IF(K227 = "Cons DD", Convert_to_Games[[#This Row],[DD]], Convert_to_Games[[#This Row],[DD]]+K227))</f>
        <v>0</v>
      </c>
    </row>
    <row r="229" spans="1:11">
      <c r="A229" s="16" t="s">
        <v>30</v>
      </c>
      <c r="B229" s="16" t="s">
        <v>22</v>
      </c>
      <c r="C229" s="16" t="s">
        <v>16</v>
      </c>
      <c r="D229" s="11">
        <v>45790</v>
      </c>
      <c r="E229" s="16">
        <v>97</v>
      </c>
      <c r="F229" s="16" t="s">
        <v>11</v>
      </c>
      <c r="G229" s="16" t="s">
        <v>5</v>
      </c>
      <c r="H229" s="16">
        <v>5</v>
      </c>
      <c r="I229">
        <v>0</v>
      </c>
      <c r="J229" s="16">
        <f>IF(Convert_to_Games[[#This Row],[Total Score]]&gt;9, 1, 0)</f>
        <v>0</v>
      </c>
      <c r="K229" s="16">
        <f>IF(Convert_to_Games[[#This Row],[DD]]=0, 0, IF(K228 = "Cons DD", Convert_to_Games[[#This Row],[DD]], Convert_to_Games[[#This Row],[DD]]+K228))</f>
        <v>0</v>
      </c>
    </row>
    <row r="230" spans="1:11">
      <c r="A230" s="16" t="s">
        <v>30</v>
      </c>
      <c r="B230" s="16" t="s">
        <v>22</v>
      </c>
      <c r="C230" s="16" t="s">
        <v>16</v>
      </c>
      <c r="D230" s="11">
        <v>45791</v>
      </c>
      <c r="E230" s="16">
        <v>98</v>
      </c>
      <c r="F230" s="16" t="s">
        <v>8</v>
      </c>
      <c r="G230" s="16" t="s">
        <v>4</v>
      </c>
      <c r="H230" s="16">
        <v>11</v>
      </c>
      <c r="I230">
        <v>1</v>
      </c>
      <c r="J230" s="16">
        <f>IF(Convert_to_Games[[#This Row],[Total Score]]&gt;9, 1, 0)</f>
        <v>1</v>
      </c>
      <c r="K230" s="16">
        <f>IF(Convert_to_Games[[#This Row],[DD]]=0, 0, IF(K229 = "Cons DD", Convert_to_Games[[#This Row],[DD]], Convert_to_Games[[#This Row],[DD]]+K229))</f>
        <v>1</v>
      </c>
    </row>
    <row r="231" spans="1:11">
      <c r="A231" s="16" t="s">
        <v>30</v>
      </c>
      <c r="B231" s="16" t="s">
        <v>22</v>
      </c>
      <c r="C231" s="16" t="s">
        <v>16</v>
      </c>
      <c r="D231" s="11">
        <v>45791</v>
      </c>
      <c r="E231" s="16">
        <v>98</v>
      </c>
      <c r="F231" s="16" t="s">
        <v>8</v>
      </c>
      <c r="G231" s="16" t="s">
        <v>6</v>
      </c>
      <c r="H231" s="16">
        <v>3</v>
      </c>
      <c r="I231">
        <v>0</v>
      </c>
      <c r="J231" s="16">
        <f>IF(Convert_to_Games[[#This Row],[Total Score]]&gt;9, 1, 0)</f>
        <v>0</v>
      </c>
      <c r="K231" s="16">
        <f>IF(Convert_to_Games[[#This Row],[DD]]=0, 0, IF(K230 = "Cons DD", Convert_to_Games[[#This Row],[DD]], Convert_to_Games[[#This Row],[DD]]+K230))</f>
        <v>0</v>
      </c>
    </row>
    <row r="232" spans="1:11">
      <c r="A232" s="16" t="s">
        <v>30</v>
      </c>
      <c r="B232" s="16" t="s">
        <v>22</v>
      </c>
      <c r="C232" s="16" t="s">
        <v>16</v>
      </c>
      <c r="D232" s="11">
        <v>45791</v>
      </c>
      <c r="E232" s="16">
        <v>98</v>
      </c>
      <c r="F232" s="16" t="s">
        <v>8</v>
      </c>
      <c r="G232" s="16" t="s">
        <v>5</v>
      </c>
      <c r="H232" s="16">
        <v>2</v>
      </c>
      <c r="I232">
        <v>0</v>
      </c>
      <c r="J232" s="16">
        <f>IF(Convert_to_Games[[#This Row],[Total Score]]&gt;9, 1, 0)</f>
        <v>0</v>
      </c>
      <c r="K232" s="16">
        <f>IF(Convert_to_Games[[#This Row],[DD]]=0, 0, IF(K231 = "Cons DD", Convert_to_Games[[#This Row],[DD]], Convert_to_Games[[#This Row],[DD]]+K231))</f>
        <v>0</v>
      </c>
    </row>
    <row r="233" spans="1:11">
      <c r="A233" s="16" t="s">
        <v>30</v>
      </c>
      <c r="B233" s="16" t="s">
        <v>22</v>
      </c>
      <c r="C233" s="16" t="s">
        <v>16</v>
      </c>
      <c r="D233" s="11">
        <v>45791</v>
      </c>
      <c r="E233" s="16">
        <v>99</v>
      </c>
      <c r="F233" s="16" t="s">
        <v>87</v>
      </c>
      <c r="G233" s="16" t="s">
        <v>6</v>
      </c>
      <c r="H233" s="16">
        <v>9</v>
      </c>
      <c r="I233">
        <v>0</v>
      </c>
      <c r="J233" s="16">
        <f>IF(Convert_to_Games[[#This Row],[Total Score]]&gt;9, 1, 0)</f>
        <v>0</v>
      </c>
      <c r="K233" s="16">
        <f>IF(Convert_to_Games[[#This Row],[DD]]=0, 0, IF(K232 = "Cons DD", Convert_to_Games[[#This Row],[DD]], Convert_to_Games[[#This Row],[DD]]+K232))</f>
        <v>0</v>
      </c>
    </row>
    <row r="234" spans="1:11">
      <c r="A234" s="16" t="s">
        <v>30</v>
      </c>
      <c r="B234" s="16" t="s">
        <v>22</v>
      </c>
      <c r="C234" s="16" t="s">
        <v>16</v>
      </c>
      <c r="D234" s="11">
        <v>45791</v>
      </c>
      <c r="E234" s="16">
        <v>99</v>
      </c>
      <c r="F234" s="16" t="s">
        <v>87</v>
      </c>
      <c r="G234" s="16" t="s">
        <v>5</v>
      </c>
      <c r="H234" s="16">
        <v>7</v>
      </c>
      <c r="I234">
        <v>1</v>
      </c>
      <c r="J234" s="16">
        <f>IF(Convert_to_Games[[#This Row],[Total Score]]&gt;9, 1, 0)</f>
        <v>0</v>
      </c>
      <c r="K234" s="16">
        <f>IF(Convert_to_Games[[#This Row],[DD]]=0, 0, IF(K233 = "Cons DD", Convert_to_Games[[#This Row],[DD]], Convert_to_Games[[#This Row],[DD]]+K233))</f>
        <v>0</v>
      </c>
    </row>
    <row r="235" spans="1:11">
      <c r="A235" s="16" t="s">
        <v>30</v>
      </c>
      <c r="B235" s="16" t="s">
        <v>22</v>
      </c>
      <c r="C235" s="16" t="s">
        <v>16</v>
      </c>
      <c r="D235" s="11">
        <v>45791</v>
      </c>
      <c r="E235" s="16">
        <v>99</v>
      </c>
      <c r="F235" s="16" t="s">
        <v>87</v>
      </c>
      <c r="G235" s="16" t="s">
        <v>7</v>
      </c>
      <c r="H235" s="16">
        <v>5</v>
      </c>
      <c r="I235">
        <v>0</v>
      </c>
      <c r="J235" s="16">
        <f>IF(Convert_to_Games[[#This Row],[Total Score]]&gt;9, 1, 0)</f>
        <v>0</v>
      </c>
      <c r="K235" s="16">
        <f>IF(Convert_to_Games[[#This Row],[DD]]=0, 0, IF(K234 = "Cons DD", Convert_to_Games[[#This Row],[DD]], Convert_to_Games[[#This Row],[DD]]+K234))</f>
        <v>0</v>
      </c>
    </row>
    <row r="236" spans="1:11">
      <c r="A236" s="16" t="s">
        <v>30</v>
      </c>
      <c r="B236" s="16" t="s">
        <v>22</v>
      </c>
      <c r="C236" s="16" t="s">
        <v>16</v>
      </c>
      <c r="D236" s="11">
        <v>45791</v>
      </c>
      <c r="E236" s="16">
        <v>99</v>
      </c>
      <c r="F236" s="16" t="s">
        <v>87</v>
      </c>
      <c r="G236" s="16" t="s">
        <v>4</v>
      </c>
      <c r="H236" s="16">
        <v>3</v>
      </c>
      <c r="I236">
        <v>0</v>
      </c>
      <c r="J236" s="16">
        <f>IF(Convert_to_Games[[#This Row],[Total Score]]&gt;9, 1, 0)</f>
        <v>0</v>
      </c>
      <c r="K236" s="16">
        <f>IF(Convert_to_Games[[#This Row],[DD]]=0, 0, IF(K235 = "Cons DD", Convert_to_Games[[#This Row],[DD]], Convert_to_Games[[#This Row],[DD]]+K235))</f>
        <v>0</v>
      </c>
    </row>
    <row r="237" spans="1:11">
      <c r="A237" s="16" t="s">
        <v>30</v>
      </c>
      <c r="B237" s="16" t="s">
        <v>21</v>
      </c>
      <c r="C237" s="16" t="s">
        <v>16</v>
      </c>
      <c r="D237" s="11">
        <v>45791</v>
      </c>
      <c r="E237" s="16">
        <v>100</v>
      </c>
      <c r="F237" s="16" t="s">
        <v>11</v>
      </c>
      <c r="G237" s="16" t="s">
        <v>4</v>
      </c>
      <c r="H237" s="16">
        <v>9</v>
      </c>
      <c r="I237">
        <v>1</v>
      </c>
      <c r="J237" s="16">
        <f>IF(Convert_to_Games[[#This Row],[Total Score]]&gt;9, 1, 0)</f>
        <v>0</v>
      </c>
      <c r="K237" s="16">
        <f>IF(Convert_to_Games[[#This Row],[DD]]=0, 0, IF(K236 = "Cons DD", Convert_to_Games[[#This Row],[DD]], Convert_to_Games[[#This Row],[DD]]+K236))</f>
        <v>0</v>
      </c>
    </row>
    <row r="238" spans="1:11">
      <c r="A238" s="16" t="s">
        <v>30</v>
      </c>
      <c r="B238" s="16" t="s">
        <v>21</v>
      </c>
      <c r="C238" s="16" t="s">
        <v>16</v>
      </c>
      <c r="D238" s="11">
        <v>45791</v>
      </c>
      <c r="E238" s="16">
        <v>100</v>
      </c>
      <c r="F238" s="16" t="s">
        <v>11</v>
      </c>
      <c r="G238" s="16" t="s">
        <v>5</v>
      </c>
      <c r="H238" s="16">
        <v>7</v>
      </c>
      <c r="I238">
        <v>0</v>
      </c>
      <c r="J238" s="16">
        <f>IF(Convert_to_Games[[#This Row],[Total Score]]&gt;9, 1, 0)</f>
        <v>0</v>
      </c>
      <c r="K238" s="16">
        <f>IF(Convert_to_Games[[#This Row],[DD]]=0, 0, IF(K237 = "Cons DD", Convert_to_Games[[#This Row],[DD]], Convert_to_Games[[#This Row],[DD]]+K237))</f>
        <v>0</v>
      </c>
    </row>
    <row r="239" spans="1:11">
      <c r="A239" s="16" t="s">
        <v>30</v>
      </c>
      <c r="B239" s="16" t="s">
        <v>22</v>
      </c>
      <c r="C239" s="16" t="s">
        <v>16</v>
      </c>
      <c r="D239" s="11">
        <v>45797</v>
      </c>
      <c r="E239" s="16">
        <v>101</v>
      </c>
      <c r="F239" s="16" t="s">
        <v>88</v>
      </c>
      <c r="G239" s="16" t="s">
        <v>5</v>
      </c>
      <c r="H239" s="16">
        <v>9</v>
      </c>
      <c r="I239">
        <v>1</v>
      </c>
      <c r="J239" s="16">
        <f>IF(Convert_to_Games[[#This Row],[Total Score]]&gt;9, 1, 0)</f>
        <v>0</v>
      </c>
      <c r="K239" s="16">
        <f>IF(Convert_to_Games[[#This Row],[DD]]=0, 0, IF(K238 = "Cons DD", Convert_to_Games[[#This Row],[DD]], Convert_to_Games[[#This Row],[DD]]+K238))</f>
        <v>0</v>
      </c>
    </row>
    <row r="240" spans="1:11">
      <c r="A240" s="16" t="s">
        <v>30</v>
      </c>
      <c r="B240" s="16" t="s">
        <v>22</v>
      </c>
      <c r="C240" s="16" t="s">
        <v>16</v>
      </c>
      <c r="D240" s="11">
        <v>45797</v>
      </c>
      <c r="E240" s="16">
        <v>101</v>
      </c>
      <c r="F240" s="16" t="s">
        <v>88</v>
      </c>
      <c r="G240" s="16" t="s">
        <v>6</v>
      </c>
      <c r="H240" s="16">
        <v>6</v>
      </c>
      <c r="I240">
        <v>0</v>
      </c>
      <c r="J240" s="16">
        <f>IF(Convert_to_Games[[#This Row],[Total Score]]&gt;9, 1, 0)</f>
        <v>0</v>
      </c>
      <c r="K240" s="16">
        <f>IF(Convert_to_Games[[#This Row],[DD]]=0, 0, IF(K239 = "Cons DD", Convert_to_Games[[#This Row],[DD]], Convert_to_Games[[#This Row],[DD]]+K239))</f>
        <v>0</v>
      </c>
    </row>
    <row r="241" spans="1:11">
      <c r="A241" s="16" t="s">
        <v>30</v>
      </c>
      <c r="B241" s="16" t="s">
        <v>22</v>
      </c>
      <c r="C241" s="16" t="s">
        <v>16</v>
      </c>
      <c r="D241" s="11">
        <v>45797</v>
      </c>
      <c r="E241" s="16">
        <v>102</v>
      </c>
      <c r="F241" s="16" t="s">
        <v>32</v>
      </c>
      <c r="G241" s="16" t="s">
        <v>5</v>
      </c>
      <c r="H241" s="16">
        <v>8</v>
      </c>
      <c r="I241">
        <v>1</v>
      </c>
      <c r="J241" s="16">
        <f>IF(Convert_to_Games[[#This Row],[Total Score]]&gt;9, 1, 0)</f>
        <v>0</v>
      </c>
      <c r="K241" s="16">
        <f>IF(Convert_to_Games[[#This Row],[DD]]=0, 0, IF(K240 = "Cons DD", Convert_to_Games[[#This Row],[DD]], Convert_to_Games[[#This Row],[DD]]+K240))</f>
        <v>0</v>
      </c>
    </row>
    <row r="242" spans="1:11">
      <c r="A242" s="16" t="s">
        <v>30</v>
      </c>
      <c r="B242" s="16" t="s">
        <v>22</v>
      </c>
      <c r="C242" s="16" t="s">
        <v>16</v>
      </c>
      <c r="D242" s="11">
        <v>45797</v>
      </c>
      <c r="E242" s="16">
        <v>102</v>
      </c>
      <c r="F242" s="16" t="s">
        <v>32</v>
      </c>
      <c r="G242" s="16" t="s">
        <v>7</v>
      </c>
      <c r="H242" s="16">
        <v>1</v>
      </c>
      <c r="I242">
        <v>0</v>
      </c>
      <c r="J242" s="16">
        <f>IF(Convert_to_Games[[#This Row],[Total Score]]&gt;9, 1, 0)</f>
        <v>0</v>
      </c>
      <c r="K242" s="16">
        <f>IF(Convert_to_Games[[#This Row],[DD]]=0, 0, IF(K241 = "Cons DD", Convert_to_Games[[#This Row],[DD]], Convert_to_Games[[#This Row],[DD]]+K241))</f>
        <v>0</v>
      </c>
    </row>
    <row r="243" spans="1:11">
      <c r="A243" s="16" t="s">
        <v>30</v>
      </c>
      <c r="B243" s="16" t="s">
        <v>22</v>
      </c>
      <c r="C243" s="16" t="s">
        <v>16</v>
      </c>
      <c r="D243" s="11">
        <v>45798</v>
      </c>
      <c r="E243" s="16">
        <v>103</v>
      </c>
      <c r="F243" s="16" t="s">
        <v>88</v>
      </c>
      <c r="G243" s="16" t="s">
        <v>5</v>
      </c>
      <c r="H243" s="16">
        <v>12</v>
      </c>
      <c r="I243">
        <v>1</v>
      </c>
      <c r="J243" s="16">
        <f>IF(Convert_to_Games[[#This Row],[Total Score]]&gt;9, 1, 0)</f>
        <v>1</v>
      </c>
      <c r="K243" s="16">
        <f>IF(Convert_to_Games[[#This Row],[DD]]=0, 0, IF(K242 = "Cons DD", Convert_to_Games[[#This Row],[DD]], Convert_to_Games[[#This Row],[DD]]+K242))</f>
        <v>1</v>
      </c>
    </row>
    <row r="244" spans="1:11">
      <c r="A244" s="16" t="s">
        <v>30</v>
      </c>
      <c r="B244" s="16" t="s">
        <v>22</v>
      </c>
      <c r="C244" s="16" t="s">
        <v>16</v>
      </c>
      <c r="D244" s="11">
        <v>45798</v>
      </c>
      <c r="E244" s="16">
        <v>103</v>
      </c>
      <c r="F244" s="16" t="s">
        <v>88</v>
      </c>
      <c r="G244" s="16" t="s">
        <v>6</v>
      </c>
      <c r="H244" s="16">
        <v>5</v>
      </c>
      <c r="I244">
        <v>0</v>
      </c>
      <c r="J244" s="16">
        <f>IF(Convert_to_Games[[#This Row],[Total Score]]&gt;9, 1, 0)</f>
        <v>0</v>
      </c>
      <c r="K244" s="16">
        <f>IF(Convert_to_Games[[#This Row],[DD]]=0, 0, IF(K243 = "Cons DD", Convert_to_Games[[#This Row],[DD]], Convert_to_Games[[#This Row],[DD]]+K243))</f>
        <v>0</v>
      </c>
    </row>
    <row r="245" spans="1:11">
      <c r="A245" s="16" t="s">
        <v>30</v>
      </c>
      <c r="B245" s="16" t="s">
        <v>22</v>
      </c>
      <c r="C245" s="16" t="s">
        <v>16</v>
      </c>
      <c r="D245" s="11">
        <v>45799</v>
      </c>
      <c r="E245" s="16">
        <v>104</v>
      </c>
      <c r="F245" s="16" t="s">
        <v>88</v>
      </c>
      <c r="G245" s="16" t="s">
        <v>5</v>
      </c>
      <c r="H245" s="16">
        <v>4</v>
      </c>
      <c r="I245">
        <v>1</v>
      </c>
      <c r="J245" s="16">
        <f>IF(Convert_to_Games[[#This Row],[Total Score]]&gt;9, 1, 0)</f>
        <v>0</v>
      </c>
      <c r="K245" s="16">
        <f>IF(Convert_to_Games[[#This Row],[DD]]=0, 0, IF(K244 = "Cons DD", Convert_to_Games[[#This Row],[DD]], Convert_to_Games[[#This Row],[DD]]+K244))</f>
        <v>0</v>
      </c>
    </row>
    <row r="246" spans="1:11">
      <c r="A246" s="16" t="s">
        <v>30</v>
      </c>
      <c r="B246" s="16" t="s">
        <v>22</v>
      </c>
      <c r="C246" s="16" t="s">
        <v>16</v>
      </c>
      <c r="D246" s="11">
        <v>45799</v>
      </c>
      <c r="E246" s="16">
        <v>104</v>
      </c>
      <c r="F246" s="16" t="s">
        <v>88</v>
      </c>
      <c r="G246" s="16" t="s">
        <v>6</v>
      </c>
      <c r="H246" s="16">
        <v>1</v>
      </c>
      <c r="I246">
        <v>0</v>
      </c>
      <c r="J246" s="16">
        <f>IF(Convert_to_Games[[#This Row],[Total Score]]&gt;9, 1, 0)</f>
        <v>0</v>
      </c>
      <c r="K246" s="16">
        <f>IF(Convert_to_Games[[#This Row],[DD]]=0, 0, IF(K245 = "Cons DD", Convert_to_Games[[#This Row],[DD]], Convert_to_Games[[#This Row],[DD]]+K245))</f>
        <v>0</v>
      </c>
    </row>
    <row r="247" spans="1:11">
      <c r="A247" s="16" t="s">
        <v>30</v>
      </c>
      <c r="B247" s="16" t="s">
        <v>22</v>
      </c>
      <c r="C247" s="16" t="s">
        <v>16</v>
      </c>
      <c r="D247" s="11">
        <v>45811</v>
      </c>
      <c r="E247" s="16">
        <v>105</v>
      </c>
      <c r="F247" s="16" t="s">
        <v>88</v>
      </c>
      <c r="G247" s="16" t="s">
        <v>5</v>
      </c>
      <c r="H247" s="16">
        <v>3</v>
      </c>
      <c r="I247">
        <v>1</v>
      </c>
      <c r="J247" s="16">
        <f>IF(Convert_to_Games[[#This Row],[Total Score]]&gt;9, 1, 0)</f>
        <v>0</v>
      </c>
      <c r="K247" s="16">
        <f>IF(Convert_to_Games[[#This Row],[DD]]=0, 0, IF(K246 = "Cons DD", Convert_to_Games[[#This Row],[DD]], Convert_to_Games[[#This Row],[DD]]+K246))</f>
        <v>0</v>
      </c>
    </row>
    <row r="248" spans="1:11">
      <c r="A248" s="16" t="s">
        <v>30</v>
      </c>
      <c r="B248" s="16" t="s">
        <v>22</v>
      </c>
      <c r="C248" s="16" t="s">
        <v>16</v>
      </c>
      <c r="D248" s="11">
        <v>45811</v>
      </c>
      <c r="E248" s="16">
        <v>105</v>
      </c>
      <c r="F248" s="16" t="s">
        <v>88</v>
      </c>
      <c r="G248" s="16" t="s">
        <v>6</v>
      </c>
      <c r="H248" s="16">
        <v>1</v>
      </c>
      <c r="I248">
        <v>0</v>
      </c>
      <c r="J248" s="16">
        <f>IF(Convert_to_Games[[#This Row],[Total Score]]&gt;9, 1, 0)</f>
        <v>0</v>
      </c>
      <c r="K248" s="16">
        <f>IF(Convert_to_Games[[#This Row],[DD]]=0, 0, IF(K247 = "Cons DD", Convert_to_Games[[#This Row],[DD]], Convert_to_Games[[#This Row],[DD]]+K247))</f>
        <v>0</v>
      </c>
    </row>
    <row r="249" spans="1:11">
      <c r="A249" s="16" t="s">
        <v>30</v>
      </c>
      <c r="B249" s="16" t="s">
        <v>22</v>
      </c>
      <c r="C249" s="16" t="s">
        <v>16</v>
      </c>
      <c r="D249" s="11">
        <v>45811</v>
      </c>
      <c r="E249" s="16">
        <v>106</v>
      </c>
      <c r="F249" s="16" t="s">
        <v>40</v>
      </c>
      <c r="G249" s="16" t="s">
        <v>5</v>
      </c>
      <c r="H249" s="16">
        <v>3</v>
      </c>
      <c r="I249">
        <v>1</v>
      </c>
      <c r="J249" s="16">
        <f>IF(Convert_to_Games[[#This Row],[Total Score]]&gt;9, 1, 0)</f>
        <v>0</v>
      </c>
      <c r="K249" s="16">
        <f>IF(Convert_to_Games[[#This Row],[DD]]=0, 0, IF(K248 = "Cons DD", Convert_to_Games[[#This Row],[DD]], Convert_to_Games[[#This Row],[DD]]+K248))</f>
        <v>0</v>
      </c>
    </row>
    <row r="250" spans="1:11">
      <c r="A250" s="16" t="s">
        <v>30</v>
      </c>
      <c r="B250" s="16" t="s">
        <v>22</v>
      </c>
      <c r="C250" s="16" t="s">
        <v>16</v>
      </c>
      <c r="D250" s="11">
        <v>45811</v>
      </c>
      <c r="E250" s="16">
        <v>106</v>
      </c>
      <c r="F250" s="16" t="s">
        <v>40</v>
      </c>
      <c r="G250" s="16" t="s">
        <v>6</v>
      </c>
      <c r="H250" s="16">
        <v>2</v>
      </c>
      <c r="I250">
        <v>0</v>
      </c>
      <c r="J250" s="16">
        <f>IF(Convert_to_Games[[#This Row],[Total Score]]&gt;9, 1, 0)</f>
        <v>0</v>
      </c>
      <c r="K250" s="16">
        <f>IF(Convert_to_Games[[#This Row],[DD]]=0, 0, IF(K249 = "Cons DD", Convert_to_Games[[#This Row],[DD]], Convert_to_Games[[#This Row],[DD]]+K249))</f>
        <v>0</v>
      </c>
    </row>
    <row r="251" spans="1:11">
      <c r="A251" s="16" t="s">
        <v>30</v>
      </c>
      <c r="B251" s="16" t="s">
        <v>22</v>
      </c>
      <c r="C251" s="16" t="s">
        <v>16</v>
      </c>
      <c r="D251" s="11">
        <v>45818</v>
      </c>
      <c r="E251" s="16">
        <v>107</v>
      </c>
      <c r="F251" s="16" t="s">
        <v>11</v>
      </c>
      <c r="G251" s="16" t="s">
        <v>4</v>
      </c>
      <c r="H251" s="16">
        <v>6</v>
      </c>
      <c r="I251">
        <v>1</v>
      </c>
      <c r="J251" s="16">
        <f>IF(Convert_to_Games[[#This Row],[Total Score]]&gt;9, 1, 0)</f>
        <v>0</v>
      </c>
      <c r="K251" s="16">
        <f>IF(Convert_to_Games[[#This Row],[DD]]=0, 0, IF(K250 = "Cons DD", Convert_to_Games[[#This Row],[DD]], Convert_to_Games[[#This Row],[DD]]+K250))</f>
        <v>0</v>
      </c>
    </row>
    <row r="252" spans="1:11">
      <c r="A252" s="16" t="s">
        <v>30</v>
      </c>
      <c r="B252" s="16" t="s">
        <v>22</v>
      </c>
      <c r="C252" s="16" t="s">
        <v>16</v>
      </c>
      <c r="D252" s="11">
        <v>45818</v>
      </c>
      <c r="E252" s="16">
        <v>107</v>
      </c>
      <c r="F252" s="16" t="s">
        <v>11</v>
      </c>
      <c r="G252" s="16" t="s">
        <v>5</v>
      </c>
      <c r="H252" s="16">
        <v>5</v>
      </c>
      <c r="I252">
        <v>0</v>
      </c>
      <c r="J252" s="16">
        <f>IF(Convert_to_Games[[#This Row],[Total Score]]&gt;9, 1, 0)</f>
        <v>0</v>
      </c>
      <c r="K252" s="16">
        <f>IF(Convert_to_Games[[#This Row],[DD]]=0, 0, IF(K251 = "Cons DD", Convert_to_Games[[#This Row],[DD]], Convert_to_Games[[#This Row],[DD]]+K251))</f>
        <v>0</v>
      </c>
    </row>
    <row r="253" spans="1:11">
      <c r="A253" s="16" t="s">
        <v>30</v>
      </c>
      <c r="B253" s="16" t="s">
        <v>22</v>
      </c>
      <c r="C253" s="16" t="s">
        <v>16</v>
      </c>
      <c r="D253" s="11">
        <v>45819</v>
      </c>
      <c r="E253" s="16">
        <v>108</v>
      </c>
      <c r="F253" s="16" t="s">
        <v>9</v>
      </c>
      <c r="G253" s="16" t="s">
        <v>4</v>
      </c>
      <c r="H253" s="16">
        <v>8</v>
      </c>
      <c r="I253">
        <v>1</v>
      </c>
      <c r="J253" s="16">
        <f>IF(Convert_to_Games[[#This Row],[Total Score]]&gt;9, 1, 0)</f>
        <v>0</v>
      </c>
      <c r="K253" s="16">
        <f>IF(Convert_to_Games[[#This Row],[DD]]=0, 0, IF(K252 = "Cons DD", Convert_to_Games[[#This Row],[DD]], Convert_to_Games[[#This Row],[DD]]+K252))</f>
        <v>0</v>
      </c>
    </row>
    <row r="254" spans="1:11">
      <c r="A254" s="16" t="s">
        <v>30</v>
      </c>
      <c r="B254" s="16" t="s">
        <v>22</v>
      </c>
      <c r="C254" s="16" t="s">
        <v>16</v>
      </c>
      <c r="D254" s="11">
        <v>45819</v>
      </c>
      <c r="E254" s="16">
        <v>108</v>
      </c>
      <c r="F254" s="16" t="s">
        <v>9</v>
      </c>
      <c r="G254" s="16" t="s">
        <v>5</v>
      </c>
      <c r="H254" s="16">
        <v>6</v>
      </c>
      <c r="I254">
        <v>0</v>
      </c>
      <c r="J254" s="16">
        <f>IF(Convert_to_Games[[#This Row],[Total Score]]&gt;9, 1, 0)</f>
        <v>0</v>
      </c>
      <c r="K254" s="16">
        <f>IF(Convert_to_Games[[#This Row],[DD]]=0, 0, IF(K253 = "Cons DD", Convert_to_Games[[#This Row],[DD]], Convert_to_Games[[#This Row],[DD]]+K253))</f>
        <v>0</v>
      </c>
    </row>
    <row r="255" spans="1:11">
      <c r="A255" s="16" t="s">
        <v>30</v>
      </c>
      <c r="B255" s="16" t="s">
        <v>22</v>
      </c>
      <c r="C255" s="16" t="s">
        <v>16</v>
      </c>
      <c r="D255" s="11">
        <v>45820</v>
      </c>
      <c r="E255" s="16">
        <v>109</v>
      </c>
      <c r="F255" s="16" t="s">
        <v>11</v>
      </c>
      <c r="G255" s="16" t="s">
        <v>5</v>
      </c>
      <c r="H255" s="16">
        <v>8</v>
      </c>
      <c r="I255">
        <v>1</v>
      </c>
      <c r="J255" s="16">
        <f>IF(Convert_to_Games[[#This Row],[Total Score]]&gt;9, 1, 0)</f>
        <v>0</v>
      </c>
      <c r="K255" s="16">
        <f>IF(Convert_to_Games[[#This Row],[DD]]=0, 0, IF(K254 = "Cons DD", Convert_to_Games[[#This Row],[DD]], Convert_to_Games[[#This Row],[DD]]+K254))</f>
        <v>0</v>
      </c>
    </row>
    <row r="256" spans="1:11">
      <c r="A256" s="16" t="s">
        <v>30</v>
      </c>
      <c r="B256" s="16" t="s">
        <v>22</v>
      </c>
      <c r="C256" s="16" t="s">
        <v>16</v>
      </c>
      <c r="D256" s="11">
        <v>45820</v>
      </c>
      <c r="E256" s="16">
        <v>109</v>
      </c>
      <c r="F256" s="16" t="s">
        <v>11</v>
      </c>
      <c r="G256" s="16" t="s">
        <v>4</v>
      </c>
      <c r="H256" s="16">
        <v>5</v>
      </c>
      <c r="I256">
        <v>0</v>
      </c>
      <c r="J256" s="16">
        <f>IF(Convert_to_Games[[#This Row],[Total Score]]&gt;9, 1, 0)</f>
        <v>0</v>
      </c>
      <c r="K256" s="16">
        <f>IF(Convert_to_Games[[#This Row],[DD]]=0, 0, IF(K255 = "Cons DD", Convert_to_Games[[#This Row],[DD]], Convert_to_Games[[#This Row],[DD]]+K255))</f>
        <v>0</v>
      </c>
    </row>
    <row r="257" spans="1:11">
      <c r="A257" s="16" t="s">
        <v>30</v>
      </c>
      <c r="B257" s="16" t="s">
        <v>22</v>
      </c>
      <c r="C257" s="16" t="s">
        <v>16</v>
      </c>
      <c r="D257" s="11">
        <v>45821</v>
      </c>
      <c r="E257" s="16">
        <v>110</v>
      </c>
      <c r="F257" s="16" t="s">
        <v>11</v>
      </c>
      <c r="G257" s="16" t="s">
        <v>4</v>
      </c>
      <c r="H257" s="16">
        <v>5</v>
      </c>
      <c r="I257">
        <v>1</v>
      </c>
      <c r="J257" s="16">
        <f>IF(Convert_to_Games[[#This Row],[Total Score]]&gt;9, 1, 0)</f>
        <v>0</v>
      </c>
      <c r="K257" s="16">
        <f>IF(Convert_to_Games[[#This Row],[DD]]=0, 0, IF(K256 = "Cons DD", Convert_to_Games[[#This Row],[DD]], Convert_to_Games[[#This Row],[DD]]+K256))</f>
        <v>0</v>
      </c>
    </row>
    <row r="258" spans="1:11">
      <c r="A258" s="16" t="s">
        <v>30</v>
      </c>
      <c r="B258" s="16" t="s">
        <v>22</v>
      </c>
      <c r="C258" s="16" t="s">
        <v>16</v>
      </c>
      <c r="D258" s="11">
        <v>45821</v>
      </c>
      <c r="E258" s="16">
        <v>110</v>
      </c>
      <c r="F258" s="16" t="s">
        <v>11</v>
      </c>
      <c r="G258" s="16" t="s">
        <v>5</v>
      </c>
      <c r="H258" s="16">
        <v>3</v>
      </c>
      <c r="I258">
        <v>0</v>
      </c>
      <c r="J258" s="16">
        <f>IF(Convert_to_Games[[#This Row],[Total Score]]&gt;9, 1, 0)</f>
        <v>0</v>
      </c>
      <c r="K258" s="16">
        <f>IF(Convert_to_Games[[#This Row],[DD]]=0, 0, IF(K257 = "Cons DD", Convert_to_Games[[#This Row],[DD]], Convert_to_Games[[#This Row],[DD]]+K257))</f>
        <v>0</v>
      </c>
    </row>
    <row r="259" spans="1:11">
      <c r="A259" s="16" t="s">
        <v>30</v>
      </c>
      <c r="B259" s="16" t="s">
        <v>22</v>
      </c>
      <c r="C259" s="16" t="s">
        <v>16</v>
      </c>
      <c r="D259" s="11">
        <v>45824</v>
      </c>
      <c r="E259" s="16">
        <v>111</v>
      </c>
      <c r="F259" s="16" t="s">
        <v>9</v>
      </c>
      <c r="G259" s="16" t="s">
        <v>4</v>
      </c>
      <c r="H259" s="16">
        <v>7</v>
      </c>
      <c r="I259">
        <v>1</v>
      </c>
      <c r="J259" s="16">
        <f>IF(Convert_to_Games[[#This Row],[Total Score]]&gt;9, 1, 0)</f>
        <v>0</v>
      </c>
      <c r="K259" s="16">
        <f>IF(Convert_to_Games[[#This Row],[DD]]=0, 0, IF(K258 = "Cons DD", Convert_to_Games[[#This Row],[DD]], Convert_to_Games[[#This Row],[DD]]+K258))</f>
        <v>0</v>
      </c>
    </row>
    <row r="260" spans="1:11">
      <c r="A260" s="16" t="s">
        <v>30</v>
      </c>
      <c r="B260" s="16" t="s">
        <v>22</v>
      </c>
      <c r="C260" s="16" t="s">
        <v>16</v>
      </c>
      <c r="D260" s="11">
        <v>45824</v>
      </c>
      <c r="E260" s="16">
        <v>111</v>
      </c>
      <c r="F260" s="16" t="s">
        <v>9</v>
      </c>
      <c r="G260" s="16" t="s">
        <v>5</v>
      </c>
      <c r="H260" s="16">
        <v>4</v>
      </c>
      <c r="I260">
        <v>0</v>
      </c>
      <c r="J260" s="16">
        <f>IF(Convert_to_Games[[#This Row],[Total Score]]&gt;9, 1, 0)</f>
        <v>0</v>
      </c>
      <c r="K260" s="16">
        <f>IF(Convert_to_Games[[#This Row],[DD]]=0, 0, IF(K259 = "Cons DD", Convert_to_Games[[#This Row],[DD]], Convert_to_Games[[#This Row],[DD]]+K259))</f>
        <v>0</v>
      </c>
    </row>
    <row r="261" spans="1:11">
      <c r="A261" s="16" t="s">
        <v>30</v>
      </c>
      <c r="B261" s="16" t="s">
        <v>22</v>
      </c>
      <c r="C261" s="16" t="s">
        <v>16</v>
      </c>
      <c r="D261" s="11">
        <v>45824</v>
      </c>
      <c r="E261" s="16">
        <v>112</v>
      </c>
      <c r="F261" s="16" t="s">
        <v>76</v>
      </c>
      <c r="G261" s="16" t="s">
        <v>7</v>
      </c>
      <c r="H261" s="16">
        <v>6</v>
      </c>
      <c r="I261">
        <v>1</v>
      </c>
      <c r="J261" s="16">
        <f>IF(Convert_to_Games[[#This Row],[Total Score]]&gt;9, 1, 0)</f>
        <v>0</v>
      </c>
      <c r="K261" s="16">
        <f>IF(Convert_to_Games[[#This Row],[DD]]=0, 0, IF(K260 = "Cons DD", Convert_to_Games[[#This Row],[DD]], Convert_to_Games[[#This Row],[DD]]+K260))</f>
        <v>0</v>
      </c>
    </row>
    <row r="262" spans="1:11">
      <c r="A262" s="16" t="s">
        <v>30</v>
      </c>
      <c r="B262" s="16" t="s">
        <v>22</v>
      </c>
      <c r="C262" s="16" t="s">
        <v>16</v>
      </c>
      <c r="D262" s="11">
        <v>45824</v>
      </c>
      <c r="E262" s="16">
        <v>112</v>
      </c>
      <c r="F262" s="16" t="s">
        <v>76</v>
      </c>
      <c r="G262" s="16" t="s">
        <v>6</v>
      </c>
      <c r="H262" s="16">
        <v>4</v>
      </c>
      <c r="I262">
        <v>0</v>
      </c>
      <c r="J262" s="16">
        <f>IF(Convert_to_Games[[#This Row],[Total Score]]&gt;9, 1, 0)</f>
        <v>0</v>
      </c>
      <c r="K262" s="16">
        <f>IF(Convert_to_Games[[#This Row],[DD]]=0, 0, IF(K261 = "Cons DD", Convert_to_Games[[#This Row],[DD]], Convert_to_Games[[#This Row],[DD]]+K261))</f>
        <v>0</v>
      </c>
    </row>
    <row r="263" spans="1:11">
      <c r="A263" s="16" t="s">
        <v>30</v>
      </c>
      <c r="B263" s="16" t="s">
        <v>22</v>
      </c>
      <c r="C263" s="16" t="s">
        <v>16</v>
      </c>
      <c r="D263" s="11">
        <v>45824</v>
      </c>
      <c r="E263" s="16">
        <v>112</v>
      </c>
      <c r="F263" s="16" t="s">
        <v>76</v>
      </c>
      <c r="G263" s="16" t="s">
        <v>4</v>
      </c>
      <c r="H263" s="16">
        <v>3</v>
      </c>
      <c r="I263">
        <v>0</v>
      </c>
      <c r="J263" s="16">
        <f>IF(Convert_to_Games[[#This Row],[Total Score]]&gt;9, 1, 0)</f>
        <v>0</v>
      </c>
      <c r="K263" s="16">
        <f>IF(Convert_to_Games[[#This Row],[DD]]=0, 0, IF(K262 = "Cons DD", Convert_to_Games[[#This Row],[DD]], Convert_to_Games[[#This Row],[DD]]+K262))</f>
        <v>0</v>
      </c>
    </row>
    <row r="264" spans="1:11">
      <c r="A264" s="16" t="s">
        <v>30</v>
      </c>
      <c r="B264" s="16" t="s">
        <v>22</v>
      </c>
      <c r="C264" s="16" t="s">
        <v>16</v>
      </c>
      <c r="D264" s="11">
        <v>45824</v>
      </c>
      <c r="E264" s="16">
        <v>112</v>
      </c>
      <c r="F264" s="16" t="s">
        <v>76</v>
      </c>
      <c r="G264" s="16" t="s">
        <v>5</v>
      </c>
      <c r="H264" s="16">
        <v>1</v>
      </c>
      <c r="I264">
        <v>0</v>
      </c>
      <c r="J264" s="16">
        <f>IF(Convert_to_Games[[#This Row],[Total Score]]&gt;9, 1, 0)</f>
        <v>0</v>
      </c>
      <c r="K264" s="16">
        <f>IF(Convert_to_Games[[#This Row],[DD]]=0, 0, IF(K263 = "Cons DD", Convert_to_Games[[#This Row],[DD]], Convert_to_Games[[#This Row],[DD]]+K263))</f>
        <v>0</v>
      </c>
    </row>
    <row r="265" spans="1:11">
      <c r="A265" s="16" t="s">
        <v>30</v>
      </c>
      <c r="B265" s="16" t="s">
        <v>22</v>
      </c>
      <c r="C265" s="16" t="s">
        <v>16</v>
      </c>
      <c r="D265" s="11">
        <v>45825</v>
      </c>
      <c r="E265" s="16">
        <v>113</v>
      </c>
      <c r="F265" s="16" t="s">
        <v>11</v>
      </c>
      <c r="G265" s="16" t="s">
        <v>4</v>
      </c>
      <c r="H265" s="16">
        <v>12</v>
      </c>
      <c r="I265">
        <v>1</v>
      </c>
      <c r="J265" s="16">
        <f>IF(Convert_to_Games[[#This Row],[Total Score]]&gt;9, 1, 0)</f>
        <v>1</v>
      </c>
      <c r="K265" s="16">
        <f>IF(Convert_to_Games[[#This Row],[DD]]=0, 0, IF(K264 = "Cons DD", Convert_to_Games[[#This Row],[DD]], Convert_to_Games[[#This Row],[DD]]+K264))</f>
        <v>1</v>
      </c>
    </row>
    <row r="266" spans="1:11">
      <c r="A266" s="16" t="s">
        <v>30</v>
      </c>
      <c r="B266" s="16" t="s">
        <v>22</v>
      </c>
      <c r="C266" s="16" t="s">
        <v>16</v>
      </c>
      <c r="D266" s="11">
        <v>45825</v>
      </c>
      <c r="E266" s="16">
        <v>113</v>
      </c>
      <c r="F266" s="16" t="s">
        <v>11</v>
      </c>
      <c r="G266" s="16" t="s">
        <v>5</v>
      </c>
      <c r="H266" s="16">
        <v>7</v>
      </c>
      <c r="I266">
        <v>0</v>
      </c>
      <c r="J266" s="16">
        <f>IF(Convert_to_Games[[#This Row],[Total Score]]&gt;9, 1, 0)</f>
        <v>0</v>
      </c>
      <c r="K266" s="16">
        <f>IF(Convert_to_Games[[#This Row],[DD]]=0, 0, IF(K265 = "Cons DD", Convert_to_Games[[#This Row],[DD]], Convert_to_Games[[#This Row],[DD]]+K265))</f>
        <v>0</v>
      </c>
    </row>
    <row r="267" spans="1:11">
      <c r="A267" s="16" t="s">
        <v>30</v>
      </c>
      <c r="B267" s="16" t="s">
        <v>22</v>
      </c>
      <c r="C267" s="16" t="s">
        <v>16</v>
      </c>
      <c r="D267" s="11">
        <v>45825</v>
      </c>
      <c r="E267" s="16">
        <v>114</v>
      </c>
      <c r="F267" s="16" t="s">
        <v>8</v>
      </c>
      <c r="G267" s="16" t="s">
        <v>5</v>
      </c>
      <c r="H267" s="16">
        <v>11</v>
      </c>
      <c r="I267">
        <v>1</v>
      </c>
      <c r="J267" s="16">
        <f>IF(Convert_to_Games[[#This Row],[Total Score]]&gt;9, 1, 0)</f>
        <v>1</v>
      </c>
      <c r="K267" s="16">
        <f>IF(Convert_to_Games[[#This Row],[DD]]=0, 0, IF(K266 = "Cons DD", Convert_to_Games[[#This Row],[DD]], Convert_to_Games[[#This Row],[DD]]+K266))</f>
        <v>1</v>
      </c>
    </row>
    <row r="268" spans="1:11">
      <c r="A268" s="16" t="s">
        <v>30</v>
      </c>
      <c r="B268" s="16" t="s">
        <v>22</v>
      </c>
      <c r="C268" s="16" t="s">
        <v>16</v>
      </c>
      <c r="D268" s="11">
        <v>45825</v>
      </c>
      <c r="E268" s="16">
        <v>114</v>
      </c>
      <c r="F268" s="16" t="s">
        <v>8</v>
      </c>
      <c r="G268" s="16" t="s">
        <v>6</v>
      </c>
      <c r="H268" s="16">
        <v>1</v>
      </c>
      <c r="I268">
        <v>0</v>
      </c>
      <c r="J268" s="16">
        <f>IF(Convert_to_Games[[#This Row],[Total Score]]&gt;9, 1, 0)</f>
        <v>0</v>
      </c>
      <c r="K268" s="16">
        <f>IF(Convert_to_Games[[#This Row],[DD]]=0, 0, IF(K267 = "Cons DD", Convert_to_Games[[#This Row],[DD]], Convert_to_Games[[#This Row],[DD]]+K267))</f>
        <v>0</v>
      </c>
    </row>
    <row r="269" spans="1:11">
      <c r="A269" s="16" t="s">
        <v>30</v>
      </c>
      <c r="B269" s="16" t="s">
        <v>22</v>
      </c>
      <c r="C269" s="16" t="s">
        <v>16</v>
      </c>
      <c r="D269" s="11">
        <v>45825</v>
      </c>
      <c r="E269" s="16">
        <v>114</v>
      </c>
      <c r="F269" s="16" t="s">
        <v>8</v>
      </c>
      <c r="G269" s="16" t="s">
        <v>4</v>
      </c>
      <c r="H269" s="16">
        <v>0</v>
      </c>
      <c r="I269">
        <v>0</v>
      </c>
      <c r="J269" s="16">
        <f>IF(Convert_to_Games[[#This Row],[Total Score]]&gt;9, 1, 0)</f>
        <v>0</v>
      </c>
      <c r="K269" s="16">
        <f>IF(Convert_to_Games[[#This Row],[DD]]=0, 0, IF(K268 = "Cons DD", Convert_to_Games[[#This Row],[DD]], Convert_to_Games[[#This Row],[DD]]+K268))</f>
        <v>0</v>
      </c>
    </row>
    <row r="270" spans="1:11">
      <c r="A270" s="16" t="s">
        <v>30</v>
      </c>
      <c r="B270" s="16" t="s">
        <v>21</v>
      </c>
      <c r="C270" s="16" t="s">
        <v>16</v>
      </c>
      <c r="D270" s="11">
        <v>45825</v>
      </c>
      <c r="E270" s="16">
        <v>115</v>
      </c>
      <c r="F270" s="16" t="s">
        <v>8</v>
      </c>
      <c r="G270" s="16" t="s">
        <v>4</v>
      </c>
      <c r="H270" s="16">
        <v>14</v>
      </c>
      <c r="I270">
        <v>1</v>
      </c>
      <c r="J270" s="16">
        <f>IF(Convert_to_Games[[#This Row],[Total Score]]&gt;9, 1, 0)</f>
        <v>1</v>
      </c>
      <c r="K270" s="16">
        <f>IF(Convert_to_Games[[#This Row],[DD]]=0, 0, IF(K269 = "Cons DD", Convert_to_Games[[#This Row],[DD]], Convert_to_Games[[#This Row],[DD]]+K269))</f>
        <v>1</v>
      </c>
    </row>
    <row r="271" spans="1:11">
      <c r="A271" s="16" t="s">
        <v>30</v>
      </c>
      <c r="B271" s="16" t="s">
        <v>21</v>
      </c>
      <c r="C271" s="16" t="s">
        <v>16</v>
      </c>
      <c r="D271" s="11">
        <v>45825</v>
      </c>
      <c r="E271" s="16">
        <v>115</v>
      </c>
      <c r="F271" s="16" t="s">
        <v>8</v>
      </c>
      <c r="G271" s="16" t="s">
        <v>5</v>
      </c>
      <c r="H271" s="16">
        <v>10</v>
      </c>
      <c r="I271">
        <v>0</v>
      </c>
      <c r="J271" s="16">
        <f>IF(Convert_to_Games[[#This Row],[Total Score]]&gt;9, 1, 0)</f>
        <v>1</v>
      </c>
      <c r="K271" s="16">
        <f>IF(Convert_to_Games[[#This Row],[DD]]=0, 0, IF(K270 = "Cons DD", Convert_to_Games[[#This Row],[DD]], Convert_to_Games[[#This Row],[DD]]+K270))</f>
        <v>2</v>
      </c>
    </row>
    <row r="272" spans="1:11">
      <c r="A272" s="16" t="s">
        <v>30</v>
      </c>
      <c r="B272" s="16" t="s">
        <v>21</v>
      </c>
      <c r="C272" s="16" t="s">
        <v>16</v>
      </c>
      <c r="D272" s="11">
        <v>45825</v>
      </c>
      <c r="E272" s="16">
        <v>115</v>
      </c>
      <c r="F272" s="16" t="s">
        <v>8</v>
      </c>
      <c r="G272" s="16" t="s">
        <v>6</v>
      </c>
      <c r="H272" s="16">
        <v>2</v>
      </c>
      <c r="I272">
        <v>0</v>
      </c>
      <c r="J272" s="16">
        <f>IF(Convert_to_Games[[#This Row],[Total Score]]&gt;9, 1, 0)</f>
        <v>0</v>
      </c>
      <c r="K272" s="16">
        <f>IF(Convert_to_Games[[#This Row],[DD]]=0, 0, IF(K271 = "Cons DD", Convert_to_Games[[#This Row],[DD]], Convert_to_Games[[#This Row],[DD]]+K271))</f>
        <v>0</v>
      </c>
    </row>
    <row r="273" spans="1:11">
      <c r="A273" s="16" t="s">
        <v>30</v>
      </c>
      <c r="B273" s="16" t="s">
        <v>22</v>
      </c>
      <c r="C273" s="16" t="s">
        <v>16</v>
      </c>
      <c r="D273" s="11">
        <v>45826</v>
      </c>
      <c r="E273" s="16">
        <v>116</v>
      </c>
      <c r="F273" s="16" t="s">
        <v>9</v>
      </c>
      <c r="G273" s="16" t="s">
        <v>5</v>
      </c>
      <c r="H273" s="16">
        <v>10</v>
      </c>
      <c r="I273">
        <v>1</v>
      </c>
      <c r="J273" s="16">
        <f>IF(Convert_to_Games[[#This Row],[Total Score]]&gt;9, 1, 0)</f>
        <v>1</v>
      </c>
      <c r="K273" s="16">
        <f>IF(Convert_to_Games[[#This Row],[DD]]=0, 0, IF(K272 = "Cons DD", Convert_to_Games[[#This Row],[DD]], Convert_to_Games[[#This Row],[DD]]+K272))</f>
        <v>1</v>
      </c>
    </row>
    <row r="274" spans="1:11">
      <c r="A274" s="16" t="s">
        <v>30</v>
      </c>
      <c r="B274" s="16" t="s">
        <v>22</v>
      </c>
      <c r="C274" s="16" t="s">
        <v>16</v>
      </c>
      <c r="D274" s="11">
        <v>45826</v>
      </c>
      <c r="E274" s="16">
        <v>116</v>
      </c>
      <c r="F274" s="16" t="s">
        <v>9</v>
      </c>
      <c r="G274" s="16" t="s">
        <v>4</v>
      </c>
      <c r="H274" s="16">
        <v>7</v>
      </c>
      <c r="I274">
        <v>0</v>
      </c>
      <c r="J274" s="16">
        <f>IF(Convert_to_Games[[#This Row],[Total Score]]&gt;9, 1, 0)</f>
        <v>0</v>
      </c>
      <c r="K274" s="16">
        <f>IF(Convert_to_Games[[#This Row],[DD]]=0, 0, IF(K273 = "Cons DD", Convert_to_Games[[#This Row],[DD]], Convert_to_Games[[#This Row],[DD]]+K273))</f>
        <v>0</v>
      </c>
    </row>
    <row r="275" spans="1:11">
      <c r="A275" s="16" t="s">
        <v>30</v>
      </c>
      <c r="B275" s="16" t="s">
        <v>23</v>
      </c>
      <c r="C275" s="16" t="s">
        <v>16</v>
      </c>
      <c r="D275" s="11">
        <v>45826</v>
      </c>
      <c r="E275" s="16">
        <v>117</v>
      </c>
      <c r="F275" s="16" t="s">
        <v>11</v>
      </c>
      <c r="G275" s="16" t="s">
        <v>4</v>
      </c>
      <c r="H275" s="16">
        <v>14</v>
      </c>
      <c r="I275">
        <v>1</v>
      </c>
      <c r="J275" s="16">
        <f>IF(Convert_to_Games[[#This Row],[Total Score]]&gt;9, 1, 0)</f>
        <v>1</v>
      </c>
      <c r="K275" s="16">
        <f>IF(Convert_to_Games[[#This Row],[DD]]=0, 0, IF(K274 = "Cons DD", Convert_to_Games[[#This Row],[DD]], Convert_to_Games[[#This Row],[DD]]+K274))</f>
        <v>1</v>
      </c>
    </row>
    <row r="276" spans="1:11">
      <c r="A276" s="16" t="s">
        <v>30</v>
      </c>
      <c r="B276" s="16" t="s">
        <v>23</v>
      </c>
      <c r="C276" s="16" t="s">
        <v>16</v>
      </c>
      <c r="D276" s="11">
        <v>45826</v>
      </c>
      <c r="E276" s="16">
        <v>117</v>
      </c>
      <c r="F276" s="16" t="s">
        <v>11</v>
      </c>
      <c r="G276" s="16" t="s">
        <v>5</v>
      </c>
      <c r="H276" s="16">
        <v>2</v>
      </c>
      <c r="I276">
        <v>0</v>
      </c>
      <c r="J276" s="16">
        <f>IF(Convert_to_Games[[#This Row],[Total Score]]&gt;9, 1, 0)</f>
        <v>0</v>
      </c>
      <c r="K276" s="16">
        <f>IF(Convert_to_Games[[#This Row],[DD]]=0, 0, IF(K275 = "Cons DD", Convert_to_Games[[#This Row],[DD]], Convert_to_Games[[#This Row],[DD]]+K275))</f>
        <v>0</v>
      </c>
    </row>
    <row r="277" spans="1:11">
      <c r="A277" s="16" t="s">
        <v>30</v>
      </c>
      <c r="B277" s="16" t="s">
        <v>21</v>
      </c>
      <c r="C277" s="16" t="s">
        <v>16</v>
      </c>
      <c r="D277" s="11">
        <v>45826</v>
      </c>
      <c r="E277" s="16">
        <v>118</v>
      </c>
      <c r="F277" s="16" t="s">
        <v>9</v>
      </c>
      <c r="G277" s="16" t="s">
        <v>4</v>
      </c>
      <c r="H277" s="16">
        <v>9</v>
      </c>
      <c r="I277">
        <v>1</v>
      </c>
      <c r="J277" s="16">
        <f>IF(Convert_to_Games[[#This Row],[Total Score]]&gt;9, 1, 0)</f>
        <v>0</v>
      </c>
      <c r="K277" s="16">
        <f>IF(Convert_to_Games[[#This Row],[DD]]=0, 0, IF(K276 = "Cons DD", Convert_to_Games[[#This Row],[DD]], Convert_to_Games[[#This Row],[DD]]+K276))</f>
        <v>0</v>
      </c>
    </row>
    <row r="278" spans="1:11">
      <c r="A278" s="16" t="s">
        <v>30</v>
      </c>
      <c r="B278" s="16" t="s">
        <v>21</v>
      </c>
      <c r="C278" s="16" t="s">
        <v>16</v>
      </c>
      <c r="D278" s="11">
        <v>45826</v>
      </c>
      <c r="E278" s="16">
        <v>118</v>
      </c>
      <c r="F278" s="16" t="s">
        <v>9</v>
      </c>
      <c r="G278" s="16" t="s">
        <v>5</v>
      </c>
      <c r="H278" s="16">
        <v>5</v>
      </c>
      <c r="I278">
        <v>0</v>
      </c>
      <c r="J278" s="16">
        <f>IF(Convert_to_Games[[#This Row],[Total Score]]&gt;9, 1, 0)</f>
        <v>0</v>
      </c>
      <c r="K278" s="16">
        <f>IF(Convert_to_Games[[#This Row],[DD]]=0, 0, IF(K277 = "Cons DD", Convert_to_Games[[#This Row],[DD]], Convert_to_Games[[#This Row],[DD]]+K277))</f>
        <v>0</v>
      </c>
    </row>
    <row r="279" spans="1:11">
      <c r="A279" s="16" t="s">
        <v>30</v>
      </c>
      <c r="B279" s="16" t="s">
        <v>22</v>
      </c>
      <c r="C279" s="16" t="s">
        <v>16</v>
      </c>
      <c r="D279" s="11">
        <v>45827</v>
      </c>
      <c r="E279" s="16">
        <v>119</v>
      </c>
      <c r="F279" s="16" t="s">
        <v>9</v>
      </c>
      <c r="G279" s="16" t="s">
        <v>5</v>
      </c>
      <c r="H279" s="16">
        <v>13</v>
      </c>
      <c r="I279">
        <v>1</v>
      </c>
      <c r="J279" s="16">
        <f>IF(Convert_to_Games[[#This Row],[Total Score]]&gt;9, 1, 0)</f>
        <v>1</v>
      </c>
      <c r="K279" s="16">
        <f>IF(Convert_to_Games[[#This Row],[DD]]=0, 0, IF(K278 = "Cons DD", Convert_to_Games[[#This Row],[DD]], Convert_to_Games[[#This Row],[DD]]+K278))</f>
        <v>1</v>
      </c>
    </row>
    <row r="280" spans="1:11">
      <c r="A280" s="16" t="s">
        <v>30</v>
      </c>
      <c r="B280" s="16" t="s">
        <v>22</v>
      </c>
      <c r="C280" s="16" t="s">
        <v>16</v>
      </c>
      <c r="D280" s="11">
        <v>45827</v>
      </c>
      <c r="E280" s="16">
        <v>119</v>
      </c>
      <c r="F280" s="16" t="s">
        <v>9</v>
      </c>
      <c r="G280" s="16" t="s">
        <v>4</v>
      </c>
      <c r="H280" s="16">
        <v>8</v>
      </c>
      <c r="I280">
        <v>0</v>
      </c>
      <c r="J280" s="16">
        <f>IF(Convert_to_Games[[#This Row],[Total Score]]&gt;9, 1, 0)</f>
        <v>0</v>
      </c>
      <c r="K280" s="16">
        <f>IF(Convert_to_Games[[#This Row],[DD]]=0, 0, IF(K279 = "Cons DD", Convert_to_Games[[#This Row],[DD]], Convert_to_Games[[#This Row],[DD]]+K279))</f>
        <v>0</v>
      </c>
    </row>
    <row r="281" spans="1:11">
      <c r="A281" s="16" t="s">
        <v>30</v>
      </c>
      <c r="B281" s="16" t="s">
        <v>22</v>
      </c>
      <c r="C281" s="16" t="s">
        <v>16</v>
      </c>
      <c r="D281" s="11">
        <v>45827</v>
      </c>
      <c r="E281" s="16">
        <v>120</v>
      </c>
      <c r="F281" s="16" t="s">
        <v>11</v>
      </c>
      <c r="G281" s="16" t="s">
        <v>4</v>
      </c>
      <c r="H281" s="16">
        <v>12</v>
      </c>
      <c r="I281">
        <v>1</v>
      </c>
      <c r="J281" s="16">
        <f>IF(Convert_to_Games[[#This Row],[Total Score]]&gt;9, 1, 0)</f>
        <v>1</v>
      </c>
      <c r="K281" s="16">
        <f>IF(Convert_to_Games[[#This Row],[DD]]=0, 0, IF(K280 = "Cons DD", Convert_to_Games[[#This Row],[DD]], Convert_to_Games[[#This Row],[DD]]+K280))</f>
        <v>1</v>
      </c>
    </row>
    <row r="282" spans="1:11">
      <c r="A282" s="16" t="s">
        <v>30</v>
      </c>
      <c r="B282" s="16" t="s">
        <v>22</v>
      </c>
      <c r="C282" s="16" t="s">
        <v>16</v>
      </c>
      <c r="D282" s="11">
        <v>45827</v>
      </c>
      <c r="E282" s="16">
        <v>120</v>
      </c>
      <c r="F282" s="16" t="s">
        <v>11</v>
      </c>
      <c r="G282" s="16" t="s">
        <v>5</v>
      </c>
      <c r="H282" s="16">
        <v>8</v>
      </c>
      <c r="I282">
        <v>0</v>
      </c>
      <c r="J282" s="16">
        <f>IF(Convert_to_Games[[#This Row],[Total Score]]&gt;9, 1, 0)</f>
        <v>0</v>
      </c>
      <c r="K282" s="16">
        <f>IF(Convert_to_Games[[#This Row],[DD]]=0, 0, IF(K281 = "Cons DD", Convert_to_Games[[#This Row],[DD]], Convert_to_Games[[#This Row],[DD]]+K281))</f>
        <v>0</v>
      </c>
    </row>
    <row r="283" spans="1:11">
      <c r="A283" s="16" t="s">
        <v>30</v>
      </c>
      <c r="B283" s="16" t="s">
        <v>22</v>
      </c>
      <c r="C283" s="16" t="s">
        <v>16</v>
      </c>
      <c r="D283" s="11">
        <v>45828</v>
      </c>
      <c r="E283" s="16">
        <v>121</v>
      </c>
      <c r="F283" s="16" t="s">
        <v>9</v>
      </c>
      <c r="G283" s="16" t="s">
        <v>4</v>
      </c>
      <c r="H283" s="16">
        <v>10</v>
      </c>
      <c r="I283">
        <v>1</v>
      </c>
      <c r="J283" s="16">
        <f>IF(Convert_to_Games[[#This Row],[Total Score]]&gt;9, 1, 0)</f>
        <v>1</v>
      </c>
      <c r="K283" s="16">
        <f>IF(Convert_to_Games[[#This Row],[DD]]=0, 0, IF(K282 = "Cons DD", Convert_to_Games[[#This Row],[DD]], Convert_to_Games[[#This Row],[DD]]+K282))</f>
        <v>1</v>
      </c>
    </row>
    <row r="284" spans="1:11">
      <c r="A284" s="16" t="s">
        <v>30</v>
      </c>
      <c r="B284" s="16" t="s">
        <v>22</v>
      </c>
      <c r="C284" s="16" t="s">
        <v>16</v>
      </c>
      <c r="D284" s="11">
        <v>45828</v>
      </c>
      <c r="E284" s="16">
        <v>121</v>
      </c>
      <c r="F284" s="16" t="s">
        <v>9</v>
      </c>
      <c r="G284" s="16" t="s">
        <v>5</v>
      </c>
      <c r="H284" s="16">
        <v>6</v>
      </c>
      <c r="I284">
        <v>0</v>
      </c>
      <c r="J284" s="16">
        <f>IF(Convert_to_Games[[#This Row],[Total Score]]&gt;9, 1, 0)</f>
        <v>0</v>
      </c>
      <c r="K284" s="16">
        <f>IF(Convert_to_Games[[#This Row],[DD]]=0, 0, IF(K283 = "Cons DD", Convert_to_Games[[#This Row],[DD]], Convert_to_Games[[#This Row],[DD]]+K283))</f>
        <v>0</v>
      </c>
    </row>
    <row r="285" spans="1:11">
      <c r="A285" s="16" t="s">
        <v>30</v>
      </c>
      <c r="B285" s="16" t="s">
        <v>21</v>
      </c>
      <c r="C285" s="16" t="s">
        <v>16</v>
      </c>
      <c r="D285" s="11">
        <v>45828</v>
      </c>
      <c r="E285" s="16">
        <v>122</v>
      </c>
      <c r="F285" s="16" t="s">
        <v>11</v>
      </c>
      <c r="G285" s="16" t="s">
        <v>5</v>
      </c>
      <c r="H285" s="16">
        <v>11</v>
      </c>
      <c r="I285">
        <v>1</v>
      </c>
      <c r="J285" s="16">
        <f>IF(Convert_to_Games[[#This Row],[Total Score]]&gt;9, 1, 0)</f>
        <v>1</v>
      </c>
      <c r="K285" s="16">
        <f>IF(Convert_to_Games[[#This Row],[DD]]=0, 0, IF(K284 = "Cons DD", Convert_to_Games[[#This Row],[DD]], Convert_to_Games[[#This Row],[DD]]+K284))</f>
        <v>1</v>
      </c>
    </row>
    <row r="286" spans="1:11">
      <c r="A286" s="16" t="s">
        <v>30</v>
      </c>
      <c r="B286" s="16" t="s">
        <v>21</v>
      </c>
      <c r="C286" s="16" t="s">
        <v>16</v>
      </c>
      <c r="D286" s="11">
        <v>45828</v>
      </c>
      <c r="E286" s="16">
        <v>122</v>
      </c>
      <c r="F286" s="16" t="s">
        <v>11</v>
      </c>
      <c r="G286" s="16" t="s">
        <v>4</v>
      </c>
      <c r="H286" s="16">
        <v>7</v>
      </c>
      <c r="I286">
        <v>0</v>
      </c>
      <c r="J286" s="16">
        <f>IF(Convert_to_Games[[#This Row],[Total Score]]&gt;9, 1, 0)</f>
        <v>0</v>
      </c>
      <c r="K286" s="16">
        <f>IF(Convert_to_Games[[#This Row],[DD]]=0, 0, IF(K285 = "Cons DD", Convert_to_Games[[#This Row],[DD]], Convert_to_Games[[#This Row],[DD]]+K285))</f>
        <v>0</v>
      </c>
    </row>
    <row r="287" spans="1:11">
      <c r="A287" s="16" t="s">
        <v>30</v>
      </c>
      <c r="B287" s="16" t="s">
        <v>23</v>
      </c>
      <c r="C287" s="16" t="s">
        <v>16</v>
      </c>
      <c r="D287" s="11">
        <v>45828</v>
      </c>
      <c r="E287" s="16">
        <v>123</v>
      </c>
      <c r="F287" s="16" t="s">
        <v>9</v>
      </c>
      <c r="G287" s="16" t="s">
        <v>4</v>
      </c>
      <c r="H287" s="16">
        <v>11</v>
      </c>
      <c r="I287">
        <v>1</v>
      </c>
      <c r="J287" s="16">
        <f>IF(Convert_to_Games[[#This Row],[Total Score]]&gt;9, 1, 0)</f>
        <v>1</v>
      </c>
      <c r="K287" s="16">
        <f>IF(Convert_to_Games[[#This Row],[DD]]=0, 0, IF(K286 = "Cons DD", Convert_to_Games[[#This Row],[DD]], Convert_to_Games[[#This Row],[DD]]+K286))</f>
        <v>1</v>
      </c>
    </row>
    <row r="288" spans="1:11">
      <c r="A288" s="16" t="s">
        <v>30</v>
      </c>
      <c r="B288" s="16" t="s">
        <v>23</v>
      </c>
      <c r="C288" s="16" t="s">
        <v>16</v>
      </c>
      <c r="D288" s="11">
        <v>45828</v>
      </c>
      <c r="E288" s="16">
        <v>123</v>
      </c>
      <c r="F288" s="16" t="s">
        <v>9</v>
      </c>
      <c r="G288" s="16" t="s">
        <v>5</v>
      </c>
      <c r="H288" s="16">
        <v>3</v>
      </c>
      <c r="I288">
        <v>0</v>
      </c>
      <c r="J288" s="16">
        <f>IF(Convert_to_Games[[#This Row],[Total Score]]&gt;9, 1, 0)</f>
        <v>0</v>
      </c>
      <c r="K288" s="16">
        <f>IF(Convert_to_Games[[#This Row],[DD]]=0, 0, IF(K287 = "Cons DD", Convert_to_Games[[#This Row],[DD]], Convert_to_Games[[#This Row],[DD]]+K287))</f>
        <v>0</v>
      </c>
    </row>
    <row r="289" spans="1:11">
      <c r="A289" s="16" t="s">
        <v>30</v>
      </c>
      <c r="B289" s="16" t="s">
        <v>22</v>
      </c>
      <c r="C289" s="16" t="s">
        <v>16</v>
      </c>
      <c r="D289" s="11">
        <v>45831</v>
      </c>
      <c r="E289" s="16">
        <v>124</v>
      </c>
      <c r="F289" s="16" t="s">
        <v>99</v>
      </c>
      <c r="G289" s="16" t="s">
        <v>5</v>
      </c>
      <c r="H289" s="16">
        <v>12</v>
      </c>
      <c r="I289">
        <v>1</v>
      </c>
      <c r="J289" s="16">
        <f>IF(Convert_to_Games[[#This Row],[Total Score]]&gt;9, 1, 0)</f>
        <v>1</v>
      </c>
      <c r="K289" s="16">
        <f>IF(Convert_to_Games[[#This Row],[DD]]=0, 0, IF(K288 = "Cons DD", Convert_to_Games[[#This Row],[DD]], Convert_to_Games[[#This Row],[DD]]+K288))</f>
        <v>1</v>
      </c>
    </row>
    <row r="290" spans="1:11">
      <c r="A290" s="16" t="s">
        <v>30</v>
      </c>
      <c r="B290" s="16" t="s">
        <v>22</v>
      </c>
      <c r="C290" s="16" t="s">
        <v>16</v>
      </c>
      <c r="D290" s="11">
        <v>45831</v>
      </c>
      <c r="E290" s="16">
        <v>124</v>
      </c>
      <c r="F290" s="16" t="s">
        <v>99</v>
      </c>
      <c r="G290" s="16" t="s">
        <v>100</v>
      </c>
      <c r="H290" s="16">
        <v>2</v>
      </c>
      <c r="I290">
        <v>0</v>
      </c>
      <c r="J290" s="16">
        <f>IF(Convert_to_Games[[#This Row],[Total Score]]&gt;9, 1, 0)</f>
        <v>0</v>
      </c>
      <c r="K290" s="16">
        <f>IF(Convert_to_Games[[#This Row],[DD]]=0, 0, IF(K289 = "Cons DD", Convert_to_Games[[#This Row],[DD]], Convert_to_Games[[#This Row],[DD]]+K289))</f>
        <v>0</v>
      </c>
    </row>
    <row r="291" spans="1:11">
      <c r="A291" s="16" t="s">
        <v>30</v>
      </c>
      <c r="B291" s="16" t="s">
        <v>22</v>
      </c>
      <c r="C291" s="16" t="s">
        <v>16</v>
      </c>
      <c r="D291" s="11">
        <v>45831</v>
      </c>
      <c r="E291" s="16">
        <v>125</v>
      </c>
      <c r="F291" s="16" t="s">
        <v>11</v>
      </c>
      <c r="G291" s="16" t="s">
        <v>5</v>
      </c>
      <c r="H291" s="16">
        <v>10</v>
      </c>
      <c r="I291">
        <v>1</v>
      </c>
      <c r="J291" s="16">
        <f>IF(Convert_to_Games[[#This Row],[Total Score]]&gt;9, 1, 0)</f>
        <v>1</v>
      </c>
      <c r="K291" s="16">
        <f>IF(Convert_to_Games[[#This Row],[DD]]=0, 0, IF(K290 = "Cons DD", Convert_to_Games[[#This Row],[DD]], Convert_to_Games[[#This Row],[DD]]+K290))</f>
        <v>1</v>
      </c>
    </row>
    <row r="292" spans="1:11">
      <c r="A292" s="16" t="s">
        <v>30</v>
      </c>
      <c r="B292" s="16" t="s">
        <v>22</v>
      </c>
      <c r="C292" s="16" t="s">
        <v>16</v>
      </c>
      <c r="D292" s="11">
        <v>45831</v>
      </c>
      <c r="E292" s="16">
        <v>125</v>
      </c>
      <c r="F292" s="16" t="s">
        <v>11</v>
      </c>
      <c r="G292" s="16" t="s">
        <v>4</v>
      </c>
      <c r="H292" s="16">
        <v>9</v>
      </c>
      <c r="I292">
        <v>0</v>
      </c>
      <c r="J292" s="16">
        <f>IF(Convert_to_Games[[#This Row],[Total Score]]&gt;9, 1, 0)</f>
        <v>0</v>
      </c>
      <c r="K292" s="16">
        <f>IF(Convert_to_Games[[#This Row],[DD]]=0, 0, IF(K291 = "Cons DD", Convert_to_Games[[#This Row],[DD]], Convert_to_Games[[#This Row],[DD]]+K291))</f>
        <v>0</v>
      </c>
    </row>
    <row r="293" spans="1:11">
      <c r="A293" s="16" t="s">
        <v>30</v>
      </c>
      <c r="B293" s="16" t="s">
        <v>22</v>
      </c>
      <c r="C293" s="16" t="s">
        <v>16</v>
      </c>
      <c r="D293" s="11">
        <v>45832</v>
      </c>
      <c r="E293" s="16">
        <v>126</v>
      </c>
      <c r="F293" s="16" t="s">
        <v>9</v>
      </c>
      <c r="G293" s="16" t="s">
        <v>4</v>
      </c>
      <c r="H293" s="16">
        <v>9</v>
      </c>
      <c r="I293">
        <v>1</v>
      </c>
      <c r="J293" s="16">
        <f>IF(Convert_to_Games[[#This Row],[Total Score]]&gt;9, 1, 0)</f>
        <v>0</v>
      </c>
      <c r="K293" s="16">
        <f>IF(Convert_to_Games[[#This Row],[DD]]=0, 0, IF(K292 = "Cons DD", Convert_to_Games[[#This Row],[DD]], Convert_to_Games[[#This Row],[DD]]+K292))</f>
        <v>0</v>
      </c>
    </row>
    <row r="294" spans="1:11">
      <c r="A294" s="16" t="s">
        <v>30</v>
      </c>
      <c r="B294" s="16" t="s">
        <v>22</v>
      </c>
      <c r="C294" s="16" t="s">
        <v>16</v>
      </c>
      <c r="D294" s="11">
        <v>45832</v>
      </c>
      <c r="E294" s="16">
        <v>126</v>
      </c>
      <c r="F294" s="16" t="s">
        <v>9</v>
      </c>
      <c r="G294" s="16" t="s">
        <v>5</v>
      </c>
      <c r="H294" s="16">
        <v>5</v>
      </c>
      <c r="I294">
        <v>0</v>
      </c>
      <c r="J294" s="16">
        <f>IF(Convert_to_Games[[#This Row],[Total Score]]&gt;9, 1, 0)</f>
        <v>0</v>
      </c>
      <c r="K294" s="16">
        <f>IF(Convert_to_Games[[#This Row],[DD]]=0, 0, IF(K293 = "Cons DD", Convert_to_Games[[#This Row],[DD]], Convert_to_Games[[#This Row],[DD]]+K293))</f>
        <v>0</v>
      </c>
    </row>
    <row r="295" spans="1:11">
      <c r="A295" s="16" t="s">
        <v>30</v>
      </c>
      <c r="B295" s="16" t="s">
        <v>22</v>
      </c>
      <c r="C295" s="16" t="s">
        <v>16</v>
      </c>
      <c r="D295" s="11">
        <v>45832</v>
      </c>
      <c r="E295" s="16">
        <v>127</v>
      </c>
      <c r="F295" s="16" t="s">
        <v>106</v>
      </c>
      <c r="G295" s="16" t="s">
        <v>5</v>
      </c>
      <c r="H295" s="16">
        <v>11</v>
      </c>
      <c r="I295">
        <v>1</v>
      </c>
      <c r="J295" s="16">
        <f>IF(Convert_to_Games[[#This Row],[Total Score]]&gt;9, 1, 0)</f>
        <v>1</v>
      </c>
      <c r="K295" s="16">
        <f>IF(Convert_to_Games[[#This Row],[DD]]=0, 0, IF(K294 = "Cons DD", Convert_to_Games[[#This Row],[DD]], Convert_to_Games[[#This Row],[DD]]+K294))</f>
        <v>1</v>
      </c>
    </row>
    <row r="296" spans="1:11">
      <c r="A296" s="16" t="s">
        <v>30</v>
      </c>
      <c r="B296" s="16" t="s">
        <v>22</v>
      </c>
      <c r="C296" s="16" t="s">
        <v>16</v>
      </c>
      <c r="D296" s="11">
        <v>45832</v>
      </c>
      <c r="E296" s="16">
        <v>127</v>
      </c>
      <c r="F296" s="16" t="s">
        <v>106</v>
      </c>
      <c r="G296" s="16" t="s">
        <v>6</v>
      </c>
      <c r="H296" s="16">
        <v>4</v>
      </c>
      <c r="I296">
        <v>0</v>
      </c>
      <c r="J296" s="16">
        <f>IF(Convert_to_Games[[#This Row],[Total Score]]&gt;9, 1, 0)</f>
        <v>0</v>
      </c>
      <c r="K296" s="16">
        <f>IF(Convert_to_Games[[#This Row],[DD]]=0, 0, IF(K295 = "Cons DD", Convert_to_Games[[#This Row],[DD]], Convert_to_Games[[#This Row],[DD]]+K295))</f>
        <v>0</v>
      </c>
    </row>
    <row r="297" spans="1:11">
      <c r="A297" s="16" t="s">
        <v>30</v>
      </c>
      <c r="B297" s="16" t="s">
        <v>22</v>
      </c>
      <c r="C297" s="16" t="s">
        <v>16</v>
      </c>
      <c r="D297" s="11">
        <v>45832</v>
      </c>
      <c r="E297" s="16">
        <v>127</v>
      </c>
      <c r="F297" s="16" t="s">
        <v>106</v>
      </c>
      <c r="G297" s="16" t="s">
        <v>4</v>
      </c>
      <c r="H297" s="16">
        <v>2</v>
      </c>
      <c r="I297">
        <v>0</v>
      </c>
      <c r="J297" s="16">
        <f>IF(Convert_to_Games[[#This Row],[Total Score]]&gt;9, 1, 0)</f>
        <v>0</v>
      </c>
      <c r="K297" s="16">
        <f>IF(Convert_to_Games[[#This Row],[DD]]=0, 0, IF(K296 = "Cons DD", Convert_to_Games[[#This Row],[DD]], Convert_to_Games[[#This Row],[DD]]+K296))</f>
        <v>0</v>
      </c>
    </row>
    <row r="298" spans="1:11">
      <c r="A298" s="16" t="s">
        <v>30</v>
      </c>
      <c r="B298" s="16" t="s">
        <v>22</v>
      </c>
      <c r="C298" s="16" t="s">
        <v>16</v>
      </c>
      <c r="D298" s="11">
        <v>45832</v>
      </c>
      <c r="E298" s="16">
        <v>128</v>
      </c>
      <c r="F298" s="16" t="s">
        <v>9</v>
      </c>
      <c r="G298" s="16" t="s">
        <v>4</v>
      </c>
      <c r="H298" s="16">
        <v>7</v>
      </c>
      <c r="I298">
        <v>1</v>
      </c>
      <c r="J298" s="16">
        <f>IF(Convert_to_Games[[#This Row],[Total Score]]&gt;9, 1, 0)</f>
        <v>0</v>
      </c>
      <c r="K298" s="16">
        <f>IF(Convert_to_Games[[#This Row],[DD]]=0, 0, IF(K297 = "Cons DD", Convert_to_Games[[#This Row],[DD]], Convert_to_Games[[#This Row],[DD]]+K297))</f>
        <v>0</v>
      </c>
    </row>
    <row r="299" spans="1:11">
      <c r="A299" s="16" t="s">
        <v>30</v>
      </c>
      <c r="B299" s="16" t="s">
        <v>22</v>
      </c>
      <c r="C299" s="16" t="s">
        <v>16</v>
      </c>
      <c r="D299" s="11">
        <v>45832</v>
      </c>
      <c r="E299" s="16">
        <v>128</v>
      </c>
      <c r="F299" s="16" t="s">
        <v>9</v>
      </c>
      <c r="G299" s="16" t="s">
        <v>5</v>
      </c>
      <c r="H299" s="16">
        <v>2</v>
      </c>
      <c r="I299">
        <v>0</v>
      </c>
      <c r="J299" s="16">
        <f>IF(Convert_to_Games[[#This Row],[Total Score]]&gt;9, 1, 0)</f>
        <v>0</v>
      </c>
      <c r="K299" s="16">
        <f>IF(Convert_to_Games[[#This Row],[DD]]=0, 0, IF(K298 = "Cons DD", Convert_to_Games[[#This Row],[DD]], Convert_to_Games[[#This Row],[DD]]+K298))</f>
        <v>0</v>
      </c>
    </row>
    <row r="300" spans="1:11">
      <c r="A300" s="16" t="s">
        <v>30</v>
      </c>
      <c r="B300" s="16" t="s">
        <v>22</v>
      </c>
      <c r="C300" s="16" t="s">
        <v>16</v>
      </c>
      <c r="D300" s="11">
        <v>45833</v>
      </c>
      <c r="E300" s="16">
        <v>129</v>
      </c>
      <c r="F300" s="16" t="s">
        <v>11</v>
      </c>
      <c r="G300" s="16" t="s">
        <v>5</v>
      </c>
      <c r="H300" s="16">
        <v>7</v>
      </c>
      <c r="I300">
        <v>1</v>
      </c>
      <c r="J300" s="16">
        <f>IF(Convert_to_Games[[#This Row],[Total Score]]&gt;9, 1, 0)</f>
        <v>0</v>
      </c>
      <c r="K300" s="16">
        <f>IF(Convert_to_Games[[#This Row],[DD]]=0, 0, IF(K299 = "Cons DD", Convert_to_Games[[#This Row],[DD]], Convert_to_Games[[#This Row],[DD]]+K299))</f>
        <v>0</v>
      </c>
    </row>
    <row r="301" spans="1:11">
      <c r="A301" s="16" t="s">
        <v>30</v>
      </c>
      <c r="B301" s="16" t="s">
        <v>22</v>
      </c>
      <c r="C301" s="16" t="s">
        <v>16</v>
      </c>
      <c r="D301" s="11">
        <v>45833</v>
      </c>
      <c r="E301" s="16">
        <v>129</v>
      </c>
      <c r="F301" s="16" t="s">
        <v>11</v>
      </c>
      <c r="G301" s="16" t="s">
        <v>4</v>
      </c>
      <c r="H301" s="16">
        <v>0</v>
      </c>
      <c r="I301">
        <v>0</v>
      </c>
      <c r="J301" s="16">
        <f>IF(Convert_to_Games[[#This Row],[Total Score]]&gt;9, 1, 0)</f>
        <v>0</v>
      </c>
      <c r="K301" s="16">
        <f>IF(Convert_to_Games[[#This Row],[DD]]=0, 0, IF(K300 = "Cons DD", Convert_to_Games[[#This Row],[DD]], Convert_to_Games[[#This Row],[DD]]+K300))</f>
        <v>0</v>
      </c>
    </row>
    <row r="302" spans="1:11">
      <c r="A302" s="16" t="s">
        <v>30</v>
      </c>
      <c r="B302" s="16" t="s">
        <v>22</v>
      </c>
      <c r="C302" s="16" t="s">
        <v>16</v>
      </c>
      <c r="D302" s="11">
        <v>45833</v>
      </c>
      <c r="E302" s="16">
        <v>130</v>
      </c>
      <c r="F302" s="16" t="s">
        <v>116</v>
      </c>
      <c r="G302" s="16" t="s">
        <v>4</v>
      </c>
      <c r="H302" s="16">
        <v>14</v>
      </c>
      <c r="I302">
        <v>1</v>
      </c>
      <c r="J302" s="16">
        <f>IF(Convert_to_Games[[#This Row],[Total Score]]&gt;9, 1, 0)</f>
        <v>1</v>
      </c>
      <c r="K302" s="16">
        <f>IF(Convert_to_Games[[#This Row],[DD]]=0, 0, IF(K301 = "Cons DD", Convert_to_Games[[#This Row],[DD]], Convert_to_Games[[#This Row],[DD]]+K301))</f>
        <v>1</v>
      </c>
    </row>
    <row r="303" spans="1:11">
      <c r="A303" s="16" t="s">
        <v>30</v>
      </c>
      <c r="B303" s="16" t="s">
        <v>22</v>
      </c>
      <c r="C303" s="16" t="s">
        <v>16</v>
      </c>
      <c r="D303" s="11">
        <v>45833</v>
      </c>
      <c r="E303" s="16">
        <v>130</v>
      </c>
      <c r="F303" s="16" t="s">
        <v>116</v>
      </c>
      <c r="G303" s="16" t="s">
        <v>100</v>
      </c>
      <c r="H303" s="16">
        <v>1</v>
      </c>
      <c r="I303">
        <v>0</v>
      </c>
      <c r="J303" s="16">
        <f>IF(Convert_to_Games[[#This Row],[Total Score]]&gt;9, 1, 0)</f>
        <v>0</v>
      </c>
      <c r="K303" s="16">
        <f>IF(Convert_to_Games[[#This Row],[DD]]=0, 0, IF(K302 = "Cons DD", Convert_to_Games[[#This Row],[DD]], Convert_to_Games[[#This Row],[DD]]+K302))</f>
        <v>0</v>
      </c>
    </row>
    <row r="304" spans="1:11">
      <c r="A304" s="16" t="s">
        <v>30</v>
      </c>
      <c r="B304" s="16" t="s">
        <v>22</v>
      </c>
      <c r="C304" s="16" t="s">
        <v>16</v>
      </c>
      <c r="D304" s="11">
        <v>45833</v>
      </c>
      <c r="E304" s="16">
        <v>130</v>
      </c>
      <c r="F304" s="16" t="s">
        <v>116</v>
      </c>
      <c r="G304" s="16" t="s">
        <v>5</v>
      </c>
      <c r="H304" s="16">
        <v>0</v>
      </c>
      <c r="I304">
        <v>0</v>
      </c>
      <c r="J304" s="16">
        <f>IF(Convert_to_Games[[#This Row],[Total Score]]&gt;9, 1, 0)</f>
        <v>0</v>
      </c>
      <c r="K304" s="16">
        <f>IF(Convert_to_Games[[#This Row],[DD]]=0, 0, IF(K303 = "Cons DD", Convert_to_Games[[#This Row],[DD]], Convert_to_Games[[#This Row],[DD]]+K303))</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W445"/>
  <sheetViews>
    <sheetView tabSelected="1" topLeftCell="E1" workbookViewId="0">
      <selection activeCell="R6" sqref="R6"/>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9"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1640625" customWidth="1"/>
    <col min="16" max="16" width="10.33203125" bestFit="1" customWidth="1"/>
    <col min="17" max="17" width="11.83203125" bestFit="1" customWidth="1"/>
    <col min="18" max="18" width="10" bestFit="1" customWidth="1"/>
    <col min="19" max="19" width="5.6640625" bestFit="1" customWidth="1"/>
    <col min="20" max="20" width="4.6640625" bestFit="1" customWidth="1"/>
    <col min="21" max="21" width="6.83203125" bestFit="1" customWidth="1"/>
    <col min="22" max="22" width="9.33203125" bestFit="1" customWidth="1"/>
    <col min="23" max="23" width="13.33203125" bestFit="1" customWidth="1"/>
    <col min="24" max="24" width="8" bestFit="1" customWidth="1"/>
    <col min="25" max="25" width="8.83203125" bestFit="1" customWidth="1"/>
    <col min="26" max="26" width="11.83203125" bestFit="1" customWidth="1"/>
    <col min="27" max="27" width="9.33203125" bestFit="1" customWidth="1"/>
    <col min="28" max="28" width="7" bestFit="1" customWidth="1"/>
    <col min="29" max="29" width="9.33203125" bestFit="1" customWidth="1"/>
    <col min="30" max="30" width="7.33203125" bestFit="1" customWidth="1"/>
    <col min="31" max="31" width="12.1640625" bestFit="1" customWidth="1"/>
    <col min="32" max="32" width="8.83203125" bestFit="1" customWidth="1"/>
    <col min="33" max="33" width="9.33203125" bestFit="1" customWidth="1"/>
    <col min="34" max="34" width="12" bestFit="1" customWidth="1"/>
    <col min="35" max="35" width="14.33203125" bestFit="1" customWidth="1"/>
    <col min="36" max="36" width="7.33203125" bestFit="1" customWidth="1"/>
    <col min="37" max="37" width="5.6640625" bestFit="1" customWidth="1"/>
    <col min="38" max="38" width="12.1640625" bestFit="1" customWidth="1"/>
    <col min="39" max="39" width="8.83203125" bestFit="1" customWidth="1"/>
    <col min="40" max="40" width="5.6640625" bestFit="1" customWidth="1"/>
    <col min="41" max="41" width="9.33203125" bestFit="1" customWidth="1"/>
    <col min="42" max="42" width="12" bestFit="1" customWidth="1"/>
    <col min="43" max="43" width="10.6640625" bestFit="1" customWidth="1"/>
    <col min="44" max="44" width="14.33203125" bestFit="1" customWidth="1"/>
    <col min="45" max="45" width="21.5" bestFit="1" customWidth="1"/>
    <col min="46" max="46" width="8.83203125" bestFit="1" customWidth="1"/>
    <col min="47" max="47" width="4.6640625" bestFit="1" customWidth="1"/>
    <col min="48" max="48" width="6.83203125" bestFit="1" customWidth="1"/>
    <col min="49" max="49" width="21.5" bestFit="1" customWidth="1"/>
    <col min="50" max="50" width="10.6640625" bestFit="1" customWidth="1"/>
    <col min="51" max="51" width="9.6640625" bestFit="1" customWidth="1"/>
    <col min="52" max="52" width="11.83203125" bestFit="1" customWidth="1"/>
    <col min="53" max="53" width="26.6640625" bestFit="1" customWidth="1"/>
  </cols>
  <sheetData>
    <row r="1" spans="1:23">
      <c r="A1" t="s">
        <v>112</v>
      </c>
      <c r="B1" t="s">
        <v>80</v>
      </c>
      <c r="C1" t="s">
        <v>113</v>
      </c>
      <c r="D1" t="s">
        <v>0</v>
      </c>
      <c r="E1" t="s">
        <v>1</v>
      </c>
      <c r="F1" t="s">
        <v>3</v>
      </c>
      <c r="G1" t="s">
        <v>52</v>
      </c>
      <c r="H1" t="s">
        <v>89</v>
      </c>
      <c r="I1" t="s">
        <v>107</v>
      </c>
      <c r="J1" t="s">
        <v>108</v>
      </c>
      <c r="K1" t="s">
        <v>111</v>
      </c>
      <c r="L1" t="s">
        <v>110</v>
      </c>
      <c r="M1" t="s">
        <v>109</v>
      </c>
      <c r="N1" t="s">
        <v>114</v>
      </c>
      <c r="Q1" s="14" t="s">
        <v>112</v>
      </c>
      <c r="R1" s="13" t="s">
        <v>92</v>
      </c>
    </row>
    <row r="2" spans="1:23">
      <c r="A2" s="16" t="s">
        <v>30</v>
      </c>
      <c r="B2" s="16" t="s">
        <v>22</v>
      </c>
      <c r="C2" s="16" t="s">
        <v>18</v>
      </c>
      <c r="D2" s="11">
        <v>45707</v>
      </c>
      <c r="E2" s="16">
        <v>1</v>
      </c>
      <c r="F2" s="16" t="s">
        <v>8</v>
      </c>
      <c r="G2" s="16" t="s">
        <v>6</v>
      </c>
      <c r="H2" s="16">
        <v>1</v>
      </c>
      <c r="I2" s="16" t="s">
        <v>5</v>
      </c>
      <c r="J2" t="s">
        <v>109</v>
      </c>
      <c r="K2">
        <v>0</v>
      </c>
      <c r="L2">
        <v>0</v>
      </c>
      <c r="M2">
        <v>1</v>
      </c>
      <c r="N2">
        <v>1</v>
      </c>
      <c r="Q2" s="14" t="s">
        <v>80</v>
      </c>
      <c r="R2" s="13" t="s">
        <v>92</v>
      </c>
    </row>
    <row r="3" spans="1:23">
      <c r="A3" s="16" t="s">
        <v>30</v>
      </c>
      <c r="B3" s="16" t="s">
        <v>22</v>
      </c>
      <c r="C3" s="16" t="s">
        <v>18</v>
      </c>
      <c r="D3" s="11">
        <v>45707</v>
      </c>
      <c r="E3" s="16">
        <v>1</v>
      </c>
      <c r="F3" s="16" t="s">
        <v>8</v>
      </c>
      <c r="G3" s="16" t="s">
        <v>5</v>
      </c>
      <c r="H3" s="16">
        <v>1</v>
      </c>
      <c r="I3" s="16" t="s">
        <v>6</v>
      </c>
      <c r="J3" t="s">
        <v>109</v>
      </c>
      <c r="K3">
        <v>0</v>
      </c>
      <c r="L3">
        <v>0</v>
      </c>
      <c r="M3">
        <v>1</v>
      </c>
      <c r="N3">
        <v>1</v>
      </c>
      <c r="Q3" s="14" t="s">
        <v>113</v>
      </c>
      <c r="R3" s="13" t="s">
        <v>92</v>
      </c>
    </row>
    <row r="4" spans="1:23">
      <c r="A4" s="16" t="s">
        <v>30</v>
      </c>
      <c r="B4" s="16" t="s">
        <v>22</v>
      </c>
      <c r="C4" s="16" t="s">
        <v>18</v>
      </c>
      <c r="D4" s="11">
        <v>45707</v>
      </c>
      <c r="E4" s="16">
        <v>1</v>
      </c>
      <c r="F4" s="16" t="s">
        <v>8</v>
      </c>
      <c r="G4" s="16" t="s">
        <v>5</v>
      </c>
      <c r="H4" s="16">
        <v>1</v>
      </c>
      <c r="I4" s="16" t="s">
        <v>4</v>
      </c>
      <c r="J4" t="s">
        <v>110</v>
      </c>
      <c r="K4">
        <v>0</v>
      </c>
      <c r="L4">
        <v>1</v>
      </c>
      <c r="M4">
        <v>0</v>
      </c>
      <c r="N4">
        <v>1</v>
      </c>
    </row>
    <row r="5" spans="1:23">
      <c r="A5" s="16" t="s">
        <v>30</v>
      </c>
      <c r="B5" s="16" t="s">
        <v>22</v>
      </c>
      <c r="C5" s="16" t="s">
        <v>18</v>
      </c>
      <c r="D5" s="11">
        <v>45707</v>
      </c>
      <c r="E5" s="16">
        <v>1</v>
      </c>
      <c r="F5" s="16" t="s">
        <v>8</v>
      </c>
      <c r="G5" s="16" t="s">
        <v>4</v>
      </c>
      <c r="H5" s="16">
        <v>11</v>
      </c>
      <c r="I5" s="16" t="s">
        <v>6</v>
      </c>
      <c r="J5" t="s">
        <v>111</v>
      </c>
      <c r="K5">
        <v>1</v>
      </c>
      <c r="L5">
        <v>0</v>
      </c>
      <c r="M5">
        <v>0</v>
      </c>
      <c r="N5">
        <v>1</v>
      </c>
      <c r="Q5" s="14" t="s">
        <v>52</v>
      </c>
      <c r="R5" s="13" t="s">
        <v>120</v>
      </c>
      <c r="S5" s="13" t="s">
        <v>119</v>
      </c>
      <c r="T5" s="13" t="s">
        <v>117</v>
      </c>
      <c r="U5" s="13" t="s">
        <v>118</v>
      </c>
      <c r="V5" s="13" t="s">
        <v>115</v>
      </c>
      <c r="W5" s="13" t="s">
        <v>121</v>
      </c>
    </row>
    <row r="6" spans="1:23">
      <c r="A6" s="16" t="s">
        <v>30</v>
      </c>
      <c r="B6" s="16" t="s">
        <v>22</v>
      </c>
      <c r="C6" s="16" t="s">
        <v>18</v>
      </c>
      <c r="D6" s="11">
        <v>45707</v>
      </c>
      <c r="E6" s="16">
        <v>1</v>
      </c>
      <c r="F6" s="16" t="s">
        <v>8</v>
      </c>
      <c r="G6" s="16" t="s">
        <v>4</v>
      </c>
      <c r="H6" s="16">
        <v>11</v>
      </c>
      <c r="I6" s="16" t="s">
        <v>5</v>
      </c>
      <c r="J6" t="s">
        <v>111</v>
      </c>
      <c r="K6">
        <v>1</v>
      </c>
      <c r="L6">
        <v>0</v>
      </c>
      <c r="M6">
        <v>0</v>
      </c>
      <c r="N6">
        <v>1</v>
      </c>
      <c r="Q6" s="13" t="s">
        <v>7</v>
      </c>
      <c r="R6" s="17">
        <v>1</v>
      </c>
      <c r="S6" s="17">
        <v>1</v>
      </c>
      <c r="T6" s="17">
        <v>0</v>
      </c>
      <c r="U6" s="17">
        <v>0</v>
      </c>
      <c r="V6" s="18">
        <v>1</v>
      </c>
      <c r="W6" s="19">
        <v>6</v>
      </c>
    </row>
    <row r="7" spans="1:23">
      <c r="A7" s="16" t="s">
        <v>30</v>
      </c>
      <c r="B7" s="16" t="s">
        <v>22</v>
      </c>
      <c r="C7" s="16" t="s">
        <v>18</v>
      </c>
      <c r="D7" s="11">
        <v>45707</v>
      </c>
      <c r="E7" s="16">
        <v>1</v>
      </c>
      <c r="F7" s="16" t="s">
        <v>8</v>
      </c>
      <c r="G7" s="16" t="s">
        <v>6</v>
      </c>
      <c r="H7" s="16">
        <v>1</v>
      </c>
      <c r="I7" s="16" t="s">
        <v>4</v>
      </c>
      <c r="J7" t="s">
        <v>110</v>
      </c>
      <c r="K7">
        <v>0</v>
      </c>
      <c r="L7">
        <v>1</v>
      </c>
      <c r="M7">
        <v>0</v>
      </c>
      <c r="N7">
        <v>1</v>
      </c>
      <c r="Q7" s="13" t="s">
        <v>100</v>
      </c>
      <c r="R7" s="17">
        <v>1</v>
      </c>
      <c r="S7" s="17">
        <v>0</v>
      </c>
      <c r="T7" s="17">
        <v>0</v>
      </c>
      <c r="U7" s="17">
        <v>1</v>
      </c>
      <c r="V7" s="18">
        <v>0</v>
      </c>
      <c r="W7" s="19">
        <v>1</v>
      </c>
    </row>
    <row r="8" spans="1:23">
      <c r="A8" s="16" t="s">
        <v>30</v>
      </c>
      <c r="B8" s="16" t="s">
        <v>22</v>
      </c>
      <c r="C8" s="16" t="s">
        <v>18</v>
      </c>
      <c r="D8" s="11">
        <v>45707</v>
      </c>
      <c r="E8" s="16">
        <v>2</v>
      </c>
      <c r="F8" s="16" t="s">
        <v>9</v>
      </c>
      <c r="G8" s="16" t="s">
        <v>4</v>
      </c>
      <c r="H8" s="16">
        <v>16</v>
      </c>
      <c r="I8" s="16" t="s">
        <v>5</v>
      </c>
      <c r="J8" t="s">
        <v>111</v>
      </c>
      <c r="K8">
        <v>1</v>
      </c>
      <c r="L8">
        <v>0</v>
      </c>
      <c r="M8">
        <v>0</v>
      </c>
      <c r="N8">
        <v>1</v>
      </c>
      <c r="Q8" s="13" t="s">
        <v>5</v>
      </c>
      <c r="R8" s="17">
        <v>23</v>
      </c>
      <c r="S8" s="17">
        <v>8</v>
      </c>
      <c r="T8" s="17">
        <v>0</v>
      </c>
      <c r="U8" s="17">
        <v>15</v>
      </c>
      <c r="V8" s="18">
        <v>0.34782608695652173</v>
      </c>
      <c r="W8" s="19">
        <v>6.4347826086956523</v>
      </c>
    </row>
    <row r="9" spans="1:23">
      <c r="A9" s="16" t="s">
        <v>30</v>
      </c>
      <c r="B9" s="16" t="s">
        <v>22</v>
      </c>
      <c r="C9" s="16" t="s">
        <v>18</v>
      </c>
      <c r="D9" s="11">
        <v>45707</v>
      </c>
      <c r="E9" s="16">
        <v>2</v>
      </c>
      <c r="F9" s="16" t="s">
        <v>9</v>
      </c>
      <c r="G9" s="16" t="s">
        <v>5</v>
      </c>
      <c r="H9" s="16">
        <v>0</v>
      </c>
      <c r="I9" s="16" t="s">
        <v>4</v>
      </c>
      <c r="J9" t="s">
        <v>110</v>
      </c>
      <c r="K9">
        <v>0</v>
      </c>
      <c r="L9">
        <v>1</v>
      </c>
      <c r="M9">
        <v>0</v>
      </c>
      <c r="N9">
        <v>1</v>
      </c>
      <c r="Q9" s="13" t="s">
        <v>6</v>
      </c>
      <c r="R9" s="17">
        <v>4</v>
      </c>
      <c r="S9" s="17">
        <v>3</v>
      </c>
      <c r="T9" s="17">
        <v>0</v>
      </c>
      <c r="U9" s="17">
        <v>1</v>
      </c>
      <c r="V9" s="18">
        <v>0.75</v>
      </c>
      <c r="W9" s="19">
        <v>2.75</v>
      </c>
    </row>
    <row r="10" spans="1:23">
      <c r="A10" s="16" t="s">
        <v>30</v>
      </c>
      <c r="B10" s="16" t="s">
        <v>22</v>
      </c>
      <c r="C10" s="16" t="s">
        <v>18</v>
      </c>
      <c r="D10" s="11">
        <v>45708</v>
      </c>
      <c r="E10" s="16">
        <v>3</v>
      </c>
      <c r="F10" s="16" t="s">
        <v>9</v>
      </c>
      <c r="G10" s="16" t="s">
        <v>4</v>
      </c>
      <c r="H10" s="16">
        <v>10</v>
      </c>
      <c r="I10" s="16" t="s">
        <v>5</v>
      </c>
      <c r="J10" t="s">
        <v>111</v>
      </c>
      <c r="K10">
        <v>1</v>
      </c>
      <c r="L10">
        <v>0</v>
      </c>
      <c r="M10">
        <v>0</v>
      </c>
      <c r="N10">
        <v>1</v>
      </c>
      <c r="Q10" s="13" t="s">
        <v>55</v>
      </c>
      <c r="R10" s="17">
        <v>29</v>
      </c>
      <c r="S10" s="17">
        <v>12</v>
      </c>
      <c r="T10" s="17">
        <v>0</v>
      </c>
      <c r="U10" s="17">
        <v>17</v>
      </c>
      <c r="V10" s="18">
        <v>0.41379310344827586</v>
      </c>
      <c r="W10" s="19">
        <v>5.7241379310344831</v>
      </c>
    </row>
    <row r="11" spans="1:23">
      <c r="A11" s="16" t="s">
        <v>30</v>
      </c>
      <c r="B11" s="16" t="s">
        <v>22</v>
      </c>
      <c r="C11" s="16" t="s">
        <v>18</v>
      </c>
      <c r="D11" s="11">
        <v>45708</v>
      </c>
      <c r="E11" s="16">
        <v>3</v>
      </c>
      <c r="F11" s="16" t="s">
        <v>9</v>
      </c>
      <c r="G11" s="16" t="s">
        <v>5</v>
      </c>
      <c r="H11" s="16">
        <v>4</v>
      </c>
      <c r="I11" s="16" t="s">
        <v>4</v>
      </c>
      <c r="J11" t="s">
        <v>110</v>
      </c>
      <c r="K11">
        <v>0</v>
      </c>
      <c r="L11">
        <v>1</v>
      </c>
      <c r="M11">
        <v>0</v>
      </c>
      <c r="N11">
        <v>1</v>
      </c>
    </row>
    <row r="12" spans="1:23">
      <c r="A12" s="16" t="s">
        <v>30</v>
      </c>
      <c r="B12" s="16" t="s">
        <v>22</v>
      </c>
      <c r="C12" s="16" t="s">
        <v>18</v>
      </c>
      <c r="D12" s="11">
        <v>45708</v>
      </c>
      <c r="E12" s="16">
        <v>4</v>
      </c>
      <c r="F12" s="16" t="s">
        <v>8</v>
      </c>
      <c r="G12" s="16" t="s">
        <v>4</v>
      </c>
      <c r="H12" s="16">
        <v>4</v>
      </c>
      <c r="I12" s="16" t="s">
        <v>6</v>
      </c>
      <c r="J12" t="s">
        <v>110</v>
      </c>
      <c r="K12">
        <v>0</v>
      </c>
      <c r="L12">
        <v>1</v>
      </c>
      <c r="M12">
        <v>0</v>
      </c>
      <c r="N12">
        <v>1</v>
      </c>
    </row>
    <row r="13" spans="1:23">
      <c r="A13" s="16" t="s">
        <v>30</v>
      </c>
      <c r="B13" s="16" t="s">
        <v>22</v>
      </c>
      <c r="C13" s="16" t="s">
        <v>18</v>
      </c>
      <c r="D13" s="11">
        <v>45708</v>
      </c>
      <c r="E13" s="16">
        <v>4</v>
      </c>
      <c r="F13" s="16" t="s">
        <v>8</v>
      </c>
      <c r="G13" s="16" t="s">
        <v>4</v>
      </c>
      <c r="H13" s="16">
        <v>4</v>
      </c>
      <c r="I13" s="16" t="s">
        <v>5</v>
      </c>
      <c r="J13" t="s">
        <v>111</v>
      </c>
      <c r="K13">
        <v>1</v>
      </c>
      <c r="L13">
        <v>0</v>
      </c>
      <c r="M13">
        <v>0</v>
      </c>
      <c r="N13">
        <v>1</v>
      </c>
    </row>
    <row r="14" spans="1:23">
      <c r="A14" s="16" t="s">
        <v>30</v>
      </c>
      <c r="B14" s="16" t="s">
        <v>22</v>
      </c>
      <c r="C14" s="16" t="s">
        <v>18</v>
      </c>
      <c r="D14" s="11">
        <v>45708</v>
      </c>
      <c r="E14" s="16">
        <v>4</v>
      </c>
      <c r="F14" s="16" t="s">
        <v>8</v>
      </c>
      <c r="G14" s="16" t="s">
        <v>6</v>
      </c>
      <c r="H14" s="16">
        <v>7</v>
      </c>
      <c r="I14" s="16" t="s">
        <v>5</v>
      </c>
      <c r="J14" t="s">
        <v>111</v>
      </c>
      <c r="K14">
        <v>1</v>
      </c>
      <c r="L14">
        <v>0</v>
      </c>
      <c r="M14">
        <v>0</v>
      </c>
      <c r="N14">
        <v>1</v>
      </c>
    </row>
    <row r="15" spans="1:23">
      <c r="A15" s="16" t="s">
        <v>30</v>
      </c>
      <c r="B15" s="16" t="s">
        <v>22</v>
      </c>
      <c r="C15" s="16" t="s">
        <v>18</v>
      </c>
      <c r="D15" s="11">
        <v>45708</v>
      </c>
      <c r="E15" s="16">
        <v>4</v>
      </c>
      <c r="F15" s="16" t="s">
        <v>8</v>
      </c>
      <c r="G15" s="16" t="s">
        <v>6</v>
      </c>
      <c r="H15" s="16">
        <v>7</v>
      </c>
      <c r="I15" s="16" t="s">
        <v>4</v>
      </c>
      <c r="J15" t="s">
        <v>111</v>
      </c>
      <c r="K15">
        <v>1</v>
      </c>
      <c r="L15">
        <v>0</v>
      </c>
      <c r="M15">
        <v>0</v>
      </c>
      <c r="N15">
        <v>1</v>
      </c>
    </row>
    <row r="16" spans="1:23">
      <c r="A16" s="16" t="s">
        <v>30</v>
      </c>
      <c r="B16" s="16" t="s">
        <v>22</v>
      </c>
      <c r="C16" s="16" t="s">
        <v>18</v>
      </c>
      <c r="D16" s="11">
        <v>45708</v>
      </c>
      <c r="E16" s="16">
        <v>4</v>
      </c>
      <c r="F16" s="16" t="s">
        <v>8</v>
      </c>
      <c r="G16" s="16" t="s">
        <v>5</v>
      </c>
      <c r="H16" s="16">
        <v>0</v>
      </c>
      <c r="I16" s="16" t="s">
        <v>6</v>
      </c>
      <c r="J16" t="s">
        <v>110</v>
      </c>
      <c r="K16">
        <v>0</v>
      </c>
      <c r="L16">
        <v>1</v>
      </c>
      <c r="M16">
        <v>0</v>
      </c>
      <c r="N16">
        <v>1</v>
      </c>
    </row>
    <row r="17" spans="1:14">
      <c r="A17" s="16" t="s">
        <v>30</v>
      </c>
      <c r="B17" s="16" t="s">
        <v>22</v>
      </c>
      <c r="C17" s="16" t="s">
        <v>18</v>
      </c>
      <c r="D17" s="11">
        <v>45708</v>
      </c>
      <c r="E17" s="16">
        <v>4</v>
      </c>
      <c r="F17" s="16" t="s">
        <v>8</v>
      </c>
      <c r="G17" s="16" t="s">
        <v>5</v>
      </c>
      <c r="H17" s="16">
        <v>0</v>
      </c>
      <c r="I17" s="16" t="s">
        <v>4</v>
      </c>
      <c r="J17" t="s">
        <v>110</v>
      </c>
      <c r="K17">
        <v>0</v>
      </c>
      <c r="L17">
        <v>1</v>
      </c>
      <c r="M17">
        <v>0</v>
      </c>
      <c r="N17">
        <v>1</v>
      </c>
    </row>
    <row r="18" spans="1:14">
      <c r="A18" s="16" t="s">
        <v>30</v>
      </c>
      <c r="B18" s="16" t="s">
        <v>22</v>
      </c>
      <c r="C18" s="16" t="s">
        <v>18</v>
      </c>
      <c r="D18" s="11">
        <v>45708</v>
      </c>
      <c r="E18" s="16">
        <v>5</v>
      </c>
      <c r="F18" s="16" t="s">
        <v>10</v>
      </c>
      <c r="G18" s="16" t="s">
        <v>5</v>
      </c>
      <c r="H18" s="16">
        <v>1</v>
      </c>
      <c r="I18" s="16" t="s">
        <v>4</v>
      </c>
      <c r="J18" t="s">
        <v>110</v>
      </c>
      <c r="K18">
        <v>0</v>
      </c>
      <c r="L18">
        <v>1</v>
      </c>
      <c r="M18">
        <v>0</v>
      </c>
      <c r="N18">
        <v>1</v>
      </c>
    </row>
    <row r="19" spans="1:14">
      <c r="A19" s="16" t="s">
        <v>30</v>
      </c>
      <c r="B19" s="16" t="s">
        <v>22</v>
      </c>
      <c r="C19" s="16" t="s">
        <v>18</v>
      </c>
      <c r="D19" s="11">
        <v>45708</v>
      </c>
      <c r="E19" s="16">
        <v>5</v>
      </c>
      <c r="F19" s="16" t="s">
        <v>10</v>
      </c>
      <c r="G19" s="16" t="s">
        <v>4</v>
      </c>
      <c r="H19" s="16">
        <v>11</v>
      </c>
      <c r="I19" s="16" t="s">
        <v>6</v>
      </c>
      <c r="J19" t="s">
        <v>111</v>
      </c>
      <c r="K19">
        <v>1</v>
      </c>
      <c r="L19">
        <v>0</v>
      </c>
      <c r="M19">
        <v>0</v>
      </c>
      <c r="N19">
        <v>1</v>
      </c>
    </row>
    <row r="20" spans="1:14">
      <c r="A20" s="16" t="s">
        <v>30</v>
      </c>
      <c r="B20" s="16" t="s">
        <v>22</v>
      </c>
      <c r="C20" s="16" t="s">
        <v>18</v>
      </c>
      <c r="D20" s="11">
        <v>45708</v>
      </c>
      <c r="E20" s="16">
        <v>5</v>
      </c>
      <c r="F20" s="16" t="s">
        <v>10</v>
      </c>
      <c r="G20" s="16" t="s">
        <v>4</v>
      </c>
      <c r="H20" s="16">
        <v>11</v>
      </c>
      <c r="I20" s="16" t="s">
        <v>5</v>
      </c>
      <c r="J20" t="s">
        <v>111</v>
      </c>
      <c r="K20">
        <v>1</v>
      </c>
      <c r="L20">
        <v>0</v>
      </c>
      <c r="M20">
        <v>0</v>
      </c>
      <c r="N20">
        <v>1</v>
      </c>
    </row>
    <row r="21" spans="1:14">
      <c r="A21" s="16" t="s">
        <v>30</v>
      </c>
      <c r="B21" s="16" t="s">
        <v>22</v>
      </c>
      <c r="C21" s="16" t="s">
        <v>18</v>
      </c>
      <c r="D21" s="11">
        <v>45708</v>
      </c>
      <c r="E21" s="16">
        <v>5</v>
      </c>
      <c r="F21" s="16" t="s">
        <v>10</v>
      </c>
      <c r="G21" s="16" t="s">
        <v>6</v>
      </c>
      <c r="H21" s="16">
        <v>3</v>
      </c>
      <c r="I21" s="16" t="s">
        <v>4</v>
      </c>
      <c r="J21" t="s">
        <v>110</v>
      </c>
      <c r="K21">
        <v>0</v>
      </c>
      <c r="L21">
        <v>1</v>
      </c>
      <c r="M21">
        <v>0</v>
      </c>
      <c r="N21">
        <v>1</v>
      </c>
    </row>
    <row r="22" spans="1:14">
      <c r="A22" s="16" t="s">
        <v>30</v>
      </c>
      <c r="B22" s="16" t="s">
        <v>22</v>
      </c>
      <c r="C22" s="16" t="s">
        <v>18</v>
      </c>
      <c r="D22" s="11">
        <v>45708</v>
      </c>
      <c r="E22" s="16">
        <v>5</v>
      </c>
      <c r="F22" s="16" t="s">
        <v>10</v>
      </c>
      <c r="G22" s="16" t="s">
        <v>6</v>
      </c>
      <c r="H22" s="16">
        <v>3</v>
      </c>
      <c r="I22" s="16" t="s">
        <v>5</v>
      </c>
      <c r="J22" t="s">
        <v>111</v>
      </c>
      <c r="K22">
        <v>1</v>
      </c>
      <c r="L22">
        <v>0</v>
      </c>
      <c r="M22">
        <v>0</v>
      </c>
      <c r="N22">
        <v>1</v>
      </c>
    </row>
    <row r="23" spans="1:14">
      <c r="A23" s="16" t="s">
        <v>30</v>
      </c>
      <c r="B23" s="16" t="s">
        <v>22</v>
      </c>
      <c r="C23" s="16" t="s">
        <v>18</v>
      </c>
      <c r="D23" s="11">
        <v>45708</v>
      </c>
      <c r="E23" s="16">
        <v>5</v>
      </c>
      <c r="F23" s="16" t="s">
        <v>10</v>
      </c>
      <c r="G23" s="16" t="s">
        <v>5</v>
      </c>
      <c r="H23" s="16">
        <v>1</v>
      </c>
      <c r="I23" s="16" t="s">
        <v>6</v>
      </c>
      <c r="J23" t="s">
        <v>110</v>
      </c>
      <c r="K23">
        <v>0</v>
      </c>
      <c r="L23">
        <v>1</v>
      </c>
      <c r="M23">
        <v>0</v>
      </c>
      <c r="N23">
        <v>1</v>
      </c>
    </row>
    <row r="24" spans="1:14">
      <c r="A24" s="16" t="s">
        <v>30</v>
      </c>
      <c r="B24" s="16" t="s">
        <v>22</v>
      </c>
      <c r="C24" s="16" t="s">
        <v>18</v>
      </c>
      <c r="D24" s="11">
        <v>45709</v>
      </c>
      <c r="E24" s="16">
        <v>6</v>
      </c>
      <c r="F24" s="16" t="s">
        <v>9</v>
      </c>
      <c r="G24" s="16" t="s">
        <v>5</v>
      </c>
      <c r="H24" s="16">
        <v>4</v>
      </c>
      <c r="I24" s="16" t="s">
        <v>4</v>
      </c>
      <c r="J24" t="s">
        <v>110</v>
      </c>
      <c r="K24">
        <v>0</v>
      </c>
      <c r="L24">
        <v>1</v>
      </c>
      <c r="M24">
        <v>0</v>
      </c>
      <c r="N24">
        <v>1</v>
      </c>
    </row>
    <row r="25" spans="1:14">
      <c r="A25" s="16" t="s">
        <v>30</v>
      </c>
      <c r="B25" s="16" t="s">
        <v>22</v>
      </c>
      <c r="C25" s="16" t="s">
        <v>18</v>
      </c>
      <c r="D25" s="11">
        <v>45709</v>
      </c>
      <c r="E25" s="16">
        <v>6</v>
      </c>
      <c r="F25" s="16" t="s">
        <v>9</v>
      </c>
      <c r="G25" s="16" t="s">
        <v>4</v>
      </c>
      <c r="H25" s="16">
        <v>10</v>
      </c>
      <c r="I25" s="16" t="s">
        <v>5</v>
      </c>
      <c r="J25" t="s">
        <v>111</v>
      </c>
      <c r="K25">
        <v>1</v>
      </c>
      <c r="L25">
        <v>0</v>
      </c>
      <c r="M25">
        <v>0</v>
      </c>
      <c r="N25">
        <v>1</v>
      </c>
    </row>
    <row r="26" spans="1:14">
      <c r="A26" s="16" t="s">
        <v>30</v>
      </c>
      <c r="B26" s="16" t="s">
        <v>22</v>
      </c>
      <c r="C26" s="16" t="s">
        <v>18</v>
      </c>
      <c r="D26" s="11">
        <v>45712</v>
      </c>
      <c r="E26" s="16">
        <v>7</v>
      </c>
      <c r="F26" s="16" t="s">
        <v>11</v>
      </c>
      <c r="G26" s="16" t="s">
        <v>5</v>
      </c>
      <c r="H26" s="16">
        <v>9</v>
      </c>
      <c r="I26" s="16" t="s">
        <v>4</v>
      </c>
      <c r="J26" t="s">
        <v>111</v>
      </c>
      <c r="K26">
        <v>1</v>
      </c>
      <c r="L26">
        <v>0</v>
      </c>
      <c r="M26">
        <v>0</v>
      </c>
      <c r="N26">
        <v>1</v>
      </c>
    </row>
    <row r="27" spans="1:14">
      <c r="A27" s="16" t="s">
        <v>30</v>
      </c>
      <c r="B27" s="16" t="s">
        <v>22</v>
      </c>
      <c r="C27" s="16" t="s">
        <v>18</v>
      </c>
      <c r="D27" s="11">
        <v>45712</v>
      </c>
      <c r="E27" s="16">
        <v>7</v>
      </c>
      <c r="F27" s="16" t="s">
        <v>11</v>
      </c>
      <c r="G27" s="16" t="s">
        <v>4</v>
      </c>
      <c r="H27" s="16">
        <v>5</v>
      </c>
      <c r="I27" s="16" t="s">
        <v>5</v>
      </c>
      <c r="J27" t="s">
        <v>110</v>
      </c>
      <c r="K27">
        <v>0</v>
      </c>
      <c r="L27">
        <v>1</v>
      </c>
      <c r="M27">
        <v>0</v>
      </c>
      <c r="N27">
        <v>1</v>
      </c>
    </row>
    <row r="28" spans="1:14">
      <c r="A28" s="16" t="s">
        <v>30</v>
      </c>
      <c r="B28" s="16" t="s">
        <v>22</v>
      </c>
      <c r="C28" s="16" t="s">
        <v>18</v>
      </c>
      <c r="D28" s="11">
        <v>45712</v>
      </c>
      <c r="E28" s="16">
        <v>8</v>
      </c>
      <c r="F28" s="16" t="s">
        <v>11</v>
      </c>
      <c r="G28" s="16" t="s">
        <v>5</v>
      </c>
      <c r="H28" s="16">
        <v>2</v>
      </c>
      <c r="I28" s="16" t="s">
        <v>4</v>
      </c>
      <c r="J28" t="s">
        <v>110</v>
      </c>
      <c r="K28">
        <v>0</v>
      </c>
      <c r="L28">
        <v>1</v>
      </c>
      <c r="M28">
        <v>0</v>
      </c>
      <c r="N28">
        <v>1</v>
      </c>
    </row>
    <row r="29" spans="1:14">
      <c r="A29" s="16" t="s">
        <v>30</v>
      </c>
      <c r="B29" s="16" t="s">
        <v>22</v>
      </c>
      <c r="C29" s="16" t="s">
        <v>18</v>
      </c>
      <c r="D29" s="11">
        <v>45712</v>
      </c>
      <c r="E29" s="16">
        <v>8</v>
      </c>
      <c r="F29" s="16" t="s">
        <v>11</v>
      </c>
      <c r="G29" s="16" t="s">
        <v>4</v>
      </c>
      <c r="H29" s="16">
        <v>6</v>
      </c>
      <c r="I29" s="16" t="s">
        <v>5</v>
      </c>
      <c r="J29" t="s">
        <v>111</v>
      </c>
      <c r="K29">
        <v>1</v>
      </c>
      <c r="L29">
        <v>0</v>
      </c>
      <c r="M29">
        <v>0</v>
      </c>
      <c r="N29">
        <v>1</v>
      </c>
    </row>
    <row r="30" spans="1:14">
      <c r="A30" s="16" t="s">
        <v>30</v>
      </c>
      <c r="B30" s="16" t="s">
        <v>22</v>
      </c>
      <c r="C30" s="16" t="s">
        <v>18</v>
      </c>
      <c r="D30" s="11">
        <v>45713</v>
      </c>
      <c r="E30" s="16">
        <v>9</v>
      </c>
      <c r="F30" s="16" t="s">
        <v>8</v>
      </c>
      <c r="G30" s="16" t="s">
        <v>6</v>
      </c>
      <c r="H30" s="16">
        <v>4</v>
      </c>
      <c r="I30" s="16" t="s">
        <v>5</v>
      </c>
      <c r="J30" t="s">
        <v>110</v>
      </c>
      <c r="K30">
        <v>0</v>
      </c>
      <c r="L30">
        <v>1</v>
      </c>
      <c r="M30">
        <v>0</v>
      </c>
      <c r="N30">
        <v>1</v>
      </c>
    </row>
    <row r="31" spans="1:14">
      <c r="A31" s="16" t="s">
        <v>30</v>
      </c>
      <c r="B31" s="16" t="s">
        <v>22</v>
      </c>
      <c r="C31" s="16" t="s">
        <v>18</v>
      </c>
      <c r="D31" s="11">
        <v>45713</v>
      </c>
      <c r="E31" s="16">
        <v>9</v>
      </c>
      <c r="F31" s="16" t="s">
        <v>8</v>
      </c>
      <c r="G31" s="16" t="s">
        <v>6</v>
      </c>
      <c r="H31" s="16">
        <v>4</v>
      </c>
      <c r="I31" s="16" t="s">
        <v>4</v>
      </c>
      <c r="J31" t="s">
        <v>110</v>
      </c>
      <c r="K31">
        <v>0</v>
      </c>
      <c r="L31">
        <v>1</v>
      </c>
      <c r="M31">
        <v>0</v>
      </c>
      <c r="N31">
        <v>1</v>
      </c>
    </row>
    <row r="32" spans="1:14">
      <c r="A32" s="16" t="s">
        <v>30</v>
      </c>
      <c r="B32" s="16" t="s">
        <v>22</v>
      </c>
      <c r="C32" s="16" t="s">
        <v>18</v>
      </c>
      <c r="D32" s="11">
        <v>45713</v>
      </c>
      <c r="E32" s="16">
        <v>9</v>
      </c>
      <c r="F32" s="16" t="s">
        <v>8</v>
      </c>
      <c r="G32" s="16" t="s">
        <v>5</v>
      </c>
      <c r="H32" s="16">
        <v>11</v>
      </c>
      <c r="I32" s="16" t="s">
        <v>6</v>
      </c>
      <c r="J32" t="s">
        <v>111</v>
      </c>
      <c r="K32">
        <v>1</v>
      </c>
      <c r="L32">
        <v>0</v>
      </c>
      <c r="M32">
        <v>0</v>
      </c>
      <c r="N32">
        <v>1</v>
      </c>
    </row>
    <row r="33" spans="1:14">
      <c r="A33" s="16" t="s">
        <v>30</v>
      </c>
      <c r="B33" s="16" t="s">
        <v>22</v>
      </c>
      <c r="C33" s="16" t="s">
        <v>18</v>
      </c>
      <c r="D33" s="11">
        <v>45713</v>
      </c>
      <c r="E33" s="16">
        <v>9</v>
      </c>
      <c r="F33" s="16" t="s">
        <v>8</v>
      </c>
      <c r="G33" s="16" t="s">
        <v>5</v>
      </c>
      <c r="H33" s="16">
        <v>11</v>
      </c>
      <c r="I33" s="16" t="s">
        <v>4</v>
      </c>
      <c r="J33" t="s">
        <v>111</v>
      </c>
      <c r="K33">
        <v>1</v>
      </c>
      <c r="L33">
        <v>0</v>
      </c>
      <c r="M33">
        <v>0</v>
      </c>
      <c r="N33">
        <v>1</v>
      </c>
    </row>
    <row r="34" spans="1:14">
      <c r="A34" s="16" t="s">
        <v>30</v>
      </c>
      <c r="B34" s="16" t="s">
        <v>22</v>
      </c>
      <c r="C34" s="16" t="s">
        <v>18</v>
      </c>
      <c r="D34" s="11">
        <v>45713</v>
      </c>
      <c r="E34" s="16">
        <v>9</v>
      </c>
      <c r="F34" s="16" t="s">
        <v>8</v>
      </c>
      <c r="G34" s="16" t="s">
        <v>4</v>
      </c>
      <c r="H34" s="16">
        <v>9</v>
      </c>
      <c r="I34" s="16" t="s">
        <v>6</v>
      </c>
      <c r="J34" t="s">
        <v>111</v>
      </c>
      <c r="K34">
        <v>1</v>
      </c>
      <c r="L34">
        <v>0</v>
      </c>
      <c r="M34">
        <v>0</v>
      </c>
      <c r="N34">
        <v>1</v>
      </c>
    </row>
    <row r="35" spans="1:14">
      <c r="A35" s="16" t="s">
        <v>30</v>
      </c>
      <c r="B35" s="16" t="s">
        <v>22</v>
      </c>
      <c r="C35" s="16" t="s">
        <v>18</v>
      </c>
      <c r="D35" s="11">
        <v>45713</v>
      </c>
      <c r="E35" s="16">
        <v>9</v>
      </c>
      <c r="F35" s="16" t="s">
        <v>8</v>
      </c>
      <c r="G35" s="16" t="s">
        <v>4</v>
      </c>
      <c r="H35" s="16">
        <v>9</v>
      </c>
      <c r="I35" s="16" t="s">
        <v>5</v>
      </c>
      <c r="J35" t="s">
        <v>110</v>
      </c>
      <c r="K35">
        <v>0</v>
      </c>
      <c r="L35">
        <v>1</v>
      </c>
      <c r="M35">
        <v>0</v>
      </c>
      <c r="N35">
        <v>1</v>
      </c>
    </row>
    <row r="36" spans="1:14">
      <c r="A36" s="16" t="s">
        <v>30</v>
      </c>
      <c r="B36" s="16" t="s">
        <v>22</v>
      </c>
      <c r="C36" s="16" t="s">
        <v>18</v>
      </c>
      <c r="D36" s="11">
        <v>45713</v>
      </c>
      <c r="E36" s="16">
        <v>10</v>
      </c>
      <c r="F36" s="16" t="s">
        <v>11</v>
      </c>
      <c r="G36" s="16" t="s">
        <v>5</v>
      </c>
      <c r="H36" s="16">
        <v>1</v>
      </c>
      <c r="I36" s="16" t="s">
        <v>4</v>
      </c>
      <c r="J36" t="s">
        <v>110</v>
      </c>
      <c r="K36">
        <v>0</v>
      </c>
      <c r="L36">
        <v>1</v>
      </c>
      <c r="M36">
        <v>0</v>
      </c>
      <c r="N36">
        <v>1</v>
      </c>
    </row>
    <row r="37" spans="1:14">
      <c r="A37" s="16" t="s">
        <v>30</v>
      </c>
      <c r="B37" s="16" t="s">
        <v>22</v>
      </c>
      <c r="C37" s="16" t="s">
        <v>18</v>
      </c>
      <c r="D37" s="11">
        <v>45713</v>
      </c>
      <c r="E37" s="16">
        <v>10</v>
      </c>
      <c r="F37" s="16" t="s">
        <v>11</v>
      </c>
      <c r="G37" s="16" t="s">
        <v>4</v>
      </c>
      <c r="H37" s="16">
        <v>6</v>
      </c>
      <c r="I37" s="16" t="s">
        <v>5</v>
      </c>
      <c r="J37" t="s">
        <v>111</v>
      </c>
      <c r="K37">
        <v>1</v>
      </c>
      <c r="L37">
        <v>0</v>
      </c>
      <c r="M37">
        <v>0</v>
      </c>
      <c r="N37">
        <v>1</v>
      </c>
    </row>
    <row r="38" spans="1:14">
      <c r="A38" s="16" t="s">
        <v>30</v>
      </c>
      <c r="B38" s="16" t="s">
        <v>22</v>
      </c>
      <c r="C38" s="16" t="s">
        <v>16</v>
      </c>
      <c r="D38" s="11">
        <v>45714</v>
      </c>
      <c r="E38" s="16">
        <v>11</v>
      </c>
      <c r="F38" s="16" t="s">
        <v>12</v>
      </c>
      <c r="G38" s="16" t="s">
        <v>7</v>
      </c>
      <c r="H38" s="16">
        <v>6</v>
      </c>
      <c r="I38" s="16" t="s">
        <v>4</v>
      </c>
      <c r="J38" t="s">
        <v>110</v>
      </c>
      <c r="K38">
        <v>0</v>
      </c>
      <c r="L38">
        <v>1</v>
      </c>
      <c r="M38">
        <v>0</v>
      </c>
      <c r="N38">
        <v>1</v>
      </c>
    </row>
    <row r="39" spans="1:14">
      <c r="A39" s="16" t="s">
        <v>30</v>
      </c>
      <c r="B39" s="16" t="s">
        <v>22</v>
      </c>
      <c r="C39" s="16" t="s">
        <v>16</v>
      </c>
      <c r="D39" s="11">
        <v>45714</v>
      </c>
      <c r="E39" s="16">
        <v>11</v>
      </c>
      <c r="F39" s="16" t="s">
        <v>12</v>
      </c>
      <c r="G39" s="16" t="s">
        <v>7</v>
      </c>
      <c r="H39" s="16">
        <v>6</v>
      </c>
      <c r="I39" s="16" t="s">
        <v>5</v>
      </c>
      <c r="J39" t="s">
        <v>111</v>
      </c>
      <c r="K39">
        <v>1</v>
      </c>
      <c r="L39">
        <v>0</v>
      </c>
      <c r="M39">
        <v>0</v>
      </c>
      <c r="N39">
        <v>1</v>
      </c>
    </row>
    <row r="40" spans="1:14">
      <c r="A40" s="16" t="s">
        <v>30</v>
      </c>
      <c r="B40" s="16" t="s">
        <v>22</v>
      </c>
      <c r="C40" s="16" t="s">
        <v>16</v>
      </c>
      <c r="D40" s="11">
        <v>45714</v>
      </c>
      <c r="E40" s="16">
        <v>11</v>
      </c>
      <c r="F40" s="16" t="s">
        <v>12</v>
      </c>
      <c r="G40" s="16" t="s">
        <v>5</v>
      </c>
      <c r="H40" s="16">
        <v>5</v>
      </c>
      <c r="I40" s="16" t="s">
        <v>4</v>
      </c>
      <c r="J40" t="s">
        <v>110</v>
      </c>
      <c r="K40">
        <v>0</v>
      </c>
      <c r="L40">
        <v>1</v>
      </c>
      <c r="M40">
        <v>0</v>
      </c>
      <c r="N40">
        <v>1</v>
      </c>
    </row>
    <row r="41" spans="1:14">
      <c r="A41" s="16" t="s">
        <v>30</v>
      </c>
      <c r="B41" s="16" t="s">
        <v>22</v>
      </c>
      <c r="C41" s="16" t="s">
        <v>16</v>
      </c>
      <c r="D41" s="11">
        <v>45714</v>
      </c>
      <c r="E41" s="16">
        <v>11</v>
      </c>
      <c r="F41" s="16" t="s">
        <v>12</v>
      </c>
      <c r="G41" s="16" t="s">
        <v>5</v>
      </c>
      <c r="H41" s="16">
        <v>5</v>
      </c>
      <c r="I41" s="16" t="s">
        <v>7</v>
      </c>
      <c r="J41" t="s">
        <v>110</v>
      </c>
      <c r="K41">
        <v>0</v>
      </c>
      <c r="L41">
        <v>1</v>
      </c>
      <c r="M41">
        <v>0</v>
      </c>
      <c r="N41">
        <v>1</v>
      </c>
    </row>
    <row r="42" spans="1:14">
      <c r="A42" s="16" t="s">
        <v>30</v>
      </c>
      <c r="B42" s="16" t="s">
        <v>22</v>
      </c>
      <c r="C42" s="16" t="s">
        <v>16</v>
      </c>
      <c r="D42" s="11">
        <v>45714</v>
      </c>
      <c r="E42" s="16">
        <v>11</v>
      </c>
      <c r="F42" s="16" t="s">
        <v>12</v>
      </c>
      <c r="G42" s="16" t="s">
        <v>4</v>
      </c>
      <c r="H42" s="16">
        <v>14</v>
      </c>
      <c r="I42" s="16" t="s">
        <v>7</v>
      </c>
      <c r="J42" t="s">
        <v>111</v>
      </c>
      <c r="K42">
        <v>1</v>
      </c>
      <c r="L42">
        <v>0</v>
      </c>
      <c r="M42">
        <v>0</v>
      </c>
      <c r="N42">
        <v>1</v>
      </c>
    </row>
    <row r="43" spans="1:14">
      <c r="A43" s="16" t="s">
        <v>30</v>
      </c>
      <c r="B43" s="16" t="s">
        <v>22</v>
      </c>
      <c r="C43" s="16" t="s">
        <v>16</v>
      </c>
      <c r="D43" s="11">
        <v>45714</v>
      </c>
      <c r="E43" s="16">
        <v>11</v>
      </c>
      <c r="F43" s="16" t="s">
        <v>12</v>
      </c>
      <c r="G43" s="16" t="s">
        <v>4</v>
      </c>
      <c r="H43" s="16">
        <v>14</v>
      </c>
      <c r="I43" s="16" t="s">
        <v>5</v>
      </c>
      <c r="J43" t="s">
        <v>111</v>
      </c>
      <c r="K43">
        <v>1</v>
      </c>
      <c r="L43">
        <v>0</v>
      </c>
      <c r="M43">
        <v>0</v>
      </c>
      <c r="N43">
        <v>1</v>
      </c>
    </row>
    <row r="44" spans="1:14">
      <c r="A44" s="16" t="s">
        <v>30</v>
      </c>
      <c r="B44" s="16" t="s">
        <v>22</v>
      </c>
      <c r="C44" s="16" t="s">
        <v>16</v>
      </c>
      <c r="D44" s="11">
        <v>45715</v>
      </c>
      <c r="E44" s="16">
        <v>12</v>
      </c>
      <c r="F44" s="16" t="s">
        <v>13</v>
      </c>
      <c r="G44" s="16" t="s">
        <v>4</v>
      </c>
      <c r="H44" s="16">
        <v>10</v>
      </c>
      <c r="I44" s="16" t="s">
        <v>5</v>
      </c>
      <c r="J44" t="s">
        <v>111</v>
      </c>
      <c r="K44">
        <v>1</v>
      </c>
      <c r="L44">
        <v>0</v>
      </c>
      <c r="M44">
        <v>0</v>
      </c>
      <c r="N44">
        <v>1</v>
      </c>
    </row>
    <row r="45" spans="1:14">
      <c r="A45" s="16" t="s">
        <v>30</v>
      </c>
      <c r="B45" s="16" t="s">
        <v>22</v>
      </c>
      <c r="C45" s="16" t="s">
        <v>16</v>
      </c>
      <c r="D45" s="11">
        <v>45715</v>
      </c>
      <c r="E45" s="16">
        <v>12</v>
      </c>
      <c r="F45" s="16" t="s">
        <v>13</v>
      </c>
      <c r="G45" s="16" t="s">
        <v>4</v>
      </c>
      <c r="H45" s="16">
        <v>10</v>
      </c>
      <c r="I45" s="16" t="s">
        <v>7</v>
      </c>
      <c r="J45" t="s">
        <v>111</v>
      </c>
      <c r="K45">
        <v>1</v>
      </c>
      <c r="L45">
        <v>0</v>
      </c>
      <c r="M45">
        <v>0</v>
      </c>
      <c r="N45">
        <v>1</v>
      </c>
    </row>
    <row r="46" spans="1:14">
      <c r="A46" s="16" t="s">
        <v>30</v>
      </c>
      <c r="B46" s="16" t="s">
        <v>22</v>
      </c>
      <c r="C46" s="16" t="s">
        <v>16</v>
      </c>
      <c r="D46" s="11">
        <v>45715</v>
      </c>
      <c r="E46" s="16">
        <v>12</v>
      </c>
      <c r="F46" s="16" t="s">
        <v>13</v>
      </c>
      <c r="G46" s="16" t="s">
        <v>7</v>
      </c>
      <c r="H46" s="16">
        <v>3</v>
      </c>
      <c r="I46" s="16" t="s">
        <v>4</v>
      </c>
      <c r="J46" t="s">
        <v>110</v>
      </c>
      <c r="K46">
        <v>0</v>
      </c>
      <c r="L46">
        <v>1</v>
      </c>
      <c r="M46">
        <v>0</v>
      </c>
      <c r="N46">
        <v>1</v>
      </c>
    </row>
    <row r="47" spans="1:14">
      <c r="A47" s="16" t="s">
        <v>30</v>
      </c>
      <c r="B47" s="16" t="s">
        <v>22</v>
      </c>
      <c r="C47" s="16" t="s">
        <v>16</v>
      </c>
      <c r="D47" s="11">
        <v>45715</v>
      </c>
      <c r="E47" s="16">
        <v>12</v>
      </c>
      <c r="F47" s="16" t="s">
        <v>13</v>
      </c>
      <c r="G47" s="16" t="s">
        <v>7</v>
      </c>
      <c r="H47" s="16">
        <v>3</v>
      </c>
      <c r="I47" s="16" t="s">
        <v>5</v>
      </c>
      <c r="J47" t="s">
        <v>109</v>
      </c>
      <c r="K47">
        <v>0</v>
      </c>
      <c r="L47">
        <v>0</v>
      </c>
      <c r="M47">
        <v>1</v>
      </c>
      <c r="N47">
        <v>1</v>
      </c>
    </row>
    <row r="48" spans="1:14">
      <c r="A48" s="16" t="s">
        <v>30</v>
      </c>
      <c r="B48" s="16" t="s">
        <v>22</v>
      </c>
      <c r="C48" s="16" t="s">
        <v>16</v>
      </c>
      <c r="D48" s="11">
        <v>45715</v>
      </c>
      <c r="E48" s="16">
        <v>12</v>
      </c>
      <c r="F48" s="16" t="s">
        <v>13</v>
      </c>
      <c r="G48" s="16" t="s">
        <v>5</v>
      </c>
      <c r="H48" s="16">
        <v>3</v>
      </c>
      <c r="I48" s="16" t="s">
        <v>4</v>
      </c>
      <c r="J48" t="s">
        <v>110</v>
      </c>
      <c r="K48">
        <v>0</v>
      </c>
      <c r="L48">
        <v>1</v>
      </c>
      <c r="M48">
        <v>0</v>
      </c>
      <c r="N48">
        <v>1</v>
      </c>
    </row>
    <row r="49" spans="1:14">
      <c r="A49" s="16" t="s">
        <v>30</v>
      </c>
      <c r="B49" s="16" t="s">
        <v>22</v>
      </c>
      <c r="C49" s="16" t="s">
        <v>16</v>
      </c>
      <c r="D49" s="11">
        <v>45715</v>
      </c>
      <c r="E49" s="16">
        <v>12</v>
      </c>
      <c r="F49" s="16" t="s">
        <v>13</v>
      </c>
      <c r="G49" s="16" t="s">
        <v>5</v>
      </c>
      <c r="H49" s="16">
        <v>3</v>
      </c>
      <c r="I49" s="16" t="s">
        <v>7</v>
      </c>
      <c r="J49" t="s">
        <v>109</v>
      </c>
      <c r="K49">
        <v>0</v>
      </c>
      <c r="L49">
        <v>0</v>
      </c>
      <c r="M49">
        <v>1</v>
      </c>
      <c r="N49">
        <v>1</v>
      </c>
    </row>
    <row r="50" spans="1:14">
      <c r="A50" s="16" t="s">
        <v>30</v>
      </c>
      <c r="B50" s="16" t="s">
        <v>22</v>
      </c>
      <c r="C50" s="16" t="s">
        <v>16</v>
      </c>
      <c r="D50" s="11">
        <v>45715</v>
      </c>
      <c r="E50" s="16">
        <v>13</v>
      </c>
      <c r="F50" s="16" t="s">
        <v>12</v>
      </c>
      <c r="G50" s="16" t="s">
        <v>4</v>
      </c>
      <c r="H50" s="16">
        <v>11</v>
      </c>
      <c r="I50" s="16" t="s">
        <v>5</v>
      </c>
      <c r="J50" t="s">
        <v>111</v>
      </c>
      <c r="K50">
        <v>1</v>
      </c>
      <c r="L50">
        <v>0</v>
      </c>
      <c r="M50">
        <v>0</v>
      </c>
      <c r="N50">
        <v>1</v>
      </c>
    </row>
    <row r="51" spans="1:14">
      <c r="A51" s="16" t="s">
        <v>30</v>
      </c>
      <c r="B51" s="16" t="s">
        <v>22</v>
      </c>
      <c r="C51" s="16" t="s">
        <v>16</v>
      </c>
      <c r="D51" s="11">
        <v>45715</v>
      </c>
      <c r="E51" s="16">
        <v>13</v>
      </c>
      <c r="F51" s="16" t="s">
        <v>12</v>
      </c>
      <c r="G51" s="16" t="s">
        <v>4</v>
      </c>
      <c r="H51" s="16">
        <v>11</v>
      </c>
      <c r="I51" s="16" t="s">
        <v>7</v>
      </c>
      <c r="J51" t="s">
        <v>111</v>
      </c>
      <c r="K51">
        <v>1</v>
      </c>
      <c r="L51">
        <v>0</v>
      </c>
      <c r="M51">
        <v>0</v>
      </c>
      <c r="N51">
        <v>1</v>
      </c>
    </row>
    <row r="52" spans="1:14">
      <c r="A52" s="16" t="s">
        <v>30</v>
      </c>
      <c r="B52" s="16" t="s">
        <v>22</v>
      </c>
      <c r="C52" s="16" t="s">
        <v>16</v>
      </c>
      <c r="D52" s="11">
        <v>45715</v>
      </c>
      <c r="E52" s="16">
        <v>13</v>
      </c>
      <c r="F52" s="16" t="s">
        <v>12</v>
      </c>
      <c r="G52" s="16" t="s">
        <v>5</v>
      </c>
      <c r="H52" s="16">
        <v>1</v>
      </c>
      <c r="I52" s="16" t="s">
        <v>7</v>
      </c>
      <c r="J52" t="s">
        <v>111</v>
      </c>
      <c r="K52">
        <v>1</v>
      </c>
      <c r="L52">
        <v>0</v>
      </c>
      <c r="M52">
        <v>0</v>
      </c>
      <c r="N52">
        <v>1</v>
      </c>
    </row>
    <row r="53" spans="1:14">
      <c r="A53" s="16" t="s">
        <v>30</v>
      </c>
      <c r="B53" s="16" t="s">
        <v>22</v>
      </c>
      <c r="C53" s="16" t="s">
        <v>16</v>
      </c>
      <c r="D53" s="11">
        <v>45715</v>
      </c>
      <c r="E53" s="16">
        <v>13</v>
      </c>
      <c r="F53" s="16" t="s">
        <v>12</v>
      </c>
      <c r="G53" s="16" t="s">
        <v>5</v>
      </c>
      <c r="H53" s="16">
        <v>1</v>
      </c>
      <c r="I53" s="16" t="s">
        <v>4</v>
      </c>
      <c r="J53" t="s">
        <v>110</v>
      </c>
      <c r="K53">
        <v>0</v>
      </c>
      <c r="L53">
        <v>1</v>
      </c>
      <c r="M53">
        <v>0</v>
      </c>
      <c r="N53">
        <v>1</v>
      </c>
    </row>
    <row r="54" spans="1:14">
      <c r="A54" s="16" t="s">
        <v>30</v>
      </c>
      <c r="B54" s="16" t="s">
        <v>22</v>
      </c>
      <c r="C54" s="16" t="s">
        <v>16</v>
      </c>
      <c r="D54" s="11">
        <v>45715</v>
      </c>
      <c r="E54" s="16">
        <v>13</v>
      </c>
      <c r="F54" s="16" t="s">
        <v>12</v>
      </c>
      <c r="G54" s="16" t="s">
        <v>7</v>
      </c>
      <c r="H54" s="16">
        <v>0</v>
      </c>
      <c r="I54" s="16" t="s">
        <v>5</v>
      </c>
      <c r="J54" t="s">
        <v>110</v>
      </c>
      <c r="K54">
        <v>0</v>
      </c>
      <c r="L54">
        <v>1</v>
      </c>
      <c r="M54">
        <v>0</v>
      </c>
      <c r="N54">
        <v>1</v>
      </c>
    </row>
    <row r="55" spans="1:14">
      <c r="A55" s="16" t="s">
        <v>30</v>
      </c>
      <c r="B55" s="16" t="s">
        <v>22</v>
      </c>
      <c r="C55" s="16" t="s">
        <v>16</v>
      </c>
      <c r="D55" s="11">
        <v>45715</v>
      </c>
      <c r="E55" s="16">
        <v>13</v>
      </c>
      <c r="F55" s="16" t="s">
        <v>12</v>
      </c>
      <c r="G55" s="16" t="s">
        <v>7</v>
      </c>
      <c r="H55" s="16">
        <v>0</v>
      </c>
      <c r="I55" s="16" t="s">
        <v>4</v>
      </c>
      <c r="J55" t="s">
        <v>110</v>
      </c>
      <c r="K55">
        <v>0</v>
      </c>
      <c r="L55">
        <v>1</v>
      </c>
      <c r="M55">
        <v>0</v>
      </c>
      <c r="N55">
        <v>1</v>
      </c>
    </row>
    <row r="56" spans="1:14">
      <c r="A56" s="16" t="s">
        <v>30</v>
      </c>
      <c r="B56" s="16" t="s">
        <v>22</v>
      </c>
      <c r="C56" s="16" t="s">
        <v>16</v>
      </c>
      <c r="D56" s="11">
        <v>45716</v>
      </c>
      <c r="E56" s="16">
        <v>14</v>
      </c>
      <c r="F56" s="16" t="s">
        <v>9</v>
      </c>
      <c r="G56" s="16" t="s">
        <v>5</v>
      </c>
      <c r="H56" s="16">
        <v>3</v>
      </c>
      <c r="I56" s="16" t="s">
        <v>4</v>
      </c>
      <c r="J56" t="s">
        <v>110</v>
      </c>
      <c r="K56">
        <v>0</v>
      </c>
      <c r="L56">
        <v>1</v>
      </c>
      <c r="M56">
        <v>0</v>
      </c>
      <c r="N56">
        <v>1</v>
      </c>
    </row>
    <row r="57" spans="1:14">
      <c r="A57" s="16" t="s">
        <v>30</v>
      </c>
      <c r="B57" s="16" t="s">
        <v>22</v>
      </c>
      <c r="C57" s="16" t="s">
        <v>16</v>
      </c>
      <c r="D57" s="11">
        <v>45716</v>
      </c>
      <c r="E57" s="16">
        <v>14</v>
      </c>
      <c r="F57" s="16" t="s">
        <v>9</v>
      </c>
      <c r="G57" s="16" t="s">
        <v>4</v>
      </c>
      <c r="H57" s="16">
        <v>11</v>
      </c>
      <c r="I57" s="16" t="s">
        <v>5</v>
      </c>
      <c r="J57" t="s">
        <v>111</v>
      </c>
      <c r="K57">
        <v>1</v>
      </c>
      <c r="L57">
        <v>0</v>
      </c>
      <c r="M57">
        <v>0</v>
      </c>
      <c r="N57">
        <v>1</v>
      </c>
    </row>
    <row r="58" spans="1:14">
      <c r="A58" s="16" t="s">
        <v>30</v>
      </c>
      <c r="B58" s="16" t="s">
        <v>22</v>
      </c>
      <c r="C58" s="16" t="s">
        <v>16</v>
      </c>
      <c r="D58" s="11">
        <v>45716</v>
      </c>
      <c r="E58" s="16">
        <v>15</v>
      </c>
      <c r="F58" s="16" t="s">
        <v>11</v>
      </c>
      <c r="G58" s="16" t="s">
        <v>5</v>
      </c>
      <c r="H58" s="16">
        <v>3</v>
      </c>
      <c r="I58" s="16" t="s">
        <v>4</v>
      </c>
      <c r="J58" t="s">
        <v>110</v>
      </c>
      <c r="K58">
        <v>0</v>
      </c>
      <c r="L58">
        <v>1</v>
      </c>
      <c r="M58">
        <v>0</v>
      </c>
      <c r="N58">
        <v>1</v>
      </c>
    </row>
    <row r="59" spans="1:14">
      <c r="A59" s="16" t="s">
        <v>30</v>
      </c>
      <c r="B59" s="16" t="s">
        <v>22</v>
      </c>
      <c r="C59" s="16" t="s">
        <v>16</v>
      </c>
      <c r="D59" s="11">
        <v>45716</v>
      </c>
      <c r="E59" s="16">
        <v>15</v>
      </c>
      <c r="F59" s="16" t="s">
        <v>11</v>
      </c>
      <c r="G59" s="16" t="s">
        <v>4</v>
      </c>
      <c r="H59" s="16">
        <v>5</v>
      </c>
      <c r="I59" s="16" t="s">
        <v>5</v>
      </c>
      <c r="J59" t="s">
        <v>111</v>
      </c>
      <c r="K59">
        <v>1</v>
      </c>
      <c r="L59">
        <v>0</v>
      </c>
      <c r="M59">
        <v>0</v>
      </c>
      <c r="N59">
        <v>1</v>
      </c>
    </row>
    <row r="60" spans="1:14">
      <c r="A60" s="16" t="s">
        <v>30</v>
      </c>
      <c r="B60" s="16" t="s">
        <v>22</v>
      </c>
      <c r="C60" s="16" t="s">
        <v>16</v>
      </c>
      <c r="D60" s="11">
        <v>45720</v>
      </c>
      <c r="E60" s="16">
        <v>16</v>
      </c>
      <c r="F60" s="16" t="s">
        <v>14</v>
      </c>
      <c r="G60" s="16" t="s">
        <v>5</v>
      </c>
      <c r="H60" s="16">
        <v>1</v>
      </c>
      <c r="I60" s="16" t="s">
        <v>4</v>
      </c>
      <c r="J60" t="s">
        <v>110</v>
      </c>
      <c r="K60">
        <v>0</v>
      </c>
      <c r="L60">
        <v>1</v>
      </c>
      <c r="M60">
        <v>0</v>
      </c>
      <c r="N60">
        <v>1</v>
      </c>
    </row>
    <row r="61" spans="1:14">
      <c r="A61" s="16" t="s">
        <v>30</v>
      </c>
      <c r="B61" s="16" t="s">
        <v>22</v>
      </c>
      <c r="C61" s="16" t="s">
        <v>16</v>
      </c>
      <c r="D61" s="11">
        <v>45720</v>
      </c>
      <c r="E61" s="16">
        <v>16</v>
      </c>
      <c r="F61" s="16" t="s">
        <v>14</v>
      </c>
      <c r="G61" s="16" t="s">
        <v>7</v>
      </c>
      <c r="H61" s="16">
        <v>5</v>
      </c>
      <c r="I61" s="16" t="s">
        <v>5</v>
      </c>
      <c r="J61" t="s">
        <v>111</v>
      </c>
      <c r="K61">
        <v>1</v>
      </c>
      <c r="L61">
        <v>0</v>
      </c>
      <c r="M61">
        <v>0</v>
      </c>
      <c r="N61">
        <v>1</v>
      </c>
    </row>
    <row r="62" spans="1:14">
      <c r="A62" s="16" t="s">
        <v>30</v>
      </c>
      <c r="B62" s="16" t="s">
        <v>22</v>
      </c>
      <c r="C62" s="16" t="s">
        <v>16</v>
      </c>
      <c r="D62" s="11">
        <v>45720</v>
      </c>
      <c r="E62" s="16">
        <v>16</v>
      </c>
      <c r="F62" s="16" t="s">
        <v>14</v>
      </c>
      <c r="G62" s="16" t="s">
        <v>7</v>
      </c>
      <c r="H62" s="16">
        <v>5</v>
      </c>
      <c r="I62" s="16" t="s">
        <v>4</v>
      </c>
      <c r="J62" t="s">
        <v>110</v>
      </c>
      <c r="K62">
        <v>0</v>
      </c>
      <c r="L62">
        <v>1</v>
      </c>
      <c r="M62">
        <v>0</v>
      </c>
      <c r="N62">
        <v>1</v>
      </c>
    </row>
    <row r="63" spans="1:14">
      <c r="A63" s="16" t="s">
        <v>30</v>
      </c>
      <c r="B63" s="16" t="s">
        <v>22</v>
      </c>
      <c r="C63" s="16" t="s">
        <v>16</v>
      </c>
      <c r="D63" s="11">
        <v>45720</v>
      </c>
      <c r="E63" s="16">
        <v>16</v>
      </c>
      <c r="F63" s="16" t="s">
        <v>14</v>
      </c>
      <c r="G63" s="16" t="s">
        <v>5</v>
      </c>
      <c r="H63" s="16">
        <v>1</v>
      </c>
      <c r="I63" s="16" t="s">
        <v>7</v>
      </c>
      <c r="J63" t="s">
        <v>110</v>
      </c>
      <c r="K63">
        <v>0</v>
      </c>
      <c r="L63">
        <v>1</v>
      </c>
      <c r="M63">
        <v>0</v>
      </c>
      <c r="N63">
        <v>1</v>
      </c>
    </row>
    <row r="64" spans="1:14">
      <c r="A64" s="16" t="s">
        <v>30</v>
      </c>
      <c r="B64" s="16" t="s">
        <v>22</v>
      </c>
      <c r="C64" s="16" t="s">
        <v>16</v>
      </c>
      <c r="D64" s="11">
        <v>45720</v>
      </c>
      <c r="E64" s="16">
        <v>16</v>
      </c>
      <c r="F64" s="16" t="s">
        <v>14</v>
      </c>
      <c r="G64" s="16" t="s">
        <v>4</v>
      </c>
      <c r="H64" s="16">
        <v>9</v>
      </c>
      <c r="I64" s="16" t="s">
        <v>5</v>
      </c>
      <c r="J64" t="s">
        <v>111</v>
      </c>
      <c r="K64">
        <v>1</v>
      </c>
      <c r="L64">
        <v>0</v>
      </c>
      <c r="M64">
        <v>0</v>
      </c>
      <c r="N64">
        <v>1</v>
      </c>
    </row>
    <row r="65" spans="1:14">
      <c r="A65" s="16" t="s">
        <v>30</v>
      </c>
      <c r="B65" s="16" t="s">
        <v>22</v>
      </c>
      <c r="C65" s="16" t="s">
        <v>16</v>
      </c>
      <c r="D65" s="11">
        <v>45720</v>
      </c>
      <c r="E65" s="16">
        <v>16</v>
      </c>
      <c r="F65" s="16" t="s">
        <v>14</v>
      </c>
      <c r="G65" s="16" t="s">
        <v>4</v>
      </c>
      <c r="H65" s="16">
        <v>9</v>
      </c>
      <c r="I65" s="16" t="s">
        <v>7</v>
      </c>
      <c r="J65" t="s">
        <v>111</v>
      </c>
      <c r="K65">
        <v>1</v>
      </c>
      <c r="L65">
        <v>0</v>
      </c>
      <c r="M65">
        <v>0</v>
      </c>
      <c r="N65">
        <v>1</v>
      </c>
    </row>
    <row r="66" spans="1:14">
      <c r="A66" s="16" t="s">
        <v>30</v>
      </c>
      <c r="B66" s="16" t="s">
        <v>22</v>
      </c>
      <c r="C66" s="16" t="s">
        <v>16</v>
      </c>
      <c r="D66" s="11">
        <v>45721</v>
      </c>
      <c r="E66" s="16">
        <v>17</v>
      </c>
      <c r="F66" s="16" t="s">
        <v>9</v>
      </c>
      <c r="G66" s="16" t="s">
        <v>4</v>
      </c>
      <c r="H66" s="16">
        <v>8</v>
      </c>
      <c r="I66" s="16" t="s">
        <v>5</v>
      </c>
      <c r="J66" t="s">
        <v>111</v>
      </c>
      <c r="K66">
        <v>1</v>
      </c>
      <c r="L66">
        <v>0</v>
      </c>
      <c r="M66">
        <v>0</v>
      </c>
      <c r="N66">
        <v>1</v>
      </c>
    </row>
    <row r="67" spans="1:14">
      <c r="A67" s="16" t="s">
        <v>30</v>
      </c>
      <c r="B67" s="16" t="s">
        <v>22</v>
      </c>
      <c r="C67" s="16" t="s">
        <v>16</v>
      </c>
      <c r="D67" s="11">
        <v>45721</v>
      </c>
      <c r="E67" s="16">
        <v>17</v>
      </c>
      <c r="F67" s="16" t="s">
        <v>9</v>
      </c>
      <c r="G67" s="16" t="s">
        <v>5</v>
      </c>
      <c r="H67" s="16">
        <v>1</v>
      </c>
      <c r="I67" s="16" t="s">
        <v>4</v>
      </c>
      <c r="J67" t="s">
        <v>110</v>
      </c>
      <c r="K67">
        <v>0</v>
      </c>
      <c r="L67">
        <v>1</v>
      </c>
      <c r="M67">
        <v>0</v>
      </c>
      <c r="N67">
        <v>1</v>
      </c>
    </row>
    <row r="68" spans="1:14">
      <c r="A68" s="16" t="s">
        <v>30</v>
      </c>
      <c r="B68" s="16" t="s">
        <v>22</v>
      </c>
      <c r="C68" s="16" t="s">
        <v>16</v>
      </c>
      <c r="D68" s="11">
        <v>45722</v>
      </c>
      <c r="E68" s="16">
        <v>18</v>
      </c>
      <c r="F68" s="16" t="s">
        <v>11</v>
      </c>
      <c r="G68" s="16" t="s">
        <v>4</v>
      </c>
      <c r="H68" s="16">
        <v>9</v>
      </c>
      <c r="I68" s="16" t="s">
        <v>5</v>
      </c>
      <c r="J68" t="s">
        <v>111</v>
      </c>
      <c r="K68">
        <v>1</v>
      </c>
      <c r="L68">
        <v>0</v>
      </c>
      <c r="M68">
        <v>0</v>
      </c>
      <c r="N68">
        <v>1</v>
      </c>
    </row>
    <row r="69" spans="1:14">
      <c r="A69" s="16" t="s">
        <v>30</v>
      </c>
      <c r="B69" s="16" t="s">
        <v>22</v>
      </c>
      <c r="C69" s="16" t="s">
        <v>16</v>
      </c>
      <c r="D69" s="11">
        <v>45722</v>
      </c>
      <c r="E69" s="16">
        <v>18</v>
      </c>
      <c r="F69" s="16" t="s">
        <v>11</v>
      </c>
      <c r="G69" s="16" t="s">
        <v>5</v>
      </c>
      <c r="H69" s="16">
        <v>4</v>
      </c>
      <c r="I69" s="16" t="s">
        <v>4</v>
      </c>
      <c r="J69" t="s">
        <v>110</v>
      </c>
      <c r="K69">
        <v>0</v>
      </c>
      <c r="L69">
        <v>1</v>
      </c>
      <c r="M69">
        <v>0</v>
      </c>
      <c r="N69">
        <v>1</v>
      </c>
    </row>
    <row r="70" spans="1:14">
      <c r="A70" s="16" t="s">
        <v>30</v>
      </c>
      <c r="B70" s="16" t="s">
        <v>22</v>
      </c>
      <c r="C70" s="16" t="s">
        <v>17</v>
      </c>
      <c r="D70" s="11">
        <v>45722</v>
      </c>
      <c r="E70" s="16">
        <v>19</v>
      </c>
      <c r="F70" s="16" t="s">
        <v>9</v>
      </c>
      <c r="G70" s="16" t="s">
        <v>4</v>
      </c>
      <c r="H70" s="16">
        <v>5</v>
      </c>
      <c r="I70" s="16" t="s">
        <v>5</v>
      </c>
      <c r="J70" t="s">
        <v>110</v>
      </c>
      <c r="K70">
        <v>0</v>
      </c>
      <c r="L70">
        <v>1</v>
      </c>
      <c r="M70">
        <v>0</v>
      </c>
      <c r="N70">
        <v>1</v>
      </c>
    </row>
    <row r="71" spans="1:14">
      <c r="A71" s="16" t="s">
        <v>30</v>
      </c>
      <c r="B71" s="16" t="s">
        <v>22</v>
      </c>
      <c r="C71" s="16" t="s">
        <v>17</v>
      </c>
      <c r="D71" s="11">
        <v>45722</v>
      </c>
      <c r="E71" s="16">
        <v>19</v>
      </c>
      <c r="F71" s="16" t="s">
        <v>9</v>
      </c>
      <c r="G71" s="16" t="s">
        <v>5</v>
      </c>
      <c r="H71" s="16">
        <v>8</v>
      </c>
      <c r="I71" s="16" t="s">
        <v>4</v>
      </c>
      <c r="J71" t="s">
        <v>111</v>
      </c>
      <c r="K71">
        <v>1</v>
      </c>
      <c r="L71">
        <v>0</v>
      </c>
      <c r="M71">
        <v>0</v>
      </c>
      <c r="N71">
        <v>1</v>
      </c>
    </row>
    <row r="72" spans="1:14">
      <c r="A72" s="16" t="s">
        <v>30</v>
      </c>
      <c r="B72" s="16" t="s">
        <v>22</v>
      </c>
      <c r="C72" s="16" t="s">
        <v>16</v>
      </c>
      <c r="D72" s="11">
        <v>45723</v>
      </c>
      <c r="E72" s="16">
        <v>20</v>
      </c>
      <c r="F72" s="16" t="s">
        <v>9</v>
      </c>
      <c r="G72" s="16" t="s">
        <v>5</v>
      </c>
      <c r="H72" s="16">
        <v>2</v>
      </c>
      <c r="I72" s="16" t="s">
        <v>4</v>
      </c>
      <c r="J72" t="s">
        <v>110</v>
      </c>
      <c r="K72">
        <v>0</v>
      </c>
      <c r="L72">
        <v>1</v>
      </c>
      <c r="M72">
        <v>0</v>
      </c>
      <c r="N72">
        <v>1</v>
      </c>
    </row>
    <row r="73" spans="1:14">
      <c r="A73" s="16" t="s">
        <v>30</v>
      </c>
      <c r="B73" s="16" t="s">
        <v>22</v>
      </c>
      <c r="C73" s="16" t="s">
        <v>16</v>
      </c>
      <c r="D73" s="11">
        <v>45723</v>
      </c>
      <c r="E73" s="16">
        <v>20</v>
      </c>
      <c r="F73" s="16" t="s">
        <v>9</v>
      </c>
      <c r="G73" s="16" t="s">
        <v>4</v>
      </c>
      <c r="H73" s="16">
        <v>4</v>
      </c>
      <c r="I73" s="16" t="s">
        <v>5</v>
      </c>
      <c r="J73" t="s">
        <v>111</v>
      </c>
      <c r="K73">
        <v>1</v>
      </c>
      <c r="L73">
        <v>0</v>
      </c>
      <c r="M73">
        <v>0</v>
      </c>
      <c r="N73">
        <v>1</v>
      </c>
    </row>
    <row r="74" spans="1:14">
      <c r="A74" s="16" t="s">
        <v>30</v>
      </c>
      <c r="B74" s="16" t="s">
        <v>22</v>
      </c>
      <c r="C74" s="16" t="s">
        <v>16</v>
      </c>
      <c r="D74" s="11">
        <v>45726</v>
      </c>
      <c r="E74" s="16">
        <v>21</v>
      </c>
      <c r="F74" s="16" t="s">
        <v>11</v>
      </c>
      <c r="G74" s="16" t="s">
        <v>4</v>
      </c>
      <c r="H74" s="16">
        <v>10</v>
      </c>
      <c r="I74" s="16" t="s">
        <v>5</v>
      </c>
      <c r="J74" t="s">
        <v>111</v>
      </c>
      <c r="K74">
        <v>1</v>
      </c>
      <c r="L74">
        <v>0</v>
      </c>
      <c r="M74">
        <v>0</v>
      </c>
      <c r="N74">
        <v>1</v>
      </c>
    </row>
    <row r="75" spans="1:14">
      <c r="A75" s="16" t="s">
        <v>30</v>
      </c>
      <c r="B75" s="16" t="s">
        <v>22</v>
      </c>
      <c r="C75" s="16" t="s">
        <v>16</v>
      </c>
      <c r="D75" s="11">
        <v>45726</v>
      </c>
      <c r="E75" s="16">
        <v>21</v>
      </c>
      <c r="F75" s="16" t="s">
        <v>11</v>
      </c>
      <c r="G75" s="16" t="s">
        <v>5</v>
      </c>
      <c r="H75" s="16">
        <v>7</v>
      </c>
      <c r="I75" s="16" t="s">
        <v>4</v>
      </c>
      <c r="J75" t="s">
        <v>110</v>
      </c>
      <c r="K75">
        <v>0</v>
      </c>
      <c r="L75">
        <v>1</v>
      </c>
      <c r="M75">
        <v>0</v>
      </c>
      <c r="N75">
        <v>1</v>
      </c>
    </row>
    <row r="76" spans="1:14">
      <c r="A76" s="16" t="s">
        <v>30</v>
      </c>
      <c r="B76" s="16" t="s">
        <v>22</v>
      </c>
      <c r="C76" s="16" t="s">
        <v>16</v>
      </c>
      <c r="D76" s="11">
        <v>45727</v>
      </c>
      <c r="E76" s="16">
        <v>22</v>
      </c>
      <c r="F76" s="16" t="s">
        <v>11</v>
      </c>
      <c r="G76" s="16" t="s">
        <v>4</v>
      </c>
      <c r="H76" s="16">
        <v>4</v>
      </c>
      <c r="I76" s="16" t="s">
        <v>5</v>
      </c>
      <c r="J76" t="s">
        <v>111</v>
      </c>
      <c r="K76">
        <v>1</v>
      </c>
      <c r="L76">
        <v>0</v>
      </c>
      <c r="M76">
        <v>0</v>
      </c>
      <c r="N76">
        <v>1</v>
      </c>
    </row>
    <row r="77" spans="1:14">
      <c r="A77" s="16" t="s">
        <v>30</v>
      </c>
      <c r="B77" s="16" t="s">
        <v>22</v>
      </c>
      <c r="C77" s="16" t="s">
        <v>16</v>
      </c>
      <c r="D77" s="11">
        <v>45727</v>
      </c>
      <c r="E77" s="16">
        <v>22</v>
      </c>
      <c r="F77" s="16" t="s">
        <v>11</v>
      </c>
      <c r="G77" s="16" t="s">
        <v>5</v>
      </c>
      <c r="H77" s="16">
        <v>0</v>
      </c>
      <c r="I77" s="16" t="s">
        <v>4</v>
      </c>
      <c r="J77" t="s">
        <v>110</v>
      </c>
      <c r="K77">
        <v>0</v>
      </c>
      <c r="L77">
        <v>1</v>
      </c>
      <c r="M77">
        <v>0</v>
      </c>
      <c r="N77">
        <v>1</v>
      </c>
    </row>
    <row r="78" spans="1:14">
      <c r="A78" s="16" t="s">
        <v>30</v>
      </c>
      <c r="B78" s="16" t="s">
        <v>22</v>
      </c>
      <c r="C78" s="16" t="s">
        <v>16</v>
      </c>
      <c r="D78" s="11">
        <v>45728</v>
      </c>
      <c r="E78" s="16">
        <v>23</v>
      </c>
      <c r="F78" s="16" t="s">
        <v>9</v>
      </c>
      <c r="G78" s="16" t="s">
        <v>4</v>
      </c>
      <c r="H78" s="16">
        <v>11</v>
      </c>
      <c r="I78" s="16" t="s">
        <v>5</v>
      </c>
      <c r="J78" t="s">
        <v>111</v>
      </c>
      <c r="K78">
        <v>1</v>
      </c>
      <c r="L78">
        <v>0</v>
      </c>
      <c r="M78">
        <v>0</v>
      </c>
      <c r="N78">
        <v>1</v>
      </c>
    </row>
    <row r="79" spans="1:14">
      <c r="A79" s="16" t="s">
        <v>30</v>
      </c>
      <c r="B79" s="16" t="s">
        <v>22</v>
      </c>
      <c r="C79" s="16" t="s">
        <v>16</v>
      </c>
      <c r="D79" s="11">
        <v>45728</v>
      </c>
      <c r="E79" s="16">
        <v>23</v>
      </c>
      <c r="F79" s="16" t="s">
        <v>9</v>
      </c>
      <c r="G79" s="16" t="s">
        <v>5</v>
      </c>
      <c r="H79" s="16">
        <v>2</v>
      </c>
      <c r="I79" s="16" t="s">
        <v>4</v>
      </c>
      <c r="J79" t="s">
        <v>110</v>
      </c>
      <c r="K79">
        <v>0</v>
      </c>
      <c r="L79">
        <v>1</v>
      </c>
      <c r="M79">
        <v>0</v>
      </c>
      <c r="N79">
        <v>1</v>
      </c>
    </row>
    <row r="80" spans="1:14">
      <c r="A80" s="16" t="s">
        <v>30</v>
      </c>
      <c r="B80" s="16" t="s">
        <v>22</v>
      </c>
      <c r="C80" s="16" t="s">
        <v>16</v>
      </c>
      <c r="D80" s="11">
        <v>45729</v>
      </c>
      <c r="E80" s="16">
        <v>24</v>
      </c>
      <c r="F80" s="16" t="s">
        <v>9</v>
      </c>
      <c r="G80" s="16" t="s">
        <v>4</v>
      </c>
      <c r="H80" s="16">
        <v>10</v>
      </c>
      <c r="I80" s="16" t="s">
        <v>5</v>
      </c>
      <c r="J80" t="s">
        <v>111</v>
      </c>
      <c r="K80">
        <v>1</v>
      </c>
      <c r="L80">
        <v>0</v>
      </c>
      <c r="M80">
        <v>0</v>
      </c>
      <c r="N80">
        <v>1</v>
      </c>
    </row>
    <row r="81" spans="1:14">
      <c r="A81" s="16" t="s">
        <v>30</v>
      </c>
      <c r="B81" s="16" t="s">
        <v>22</v>
      </c>
      <c r="C81" s="16" t="s">
        <v>16</v>
      </c>
      <c r="D81" s="11">
        <v>45729</v>
      </c>
      <c r="E81" s="16">
        <v>24</v>
      </c>
      <c r="F81" s="16" t="s">
        <v>9</v>
      </c>
      <c r="G81" s="16" t="s">
        <v>5</v>
      </c>
      <c r="H81" s="16">
        <v>1</v>
      </c>
      <c r="I81" s="16" t="s">
        <v>4</v>
      </c>
      <c r="J81" t="s">
        <v>110</v>
      </c>
      <c r="K81">
        <v>0</v>
      </c>
      <c r="L81">
        <v>1</v>
      </c>
      <c r="M81">
        <v>0</v>
      </c>
      <c r="N81">
        <v>1</v>
      </c>
    </row>
    <row r="82" spans="1:14">
      <c r="A82" s="16" t="s">
        <v>30</v>
      </c>
      <c r="B82" s="16" t="s">
        <v>22</v>
      </c>
      <c r="C82" s="16" t="s">
        <v>18</v>
      </c>
      <c r="D82" s="11">
        <v>45740</v>
      </c>
      <c r="E82" s="16">
        <v>25</v>
      </c>
      <c r="F82" s="16" t="s">
        <v>13</v>
      </c>
      <c r="G82" s="16" t="s">
        <v>5</v>
      </c>
      <c r="H82" s="16">
        <v>3</v>
      </c>
      <c r="I82" s="16" t="s">
        <v>7</v>
      </c>
      <c r="J82" t="s">
        <v>111</v>
      </c>
      <c r="K82">
        <v>1</v>
      </c>
      <c r="L82">
        <v>0</v>
      </c>
      <c r="M82">
        <v>0</v>
      </c>
      <c r="N82">
        <v>1</v>
      </c>
    </row>
    <row r="83" spans="1:14">
      <c r="A83" s="16" t="s">
        <v>30</v>
      </c>
      <c r="B83" s="16" t="s">
        <v>22</v>
      </c>
      <c r="C83" s="16" t="s">
        <v>18</v>
      </c>
      <c r="D83" s="11">
        <v>45740</v>
      </c>
      <c r="E83" s="16">
        <v>25</v>
      </c>
      <c r="F83" s="16" t="s">
        <v>13</v>
      </c>
      <c r="G83" s="16" t="s">
        <v>5</v>
      </c>
      <c r="H83" s="16">
        <v>3</v>
      </c>
      <c r="I83" s="16" t="s">
        <v>4</v>
      </c>
      <c r="J83" t="s">
        <v>110</v>
      </c>
      <c r="K83">
        <v>0</v>
      </c>
      <c r="L83">
        <v>1</v>
      </c>
      <c r="M83">
        <v>0</v>
      </c>
      <c r="N83">
        <v>1</v>
      </c>
    </row>
    <row r="84" spans="1:14">
      <c r="A84" s="16" t="s">
        <v>30</v>
      </c>
      <c r="B84" s="16" t="s">
        <v>22</v>
      </c>
      <c r="C84" s="16" t="s">
        <v>18</v>
      </c>
      <c r="D84" s="11">
        <v>45740</v>
      </c>
      <c r="E84" s="16">
        <v>25</v>
      </c>
      <c r="F84" s="16" t="s">
        <v>13</v>
      </c>
      <c r="G84" s="16" t="s">
        <v>7</v>
      </c>
      <c r="H84" s="16">
        <v>1</v>
      </c>
      <c r="I84" s="16" t="s">
        <v>5</v>
      </c>
      <c r="J84" t="s">
        <v>110</v>
      </c>
      <c r="K84">
        <v>0</v>
      </c>
      <c r="L84">
        <v>1</v>
      </c>
      <c r="M84">
        <v>0</v>
      </c>
      <c r="N84">
        <v>1</v>
      </c>
    </row>
    <row r="85" spans="1:14">
      <c r="A85" s="16" t="s">
        <v>30</v>
      </c>
      <c r="B85" s="16" t="s">
        <v>22</v>
      </c>
      <c r="C85" s="16" t="s">
        <v>18</v>
      </c>
      <c r="D85" s="11">
        <v>45740</v>
      </c>
      <c r="E85" s="16">
        <v>25</v>
      </c>
      <c r="F85" s="16" t="s">
        <v>13</v>
      </c>
      <c r="G85" s="16" t="s">
        <v>7</v>
      </c>
      <c r="H85" s="16">
        <v>1</v>
      </c>
      <c r="I85" s="16" t="s">
        <v>4</v>
      </c>
      <c r="J85" t="s">
        <v>110</v>
      </c>
      <c r="K85">
        <v>0</v>
      </c>
      <c r="L85">
        <v>1</v>
      </c>
      <c r="M85">
        <v>0</v>
      </c>
      <c r="N85">
        <v>1</v>
      </c>
    </row>
    <row r="86" spans="1:14">
      <c r="A86" s="16" t="s">
        <v>30</v>
      </c>
      <c r="B86" s="16" t="s">
        <v>22</v>
      </c>
      <c r="C86" s="16" t="s">
        <v>18</v>
      </c>
      <c r="D86" s="11">
        <v>45740</v>
      </c>
      <c r="E86" s="16">
        <v>25</v>
      </c>
      <c r="F86" s="16" t="s">
        <v>13</v>
      </c>
      <c r="G86" s="16" t="s">
        <v>4</v>
      </c>
      <c r="H86" s="16">
        <v>6</v>
      </c>
      <c r="I86" s="16" t="s">
        <v>7</v>
      </c>
      <c r="J86" t="s">
        <v>111</v>
      </c>
      <c r="K86">
        <v>1</v>
      </c>
      <c r="L86">
        <v>0</v>
      </c>
      <c r="M86">
        <v>0</v>
      </c>
      <c r="N86">
        <v>1</v>
      </c>
    </row>
    <row r="87" spans="1:14">
      <c r="A87" s="16" t="s">
        <v>30</v>
      </c>
      <c r="B87" s="16" t="s">
        <v>22</v>
      </c>
      <c r="C87" s="16" t="s">
        <v>18</v>
      </c>
      <c r="D87" s="11">
        <v>45740</v>
      </c>
      <c r="E87" s="16">
        <v>25</v>
      </c>
      <c r="F87" s="16" t="s">
        <v>13</v>
      </c>
      <c r="G87" s="16" t="s">
        <v>4</v>
      </c>
      <c r="H87" s="16">
        <v>6</v>
      </c>
      <c r="I87" s="16" t="s">
        <v>5</v>
      </c>
      <c r="J87" t="s">
        <v>111</v>
      </c>
      <c r="K87">
        <v>1</v>
      </c>
      <c r="L87">
        <v>0</v>
      </c>
      <c r="M87">
        <v>0</v>
      </c>
      <c r="N87">
        <v>1</v>
      </c>
    </row>
    <row r="88" spans="1:14">
      <c r="A88" s="16" t="s">
        <v>30</v>
      </c>
      <c r="B88" s="16" t="s">
        <v>22</v>
      </c>
      <c r="C88" s="16" t="s">
        <v>16</v>
      </c>
      <c r="D88" s="11">
        <v>45741</v>
      </c>
      <c r="E88" s="16">
        <v>26</v>
      </c>
      <c r="F88" s="16" t="s">
        <v>11</v>
      </c>
      <c r="G88" s="16" t="s">
        <v>4</v>
      </c>
      <c r="H88" s="16">
        <v>12</v>
      </c>
      <c r="I88" s="16" t="s">
        <v>5</v>
      </c>
      <c r="J88" t="s">
        <v>111</v>
      </c>
      <c r="K88">
        <v>1</v>
      </c>
      <c r="L88">
        <v>0</v>
      </c>
      <c r="M88">
        <v>0</v>
      </c>
      <c r="N88">
        <v>1</v>
      </c>
    </row>
    <row r="89" spans="1:14">
      <c r="A89" s="16" t="s">
        <v>30</v>
      </c>
      <c r="B89" s="16" t="s">
        <v>22</v>
      </c>
      <c r="C89" s="16" t="s">
        <v>16</v>
      </c>
      <c r="D89" s="11">
        <v>45741</v>
      </c>
      <c r="E89" s="16">
        <v>26</v>
      </c>
      <c r="F89" s="16" t="s">
        <v>11</v>
      </c>
      <c r="G89" s="16" t="s">
        <v>5</v>
      </c>
      <c r="H89" s="16">
        <v>11</v>
      </c>
      <c r="I89" s="16" t="s">
        <v>4</v>
      </c>
      <c r="J89" t="s">
        <v>110</v>
      </c>
      <c r="K89">
        <v>0</v>
      </c>
      <c r="L89">
        <v>1</v>
      </c>
      <c r="M89">
        <v>0</v>
      </c>
      <c r="N89">
        <v>1</v>
      </c>
    </row>
    <row r="90" spans="1:14">
      <c r="A90" s="16" t="s">
        <v>30</v>
      </c>
      <c r="B90" s="16" t="s">
        <v>22</v>
      </c>
      <c r="C90" s="16" t="s">
        <v>16</v>
      </c>
      <c r="D90" s="11">
        <v>45742</v>
      </c>
      <c r="E90" s="16">
        <v>27</v>
      </c>
      <c r="F90" s="16" t="s">
        <v>15</v>
      </c>
      <c r="G90" s="16" t="s">
        <v>4</v>
      </c>
      <c r="H90" s="16">
        <v>10</v>
      </c>
      <c r="I90" s="16" t="s">
        <v>5</v>
      </c>
      <c r="J90" t="s">
        <v>111</v>
      </c>
      <c r="K90">
        <v>1</v>
      </c>
      <c r="L90">
        <v>0</v>
      </c>
      <c r="M90">
        <v>0</v>
      </c>
      <c r="N90">
        <v>1</v>
      </c>
    </row>
    <row r="91" spans="1:14">
      <c r="A91" s="16" t="s">
        <v>30</v>
      </c>
      <c r="B91" s="16" t="s">
        <v>22</v>
      </c>
      <c r="C91" s="16" t="s">
        <v>16</v>
      </c>
      <c r="D91" s="11">
        <v>45742</v>
      </c>
      <c r="E91" s="16">
        <v>27</v>
      </c>
      <c r="F91" s="16" t="s">
        <v>15</v>
      </c>
      <c r="G91" s="16" t="s">
        <v>4</v>
      </c>
      <c r="H91" s="16">
        <v>10</v>
      </c>
      <c r="I91" s="16" t="s">
        <v>6</v>
      </c>
      <c r="J91" t="s">
        <v>111</v>
      </c>
      <c r="K91">
        <v>1</v>
      </c>
      <c r="L91">
        <v>0</v>
      </c>
      <c r="M91">
        <v>0</v>
      </c>
      <c r="N91">
        <v>1</v>
      </c>
    </row>
    <row r="92" spans="1:14">
      <c r="A92" s="16" t="s">
        <v>30</v>
      </c>
      <c r="B92" s="16" t="s">
        <v>22</v>
      </c>
      <c r="C92" s="16" t="s">
        <v>16</v>
      </c>
      <c r="D92" s="11">
        <v>45742</v>
      </c>
      <c r="E92" s="16">
        <v>27</v>
      </c>
      <c r="F92" s="16" t="s">
        <v>15</v>
      </c>
      <c r="G92" s="16" t="s">
        <v>5</v>
      </c>
      <c r="H92" s="16">
        <v>2</v>
      </c>
      <c r="I92" s="16" t="s">
        <v>6</v>
      </c>
      <c r="J92" t="s">
        <v>110</v>
      </c>
      <c r="K92">
        <v>0</v>
      </c>
      <c r="L92">
        <v>1</v>
      </c>
      <c r="M92">
        <v>0</v>
      </c>
      <c r="N92">
        <v>1</v>
      </c>
    </row>
    <row r="93" spans="1:14">
      <c r="A93" s="16" t="s">
        <v>30</v>
      </c>
      <c r="B93" s="16" t="s">
        <v>22</v>
      </c>
      <c r="C93" s="16" t="s">
        <v>16</v>
      </c>
      <c r="D93" s="11">
        <v>45742</v>
      </c>
      <c r="E93" s="16">
        <v>27</v>
      </c>
      <c r="F93" s="16" t="s">
        <v>15</v>
      </c>
      <c r="G93" s="16" t="s">
        <v>6</v>
      </c>
      <c r="H93" s="16">
        <v>4</v>
      </c>
      <c r="I93" s="16" t="s">
        <v>4</v>
      </c>
      <c r="J93" t="s">
        <v>110</v>
      </c>
      <c r="K93">
        <v>0</v>
      </c>
      <c r="L93">
        <v>1</v>
      </c>
      <c r="M93">
        <v>0</v>
      </c>
      <c r="N93">
        <v>1</v>
      </c>
    </row>
    <row r="94" spans="1:14">
      <c r="A94" s="16" t="s">
        <v>30</v>
      </c>
      <c r="B94" s="16" t="s">
        <v>22</v>
      </c>
      <c r="C94" s="16" t="s">
        <v>16</v>
      </c>
      <c r="D94" s="11">
        <v>45742</v>
      </c>
      <c r="E94" s="16">
        <v>27</v>
      </c>
      <c r="F94" s="16" t="s">
        <v>15</v>
      </c>
      <c r="G94" s="16" t="s">
        <v>6</v>
      </c>
      <c r="H94" s="16">
        <v>4</v>
      </c>
      <c r="I94" s="16" t="s">
        <v>5</v>
      </c>
      <c r="J94" t="s">
        <v>111</v>
      </c>
      <c r="K94">
        <v>1</v>
      </c>
      <c r="L94">
        <v>0</v>
      </c>
      <c r="M94">
        <v>0</v>
      </c>
      <c r="N94">
        <v>1</v>
      </c>
    </row>
    <row r="95" spans="1:14">
      <c r="A95" s="16" t="s">
        <v>30</v>
      </c>
      <c r="B95" s="16" t="s">
        <v>22</v>
      </c>
      <c r="C95" s="16" t="s">
        <v>16</v>
      </c>
      <c r="D95" s="11">
        <v>45742</v>
      </c>
      <c r="E95" s="16">
        <v>27</v>
      </c>
      <c r="F95" s="16" t="s">
        <v>15</v>
      </c>
      <c r="G95" s="16" t="s">
        <v>5</v>
      </c>
      <c r="H95" s="16">
        <v>2</v>
      </c>
      <c r="I95" s="16" t="s">
        <v>4</v>
      </c>
      <c r="J95" t="s">
        <v>110</v>
      </c>
      <c r="K95">
        <v>0</v>
      </c>
      <c r="L95">
        <v>1</v>
      </c>
      <c r="M95">
        <v>0</v>
      </c>
      <c r="N95">
        <v>1</v>
      </c>
    </row>
    <row r="96" spans="1:14">
      <c r="A96" s="16" t="s">
        <v>30</v>
      </c>
      <c r="B96" s="16" t="s">
        <v>22</v>
      </c>
      <c r="C96" s="16" t="s">
        <v>16</v>
      </c>
      <c r="D96" s="11">
        <v>45743</v>
      </c>
      <c r="E96" s="16">
        <v>28</v>
      </c>
      <c r="F96" s="16" t="s">
        <v>11</v>
      </c>
      <c r="G96" s="16" t="s">
        <v>5</v>
      </c>
      <c r="H96" s="16">
        <v>4</v>
      </c>
      <c r="I96" s="16" t="s">
        <v>4</v>
      </c>
      <c r="J96" t="s">
        <v>110</v>
      </c>
      <c r="K96">
        <v>0</v>
      </c>
      <c r="L96">
        <v>1</v>
      </c>
      <c r="M96">
        <v>0</v>
      </c>
      <c r="N96">
        <v>1</v>
      </c>
    </row>
    <row r="97" spans="1:14">
      <c r="A97" s="16" t="s">
        <v>30</v>
      </c>
      <c r="B97" s="16" t="s">
        <v>22</v>
      </c>
      <c r="C97" s="16" t="s">
        <v>16</v>
      </c>
      <c r="D97" s="11">
        <v>45743</v>
      </c>
      <c r="E97" s="16">
        <v>28</v>
      </c>
      <c r="F97" s="16" t="s">
        <v>11</v>
      </c>
      <c r="G97" s="16" t="s">
        <v>4</v>
      </c>
      <c r="H97" s="16">
        <v>7</v>
      </c>
      <c r="I97" s="16" t="s">
        <v>5</v>
      </c>
      <c r="J97" t="s">
        <v>111</v>
      </c>
      <c r="K97">
        <v>1</v>
      </c>
      <c r="L97">
        <v>0</v>
      </c>
      <c r="M97">
        <v>0</v>
      </c>
      <c r="N97">
        <v>1</v>
      </c>
    </row>
    <row r="98" spans="1:14">
      <c r="A98" s="16" t="s">
        <v>30</v>
      </c>
      <c r="B98" s="16" t="s">
        <v>22</v>
      </c>
      <c r="C98" s="16" t="s">
        <v>16</v>
      </c>
      <c r="D98" s="11">
        <v>45744</v>
      </c>
      <c r="E98" s="16">
        <v>29</v>
      </c>
      <c r="F98" s="16" t="s">
        <v>9</v>
      </c>
      <c r="G98" s="16" t="s">
        <v>5</v>
      </c>
      <c r="H98" s="16">
        <v>10</v>
      </c>
      <c r="I98" s="16" t="s">
        <v>4</v>
      </c>
      <c r="J98" t="s">
        <v>111</v>
      </c>
      <c r="K98">
        <v>1</v>
      </c>
      <c r="L98">
        <v>0</v>
      </c>
      <c r="M98">
        <v>0</v>
      </c>
      <c r="N98">
        <v>1</v>
      </c>
    </row>
    <row r="99" spans="1:14">
      <c r="A99" s="16" t="s">
        <v>30</v>
      </c>
      <c r="B99" s="16" t="s">
        <v>22</v>
      </c>
      <c r="C99" s="16" t="s">
        <v>16</v>
      </c>
      <c r="D99" s="11">
        <v>45744</v>
      </c>
      <c r="E99" s="16">
        <v>29</v>
      </c>
      <c r="F99" s="16" t="s">
        <v>9</v>
      </c>
      <c r="G99" s="16" t="s">
        <v>4</v>
      </c>
      <c r="H99" s="16">
        <v>5</v>
      </c>
      <c r="I99" s="16" t="s">
        <v>5</v>
      </c>
      <c r="J99" t="s">
        <v>110</v>
      </c>
      <c r="K99">
        <v>0</v>
      </c>
      <c r="L99">
        <v>1</v>
      </c>
      <c r="M99">
        <v>0</v>
      </c>
      <c r="N99">
        <v>1</v>
      </c>
    </row>
    <row r="100" spans="1:14">
      <c r="A100" s="16" t="s">
        <v>30</v>
      </c>
      <c r="B100" s="16" t="s">
        <v>22</v>
      </c>
      <c r="C100" s="16" t="s">
        <v>16</v>
      </c>
      <c r="D100" s="11">
        <v>45747</v>
      </c>
      <c r="E100" s="16">
        <v>30</v>
      </c>
      <c r="F100" s="16" t="s">
        <v>9</v>
      </c>
      <c r="G100" s="16" t="s">
        <v>5</v>
      </c>
      <c r="H100" s="16">
        <v>2</v>
      </c>
      <c r="I100" s="16" t="s">
        <v>4</v>
      </c>
      <c r="J100" t="s">
        <v>110</v>
      </c>
      <c r="K100">
        <v>0</v>
      </c>
      <c r="L100">
        <v>1</v>
      </c>
      <c r="M100">
        <v>0</v>
      </c>
      <c r="N100">
        <v>1</v>
      </c>
    </row>
    <row r="101" spans="1:14">
      <c r="A101" s="16" t="s">
        <v>30</v>
      </c>
      <c r="B101" s="16" t="s">
        <v>22</v>
      </c>
      <c r="C101" s="16" t="s">
        <v>16</v>
      </c>
      <c r="D101" s="11">
        <v>45747</v>
      </c>
      <c r="E101" s="16">
        <v>30</v>
      </c>
      <c r="F101" s="16" t="s">
        <v>9</v>
      </c>
      <c r="G101" s="16" t="s">
        <v>4</v>
      </c>
      <c r="H101" s="16">
        <v>7</v>
      </c>
      <c r="I101" s="16" t="s">
        <v>5</v>
      </c>
      <c r="J101" t="s">
        <v>111</v>
      </c>
      <c r="K101">
        <v>1</v>
      </c>
      <c r="L101">
        <v>0</v>
      </c>
      <c r="M101">
        <v>0</v>
      </c>
      <c r="N101">
        <v>1</v>
      </c>
    </row>
    <row r="102" spans="1:14">
      <c r="A102" s="16" t="s">
        <v>30</v>
      </c>
      <c r="B102" s="16" t="s">
        <v>22</v>
      </c>
      <c r="C102" s="16" t="s">
        <v>16</v>
      </c>
      <c r="D102" s="11">
        <v>45748</v>
      </c>
      <c r="E102" s="16">
        <v>31</v>
      </c>
      <c r="F102" s="16" t="s">
        <v>11</v>
      </c>
      <c r="G102" s="16" t="s">
        <v>5</v>
      </c>
      <c r="H102" s="16">
        <v>5</v>
      </c>
      <c r="I102" s="16" t="s">
        <v>4</v>
      </c>
      <c r="J102" t="s">
        <v>110</v>
      </c>
      <c r="K102">
        <v>0</v>
      </c>
      <c r="L102">
        <v>1</v>
      </c>
      <c r="M102">
        <v>0</v>
      </c>
      <c r="N102">
        <v>1</v>
      </c>
    </row>
    <row r="103" spans="1:14">
      <c r="A103" s="16" t="s">
        <v>30</v>
      </c>
      <c r="B103" s="16" t="s">
        <v>22</v>
      </c>
      <c r="C103" s="16" t="s">
        <v>16</v>
      </c>
      <c r="D103" s="11">
        <v>45748</v>
      </c>
      <c r="E103" s="16">
        <v>31</v>
      </c>
      <c r="F103" s="16" t="s">
        <v>11</v>
      </c>
      <c r="G103" s="16" t="s">
        <v>4</v>
      </c>
      <c r="H103" s="16">
        <v>6</v>
      </c>
      <c r="I103" s="16" t="s">
        <v>5</v>
      </c>
      <c r="J103" t="s">
        <v>111</v>
      </c>
      <c r="K103">
        <v>1</v>
      </c>
      <c r="L103">
        <v>0</v>
      </c>
      <c r="M103">
        <v>0</v>
      </c>
      <c r="N103">
        <v>1</v>
      </c>
    </row>
    <row r="104" spans="1:14">
      <c r="A104" s="16" t="s">
        <v>30</v>
      </c>
      <c r="B104" s="16" t="s">
        <v>21</v>
      </c>
      <c r="C104" s="16" t="s">
        <v>16</v>
      </c>
      <c r="D104" s="11">
        <v>45749</v>
      </c>
      <c r="E104" s="16">
        <v>32</v>
      </c>
      <c r="F104" s="16" t="s">
        <v>9</v>
      </c>
      <c r="G104" s="16" t="s">
        <v>5</v>
      </c>
      <c r="H104" s="16">
        <v>5</v>
      </c>
      <c r="I104" s="16" t="s">
        <v>4</v>
      </c>
      <c r="J104" t="s">
        <v>111</v>
      </c>
      <c r="K104">
        <v>1</v>
      </c>
      <c r="L104">
        <v>0</v>
      </c>
      <c r="M104">
        <v>0</v>
      </c>
      <c r="N104">
        <v>1</v>
      </c>
    </row>
    <row r="105" spans="1:14">
      <c r="A105" s="16" t="s">
        <v>30</v>
      </c>
      <c r="B105" s="16" t="s">
        <v>21</v>
      </c>
      <c r="C105" s="16" t="s">
        <v>16</v>
      </c>
      <c r="D105" s="11">
        <v>45749</v>
      </c>
      <c r="E105" s="16">
        <v>32</v>
      </c>
      <c r="F105" s="16" t="s">
        <v>9</v>
      </c>
      <c r="G105" s="16" t="s">
        <v>4</v>
      </c>
      <c r="H105" s="16">
        <v>4</v>
      </c>
      <c r="I105" s="16" t="s">
        <v>5</v>
      </c>
      <c r="J105" t="s">
        <v>110</v>
      </c>
      <c r="K105">
        <v>0</v>
      </c>
      <c r="L105">
        <v>1</v>
      </c>
      <c r="M105">
        <v>0</v>
      </c>
      <c r="N105">
        <v>1</v>
      </c>
    </row>
    <row r="106" spans="1:14">
      <c r="A106" s="16" t="s">
        <v>30</v>
      </c>
      <c r="B106" s="16" t="s">
        <v>21</v>
      </c>
      <c r="C106" s="16" t="s">
        <v>16</v>
      </c>
      <c r="D106" s="11">
        <v>45749</v>
      </c>
      <c r="E106" s="16">
        <v>33</v>
      </c>
      <c r="F106" s="16" t="s">
        <v>9</v>
      </c>
      <c r="G106" s="16" t="s">
        <v>6</v>
      </c>
      <c r="H106" s="16">
        <v>2</v>
      </c>
      <c r="I106" s="16" t="s">
        <v>5</v>
      </c>
      <c r="J106" t="s">
        <v>110</v>
      </c>
      <c r="K106">
        <v>0</v>
      </c>
      <c r="L106">
        <v>1</v>
      </c>
      <c r="M106">
        <v>0</v>
      </c>
      <c r="N106">
        <v>1</v>
      </c>
    </row>
    <row r="107" spans="1:14">
      <c r="A107" s="16" t="s">
        <v>30</v>
      </c>
      <c r="B107" s="16" t="s">
        <v>21</v>
      </c>
      <c r="C107" s="16" t="s">
        <v>16</v>
      </c>
      <c r="D107" s="11">
        <v>45749</v>
      </c>
      <c r="E107" s="16">
        <v>33</v>
      </c>
      <c r="F107" s="16" t="s">
        <v>9</v>
      </c>
      <c r="G107" s="16" t="s">
        <v>6</v>
      </c>
      <c r="H107" s="16">
        <v>2</v>
      </c>
      <c r="I107" s="16" t="s">
        <v>4</v>
      </c>
      <c r="J107" t="s">
        <v>110</v>
      </c>
      <c r="K107">
        <v>0</v>
      </c>
      <c r="L107">
        <v>1</v>
      </c>
      <c r="M107">
        <v>0</v>
      </c>
      <c r="N107">
        <v>1</v>
      </c>
    </row>
    <row r="108" spans="1:14">
      <c r="A108" s="16" t="s">
        <v>30</v>
      </c>
      <c r="B108" s="16" t="s">
        <v>21</v>
      </c>
      <c r="C108" s="16" t="s">
        <v>16</v>
      </c>
      <c r="D108" s="11">
        <v>45749</v>
      </c>
      <c r="E108" s="16">
        <v>33</v>
      </c>
      <c r="F108" s="16" t="s">
        <v>9</v>
      </c>
      <c r="G108" s="16" t="s">
        <v>5</v>
      </c>
      <c r="H108" s="16">
        <v>5</v>
      </c>
      <c r="I108" s="16" t="s">
        <v>6</v>
      </c>
      <c r="J108" t="s">
        <v>111</v>
      </c>
      <c r="K108">
        <v>1</v>
      </c>
      <c r="L108">
        <v>0</v>
      </c>
      <c r="M108">
        <v>0</v>
      </c>
      <c r="N108">
        <v>1</v>
      </c>
    </row>
    <row r="109" spans="1:14">
      <c r="A109" s="16" t="s">
        <v>30</v>
      </c>
      <c r="B109" s="16" t="s">
        <v>21</v>
      </c>
      <c r="C109" s="16" t="s">
        <v>16</v>
      </c>
      <c r="D109" s="11">
        <v>45749</v>
      </c>
      <c r="E109" s="16">
        <v>33</v>
      </c>
      <c r="F109" s="16" t="s">
        <v>9</v>
      </c>
      <c r="G109" s="16" t="s">
        <v>5</v>
      </c>
      <c r="H109" s="16">
        <v>5</v>
      </c>
      <c r="I109" s="16" t="s">
        <v>4</v>
      </c>
      <c r="J109" t="s">
        <v>111</v>
      </c>
      <c r="K109">
        <v>1</v>
      </c>
      <c r="L109">
        <v>0</v>
      </c>
      <c r="M109">
        <v>0</v>
      </c>
      <c r="N109">
        <v>1</v>
      </c>
    </row>
    <row r="110" spans="1:14">
      <c r="A110" s="16" t="s">
        <v>30</v>
      </c>
      <c r="B110" s="16" t="s">
        <v>21</v>
      </c>
      <c r="C110" s="16" t="s">
        <v>16</v>
      </c>
      <c r="D110" s="11">
        <v>45749</v>
      </c>
      <c r="E110" s="16">
        <v>33</v>
      </c>
      <c r="F110" s="16" t="s">
        <v>9</v>
      </c>
      <c r="G110" s="16" t="s">
        <v>4</v>
      </c>
      <c r="H110" s="16">
        <v>4</v>
      </c>
      <c r="I110" s="16" t="s">
        <v>6</v>
      </c>
      <c r="J110" t="s">
        <v>111</v>
      </c>
      <c r="K110">
        <v>1</v>
      </c>
      <c r="L110">
        <v>0</v>
      </c>
      <c r="M110">
        <v>0</v>
      </c>
      <c r="N110">
        <v>1</v>
      </c>
    </row>
    <row r="111" spans="1:14">
      <c r="A111" s="16" t="s">
        <v>30</v>
      </c>
      <c r="B111" s="16" t="s">
        <v>21</v>
      </c>
      <c r="C111" s="16" t="s">
        <v>16</v>
      </c>
      <c r="D111" s="11">
        <v>45749</v>
      </c>
      <c r="E111" s="16">
        <v>33</v>
      </c>
      <c r="F111" s="16" t="s">
        <v>9</v>
      </c>
      <c r="G111" s="16" t="s">
        <v>4</v>
      </c>
      <c r="H111" s="16">
        <v>4</v>
      </c>
      <c r="I111" s="16" t="s">
        <v>5</v>
      </c>
      <c r="J111" t="s">
        <v>110</v>
      </c>
      <c r="K111">
        <v>0</v>
      </c>
      <c r="L111">
        <v>1</v>
      </c>
      <c r="M111">
        <v>0</v>
      </c>
      <c r="N111">
        <v>1</v>
      </c>
    </row>
    <row r="112" spans="1:14">
      <c r="A112" s="16" t="s">
        <v>30</v>
      </c>
      <c r="B112" s="16" t="s">
        <v>23</v>
      </c>
      <c r="C112" s="16" t="s">
        <v>16</v>
      </c>
      <c r="D112" s="11">
        <v>45750</v>
      </c>
      <c r="E112" s="16">
        <v>34</v>
      </c>
      <c r="F112" s="16" t="s">
        <v>15</v>
      </c>
      <c r="G112" s="16" t="s">
        <v>4</v>
      </c>
      <c r="H112" s="16">
        <v>8</v>
      </c>
      <c r="I112" s="16" t="s">
        <v>6</v>
      </c>
      <c r="J112" t="s">
        <v>111</v>
      </c>
      <c r="K112">
        <v>1</v>
      </c>
      <c r="L112">
        <v>0</v>
      </c>
      <c r="M112">
        <v>0</v>
      </c>
      <c r="N112">
        <v>1</v>
      </c>
    </row>
    <row r="113" spans="1:14">
      <c r="A113" s="16" t="s">
        <v>30</v>
      </c>
      <c r="B113" s="16" t="s">
        <v>23</v>
      </c>
      <c r="C113" s="16" t="s">
        <v>16</v>
      </c>
      <c r="D113" s="11">
        <v>45750</v>
      </c>
      <c r="E113" s="16">
        <v>34</v>
      </c>
      <c r="F113" s="16" t="s">
        <v>15</v>
      </c>
      <c r="G113" s="16" t="s">
        <v>4</v>
      </c>
      <c r="H113" s="16">
        <v>8</v>
      </c>
      <c r="I113" s="16" t="s">
        <v>5</v>
      </c>
      <c r="J113" t="s">
        <v>111</v>
      </c>
      <c r="K113">
        <v>1</v>
      </c>
      <c r="L113">
        <v>0</v>
      </c>
      <c r="M113">
        <v>0</v>
      </c>
      <c r="N113">
        <v>1</v>
      </c>
    </row>
    <row r="114" spans="1:14">
      <c r="A114" s="16" t="s">
        <v>30</v>
      </c>
      <c r="B114" s="16" t="s">
        <v>23</v>
      </c>
      <c r="C114" s="16" t="s">
        <v>16</v>
      </c>
      <c r="D114" s="11">
        <v>45750</v>
      </c>
      <c r="E114" s="16">
        <v>34</v>
      </c>
      <c r="F114" s="16" t="s">
        <v>15</v>
      </c>
      <c r="G114" s="16" t="s">
        <v>5</v>
      </c>
      <c r="H114" s="16">
        <v>1</v>
      </c>
      <c r="I114" s="16" t="s">
        <v>6</v>
      </c>
      <c r="J114" t="s">
        <v>109</v>
      </c>
      <c r="K114">
        <v>0</v>
      </c>
      <c r="L114">
        <v>0</v>
      </c>
      <c r="M114">
        <v>1</v>
      </c>
      <c r="N114">
        <v>1</v>
      </c>
    </row>
    <row r="115" spans="1:14">
      <c r="A115" s="16" t="s">
        <v>30</v>
      </c>
      <c r="B115" s="16" t="s">
        <v>23</v>
      </c>
      <c r="C115" s="16" t="s">
        <v>16</v>
      </c>
      <c r="D115" s="11">
        <v>45750</v>
      </c>
      <c r="E115" s="16">
        <v>34</v>
      </c>
      <c r="F115" s="16" t="s">
        <v>15</v>
      </c>
      <c r="G115" s="16" t="s">
        <v>6</v>
      </c>
      <c r="H115" s="16">
        <v>1</v>
      </c>
      <c r="I115" s="16" t="s">
        <v>4</v>
      </c>
      <c r="J115" t="s">
        <v>110</v>
      </c>
      <c r="K115">
        <v>0</v>
      </c>
      <c r="L115">
        <v>1</v>
      </c>
      <c r="M115">
        <v>0</v>
      </c>
      <c r="N115">
        <v>1</v>
      </c>
    </row>
    <row r="116" spans="1:14">
      <c r="A116" s="16" t="s">
        <v>30</v>
      </c>
      <c r="B116" s="16" t="s">
        <v>23</v>
      </c>
      <c r="C116" s="16" t="s">
        <v>16</v>
      </c>
      <c r="D116" s="11">
        <v>45750</v>
      </c>
      <c r="E116" s="16">
        <v>34</v>
      </c>
      <c r="F116" s="16" t="s">
        <v>15</v>
      </c>
      <c r="G116" s="16" t="s">
        <v>5</v>
      </c>
      <c r="H116" s="16">
        <v>1</v>
      </c>
      <c r="I116" s="16" t="s">
        <v>4</v>
      </c>
      <c r="J116" t="s">
        <v>110</v>
      </c>
      <c r="K116">
        <v>0</v>
      </c>
      <c r="L116">
        <v>1</v>
      </c>
      <c r="M116">
        <v>0</v>
      </c>
      <c r="N116">
        <v>1</v>
      </c>
    </row>
    <row r="117" spans="1:14">
      <c r="A117" s="16" t="s">
        <v>30</v>
      </c>
      <c r="B117" s="16" t="s">
        <v>23</v>
      </c>
      <c r="C117" s="16" t="s">
        <v>16</v>
      </c>
      <c r="D117" s="11">
        <v>45750</v>
      </c>
      <c r="E117" s="16">
        <v>34</v>
      </c>
      <c r="F117" s="16" t="s">
        <v>15</v>
      </c>
      <c r="G117" s="16" t="s">
        <v>6</v>
      </c>
      <c r="H117" s="16">
        <v>1</v>
      </c>
      <c r="I117" s="16" t="s">
        <v>5</v>
      </c>
      <c r="J117" t="s">
        <v>109</v>
      </c>
      <c r="K117">
        <v>0</v>
      </c>
      <c r="L117">
        <v>0</v>
      </c>
      <c r="M117">
        <v>1</v>
      </c>
      <c r="N117">
        <v>1</v>
      </c>
    </row>
    <row r="118" spans="1:14">
      <c r="A118" s="16" t="s">
        <v>30</v>
      </c>
      <c r="B118" s="16" t="s">
        <v>22</v>
      </c>
      <c r="C118" s="16" t="s">
        <v>16</v>
      </c>
      <c r="D118" s="11">
        <v>45751</v>
      </c>
      <c r="E118" s="16">
        <v>35</v>
      </c>
      <c r="F118" s="16" t="s">
        <v>11</v>
      </c>
      <c r="G118" s="16" t="s">
        <v>5</v>
      </c>
      <c r="H118" s="16">
        <v>2</v>
      </c>
      <c r="I118" s="16" t="s">
        <v>4</v>
      </c>
      <c r="J118" t="s">
        <v>110</v>
      </c>
      <c r="K118">
        <v>0</v>
      </c>
      <c r="L118">
        <v>1</v>
      </c>
      <c r="M118">
        <v>0</v>
      </c>
      <c r="N118">
        <v>1</v>
      </c>
    </row>
    <row r="119" spans="1:14">
      <c r="A119" s="16" t="s">
        <v>30</v>
      </c>
      <c r="B119" s="16" t="s">
        <v>22</v>
      </c>
      <c r="C119" s="16" t="s">
        <v>16</v>
      </c>
      <c r="D119" s="11">
        <v>45751</v>
      </c>
      <c r="E119" s="16">
        <v>35</v>
      </c>
      <c r="F119" s="16" t="s">
        <v>11</v>
      </c>
      <c r="G119" s="16" t="s">
        <v>4</v>
      </c>
      <c r="H119" s="16">
        <v>8</v>
      </c>
      <c r="I119" s="16" t="s">
        <v>5</v>
      </c>
      <c r="J119" t="s">
        <v>111</v>
      </c>
      <c r="K119">
        <v>1</v>
      </c>
      <c r="L119">
        <v>0</v>
      </c>
      <c r="M119">
        <v>0</v>
      </c>
      <c r="N119">
        <v>1</v>
      </c>
    </row>
    <row r="120" spans="1:14">
      <c r="A120" s="16" t="s">
        <v>30</v>
      </c>
      <c r="B120" s="16" t="s">
        <v>21</v>
      </c>
      <c r="C120" s="16" t="s">
        <v>16</v>
      </c>
      <c r="D120" s="11">
        <v>45754</v>
      </c>
      <c r="E120" s="16">
        <v>36</v>
      </c>
      <c r="F120" s="16" t="s">
        <v>15</v>
      </c>
      <c r="G120" s="16" t="s">
        <v>6</v>
      </c>
      <c r="H120" s="16">
        <v>0</v>
      </c>
      <c r="I120" s="16" t="s">
        <v>5</v>
      </c>
      <c r="J120" t="s">
        <v>110</v>
      </c>
      <c r="K120">
        <v>0</v>
      </c>
      <c r="L120">
        <v>1</v>
      </c>
      <c r="M120">
        <v>0</v>
      </c>
      <c r="N120">
        <v>1</v>
      </c>
    </row>
    <row r="121" spans="1:14">
      <c r="A121" s="16" t="s">
        <v>30</v>
      </c>
      <c r="B121" s="16" t="s">
        <v>21</v>
      </c>
      <c r="C121" s="16" t="s">
        <v>16</v>
      </c>
      <c r="D121" s="11">
        <v>45754</v>
      </c>
      <c r="E121" s="16">
        <v>36</v>
      </c>
      <c r="F121" s="16" t="s">
        <v>15</v>
      </c>
      <c r="G121" s="16" t="s">
        <v>4</v>
      </c>
      <c r="H121" s="16">
        <v>1</v>
      </c>
      <c r="I121" s="16" t="s">
        <v>5</v>
      </c>
      <c r="J121" t="s">
        <v>110</v>
      </c>
      <c r="K121">
        <v>0</v>
      </c>
      <c r="L121">
        <v>1</v>
      </c>
      <c r="M121">
        <v>0</v>
      </c>
      <c r="N121">
        <v>1</v>
      </c>
    </row>
    <row r="122" spans="1:14">
      <c r="A122" s="16" t="s">
        <v>30</v>
      </c>
      <c r="B122" s="16" t="s">
        <v>21</v>
      </c>
      <c r="C122" s="16" t="s">
        <v>16</v>
      </c>
      <c r="D122" s="11">
        <v>45754</v>
      </c>
      <c r="E122" s="16">
        <v>36</v>
      </c>
      <c r="F122" s="16" t="s">
        <v>15</v>
      </c>
      <c r="G122" s="16" t="s">
        <v>4</v>
      </c>
      <c r="H122" s="16">
        <v>1</v>
      </c>
      <c r="I122" s="16" t="s">
        <v>6</v>
      </c>
      <c r="J122" t="s">
        <v>111</v>
      </c>
      <c r="K122">
        <v>1</v>
      </c>
      <c r="L122">
        <v>0</v>
      </c>
      <c r="M122">
        <v>0</v>
      </c>
      <c r="N122">
        <v>1</v>
      </c>
    </row>
    <row r="123" spans="1:14">
      <c r="A123" s="16" t="s">
        <v>30</v>
      </c>
      <c r="B123" s="16" t="s">
        <v>21</v>
      </c>
      <c r="C123" s="16" t="s">
        <v>16</v>
      </c>
      <c r="D123" s="11">
        <v>45754</v>
      </c>
      <c r="E123" s="16">
        <v>36</v>
      </c>
      <c r="F123" s="16" t="s">
        <v>15</v>
      </c>
      <c r="G123" s="16" t="s">
        <v>5</v>
      </c>
      <c r="H123" s="16">
        <v>2</v>
      </c>
      <c r="I123" s="16" t="s">
        <v>4</v>
      </c>
      <c r="J123" t="s">
        <v>111</v>
      </c>
      <c r="K123">
        <v>1</v>
      </c>
      <c r="L123">
        <v>0</v>
      </c>
      <c r="M123">
        <v>0</v>
      </c>
      <c r="N123">
        <v>1</v>
      </c>
    </row>
    <row r="124" spans="1:14">
      <c r="A124" s="16" t="s">
        <v>30</v>
      </c>
      <c r="B124" s="16" t="s">
        <v>21</v>
      </c>
      <c r="C124" s="16" t="s">
        <v>16</v>
      </c>
      <c r="D124" s="11">
        <v>45754</v>
      </c>
      <c r="E124" s="16">
        <v>36</v>
      </c>
      <c r="F124" s="16" t="s">
        <v>15</v>
      </c>
      <c r="G124" s="16" t="s">
        <v>5</v>
      </c>
      <c r="H124" s="16">
        <v>2</v>
      </c>
      <c r="I124" s="16" t="s">
        <v>6</v>
      </c>
      <c r="J124" t="s">
        <v>111</v>
      </c>
      <c r="K124">
        <v>1</v>
      </c>
      <c r="L124">
        <v>0</v>
      </c>
      <c r="M124">
        <v>0</v>
      </c>
      <c r="N124">
        <v>1</v>
      </c>
    </row>
    <row r="125" spans="1:14">
      <c r="A125" s="16" t="s">
        <v>30</v>
      </c>
      <c r="B125" s="16" t="s">
        <v>21</v>
      </c>
      <c r="C125" s="16" t="s">
        <v>16</v>
      </c>
      <c r="D125" s="11">
        <v>45754</v>
      </c>
      <c r="E125" s="16">
        <v>36</v>
      </c>
      <c r="F125" s="16" t="s">
        <v>15</v>
      </c>
      <c r="G125" s="16" t="s">
        <v>6</v>
      </c>
      <c r="H125" s="16">
        <v>0</v>
      </c>
      <c r="I125" s="16" t="s">
        <v>4</v>
      </c>
      <c r="J125" t="s">
        <v>110</v>
      </c>
      <c r="K125">
        <v>0</v>
      </c>
      <c r="L125">
        <v>1</v>
      </c>
      <c r="M125">
        <v>0</v>
      </c>
      <c r="N125">
        <v>1</v>
      </c>
    </row>
    <row r="126" spans="1:14">
      <c r="A126" s="16" t="s">
        <v>30</v>
      </c>
      <c r="B126" s="16" t="s">
        <v>22</v>
      </c>
      <c r="C126" s="16" t="s">
        <v>16</v>
      </c>
      <c r="D126" s="11">
        <v>45754</v>
      </c>
      <c r="E126" s="16">
        <v>37</v>
      </c>
      <c r="F126" s="16" t="s">
        <v>9</v>
      </c>
      <c r="G126" s="16" t="s">
        <v>4</v>
      </c>
      <c r="H126" s="16">
        <v>8</v>
      </c>
      <c r="I126" s="16" t="s">
        <v>5</v>
      </c>
      <c r="J126" t="s">
        <v>111</v>
      </c>
      <c r="K126">
        <v>1</v>
      </c>
      <c r="L126">
        <v>0</v>
      </c>
      <c r="M126">
        <v>0</v>
      </c>
      <c r="N126">
        <v>1</v>
      </c>
    </row>
    <row r="127" spans="1:14">
      <c r="A127" s="16" t="s">
        <v>30</v>
      </c>
      <c r="B127" s="16" t="s">
        <v>22</v>
      </c>
      <c r="C127" s="16" t="s">
        <v>16</v>
      </c>
      <c r="D127" s="11">
        <v>45754</v>
      </c>
      <c r="E127" s="16">
        <v>37</v>
      </c>
      <c r="F127" s="16" t="s">
        <v>9</v>
      </c>
      <c r="G127" s="16" t="s">
        <v>5</v>
      </c>
      <c r="H127" s="16">
        <v>6</v>
      </c>
      <c r="I127" s="16" t="s">
        <v>4</v>
      </c>
      <c r="J127" t="s">
        <v>110</v>
      </c>
      <c r="K127">
        <v>0</v>
      </c>
      <c r="L127">
        <v>1</v>
      </c>
      <c r="M127">
        <v>0</v>
      </c>
      <c r="N127">
        <v>1</v>
      </c>
    </row>
    <row r="128" spans="1:14">
      <c r="A128" s="16" t="s">
        <v>30</v>
      </c>
      <c r="B128" s="16" t="s">
        <v>23</v>
      </c>
      <c r="C128" s="16" t="s">
        <v>16</v>
      </c>
      <c r="D128" s="11">
        <v>45755</v>
      </c>
      <c r="E128" s="16">
        <v>38</v>
      </c>
      <c r="F128" s="16" t="s">
        <v>13</v>
      </c>
      <c r="G128" s="16" t="s">
        <v>4</v>
      </c>
      <c r="H128" s="16">
        <v>1</v>
      </c>
      <c r="I128" s="16" t="s">
        <v>7</v>
      </c>
      <c r="J128" t="s">
        <v>110</v>
      </c>
      <c r="K128">
        <v>0</v>
      </c>
      <c r="L128">
        <v>1</v>
      </c>
      <c r="M128">
        <v>0</v>
      </c>
      <c r="N128">
        <v>1</v>
      </c>
    </row>
    <row r="129" spans="1:14">
      <c r="A129" s="16" t="s">
        <v>30</v>
      </c>
      <c r="B129" s="16" t="s">
        <v>23</v>
      </c>
      <c r="C129" s="16" t="s">
        <v>16</v>
      </c>
      <c r="D129" s="11">
        <v>45755</v>
      </c>
      <c r="E129" s="16">
        <v>38</v>
      </c>
      <c r="F129" s="16" t="s">
        <v>13</v>
      </c>
      <c r="G129" s="16" t="s">
        <v>4</v>
      </c>
      <c r="H129" s="16">
        <v>1</v>
      </c>
      <c r="I129" s="16" t="s">
        <v>5</v>
      </c>
      <c r="J129" t="s">
        <v>110</v>
      </c>
      <c r="K129">
        <v>0</v>
      </c>
      <c r="L129">
        <v>1</v>
      </c>
      <c r="M129">
        <v>0</v>
      </c>
      <c r="N129">
        <v>1</v>
      </c>
    </row>
    <row r="130" spans="1:14">
      <c r="A130" s="16" t="s">
        <v>30</v>
      </c>
      <c r="B130" s="16" t="s">
        <v>23</v>
      </c>
      <c r="C130" s="16" t="s">
        <v>16</v>
      </c>
      <c r="D130" s="11">
        <v>45755</v>
      </c>
      <c r="E130" s="16">
        <v>38</v>
      </c>
      <c r="F130" s="16" t="s">
        <v>13</v>
      </c>
      <c r="G130" s="16" t="s">
        <v>5</v>
      </c>
      <c r="H130" s="16">
        <v>4</v>
      </c>
      <c r="I130" s="16" t="s">
        <v>7</v>
      </c>
      <c r="J130" t="s">
        <v>110</v>
      </c>
      <c r="K130">
        <v>0</v>
      </c>
      <c r="L130">
        <v>1</v>
      </c>
      <c r="M130">
        <v>0</v>
      </c>
      <c r="N130">
        <v>1</v>
      </c>
    </row>
    <row r="131" spans="1:14">
      <c r="A131" s="16" t="s">
        <v>30</v>
      </c>
      <c r="B131" s="16" t="s">
        <v>23</v>
      </c>
      <c r="C131" s="16" t="s">
        <v>16</v>
      </c>
      <c r="D131" s="11">
        <v>45755</v>
      </c>
      <c r="E131" s="16">
        <v>38</v>
      </c>
      <c r="F131" s="16" t="s">
        <v>13</v>
      </c>
      <c r="G131" s="16" t="s">
        <v>5</v>
      </c>
      <c r="H131" s="16">
        <v>4</v>
      </c>
      <c r="I131" s="16" t="s">
        <v>4</v>
      </c>
      <c r="J131" t="s">
        <v>111</v>
      </c>
      <c r="K131">
        <v>1</v>
      </c>
      <c r="L131">
        <v>0</v>
      </c>
      <c r="M131">
        <v>0</v>
      </c>
      <c r="N131">
        <v>1</v>
      </c>
    </row>
    <row r="132" spans="1:14">
      <c r="A132" s="16" t="s">
        <v>30</v>
      </c>
      <c r="B132" s="16" t="s">
        <v>23</v>
      </c>
      <c r="C132" s="16" t="s">
        <v>16</v>
      </c>
      <c r="D132" s="11">
        <v>45755</v>
      </c>
      <c r="E132" s="16">
        <v>38</v>
      </c>
      <c r="F132" s="16" t="s">
        <v>13</v>
      </c>
      <c r="G132" s="16" t="s">
        <v>7</v>
      </c>
      <c r="H132" s="16">
        <v>9</v>
      </c>
      <c r="I132" s="16" t="s">
        <v>5</v>
      </c>
      <c r="J132" t="s">
        <v>111</v>
      </c>
      <c r="K132">
        <v>1</v>
      </c>
      <c r="L132">
        <v>0</v>
      </c>
      <c r="M132">
        <v>0</v>
      </c>
      <c r="N132">
        <v>1</v>
      </c>
    </row>
    <row r="133" spans="1:14">
      <c r="A133" s="16" t="s">
        <v>30</v>
      </c>
      <c r="B133" s="16" t="s">
        <v>23</v>
      </c>
      <c r="C133" s="16" t="s">
        <v>16</v>
      </c>
      <c r="D133" s="11">
        <v>45755</v>
      </c>
      <c r="E133" s="16">
        <v>38</v>
      </c>
      <c r="F133" s="16" t="s">
        <v>13</v>
      </c>
      <c r="G133" s="16" t="s">
        <v>7</v>
      </c>
      <c r="H133" s="16">
        <v>9</v>
      </c>
      <c r="I133" s="16" t="s">
        <v>4</v>
      </c>
      <c r="J133" t="s">
        <v>111</v>
      </c>
      <c r="K133">
        <v>1</v>
      </c>
      <c r="L133">
        <v>0</v>
      </c>
      <c r="M133">
        <v>0</v>
      </c>
      <c r="N133">
        <v>1</v>
      </c>
    </row>
    <row r="134" spans="1:14">
      <c r="A134" s="16" t="s">
        <v>30</v>
      </c>
      <c r="B134" s="16" t="s">
        <v>22</v>
      </c>
      <c r="C134" s="16" t="s">
        <v>16</v>
      </c>
      <c r="D134" s="11">
        <v>45756</v>
      </c>
      <c r="E134" s="16">
        <v>39</v>
      </c>
      <c r="F134" s="16" t="s">
        <v>11</v>
      </c>
      <c r="G134" s="16" t="s">
        <v>5</v>
      </c>
      <c r="H134" s="16">
        <v>6</v>
      </c>
      <c r="I134" s="16" t="s">
        <v>4</v>
      </c>
      <c r="J134" t="s">
        <v>110</v>
      </c>
      <c r="K134">
        <v>0</v>
      </c>
      <c r="L134">
        <v>1</v>
      </c>
      <c r="M134">
        <v>0</v>
      </c>
      <c r="N134">
        <v>1</v>
      </c>
    </row>
    <row r="135" spans="1:14">
      <c r="A135" s="16" t="s">
        <v>30</v>
      </c>
      <c r="B135" s="16" t="s">
        <v>22</v>
      </c>
      <c r="C135" s="16" t="s">
        <v>16</v>
      </c>
      <c r="D135" s="11">
        <v>45756</v>
      </c>
      <c r="E135" s="16">
        <v>39</v>
      </c>
      <c r="F135" s="16" t="s">
        <v>11</v>
      </c>
      <c r="G135" s="16" t="s">
        <v>4</v>
      </c>
      <c r="H135" s="16">
        <v>15</v>
      </c>
      <c r="I135" s="16" t="s">
        <v>5</v>
      </c>
      <c r="J135" t="s">
        <v>111</v>
      </c>
      <c r="K135">
        <v>1</v>
      </c>
      <c r="L135">
        <v>0</v>
      </c>
      <c r="M135">
        <v>0</v>
      </c>
      <c r="N135">
        <v>1</v>
      </c>
    </row>
    <row r="136" spans="1:14">
      <c r="A136" s="16" t="s">
        <v>30</v>
      </c>
      <c r="B136" s="16" t="s">
        <v>21</v>
      </c>
      <c r="C136" s="16" t="s">
        <v>16</v>
      </c>
      <c r="D136" s="11">
        <v>45756</v>
      </c>
      <c r="E136" s="16">
        <v>40</v>
      </c>
      <c r="F136" s="16" t="s">
        <v>11</v>
      </c>
      <c r="G136" s="16" t="s">
        <v>5</v>
      </c>
      <c r="H136" s="16">
        <v>6</v>
      </c>
      <c r="I136" s="16" t="s">
        <v>4</v>
      </c>
      <c r="J136" t="s">
        <v>110</v>
      </c>
      <c r="K136">
        <v>0</v>
      </c>
      <c r="L136">
        <v>1</v>
      </c>
      <c r="M136">
        <v>0</v>
      </c>
      <c r="N136">
        <v>1</v>
      </c>
    </row>
    <row r="137" spans="1:14">
      <c r="A137" s="16" t="s">
        <v>30</v>
      </c>
      <c r="B137" s="16" t="s">
        <v>21</v>
      </c>
      <c r="C137" s="16" t="s">
        <v>16</v>
      </c>
      <c r="D137" s="11">
        <v>45756</v>
      </c>
      <c r="E137" s="16">
        <v>40</v>
      </c>
      <c r="F137" s="16" t="s">
        <v>11</v>
      </c>
      <c r="G137" s="16" t="s">
        <v>4</v>
      </c>
      <c r="H137" s="16">
        <v>8</v>
      </c>
      <c r="I137" s="16" t="s">
        <v>5</v>
      </c>
      <c r="J137" t="s">
        <v>111</v>
      </c>
      <c r="K137">
        <v>1</v>
      </c>
      <c r="L137">
        <v>0</v>
      </c>
      <c r="M137">
        <v>0</v>
      </c>
      <c r="N137">
        <v>1</v>
      </c>
    </row>
    <row r="138" spans="1:14">
      <c r="A138" s="16" t="s">
        <v>30</v>
      </c>
      <c r="B138" s="16" t="s">
        <v>23</v>
      </c>
      <c r="C138" s="16" t="s">
        <v>16</v>
      </c>
      <c r="D138" s="11">
        <v>45756</v>
      </c>
      <c r="E138" s="16">
        <v>41</v>
      </c>
      <c r="F138" s="16" t="s">
        <v>11</v>
      </c>
      <c r="G138" s="16" t="s">
        <v>4</v>
      </c>
      <c r="H138" s="16">
        <v>4</v>
      </c>
      <c r="I138" s="16" t="s">
        <v>5</v>
      </c>
      <c r="J138" t="s">
        <v>111</v>
      </c>
      <c r="K138">
        <v>1</v>
      </c>
      <c r="L138">
        <v>0</v>
      </c>
      <c r="M138">
        <v>0</v>
      </c>
      <c r="N138">
        <v>1</v>
      </c>
    </row>
    <row r="139" spans="1:14">
      <c r="A139" s="16" t="s">
        <v>30</v>
      </c>
      <c r="B139" s="16" t="s">
        <v>23</v>
      </c>
      <c r="C139" s="16" t="s">
        <v>16</v>
      </c>
      <c r="D139" s="11">
        <v>45756</v>
      </c>
      <c r="E139" s="16">
        <v>41</v>
      </c>
      <c r="F139" s="16" t="s">
        <v>11</v>
      </c>
      <c r="G139" s="16" t="s">
        <v>5</v>
      </c>
      <c r="H139" s="16">
        <v>2</v>
      </c>
      <c r="I139" s="16" t="s">
        <v>4</v>
      </c>
      <c r="J139" t="s">
        <v>110</v>
      </c>
      <c r="K139">
        <v>0</v>
      </c>
      <c r="L139">
        <v>1</v>
      </c>
      <c r="M139">
        <v>0</v>
      </c>
      <c r="N139">
        <v>1</v>
      </c>
    </row>
    <row r="140" spans="1:14">
      <c r="A140" s="16" t="s">
        <v>30</v>
      </c>
      <c r="B140" s="16" t="s">
        <v>21</v>
      </c>
      <c r="C140" s="16" t="s">
        <v>16</v>
      </c>
      <c r="D140" s="11">
        <v>45757</v>
      </c>
      <c r="E140" s="16">
        <v>42</v>
      </c>
      <c r="F140" s="16" t="s">
        <v>9</v>
      </c>
      <c r="G140" s="16" t="s">
        <v>4</v>
      </c>
      <c r="H140" s="16">
        <v>5</v>
      </c>
      <c r="I140" s="16" t="s">
        <v>5</v>
      </c>
      <c r="J140" t="s">
        <v>110</v>
      </c>
      <c r="K140">
        <v>0</v>
      </c>
      <c r="L140">
        <v>1</v>
      </c>
      <c r="M140">
        <v>0</v>
      </c>
      <c r="N140">
        <v>1</v>
      </c>
    </row>
    <row r="141" spans="1:14">
      <c r="A141" s="16" t="s">
        <v>30</v>
      </c>
      <c r="B141" s="16" t="s">
        <v>21</v>
      </c>
      <c r="C141" s="16" t="s">
        <v>16</v>
      </c>
      <c r="D141" s="11">
        <v>45757</v>
      </c>
      <c r="E141" s="16">
        <v>42</v>
      </c>
      <c r="F141" s="16" t="s">
        <v>9</v>
      </c>
      <c r="G141" s="16" t="s">
        <v>5</v>
      </c>
      <c r="H141" s="16">
        <v>6</v>
      </c>
      <c r="I141" s="16" t="s">
        <v>4</v>
      </c>
      <c r="J141" t="s">
        <v>111</v>
      </c>
      <c r="K141">
        <v>1</v>
      </c>
      <c r="L141">
        <v>0</v>
      </c>
      <c r="M141">
        <v>0</v>
      </c>
      <c r="N141">
        <v>1</v>
      </c>
    </row>
    <row r="142" spans="1:14">
      <c r="A142" s="16" t="s">
        <v>30</v>
      </c>
      <c r="B142" s="16" t="s">
        <v>22</v>
      </c>
      <c r="C142" s="16" t="s">
        <v>16</v>
      </c>
      <c r="D142" s="11">
        <v>45761</v>
      </c>
      <c r="E142" s="16">
        <v>43</v>
      </c>
      <c r="F142" s="16" t="s">
        <v>15</v>
      </c>
      <c r="G142" s="16" t="s">
        <v>5</v>
      </c>
      <c r="H142" s="16">
        <v>7</v>
      </c>
      <c r="I142" s="16" t="s">
        <v>7</v>
      </c>
      <c r="J142" t="s">
        <v>111</v>
      </c>
      <c r="K142">
        <v>1</v>
      </c>
      <c r="L142">
        <v>0</v>
      </c>
      <c r="M142">
        <v>0</v>
      </c>
      <c r="N142">
        <v>1</v>
      </c>
    </row>
    <row r="143" spans="1:14">
      <c r="A143" s="16" t="s">
        <v>30</v>
      </c>
      <c r="B143" s="16" t="s">
        <v>22</v>
      </c>
      <c r="C143" s="16" t="s">
        <v>16</v>
      </c>
      <c r="D143" s="11">
        <v>45761</v>
      </c>
      <c r="E143" s="16">
        <v>43</v>
      </c>
      <c r="F143" s="16" t="s">
        <v>15</v>
      </c>
      <c r="G143" s="16" t="s">
        <v>4</v>
      </c>
      <c r="H143" s="16">
        <v>8</v>
      </c>
      <c r="I143" s="16" t="s">
        <v>5</v>
      </c>
      <c r="J143" t="s">
        <v>111</v>
      </c>
      <c r="K143">
        <v>1</v>
      </c>
      <c r="L143">
        <v>0</v>
      </c>
      <c r="M143">
        <v>0</v>
      </c>
      <c r="N143">
        <v>1</v>
      </c>
    </row>
    <row r="144" spans="1:14">
      <c r="A144" s="16" t="s">
        <v>30</v>
      </c>
      <c r="B144" s="16" t="s">
        <v>22</v>
      </c>
      <c r="C144" s="16" t="s">
        <v>16</v>
      </c>
      <c r="D144" s="11">
        <v>45761</v>
      </c>
      <c r="E144" s="16">
        <v>43</v>
      </c>
      <c r="F144" s="16" t="s">
        <v>15</v>
      </c>
      <c r="G144" s="16" t="s">
        <v>4</v>
      </c>
      <c r="H144" s="16">
        <v>8</v>
      </c>
      <c r="I144" s="16" t="s">
        <v>7</v>
      </c>
      <c r="J144" t="s">
        <v>111</v>
      </c>
      <c r="K144">
        <v>1</v>
      </c>
      <c r="L144">
        <v>0</v>
      </c>
      <c r="M144">
        <v>0</v>
      </c>
      <c r="N144">
        <v>1</v>
      </c>
    </row>
    <row r="145" spans="1:14">
      <c r="A145" s="16" t="s">
        <v>30</v>
      </c>
      <c r="B145" s="16" t="s">
        <v>22</v>
      </c>
      <c r="C145" s="16" t="s">
        <v>16</v>
      </c>
      <c r="D145" s="11">
        <v>45761</v>
      </c>
      <c r="E145" s="16">
        <v>43</v>
      </c>
      <c r="F145" s="16" t="s">
        <v>15</v>
      </c>
      <c r="G145" s="16" t="s">
        <v>7</v>
      </c>
      <c r="H145" s="16">
        <v>4</v>
      </c>
      <c r="I145" s="16" t="s">
        <v>4</v>
      </c>
      <c r="J145" t="s">
        <v>110</v>
      </c>
      <c r="K145">
        <v>0</v>
      </c>
      <c r="L145">
        <v>1</v>
      </c>
      <c r="M145">
        <v>0</v>
      </c>
      <c r="N145">
        <v>1</v>
      </c>
    </row>
    <row r="146" spans="1:14">
      <c r="A146" s="16" t="s">
        <v>30</v>
      </c>
      <c r="B146" s="16" t="s">
        <v>22</v>
      </c>
      <c r="C146" s="16" t="s">
        <v>16</v>
      </c>
      <c r="D146" s="11">
        <v>45761</v>
      </c>
      <c r="E146" s="16">
        <v>43</v>
      </c>
      <c r="F146" s="16" t="s">
        <v>15</v>
      </c>
      <c r="G146" s="16" t="s">
        <v>7</v>
      </c>
      <c r="H146" s="16">
        <v>4</v>
      </c>
      <c r="I146" s="16" t="s">
        <v>5</v>
      </c>
      <c r="J146" t="s">
        <v>110</v>
      </c>
      <c r="K146">
        <v>0</v>
      </c>
      <c r="L146">
        <v>1</v>
      </c>
      <c r="M146">
        <v>0</v>
      </c>
      <c r="N146">
        <v>1</v>
      </c>
    </row>
    <row r="147" spans="1:14">
      <c r="A147" s="16" t="s">
        <v>30</v>
      </c>
      <c r="B147" s="16" t="s">
        <v>22</v>
      </c>
      <c r="C147" s="16" t="s">
        <v>16</v>
      </c>
      <c r="D147" s="11">
        <v>45761</v>
      </c>
      <c r="E147" s="16">
        <v>43</v>
      </c>
      <c r="F147" s="16" t="s">
        <v>15</v>
      </c>
      <c r="G147" s="16" t="s">
        <v>5</v>
      </c>
      <c r="H147" s="16">
        <v>7</v>
      </c>
      <c r="I147" s="16" t="s">
        <v>4</v>
      </c>
      <c r="J147" t="s">
        <v>110</v>
      </c>
      <c r="K147">
        <v>0</v>
      </c>
      <c r="L147">
        <v>1</v>
      </c>
      <c r="M147">
        <v>0</v>
      </c>
      <c r="N147">
        <v>1</v>
      </c>
    </row>
    <row r="148" spans="1:14">
      <c r="A148" s="16" t="s">
        <v>30</v>
      </c>
      <c r="B148" s="16" t="s">
        <v>22</v>
      </c>
      <c r="C148" s="16" t="s">
        <v>16</v>
      </c>
      <c r="D148" s="11">
        <v>45762</v>
      </c>
      <c r="E148" s="16">
        <v>44</v>
      </c>
      <c r="F148" s="16" t="s">
        <v>28</v>
      </c>
      <c r="G148" s="16" t="s">
        <v>27</v>
      </c>
      <c r="H148" s="16">
        <v>2</v>
      </c>
      <c r="I148" s="16" t="s">
        <v>5</v>
      </c>
      <c r="J148" t="s">
        <v>110</v>
      </c>
      <c r="K148">
        <v>0</v>
      </c>
      <c r="L148">
        <v>1</v>
      </c>
      <c r="M148">
        <v>0</v>
      </c>
      <c r="N148">
        <v>1</v>
      </c>
    </row>
    <row r="149" spans="1:14">
      <c r="A149" s="16" t="s">
        <v>30</v>
      </c>
      <c r="B149" s="16" t="s">
        <v>22</v>
      </c>
      <c r="C149" s="16" t="s">
        <v>16</v>
      </c>
      <c r="D149" s="11">
        <v>45762</v>
      </c>
      <c r="E149" s="16">
        <v>44</v>
      </c>
      <c r="F149" s="16" t="s">
        <v>28</v>
      </c>
      <c r="G149" s="16" t="s">
        <v>4</v>
      </c>
      <c r="H149" s="16">
        <v>7</v>
      </c>
      <c r="I149" s="16" t="s">
        <v>5</v>
      </c>
      <c r="J149" t="s">
        <v>111</v>
      </c>
      <c r="K149">
        <v>1</v>
      </c>
      <c r="L149">
        <v>0</v>
      </c>
      <c r="M149">
        <v>0</v>
      </c>
      <c r="N149">
        <v>1</v>
      </c>
    </row>
    <row r="150" spans="1:14">
      <c r="A150" s="16" t="s">
        <v>30</v>
      </c>
      <c r="B150" s="16" t="s">
        <v>22</v>
      </c>
      <c r="C150" s="16" t="s">
        <v>16</v>
      </c>
      <c r="D150" s="11">
        <v>45762</v>
      </c>
      <c r="E150" s="16">
        <v>44</v>
      </c>
      <c r="F150" s="16" t="s">
        <v>28</v>
      </c>
      <c r="G150" s="16" t="s">
        <v>4</v>
      </c>
      <c r="H150" s="16">
        <v>7</v>
      </c>
      <c r="I150" s="16" t="s">
        <v>27</v>
      </c>
      <c r="J150" t="s">
        <v>111</v>
      </c>
      <c r="K150">
        <v>1</v>
      </c>
      <c r="L150">
        <v>0</v>
      </c>
      <c r="M150">
        <v>0</v>
      </c>
      <c r="N150">
        <v>1</v>
      </c>
    </row>
    <row r="151" spans="1:14">
      <c r="A151" s="16" t="s">
        <v>30</v>
      </c>
      <c r="B151" s="16" t="s">
        <v>22</v>
      </c>
      <c r="C151" s="16" t="s">
        <v>16</v>
      </c>
      <c r="D151" s="11">
        <v>45762</v>
      </c>
      <c r="E151" s="16">
        <v>44</v>
      </c>
      <c r="F151" s="16" t="s">
        <v>28</v>
      </c>
      <c r="G151" s="16" t="s">
        <v>5</v>
      </c>
      <c r="H151" s="16">
        <v>5</v>
      </c>
      <c r="I151" s="16" t="s">
        <v>4</v>
      </c>
      <c r="J151" t="s">
        <v>110</v>
      </c>
      <c r="K151">
        <v>0</v>
      </c>
      <c r="L151">
        <v>1</v>
      </c>
      <c r="M151">
        <v>0</v>
      </c>
      <c r="N151">
        <v>1</v>
      </c>
    </row>
    <row r="152" spans="1:14">
      <c r="A152" s="16" t="s">
        <v>30</v>
      </c>
      <c r="B152" s="16" t="s">
        <v>22</v>
      </c>
      <c r="C152" s="16" t="s">
        <v>16</v>
      </c>
      <c r="D152" s="11">
        <v>45762</v>
      </c>
      <c r="E152" s="16">
        <v>44</v>
      </c>
      <c r="F152" s="16" t="s">
        <v>28</v>
      </c>
      <c r="G152" s="16" t="s">
        <v>5</v>
      </c>
      <c r="H152" s="16">
        <v>5</v>
      </c>
      <c r="I152" s="16" t="s">
        <v>27</v>
      </c>
      <c r="J152" t="s">
        <v>111</v>
      </c>
      <c r="K152">
        <v>1</v>
      </c>
      <c r="L152">
        <v>0</v>
      </c>
      <c r="M152">
        <v>0</v>
      </c>
      <c r="N152">
        <v>1</v>
      </c>
    </row>
    <row r="153" spans="1:14">
      <c r="A153" s="16" t="s">
        <v>30</v>
      </c>
      <c r="B153" s="16" t="s">
        <v>22</v>
      </c>
      <c r="C153" s="16" t="s">
        <v>16</v>
      </c>
      <c r="D153" s="11">
        <v>45762</v>
      </c>
      <c r="E153" s="16">
        <v>44</v>
      </c>
      <c r="F153" s="16" t="s">
        <v>28</v>
      </c>
      <c r="G153" s="16" t="s">
        <v>27</v>
      </c>
      <c r="H153" s="16">
        <v>2</v>
      </c>
      <c r="I153" s="16" t="s">
        <v>4</v>
      </c>
      <c r="J153" t="s">
        <v>110</v>
      </c>
      <c r="K153">
        <v>0</v>
      </c>
      <c r="L153">
        <v>1</v>
      </c>
      <c r="M153">
        <v>0</v>
      </c>
      <c r="N153">
        <v>1</v>
      </c>
    </row>
    <row r="154" spans="1:14">
      <c r="A154" s="16" t="s">
        <v>31</v>
      </c>
      <c r="B154" s="16" t="s">
        <v>22</v>
      </c>
      <c r="C154" s="16" t="s">
        <v>16</v>
      </c>
      <c r="D154" s="11">
        <v>45762</v>
      </c>
      <c r="E154" s="16">
        <v>45</v>
      </c>
      <c r="F154" s="16" t="s">
        <v>9</v>
      </c>
      <c r="G154" s="16" t="s">
        <v>4</v>
      </c>
      <c r="H154" s="16">
        <v>7</v>
      </c>
      <c r="I154" s="16" t="s">
        <v>5</v>
      </c>
      <c r="J154" t="s">
        <v>111</v>
      </c>
      <c r="K154">
        <v>1</v>
      </c>
      <c r="L154">
        <v>0</v>
      </c>
      <c r="M154">
        <v>0</v>
      </c>
      <c r="N154">
        <v>1</v>
      </c>
    </row>
    <row r="155" spans="1:14">
      <c r="A155" s="16" t="s">
        <v>31</v>
      </c>
      <c r="B155" s="16" t="s">
        <v>22</v>
      </c>
      <c r="C155" s="16" t="s">
        <v>16</v>
      </c>
      <c r="D155" s="11">
        <v>45762</v>
      </c>
      <c r="E155" s="16">
        <v>45</v>
      </c>
      <c r="F155" s="16" t="s">
        <v>9</v>
      </c>
      <c r="G155" s="16" t="s">
        <v>4</v>
      </c>
      <c r="H155" s="16">
        <v>7</v>
      </c>
      <c r="I155" s="16" t="s">
        <v>7</v>
      </c>
      <c r="J155" t="s">
        <v>111</v>
      </c>
      <c r="K155">
        <v>1</v>
      </c>
      <c r="L155">
        <v>0</v>
      </c>
      <c r="M155">
        <v>0</v>
      </c>
      <c r="N155">
        <v>1</v>
      </c>
    </row>
    <row r="156" spans="1:14">
      <c r="A156" s="16" t="s">
        <v>31</v>
      </c>
      <c r="B156" s="16" t="s">
        <v>22</v>
      </c>
      <c r="C156" s="16" t="s">
        <v>16</v>
      </c>
      <c r="D156" s="11">
        <v>45762</v>
      </c>
      <c r="E156" s="16">
        <v>45</v>
      </c>
      <c r="F156" s="16" t="s">
        <v>9</v>
      </c>
      <c r="G156" s="16" t="s">
        <v>7</v>
      </c>
      <c r="H156" s="16">
        <v>0</v>
      </c>
      <c r="I156" s="16" t="s">
        <v>4</v>
      </c>
      <c r="J156" t="s">
        <v>110</v>
      </c>
      <c r="K156">
        <v>0</v>
      </c>
      <c r="L156">
        <v>1</v>
      </c>
      <c r="M156">
        <v>0</v>
      </c>
      <c r="N156">
        <v>1</v>
      </c>
    </row>
    <row r="157" spans="1:14">
      <c r="A157" s="16" t="s">
        <v>31</v>
      </c>
      <c r="B157" s="16" t="s">
        <v>22</v>
      </c>
      <c r="C157" s="16" t="s">
        <v>16</v>
      </c>
      <c r="D157" s="11">
        <v>45762</v>
      </c>
      <c r="E157" s="16">
        <v>45</v>
      </c>
      <c r="F157" s="16" t="s">
        <v>9</v>
      </c>
      <c r="G157" s="16" t="s">
        <v>7</v>
      </c>
      <c r="H157" s="16">
        <v>0</v>
      </c>
      <c r="I157" s="16" t="s">
        <v>5</v>
      </c>
      <c r="J157" t="s">
        <v>110</v>
      </c>
      <c r="K157">
        <v>0</v>
      </c>
      <c r="L157">
        <v>1</v>
      </c>
      <c r="M157">
        <v>0</v>
      </c>
      <c r="N157">
        <v>1</v>
      </c>
    </row>
    <row r="158" spans="1:14">
      <c r="A158" s="16" t="s">
        <v>31</v>
      </c>
      <c r="B158" s="16" t="s">
        <v>22</v>
      </c>
      <c r="C158" s="16" t="s">
        <v>16</v>
      </c>
      <c r="D158" s="11">
        <v>45762</v>
      </c>
      <c r="E158" s="16">
        <v>45</v>
      </c>
      <c r="F158" s="16" t="s">
        <v>9</v>
      </c>
      <c r="G158" s="16" t="s">
        <v>5</v>
      </c>
      <c r="H158" s="16">
        <v>1</v>
      </c>
      <c r="I158" s="16" t="s">
        <v>4</v>
      </c>
      <c r="J158" t="s">
        <v>110</v>
      </c>
      <c r="K158">
        <v>0</v>
      </c>
      <c r="L158">
        <v>1</v>
      </c>
      <c r="M158">
        <v>0</v>
      </c>
      <c r="N158">
        <v>1</v>
      </c>
    </row>
    <row r="159" spans="1:14">
      <c r="A159" s="16" t="s">
        <v>31</v>
      </c>
      <c r="B159" s="16" t="s">
        <v>22</v>
      </c>
      <c r="C159" s="16" t="s">
        <v>16</v>
      </c>
      <c r="D159" s="11">
        <v>45762</v>
      </c>
      <c r="E159" s="16">
        <v>45</v>
      </c>
      <c r="F159" s="16" t="s">
        <v>9</v>
      </c>
      <c r="G159" s="16" t="s">
        <v>5</v>
      </c>
      <c r="H159" s="16">
        <v>1</v>
      </c>
      <c r="I159" s="16" t="s">
        <v>7</v>
      </c>
      <c r="J159" t="s">
        <v>111</v>
      </c>
      <c r="K159">
        <v>1</v>
      </c>
      <c r="L159">
        <v>0</v>
      </c>
      <c r="M159">
        <v>0</v>
      </c>
      <c r="N159">
        <v>1</v>
      </c>
    </row>
    <row r="160" spans="1:14">
      <c r="A160" s="16" t="s">
        <v>30</v>
      </c>
      <c r="B160" s="16" t="s">
        <v>21</v>
      </c>
      <c r="C160" s="16" t="s">
        <v>16</v>
      </c>
      <c r="D160" s="11">
        <v>45762</v>
      </c>
      <c r="E160" s="16">
        <v>46</v>
      </c>
      <c r="F160" s="16" t="s">
        <v>11</v>
      </c>
      <c r="G160" s="16" t="s">
        <v>4</v>
      </c>
      <c r="H160" s="16">
        <v>10</v>
      </c>
      <c r="I160" s="16" t="s">
        <v>5</v>
      </c>
      <c r="J160" t="s">
        <v>111</v>
      </c>
      <c r="K160">
        <v>1</v>
      </c>
      <c r="L160">
        <v>0</v>
      </c>
      <c r="M160">
        <v>0</v>
      </c>
      <c r="N160">
        <v>1</v>
      </c>
    </row>
    <row r="161" spans="1:14">
      <c r="A161" s="16" t="s">
        <v>30</v>
      </c>
      <c r="B161" s="16" t="s">
        <v>21</v>
      </c>
      <c r="C161" s="16" t="s">
        <v>16</v>
      </c>
      <c r="D161" s="11">
        <v>45762</v>
      </c>
      <c r="E161" s="16">
        <v>46</v>
      </c>
      <c r="F161" s="16" t="s">
        <v>11</v>
      </c>
      <c r="G161" s="16" t="s">
        <v>5</v>
      </c>
      <c r="H161" s="16">
        <v>2</v>
      </c>
      <c r="I161" s="16" t="s">
        <v>4</v>
      </c>
      <c r="J161" t="s">
        <v>110</v>
      </c>
      <c r="K161">
        <v>0</v>
      </c>
      <c r="L161">
        <v>1</v>
      </c>
      <c r="M161">
        <v>0</v>
      </c>
      <c r="N161">
        <v>1</v>
      </c>
    </row>
    <row r="162" spans="1:14">
      <c r="A162" s="16" t="s">
        <v>30</v>
      </c>
      <c r="B162" s="16" t="s">
        <v>22</v>
      </c>
      <c r="C162" s="16" t="s">
        <v>16</v>
      </c>
      <c r="D162" s="11">
        <v>45762</v>
      </c>
      <c r="E162" s="16">
        <v>47</v>
      </c>
      <c r="F162" s="16" t="s">
        <v>32</v>
      </c>
      <c r="G162" s="16" t="s">
        <v>7</v>
      </c>
      <c r="H162" s="16">
        <v>1</v>
      </c>
      <c r="I162" s="16" t="s">
        <v>5</v>
      </c>
      <c r="J162" t="s">
        <v>110</v>
      </c>
      <c r="K162">
        <v>0</v>
      </c>
      <c r="L162">
        <v>1</v>
      </c>
      <c r="M162">
        <v>0</v>
      </c>
      <c r="N162">
        <v>1</v>
      </c>
    </row>
    <row r="163" spans="1:14">
      <c r="A163" s="16" t="s">
        <v>30</v>
      </c>
      <c r="B163" s="16" t="s">
        <v>22</v>
      </c>
      <c r="C163" s="16" t="s">
        <v>16</v>
      </c>
      <c r="D163" s="11">
        <v>45762</v>
      </c>
      <c r="E163" s="16">
        <v>47</v>
      </c>
      <c r="F163" s="16" t="s">
        <v>32</v>
      </c>
      <c r="G163" s="16" t="s">
        <v>5</v>
      </c>
      <c r="H163" s="16">
        <v>3</v>
      </c>
      <c r="I163" s="16" t="s">
        <v>7</v>
      </c>
      <c r="J163" t="s">
        <v>111</v>
      </c>
      <c r="K163">
        <v>1</v>
      </c>
      <c r="L163">
        <v>0</v>
      </c>
      <c r="M163">
        <v>0</v>
      </c>
      <c r="N163">
        <v>1</v>
      </c>
    </row>
    <row r="164" spans="1:14">
      <c r="A164" s="16" t="s">
        <v>30</v>
      </c>
      <c r="B164" s="16" t="s">
        <v>23</v>
      </c>
      <c r="C164" s="16" t="s">
        <v>16</v>
      </c>
      <c r="D164" s="11">
        <v>45763</v>
      </c>
      <c r="E164" s="16">
        <v>48</v>
      </c>
      <c r="F164" s="16" t="s">
        <v>9</v>
      </c>
      <c r="G164" s="16" t="s">
        <v>4</v>
      </c>
      <c r="H164" s="16">
        <v>3</v>
      </c>
      <c r="I164" s="16" t="s">
        <v>5</v>
      </c>
      <c r="J164" t="s">
        <v>110</v>
      </c>
      <c r="K164">
        <v>0</v>
      </c>
      <c r="L164">
        <v>1</v>
      </c>
      <c r="M164">
        <v>0</v>
      </c>
      <c r="N164">
        <v>1</v>
      </c>
    </row>
    <row r="165" spans="1:14">
      <c r="A165" s="16" t="s">
        <v>30</v>
      </c>
      <c r="B165" s="16" t="s">
        <v>23</v>
      </c>
      <c r="C165" s="16" t="s">
        <v>16</v>
      </c>
      <c r="D165" s="11">
        <v>45763</v>
      </c>
      <c r="E165" s="16">
        <v>48</v>
      </c>
      <c r="F165" s="16" t="s">
        <v>9</v>
      </c>
      <c r="G165" s="16" t="s">
        <v>5</v>
      </c>
      <c r="H165" s="16">
        <v>4</v>
      </c>
      <c r="I165" s="16" t="s">
        <v>4</v>
      </c>
      <c r="J165" t="s">
        <v>111</v>
      </c>
      <c r="K165">
        <v>1</v>
      </c>
      <c r="L165">
        <v>0</v>
      </c>
      <c r="M165">
        <v>0</v>
      </c>
      <c r="N165">
        <v>1</v>
      </c>
    </row>
    <row r="166" spans="1:14">
      <c r="A166" s="16" t="s">
        <v>30</v>
      </c>
      <c r="B166" s="16" t="s">
        <v>21</v>
      </c>
      <c r="C166" s="16" t="s">
        <v>16</v>
      </c>
      <c r="D166" s="11">
        <v>45763</v>
      </c>
      <c r="E166" s="16">
        <v>49</v>
      </c>
      <c r="F166" s="16" t="s">
        <v>11</v>
      </c>
      <c r="G166" s="16" t="s">
        <v>5</v>
      </c>
      <c r="H166" s="16">
        <v>4</v>
      </c>
      <c r="I166" s="16" t="s">
        <v>4</v>
      </c>
      <c r="J166" t="s">
        <v>110</v>
      </c>
      <c r="K166">
        <v>0</v>
      </c>
      <c r="L166">
        <v>1</v>
      </c>
      <c r="M166">
        <v>0</v>
      </c>
      <c r="N166">
        <v>1</v>
      </c>
    </row>
    <row r="167" spans="1:14">
      <c r="A167" s="16" t="s">
        <v>30</v>
      </c>
      <c r="B167" s="16" t="s">
        <v>21</v>
      </c>
      <c r="C167" s="16" t="s">
        <v>16</v>
      </c>
      <c r="D167" s="11">
        <v>45763</v>
      </c>
      <c r="E167" s="16">
        <v>49</v>
      </c>
      <c r="F167" s="16" t="s">
        <v>11</v>
      </c>
      <c r="G167" s="16" t="s">
        <v>4</v>
      </c>
      <c r="H167" s="16">
        <v>7</v>
      </c>
      <c r="I167" s="16" t="s">
        <v>5</v>
      </c>
      <c r="J167" t="s">
        <v>111</v>
      </c>
      <c r="K167">
        <v>1</v>
      </c>
      <c r="L167">
        <v>0</v>
      </c>
      <c r="M167">
        <v>0</v>
      </c>
      <c r="N167">
        <v>1</v>
      </c>
    </row>
    <row r="168" spans="1:14">
      <c r="A168" s="16" t="s">
        <v>30</v>
      </c>
      <c r="B168" s="16" t="s">
        <v>22</v>
      </c>
      <c r="C168" s="16" t="s">
        <v>16</v>
      </c>
      <c r="D168" s="11">
        <v>45763</v>
      </c>
      <c r="E168" s="16">
        <v>50</v>
      </c>
      <c r="F168" s="16" t="s">
        <v>11</v>
      </c>
      <c r="G168" s="16" t="s">
        <v>5</v>
      </c>
      <c r="H168" s="16">
        <v>5</v>
      </c>
      <c r="I168" s="16" t="s">
        <v>4</v>
      </c>
      <c r="J168" t="s">
        <v>111</v>
      </c>
      <c r="K168">
        <v>1</v>
      </c>
      <c r="L168">
        <v>0</v>
      </c>
      <c r="M168">
        <v>0</v>
      </c>
      <c r="N168">
        <v>1</v>
      </c>
    </row>
    <row r="169" spans="1:14">
      <c r="A169" s="16" t="s">
        <v>30</v>
      </c>
      <c r="B169" s="16" t="s">
        <v>22</v>
      </c>
      <c r="C169" s="16" t="s">
        <v>16</v>
      </c>
      <c r="D169" s="11">
        <v>45763</v>
      </c>
      <c r="E169" s="16">
        <v>50</v>
      </c>
      <c r="F169" s="16" t="s">
        <v>11</v>
      </c>
      <c r="G169" s="16" t="s">
        <v>4</v>
      </c>
      <c r="H169" s="16">
        <v>3</v>
      </c>
      <c r="I169" s="16" t="s">
        <v>5</v>
      </c>
      <c r="J169" t="s">
        <v>110</v>
      </c>
      <c r="K169">
        <v>0</v>
      </c>
      <c r="L169">
        <v>1</v>
      </c>
      <c r="M169">
        <v>0</v>
      </c>
      <c r="N169">
        <v>1</v>
      </c>
    </row>
    <row r="170" spans="1:14">
      <c r="A170" s="16" t="s">
        <v>30</v>
      </c>
      <c r="B170" s="16" t="s">
        <v>22</v>
      </c>
      <c r="C170" s="16" t="s">
        <v>16</v>
      </c>
      <c r="D170" s="11">
        <v>45763</v>
      </c>
      <c r="E170" s="16">
        <v>51</v>
      </c>
      <c r="F170" s="16" t="s">
        <v>9</v>
      </c>
      <c r="G170" s="16" t="s">
        <v>5</v>
      </c>
      <c r="H170" s="16">
        <v>7</v>
      </c>
      <c r="I170" s="16" t="s">
        <v>4</v>
      </c>
      <c r="J170" t="s">
        <v>111</v>
      </c>
      <c r="K170">
        <v>1</v>
      </c>
      <c r="L170">
        <v>0</v>
      </c>
      <c r="M170">
        <v>0</v>
      </c>
      <c r="N170">
        <v>1</v>
      </c>
    </row>
    <row r="171" spans="1:14">
      <c r="A171" s="16" t="s">
        <v>30</v>
      </c>
      <c r="B171" s="16" t="s">
        <v>22</v>
      </c>
      <c r="C171" s="16" t="s">
        <v>16</v>
      </c>
      <c r="D171" s="11">
        <v>45763</v>
      </c>
      <c r="E171" s="16">
        <v>51</v>
      </c>
      <c r="F171" s="16" t="s">
        <v>9</v>
      </c>
      <c r="G171" s="16" t="s">
        <v>4</v>
      </c>
      <c r="H171" s="16">
        <v>6</v>
      </c>
      <c r="I171" s="16" t="s">
        <v>5</v>
      </c>
      <c r="J171" t="s">
        <v>110</v>
      </c>
      <c r="K171">
        <v>0</v>
      </c>
      <c r="L171">
        <v>1</v>
      </c>
      <c r="M171">
        <v>0</v>
      </c>
      <c r="N171">
        <v>1</v>
      </c>
    </row>
    <row r="172" spans="1:14">
      <c r="A172" s="16" t="s">
        <v>30</v>
      </c>
      <c r="B172" s="16" t="s">
        <v>22</v>
      </c>
      <c r="C172" s="16" t="s">
        <v>16</v>
      </c>
      <c r="D172" s="11">
        <v>45763</v>
      </c>
      <c r="E172" s="16">
        <v>52</v>
      </c>
      <c r="F172" s="16" t="s">
        <v>11</v>
      </c>
      <c r="G172" s="16" t="s">
        <v>5</v>
      </c>
      <c r="H172" s="16">
        <v>5</v>
      </c>
      <c r="I172" s="16" t="s">
        <v>4</v>
      </c>
      <c r="J172" t="s">
        <v>110</v>
      </c>
      <c r="K172">
        <v>0</v>
      </c>
      <c r="L172">
        <v>1</v>
      </c>
      <c r="M172">
        <v>0</v>
      </c>
      <c r="N172">
        <v>1</v>
      </c>
    </row>
    <row r="173" spans="1:14">
      <c r="A173" s="16" t="s">
        <v>30</v>
      </c>
      <c r="B173" s="16" t="s">
        <v>22</v>
      </c>
      <c r="C173" s="16" t="s">
        <v>16</v>
      </c>
      <c r="D173" s="11">
        <v>45763</v>
      </c>
      <c r="E173" s="16">
        <v>52</v>
      </c>
      <c r="F173" s="16" t="s">
        <v>11</v>
      </c>
      <c r="G173" s="16" t="s">
        <v>4</v>
      </c>
      <c r="H173" s="16">
        <v>10</v>
      </c>
      <c r="I173" s="16" t="s">
        <v>5</v>
      </c>
      <c r="J173" t="s">
        <v>111</v>
      </c>
      <c r="K173">
        <v>1</v>
      </c>
      <c r="L173">
        <v>0</v>
      </c>
      <c r="M173">
        <v>0</v>
      </c>
      <c r="N173">
        <v>1</v>
      </c>
    </row>
    <row r="174" spans="1:14">
      <c r="A174" s="16" t="s">
        <v>30</v>
      </c>
      <c r="B174" s="16" t="s">
        <v>22</v>
      </c>
      <c r="C174" s="16" t="s">
        <v>16</v>
      </c>
      <c r="D174" s="11">
        <v>45764</v>
      </c>
      <c r="E174" s="16">
        <v>53</v>
      </c>
      <c r="F174" s="16" t="s">
        <v>11</v>
      </c>
      <c r="G174" s="16" t="s">
        <v>4</v>
      </c>
      <c r="H174" s="16">
        <v>10</v>
      </c>
      <c r="I174" s="16" t="s">
        <v>5</v>
      </c>
      <c r="J174" t="s">
        <v>111</v>
      </c>
      <c r="K174">
        <v>1</v>
      </c>
      <c r="L174">
        <v>0</v>
      </c>
      <c r="M174">
        <v>0</v>
      </c>
      <c r="N174">
        <v>1</v>
      </c>
    </row>
    <row r="175" spans="1:14">
      <c r="A175" s="16" t="s">
        <v>30</v>
      </c>
      <c r="B175" s="16" t="s">
        <v>22</v>
      </c>
      <c r="C175" s="16" t="s">
        <v>16</v>
      </c>
      <c r="D175" s="11">
        <v>45764</v>
      </c>
      <c r="E175" s="16">
        <v>53</v>
      </c>
      <c r="F175" s="16" t="s">
        <v>11</v>
      </c>
      <c r="G175" s="16" t="s">
        <v>5</v>
      </c>
      <c r="H175" s="16">
        <v>0</v>
      </c>
      <c r="I175" s="16" t="s">
        <v>4</v>
      </c>
      <c r="J175" t="s">
        <v>110</v>
      </c>
      <c r="K175">
        <v>0</v>
      </c>
      <c r="L175">
        <v>1</v>
      </c>
      <c r="M175">
        <v>0</v>
      </c>
      <c r="N175">
        <v>1</v>
      </c>
    </row>
    <row r="176" spans="1:14">
      <c r="A176" s="16" t="s">
        <v>30</v>
      </c>
      <c r="B176" s="16" t="s">
        <v>23</v>
      </c>
      <c r="C176" s="16" t="s">
        <v>16</v>
      </c>
      <c r="D176" s="11">
        <v>45764</v>
      </c>
      <c r="E176" s="16">
        <v>54</v>
      </c>
      <c r="F176" s="16" t="s">
        <v>33</v>
      </c>
      <c r="G176" s="16" t="s">
        <v>5</v>
      </c>
      <c r="H176" s="16">
        <v>3</v>
      </c>
      <c r="I176" s="16" t="s">
        <v>7</v>
      </c>
      <c r="J176" t="s">
        <v>109</v>
      </c>
      <c r="K176">
        <v>0</v>
      </c>
      <c r="L176">
        <v>0</v>
      </c>
      <c r="M176">
        <v>1</v>
      </c>
      <c r="N176">
        <v>1</v>
      </c>
    </row>
    <row r="177" spans="1:14">
      <c r="A177" s="16" t="s">
        <v>30</v>
      </c>
      <c r="B177" s="16" t="s">
        <v>23</v>
      </c>
      <c r="C177" s="16" t="s">
        <v>16</v>
      </c>
      <c r="D177" s="11">
        <v>45764</v>
      </c>
      <c r="E177" s="16">
        <v>54</v>
      </c>
      <c r="F177" s="16" t="s">
        <v>33</v>
      </c>
      <c r="G177" s="16" t="s">
        <v>5</v>
      </c>
      <c r="H177" s="16">
        <v>3</v>
      </c>
      <c r="I177" s="16" t="s">
        <v>34</v>
      </c>
      <c r="J177" t="s">
        <v>111</v>
      </c>
      <c r="K177">
        <v>1</v>
      </c>
      <c r="L177">
        <v>0</v>
      </c>
      <c r="M177">
        <v>0</v>
      </c>
      <c r="N177">
        <v>1</v>
      </c>
    </row>
    <row r="178" spans="1:14">
      <c r="A178" s="16" t="s">
        <v>30</v>
      </c>
      <c r="B178" s="16" t="s">
        <v>23</v>
      </c>
      <c r="C178" s="16" t="s">
        <v>16</v>
      </c>
      <c r="D178" s="11">
        <v>45764</v>
      </c>
      <c r="E178" s="16">
        <v>54</v>
      </c>
      <c r="F178" s="16" t="s">
        <v>33</v>
      </c>
      <c r="G178" s="16" t="s">
        <v>34</v>
      </c>
      <c r="H178" s="16">
        <v>1</v>
      </c>
      <c r="I178" s="16" t="s">
        <v>4</v>
      </c>
      <c r="J178" t="s">
        <v>110</v>
      </c>
      <c r="K178">
        <v>0</v>
      </c>
      <c r="L178">
        <v>1</v>
      </c>
      <c r="M178">
        <v>0</v>
      </c>
      <c r="N178">
        <v>1</v>
      </c>
    </row>
    <row r="179" spans="1:14">
      <c r="A179" s="16" t="s">
        <v>30</v>
      </c>
      <c r="B179" s="16" t="s">
        <v>23</v>
      </c>
      <c r="C179" s="16" t="s">
        <v>16</v>
      </c>
      <c r="D179" s="11">
        <v>45764</v>
      </c>
      <c r="E179" s="16">
        <v>54</v>
      </c>
      <c r="F179" s="16" t="s">
        <v>33</v>
      </c>
      <c r="G179" s="16" t="s">
        <v>34</v>
      </c>
      <c r="H179" s="16">
        <v>1</v>
      </c>
      <c r="I179" s="16" t="s">
        <v>5</v>
      </c>
      <c r="J179" t="s">
        <v>110</v>
      </c>
      <c r="K179">
        <v>0</v>
      </c>
      <c r="L179">
        <v>1</v>
      </c>
      <c r="M179">
        <v>0</v>
      </c>
      <c r="N179">
        <v>1</v>
      </c>
    </row>
    <row r="180" spans="1:14">
      <c r="A180" s="16" t="s">
        <v>30</v>
      </c>
      <c r="B180" s="16" t="s">
        <v>23</v>
      </c>
      <c r="C180" s="16" t="s">
        <v>16</v>
      </c>
      <c r="D180" s="11">
        <v>45764</v>
      </c>
      <c r="E180" s="16">
        <v>54</v>
      </c>
      <c r="F180" s="16" t="s">
        <v>33</v>
      </c>
      <c r="G180" s="16" t="s">
        <v>34</v>
      </c>
      <c r="H180" s="16">
        <v>1</v>
      </c>
      <c r="I180" s="16" t="s">
        <v>6</v>
      </c>
      <c r="J180" t="s">
        <v>111</v>
      </c>
      <c r="K180">
        <v>1</v>
      </c>
      <c r="L180">
        <v>0</v>
      </c>
      <c r="M180">
        <v>0</v>
      </c>
      <c r="N180">
        <v>1</v>
      </c>
    </row>
    <row r="181" spans="1:14">
      <c r="A181" s="16" t="s">
        <v>30</v>
      </c>
      <c r="B181" s="16" t="s">
        <v>23</v>
      </c>
      <c r="C181" s="16" t="s">
        <v>16</v>
      </c>
      <c r="D181" s="11">
        <v>45764</v>
      </c>
      <c r="E181" s="16">
        <v>54</v>
      </c>
      <c r="F181" s="16" t="s">
        <v>33</v>
      </c>
      <c r="G181" s="16" t="s">
        <v>34</v>
      </c>
      <c r="H181" s="16">
        <v>1</v>
      </c>
      <c r="I181" s="16" t="s">
        <v>7</v>
      </c>
      <c r="J181" t="s">
        <v>110</v>
      </c>
      <c r="K181">
        <v>0</v>
      </c>
      <c r="L181">
        <v>1</v>
      </c>
      <c r="M181">
        <v>0</v>
      </c>
      <c r="N181">
        <v>1</v>
      </c>
    </row>
    <row r="182" spans="1:14">
      <c r="A182" s="16" t="s">
        <v>30</v>
      </c>
      <c r="B182" s="16" t="s">
        <v>23</v>
      </c>
      <c r="C182" s="16" t="s">
        <v>16</v>
      </c>
      <c r="D182" s="11">
        <v>45764</v>
      </c>
      <c r="E182" s="16">
        <v>54</v>
      </c>
      <c r="F182" s="16" t="s">
        <v>33</v>
      </c>
      <c r="G182" s="16" t="s">
        <v>6</v>
      </c>
      <c r="H182" s="16">
        <v>0</v>
      </c>
      <c r="I182" s="16" t="s">
        <v>4</v>
      </c>
      <c r="J182" t="s">
        <v>110</v>
      </c>
      <c r="K182">
        <v>0</v>
      </c>
      <c r="L182">
        <v>1</v>
      </c>
      <c r="M182">
        <v>0</v>
      </c>
      <c r="N182">
        <v>1</v>
      </c>
    </row>
    <row r="183" spans="1:14">
      <c r="A183" s="16" t="s">
        <v>30</v>
      </c>
      <c r="B183" s="16" t="s">
        <v>23</v>
      </c>
      <c r="C183" s="16" t="s">
        <v>16</v>
      </c>
      <c r="D183" s="11">
        <v>45764</v>
      </c>
      <c r="E183" s="16">
        <v>54</v>
      </c>
      <c r="F183" s="16" t="s">
        <v>33</v>
      </c>
      <c r="G183" s="16" t="s">
        <v>6</v>
      </c>
      <c r="H183" s="16">
        <v>0</v>
      </c>
      <c r="I183" s="16" t="s">
        <v>5</v>
      </c>
      <c r="J183" t="s">
        <v>110</v>
      </c>
      <c r="K183">
        <v>0</v>
      </c>
      <c r="L183">
        <v>1</v>
      </c>
      <c r="M183">
        <v>0</v>
      </c>
      <c r="N183">
        <v>1</v>
      </c>
    </row>
    <row r="184" spans="1:14">
      <c r="A184" s="16" t="s">
        <v>30</v>
      </c>
      <c r="B184" s="16" t="s">
        <v>23</v>
      </c>
      <c r="C184" s="16" t="s">
        <v>16</v>
      </c>
      <c r="D184" s="11">
        <v>45764</v>
      </c>
      <c r="E184" s="16">
        <v>54</v>
      </c>
      <c r="F184" s="16" t="s">
        <v>33</v>
      </c>
      <c r="G184" s="16" t="s">
        <v>6</v>
      </c>
      <c r="H184" s="16">
        <v>0</v>
      </c>
      <c r="I184" s="16" t="s">
        <v>7</v>
      </c>
      <c r="J184" t="s">
        <v>110</v>
      </c>
      <c r="K184">
        <v>0</v>
      </c>
      <c r="L184">
        <v>1</v>
      </c>
      <c r="M184">
        <v>0</v>
      </c>
      <c r="N184">
        <v>1</v>
      </c>
    </row>
    <row r="185" spans="1:14">
      <c r="A185" s="16" t="s">
        <v>30</v>
      </c>
      <c r="B185" s="16" t="s">
        <v>23</v>
      </c>
      <c r="C185" s="16" t="s">
        <v>16</v>
      </c>
      <c r="D185" s="11">
        <v>45764</v>
      </c>
      <c r="E185" s="16">
        <v>54</v>
      </c>
      <c r="F185" s="16" t="s">
        <v>33</v>
      </c>
      <c r="G185" s="16" t="s">
        <v>6</v>
      </c>
      <c r="H185" s="16">
        <v>0</v>
      </c>
      <c r="I185" s="16" t="s">
        <v>34</v>
      </c>
      <c r="J185" t="s">
        <v>110</v>
      </c>
      <c r="K185">
        <v>0</v>
      </c>
      <c r="L185">
        <v>1</v>
      </c>
      <c r="M185">
        <v>0</v>
      </c>
      <c r="N185">
        <v>1</v>
      </c>
    </row>
    <row r="186" spans="1:14">
      <c r="A186" s="16" t="s">
        <v>30</v>
      </c>
      <c r="B186" s="16" t="s">
        <v>23</v>
      </c>
      <c r="C186" s="16" t="s">
        <v>16</v>
      </c>
      <c r="D186" s="11">
        <v>45764</v>
      </c>
      <c r="E186" s="16">
        <v>54</v>
      </c>
      <c r="F186" s="16" t="s">
        <v>33</v>
      </c>
      <c r="G186" s="16" t="s">
        <v>7</v>
      </c>
      <c r="H186" s="16">
        <v>3</v>
      </c>
      <c r="I186" s="16" t="s">
        <v>34</v>
      </c>
      <c r="J186" t="s">
        <v>111</v>
      </c>
      <c r="K186">
        <v>1</v>
      </c>
      <c r="L186">
        <v>0</v>
      </c>
      <c r="M186">
        <v>0</v>
      </c>
      <c r="N186">
        <v>1</v>
      </c>
    </row>
    <row r="187" spans="1:14">
      <c r="A187" s="16" t="s">
        <v>30</v>
      </c>
      <c r="B187" s="16" t="s">
        <v>23</v>
      </c>
      <c r="C187" s="16" t="s">
        <v>16</v>
      </c>
      <c r="D187" s="11">
        <v>45764</v>
      </c>
      <c r="E187" s="16">
        <v>54</v>
      </c>
      <c r="F187" s="16" t="s">
        <v>33</v>
      </c>
      <c r="G187" s="16" t="s">
        <v>7</v>
      </c>
      <c r="H187" s="16">
        <v>3</v>
      </c>
      <c r="I187" s="16" t="s">
        <v>5</v>
      </c>
      <c r="J187" t="s">
        <v>109</v>
      </c>
      <c r="K187">
        <v>0</v>
      </c>
      <c r="L187">
        <v>0</v>
      </c>
      <c r="M187">
        <v>1</v>
      </c>
      <c r="N187">
        <v>1</v>
      </c>
    </row>
    <row r="188" spans="1:14">
      <c r="A188" s="16" t="s">
        <v>30</v>
      </c>
      <c r="B188" s="16" t="s">
        <v>23</v>
      </c>
      <c r="C188" s="16" t="s">
        <v>16</v>
      </c>
      <c r="D188" s="11">
        <v>45764</v>
      </c>
      <c r="E188" s="16">
        <v>54</v>
      </c>
      <c r="F188" s="16" t="s">
        <v>33</v>
      </c>
      <c r="G188" s="16" t="s">
        <v>4</v>
      </c>
      <c r="H188" s="16">
        <v>6</v>
      </c>
      <c r="I188" s="16" t="s">
        <v>5</v>
      </c>
      <c r="J188" t="s">
        <v>111</v>
      </c>
      <c r="K188">
        <v>1</v>
      </c>
      <c r="L188">
        <v>0</v>
      </c>
      <c r="M188">
        <v>0</v>
      </c>
      <c r="N188">
        <v>1</v>
      </c>
    </row>
    <row r="189" spans="1:14">
      <c r="A189" s="16" t="s">
        <v>30</v>
      </c>
      <c r="B189" s="16" t="s">
        <v>23</v>
      </c>
      <c r="C189" s="16" t="s">
        <v>16</v>
      </c>
      <c r="D189" s="11">
        <v>45764</v>
      </c>
      <c r="E189" s="16">
        <v>54</v>
      </c>
      <c r="F189" s="16" t="s">
        <v>33</v>
      </c>
      <c r="G189" s="16" t="s">
        <v>4</v>
      </c>
      <c r="H189" s="16">
        <v>6</v>
      </c>
      <c r="I189" s="16" t="s">
        <v>6</v>
      </c>
      <c r="J189" t="s">
        <v>111</v>
      </c>
      <c r="K189">
        <v>1</v>
      </c>
      <c r="L189">
        <v>0</v>
      </c>
      <c r="M189">
        <v>0</v>
      </c>
      <c r="N189">
        <v>1</v>
      </c>
    </row>
    <row r="190" spans="1:14">
      <c r="A190" s="16" t="s">
        <v>30</v>
      </c>
      <c r="B190" s="16" t="s">
        <v>23</v>
      </c>
      <c r="C190" s="16" t="s">
        <v>16</v>
      </c>
      <c r="D190" s="11">
        <v>45764</v>
      </c>
      <c r="E190" s="16">
        <v>54</v>
      </c>
      <c r="F190" s="16" t="s">
        <v>33</v>
      </c>
      <c r="G190" s="16" t="s">
        <v>4</v>
      </c>
      <c r="H190" s="16">
        <v>6</v>
      </c>
      <c r="I190" s="16" t="s">
        <v>7</v>
      </c>
      <c r="J190" t="s">
        <v>111</v>
      </c>
      <c r="K190">
        <v>1</v>
      </c>
      <c r="L190">
        <v>0</v>
      </c>
      <c r="M190">
        <v>0</v>
      </c>
      <c r="N190">
        <v>1</v>
      </c>
    </row>
    <row r="191" spans="1:14">
      <c r="A191" s="16" t="s">
        <v>30</v>
      </c>
      <c r="B191" s="16" t="s">
        <v>23</v>
      </c>
      <c r="C191" s="16" t="s">
        <v>16</v>
      </c>
      <c r="D191" s="11">
        <v>45764</v>
      </c>
      <c r="E191" s="16">
        <v>54</v>
      </c>
      <c r="F191" s="16" t="s">
        <v>33</v>
      </c>
      <c r="G191" s="16" t="s">
        <v>4</v>
      </c>
      <c r="H191" s="16">
        <v>6</v>
      </c>
      <c r="I191" s="16" t="s">
        <v>34</v>
      </c>
      <c r="J191" t="s">
        <v>111</v>
      </c>
      <c r="K191">
        <v>1</v>
      </c>
      <c r="L191">
        <v>0</v>
      </c>
      <c r="M191">
        <v>0</v>
      </c>
      <c r="N191">
        <v>1</v>
      </c>
    </row>
    <row r="192" spans="1:14">
      <c r="A192" s="16" t="s">
        <v>30</v>
      </c>
      <c r="B192" s="16" t="s">
        <v>23</v>
      </c>
      <c r="C192" s="16" t="s">
        <v>16</v>
      </c>
      <c r="D192" s="11">
        <v>45764</v>
      </c>
      <c r="E192" s="16">
        <v>54</v>
      </c>
      <c r="F192" s="16" t="s">
        <v>33</v>
      </c>
      <c r="G192" s="16" t="s">
        <v>5</v>
      </c>
      <c r="H192" s="16">
        <v>3</v>
      </c>
      <c r="I192" s="16" t="s">
        <v>6</v>
      </c>
      <c r="J192" t="s">
        <v>111</v>
      </c>
      <c r="K192">
        <v>1</v>
      </c>
      <c r="L192">
        <v>0</v>
      </c>
      <c r="M192">
        <v>0</v>
      </c>
      <c r="N192">
        <v>1</v>
      </c>
    </row>
    <row r="193" spans="1:14">
      <c r="A193" s="16" t="s">
        <v>30</v>
      </c>
      <c r="B193" s="16" t="s">
        <v>23</v>
      </c>
      <c r="C193" s="16" t="s">
        <v>16</v>
      </c>
      <c r="D193" s="11">
        <v>45764</v>
      </c>
      <c r="E193" s="16">
        <v>54</v>
      </c>
      <c r="F193" s="16" t="s">
        <v>33</v>
      </c>
      <c r="G193" s="16" t="s">
        <v>7</v>
      </c>
      <c r="H193" s="16">
        <v>3</v>
      </c>
      <c r="I193" s="16" t="s">
        <v>4</v>
      </c>
      <c r="J193" t="s">
        <v>110</v>
      </c>
      <c r="K193">
        <v>0</v>
      </c>
      <c r="L193">
        <v>1</v>
      </c>
      <c r="M193">
        <v>0</v>
      </c>
      <c r="N193">
        <v>1</v>
      </c>
    </row>
    <row r="194" spans="1:14">
      <c r="A194" s="16" t="s">
        <v>30</v>
      </c>
      <c r="B194" s="16" t="s">
        <v>23</v>
      </c>
      <c r="C194" s="16" t="s">
        <v>16</v>
      </c>
      <c r="D194" s="11">
        <v>45764</v>
      </c>
      <c r="E194" s="16">
        <v>54</v>
      </c>
      <c r="F194" s="16" t="s">
        <v>33</v>
      </c>
      <c r="G194" s="16" t="s">
        <v>7</v>
      </c>
      <c r="H194" s="16">
        <v>3</v>
      </c>
      <c r="I194" s="16" t="s">
        <v>6</v>
      </c>
      <c r="J194" t="s">
        <v>111</v>
      </c>
      <c r="K194">
        <v>1</v>
      </c>
      <c r="L194">
        <v>0</v>
      </c>
      <c r="M194">
        <v>0</v>
      </c>
      <c r="N194">
        <v>1</v>
      </c>
    </row>
    <row r="195" spans="1:14">
      <c r="A195" s="16" t="s">
        <v>30</v>
      </c>
      <c r="B195" s="16" t="s">
        <v>23</v>
      </c>
      <c r="C195" s="16" t="s">
        <v>16</v>
      </c>
      <c r="D195" s="11">
        <v>45764</v>
      </c>
      <c r="E195" s="16">
        <v>54</v>
      </c>
      <c r="F195" s="16" t="s">
        <v>33</v>
      </c>
      <c r="G195" s="16" t="s">
        <v>5</v>
      </c>
      <c r="H195" s="16">
        <v>3</v>
      </c>
      <c r="I195" s="16" t="s">
        <v>4</v>
      </c>
      <c r="J195" t="s">
        <v>110</v>
      </c>
      <c r="K195">
        <v>0</v>
      </c>
      <c r="L195">
        <v>1</v>
      </c>
      <c r="M195">
        <v>0</v>
      </c>
      <c r="N195">
        <v>1</v>
      </c>
    </row>
    <row r="196" spans="1:14">
      <c r="A196" s="16" t="s">
        <v>30</v>
      </c>
      <c r="B196" s="16" t="s">
        <v>22</v>
      </c>
      <c r="C196" s="16" t="s">
        <v>16</v>
      </c>
      <c r="D196" s="11">
        <v>45765</v>
      </c>
      <c r="E196" s="16">
        <v>55</v>
      </c>
      <c r="F196" s="16" t="s">
        <v>11</v>
      </c>
      <c r="G196" s="16" t="s">
        <v>5</v>
      </c>
      <c r="H196" s="16">
        <v>7</v>
      </c>
      <c r="I196" s="16" t="s">
        <v>4</v>
      </c>
      <c r="J196" t="s">
        <v>110</v>
      </c>
      <c r="K196">
        <v>0</v>
      </c>
      <c r="L196">
        <v>1</v>
      </c>
      <c r="M196">
        <v>0</v>
      </c>
      <c r="N196">
        <v>1</v>
      </c>
    </row>
    <row r="197" spans="1:14">
      <c r="A197" s="16" t="s">
        <v>30</v>
      </c>
      <c r="B197" s="16" t="s">
        <v>22</v>
      </c>
      <c r="C197" s="16" t="s">
        <v>16</v>
      </c>
      <c r="D197" s="11">
        <v>45765</v>
      </c>
      <c r="E197" s="16">
        <v>55</v>
      </c>
      <c r="F197" s="16" t="s">
        <v>11</v>
      </c>
      <c r="G197" s="16" t="s">
        <v>4</v>
      </c>
      <c r="H197" s="16">
        <v>9</v>
      </c>
      <c r="I197" s="16" t="s">
        <v>5</v>
      </c>
      <c r="J197" t="s">
        <v>111</v>
      </c>
      <c r="K197">
        <v>1</v>
      </c>
      <c r="L197">
        <v>0</v>
      </c>
      <c r="M197">
        <v>0</v>
      </c>
      <c r="N197">
        <v>1</v>
      </c>
    </row>
    <row r="198" spans="1:14">
      <c r="A198" s="16" t="s">
        <v>30</v>
      </c>
      <c r="B198" s="16" t="s">
        <v>21</v>
      </c>
      <c r="C198" s="16" t="s">
        <v>16</v>
      </c>
      <c r="D198" s="11">
        <v>45765</v>
      </c>
      <c r="E198" s="16">
        <v>56</v>
      </c>
      <c r="F198" s="16" t="s">
        <v>11</v>
      </c>
      <c r="G198" s="16" t="s">
        <v>5</v>
      </c>
      <c r="H198" s="16">
        <v>3</v>
      </c>
      <c r="I198" s="16" t="s">
        <v>4</v>
      </c>
      <c r="J198" t="s">
        <v>110</v>
      </c>
      <c r="K198">
        <v>0</v>
      </c>
      <c r="L198">
        <v>1</v>
      </c>
      <c r="M198">
        <v>0</v>
      </c>
      <c r="N198">
        <v>1</v>
      </c>
    </row>
    <row r="199" spans="1:14">
      <c r="A199" s="16" t="s">
        <v>30</v>
      </c>
      <c r="B199" s="16" t="s">
        <v>21</v>
      </c>
      <c r="C199" s="16" t="s">
        <v>16</v>
      </c>
      <c r="D199" s="11">
        <v>45765</v>
      </c>
      <c r="E199" s="16">
        <v>56</v>
      </c>
      <c r="F199" s="16" t="s">
        <v>11</v>
      </c>
      <c r="G199" s="16" t="s">
        <v>4</v>
      </c>
      <c r="H199" s="16">
        <v>10</v>
      </c>
      <c r="I199" s="16" t="s">
        <v>5</v>
      </c>
      <c r="J199" t="s">
        <v>111</v>
      </c>
      <c r="K199">
        <v>1</v>
      </c>
      <c r="L199">
        <v>0</v>
      </c>
      <c r="M199">
        <v>0</v>
      </c>
      <c r="N199">
        <v>1</v>
      </c>
    </row>
    <row r="200" spans="1:14">
      <c r="A200" s="16" t="s">
        <v>30</v>
      </c>
      <c r="B200" s="16" t="s">
        <v>22</v>
      </c>
      <c r="C200" s="16" t="s">
        <v>16</v>
      </c>
      <c r="D200" s="11">
        <v>45768</v>
      </c>
      <c r="E200" s="16">
        <v>57</v>
      </c>
      <c r="F200" s="16" t="s">
        <v>35</v>
      </c>
      <c r="G200" s="16" t="s">
        <v>4</v>
      </c>
      <c r="H200" s="16">
        <v>5</v>
      </c>
      <c r="I200" s="16" t="s">
        <v>5</v>
      </c>
      <c r="J200" t="s">
        <v>110</v>
      </c>
      <c r="K200">
        <v>0</v>
      </c>
      <c r="L200">
        <v>1</v>
      </c>
      <c r="M200">
        <v>0</v>
      </c>
      <c r="N200">
        <v>1</v>
      </c>
    </row>
    <row r="201" spans="1:14">
      <c r="A201" s="16" t="s">
        <v>30</v>
      </c>
      <c r="B201" s="16" t="s">
        <v>22</v>
      </c>
      <c r="C201" s="16" t="s">
        <v>16</v>
      </c>
      <c r="D201" s="11">
        <v>45768</v>
      </c>
      <c r="E201" s="16">
        <v>57</v>
      </c>
      <c r="F201" s="16" t="s">
        <v>35</v>
      </c>
      <c r="G201" s="16" t="s">
        <v>4</v>
      </c>
      <c r="H201" s="16">
        <v>5</v>
      </c>
      <c r="I201" s="16" t="s">
        <v>36</v>
      </c>
      <c r="J201" t="s">
        <v>111</v>
      </c>
      <c r="K201">
        <v>1</v>
      </c>
      <c r="L201">
        <v>0</v>
      </c>
      <c r="M201">
        <v>0</v>
      </c>
      <c r="N201">
        <v>1</v>
      </c>
    </row>
    <row r="202" spans="1:14">
      <c r="A202" s="16" t="s">
        <v>30</v>
      </c>
      <c r="B202" s="16" t="s">
        <v>22</v>
      </c>
      <c r="C202" s="16" t="s">
        <v>16</v>
      </c>
      <c r="D202" s="11">
        <v>45768</v>
      </c>
      <c r="E202" s="16">
        <v>57</v>
      </c>
      <c r="F202" s="16" t="s">
        <v>35</v>
      </c>
      <c r="G202" s="16" t="s">
        <v>5</v>
      </c>
      <c r="H202" s="16">
        <v>7</v>
      </c>
      <c r="I202" s="16" t="s">
        <v>4</v>
      </c>
      <c r="J202" t="s">
        <v>111</v>
      </c>
      <c r="K202">
        <v>1</v>
      </c>
      <c r="L202">
        <v>0</v>
      </c>
      <c r="M202">
        <v>0</v>
      </c>
      <c r="N202">
        <v>1</v>
      </c>
    </row>
    <row r="203" spans="1:14">
      <c r="A203" s="16" t="s">
        <v>30</v>
      </c>
      <c r="B203" s="16" t="s">
        <v>22</v>
      </c>
      <c r="C203" s="16" t="s">
        <v>16</v>
      </c>
      <c r="D203" s="11">
        <v>45768</v>
      </c>
      <c r="E203" s="16">
        <v>57</v>
      </c>
      <c r="F203" s="16" t="s">
        <v>35</v>
      </c>
      <c r="G203" s="16" t="s">
        <v>5</v>
      </c>
      <c r="H203" s="16">
        <v>7</v>
      </c>
      <c r="I203" s="16" t="s">
        <v>36</v>
      </c>
      <c r="J203" t="s">
        <v>111</v>
      </c>
      <c r="K203">
        <v>1</v>
      </c>
      <c r="L203">
        <v>0</v>
      </c>
      <c r="M203">
        <v>0</v>
      </c>
      <c r="N203">
        <v>1</v>
      </c>
    </row>
    <row r="204" spans="1:14">
      <c r="A204" s="16" t="s">
        <v>30</v>
      </c>
      <c r="B204" s="16" t="s">
        <v>22</v>
      </c>
      <c r="C204" s="16" t="s">
        <v>16</v>
      </c>
      <c r="D204" s="11">
        <v>45768</v>
      </c>
      <c r="E204" s="16">
        <v>57</v>
      </c>
      <c r="F204" s="16" t="s">
        <v>35</v>
      </c>
      <c r="G204" s="16" t="s">
        <v>36</v>
      </c>
      <c r="H204" s="16">
        <v>0</v>
      </c>
      <c r="I204" s="16" t="s">
        <v>4</v>
      </c>
      <c r="J204" t="s">
        <v>110</v>
      </c>
      <c r="K204">
        <v>0</v>
      </c>
      <c r="L204">
        <v>1</v>
      </c>
      <c r="M204">
        <v>0</v>
      </c>
      <c r="N204">
        <v>1</v>
      </c>
    </row>
    <row r="205" spans="1:14">
      <c r="A205" s="16" t="s">
        <v>30</v>
      </c>
      <c r="B205" s="16" t="s">
        <v>22</v>
      </c>
      <c r="C205" s="16" t="s">
        <v>16</v>
      </c>
      <c r="D205" s="11">
        <v>45768</v>
      </c>
      <c r="E205" s="16">
        <v>57</v>
      </c>
      <c r="F205" s="16" t="s">
        <v>35</v>
      </c>
      <c r="G205" s="16" t="s">
        <v>36</v>
      </c>
      <c r="H205" s="16">
        <v>0</v>
      </c>
      <c r="I205" s="16" t="s">
        <v>5</v>
      </c>
      <c r="J205" t="s">
        <v>110</v>
      </c>
      <c r="K205">
        <v>0</v>
      </c>
      <c r="L205">
        <v>1</v>
      </c>
      <c r="M205">
        <v>0</v>
      </c>
      <c r="N205">
        <v>1</v>
      </c>
    </row>
    <row r="206" spans="1:14">
      <c r="A206" s="16" t="s">
        <v>30</v>
      </c>
      <c r="B206" s="16" t="s">
        <v>21</v>
      </c>
      <c r="C206" s="16" t="s">
        <v>16</v>
      </c>
      <c r="D206" s="11">
        <v>45768</v>
      </c>
      <c r="E206" s="16">
        <v>58</v>
      </c>
      <c r="F206" s="16" t="s">
        <v>37</v>
      </c>
      <c r="G206" s="16" t="s">
        <v>4</v>
      </c>
      <c r="H206" s="16">
        <v>9</v>
      </c>
      <c r="I206" s="16" t="s">
        <v>5</v>
      </c>
      <c r="J206" t="s">
        <v>111</v>
      </c>
      <c r="K206">
        <v>1</v>
      </c>
      <c r="L206">
        <v>0</v>
      </c>
      <c r="M206">
        <v>0</v>
      </c>
      <c r="N206">
        <v>1</v>
      </c>
    </row>
    <row r="207" spans="1:14">
      <c r="A207" s="16" t="s">
        <v>30</v>
      </c>
      <c r="B207" s="16" t="s">
        <v>21</v>
      </c>
      <c r="C207" s="16" t="s">
        <v>16</v>
      </c>
      <c r="D207" s="11">
        <v>45768</v>
      </c>
      <c r="E207" s="16">
        <v>58</v>
      </c>
      <c r="F207" s="16" t="s">
        <v>37</v>
      </c>
      <c r="G207" s="16" t="s">
        <v>4</v>
      </c>
      <c r="H207" s="16">
        <v>9</v>
      </c>
      <c r="I207" s="16" t="s">
        <v>36</v>
      </c>
      <c r="J207" t="s">
        <v>111</v>
      </c>
      <c r="K207">
        <v>1</v>
      </c>
      <c r="L207">
        <v>0</v>
      </c>
      <c r="M207">
        <v>0</v>
      </c>
      <c r="N207">
        <v>1</v>
      </c>
    </row>
    <row r="208" spans="1:14">
      <c r="A208" s="16" t="s">
        <v>30</v>
      </c>
      <c r="B208" s="16" t="s">
        <v>21</v>
      </c>
      <c r="C208" s="16" t="s">
        <v>16</v>
      </c>
      <c r="D208" s="11">
        <v>45768</v>
      </c>
      <c r="E208" s="16">
        <v>58</v>
      </c>
      <c r="F208" s="16" t="s">
        <v>37</v>
      </c>
      <c r="G208" s="16" t="s">
        <v>5</v>
      </c>
      <c r="H208" s="16">
        <v>3</v>
      </c>
      <c r="I208" s="16" t="s">
        <v>4</v>
      </c>
      <c r="J208" t="s">
        <v>110</v>
      </c>
      <c r="K208">
        <v>0</v>
      </c>
      <c r="L208">
        <v>1</v>
      </c>
      <c r="M208">
        <v>0</v>
      </c>
      <c r="N208">
        <v>1</v>
      </c>
    </row>
    <row r="209" spans="1:14">
      <c r="A209" s="16" t="s">
        <v>30</v>
      </c>
      <c r="B209" s="16" t="s">
        <v>21</v>
      </c>
      <c r="C209" s="16" t="s">
        <v>16</v>
      </c>
      <c r="D209" s="11">
        <v>45768</v>
      </c>
      <c r="E209" s="16">
        <v>58</v>
      </c>
      <c r="F209" s="16" t="s">
        <v>37</v>
      </c>
      <c r="G209" s="16" t="s">
        <v>5</v>
      </c>
      <c r="H209" s="16">
        <v>3</v>
      </c>
      <c r="I209" s="16" t="s">
        <v>36</v>
      </c>
      <c r="J209" t="s">
        <v>110</v>
      </c>
      <c r="K209">
        <v>0</v>
      </c>
      <c r="L209">
        <v>1</v>
      </c>
      <c r="M209">
        <v>0</v>
      </c>
      <c r="N209">
        <v>1</v>
      </c>
    </row>
    <row r="210" spans="1:14">
      <c r="A210" s="16" t="s">
        <v>30</v>
      </c>
      <c r="B210" s="16" t="s">
        <v>21</v>
      </c>
      <c r="C210" s="16" t="s">
        <v>16</v>
      </c>
      <c r="D210" s="11">
        <v>45768</v>
      </c>
      <c r="E210" s="16">
        <v>58</v>
      </c>
      <c r="F210" s="16" t="s">
        <v>37</v>
      </c>
      <c r="G210" s="16" t="s">
        <v>36</v>
      </c>
      <c r="H210" s="16">
        <v>4</v>
      </c>
      <c r="I210" s="16" t="s">
        <v>4</v>
      </c>
      <c r="J210" t="s">
        <v>110</v>
      </c>
      <c r="K210">
        <v>0</v>
      </c>
      <c r="L210">
        <v>1</v>
      </c>
      <c r="M210">
        <v>0</v>
      </c>
      <c r="N210">
        <v>1</v>
      </c>
    </row>
    <row r="211" spans="1:14">
      <c r="A211" s="16" t="s">
        <v>30</v>
      </c>
      <c r="B211" s="16" t="s">
        <v>21</v>
      </c>
      <c r="C211" s="16" t="s">
        <v>16</v>
      </c>
      <c r="D211" s="11">
        <v>45768</v>
      </c>
      <c r="E211" s="16">
        <v>58</v>
      </c>
      <c r="F211" s="16" t="s">
        <v>37</v>
      </c>
      <c r="G211" s="16" t="s">
        <v>36</v>
      </c>
      <c r="H211" s="16">
        <v>4</v>
      </c>
      <c r="I211" s="16" t="s">
        <v>5</v>
      </c>
      <c r="J211" t="s">
        <v>111</v>
      </c>
      <c r="K211">
        <v>1</v>
      </c>
      <c r="L211">
        <v>0</v>
      </c>
      <c r="M211">
        <v>0</v>
      </c>
      <c r="N211">
        <v>1</v>
      </c>
    </row>
    <row r="212" spans="1:14">
      <c r="A212" s="16" t="s">
        <v>30</v>
      </c>
      <c r="B212" s="16" t="s">
        <v>23</v>
      </c>
      <c r="C212" s="16" t="s">
        <v>16</v>
      </c>
      <c r="D212" s="11">
        <v>45768</v>
      </c>
      <c r="E212" s="16">
        <v>59</v>
      </c>
      <c r="F212" s="16" t="s">
        <v>11</v>
      </c>
      <c r="G212" s="16" t="s">
        <v>4</v>
      </c>
      <c r="H212" s="16">
        <v>12</v>
      </c>
      <c r="I212" s="16" t="s">
        <v>5</v>
      </c>
      <c r="J212" t="s">
        <v>111</v>
      </c>
      <c r="K212">
        <v>1</v>
      </c>
      <c r="L212">
        <v>0</v>
      </c>
      <c r="M212">
        <v>0</v>
      </c>
      <c r="N212">
        <v>1</v>
      </c>
    </row>
    <row r="213" spans="1:14">
      <c r="A213" s="16" t="s">
        <v>30</v>
      </c>
      <c r="B213" s="16" t="s">
        <v>23</v>
      </c>
      <c r="C213" s="16" t="s">
        <v>16</v>
      </c>
      <c r="D213" s="11">
        <v>45768</v>
      </c>
      <c r="E213" s="16">
        <v>59</v>
      </c>
      <c r="F213" s="16" t="s">
        <v>11</v>
      </c>
      <c r="G213" s="16" t="s">
        <v>5</v>
      </c>
      <c r="H213" s="16">
        <v>1</v>
      </c>
      <c r="I213" s="16" t="s">
        <v>4</v>
      </c>
      <c r="J213" t="s">
        <v>110</v>
      </c>
      <c r="K213">
        <v>0</v>
      </c>
      <c r="L213">
        <v>1</v>
      </c>
      <c r="M213">
        <v>0</v>
      </c>
      <c r="N213">
        <v>1</v>
      </c>
    </row>
    <row r="214" spans="1:14">
      <c r="A214" s="16" t="s">
        <v>30</v>
      </c>
      <c r="B214" s="16" t="s">
        <v>22</v>
      </c>
      <c r="C214" s="16" t="s">
        <v>16</v>
      </c>
      <c r="D214" s="11">
        <v>45769</v>
      </c>
      <c r="E214" s="16">
        <v>60</v>
      </c>
      <c r="F214" s="16" t="s">
        <v>9</v>
      </c>
      <c r="G214" s="16" t="s">
        <v>4</v>
      </c>
      <c r="H214" s="16">
        <v>5</v>
      </c>
      <c r="I214" s="16" t="s">
        <v>5</v>
      </c>
      <c r="J214" t="s">
        <v>110</v>
      </c>
      <c r="K214">
        <v>0</v>
      </c>
      <c r="L214">
        <v>1</v>
      </c>
      <c r="M214">
        <v>0</v>
      </c>
      <c r="N214">
        <v>1</v>
      </c>
    </row>
    <row r="215" spans="1:14">
      <c r="A215" s="16" t="s">
        <v>30</v>
      </c>
      <c r="B215" s="16" t="s">
        <v>22</v>
      </c>
      <c r="C215" s="16" t="s">
        <v>16</v>
      </c>
      <c r="D215" s="11">
        <v>45769</v>
      </c>
      <c r="E215" s="16">
        <v>60</v>
      </c>
      <c r="F215" s="16" t="s">
        <v>9</v>
      </c>
      <c r="G215" s="16" t="s">
        <v>5</v>
      </c>
      <c r="H215" s="16">
        <v>12</v>
      </c>
      <c r="I215" s="16" t="s">
        <v>4</v>
      </c>
      <c r="J215" t="s">
        <v>111</v>
      </c>
      <c r="K215">
        <v>1</v>
      </c>
      <c r="L215">
        <v>0</v>
      </c>
      <c r="M215">
        <v>0</v>
      </c>
      <c r="N215">
        <v>1</v>
      </c>
    </row>
    <row r="216" spans="1:14">
      <c r="A216" s="16" t="s">
        <v>30</v>
      </c>
      <c r="B216" s="16" t="s">
        <v>21</v>
      </c>
      <c r="C216" s="16" t="s">
        <v>16</v>
      </c>
      <c r="D216" s="11">
        <v>45769</v>
      </c>
      <c r="E216" s="16">
        <v>61</v>
      </c>
      <c r="F216" s="16" t="s">
        <v>11</v>
      </c>
      <c r="G216" s="16" t="s">
        <v>4</v>
      </c>
      <c r="H216" s="16">
        <v>13</v>
      </c>
      <c r="I216" s="16" t="s">
        <v>5</v>
      </c>
      <c r="J216" t="s">
        <v>111</v>
      </c>
      <c r="K216">
        <v>1</v>
      </c>
      <c r="L216">
        <v>0</v>
      </c>
      <c r="M216">
        <v>0</v>
      </c>
      <c r="N216">
        <v>1</v>
      </c>
    </row>
    <row r="217" spans="1:14">
      <c r="A217" s="16" t="s">
        <v>30</v>
      </c>
      <c r="B217" s="16" t="s">
        <v>21</v>
      </c>
      <c r="C217" s="16" t="s">
        <v>16</v>
      </c>
      <c r="D217" s="11">
        <v>45769</v>
      </c>
      <c r="E217" s="16">
        <v>61</v>
      </c>
      <c r="F217" s="16" t="s">
        <v>11</v>
      </c>
      <c r="G217" s="16" t="s">
        <v>5</v>
      </c>
      <c r="H217" s="16">
        <v>2</v>
      </c>
      <c r="I217" s="16" t="s">
        <v>4</v>
      </c>
      <c r="J217" t="s">
        <v>110</v>
      </c>
      <c r="K217">
        <v>0</v>
      </c>
      <c r="L217">
        <v>1</v>
      </c>
      <c r="M217">
        <v>0</v>
      </c>
      <c r="N217">
        <v>1</v>
      </c>
    </row>
    <row r="218" spans="1:14">
      <c r="A218" s="16" t="s">
        <v>30</v>
      </c>
      <c r="B218" s="16" t="s">
        <v>23</v>
      </c>
      <c r="C218" s="16" t="s">
        <v>16</v>
      </c>
      <c r="D218" s="11">
        <v>45769</v>
      </c>
      <c r="E218" s="16">
        <v>62</v>
      </c>
      <c r="F218" s="16" t="s">
        <v>39</v>
      </c>
      <c r="G218" s="16" t="s">
        <v>4</v>
      </c>
      <c r="H218" s="16">
        <v>8</v>
      </c>
      <c r="I218" s="16" t="s">
        <v>7</v>
      </c>
      <c r="J218" t="s">
        <v>111</v>
      </c>
      <c r="K218">
        <v>1</v>
      </c>
      <c r="L218">
        <v>0</v>
      </c>
      <c r="M218">
        <v>0</v>
      </c>
      <c r="N218">
        <v>1</v>
      </c>
    </row>
    <row r="219" spans="1:14">
      <c r="A219" s="16" t="s">
        <v>30</v>
      </c>
      <c r="B219" s="16" t="s">
        <v>23</v>
      </c>
      <c r="C219" s="16" t="s">
        <v>16</v>
      </c>
      <c r="D219" s="11">
        <v>45769</v>
      </c>
      <c r="E219" s="16">
        <v>62</v>
      </c>
      <c r="F219" s="16" t="s">
        <v>39</v>
      </c>
      <c r="G219" s="16" t="s">
        <v>7</v>
      </c>
      <c r="H219" s="16">
        <v>1</v>
      </c>
      <c r="I219" s="16" t="s">
        <v>4</v>
      </c>
      <c r="J219" t="s">
        <v>110</v>
      </c>
      <c r="K219">
        <v>0</v>
      </c>
      <c r="L219">
        <v>1</v>
      </c>
      <c r="M219">
        <v>0</v>
      </c>
      <c r="N219">
        <v>1</v>
      </c>
    </row>
    <row r="220" spans="1:14">
      <c r="A220" s="16" t="s">
        <v>30</v>
      </c>
      <c r="B220" s="16" t="s">
        <v>23</v>
      </c>
      <c r="C220" s="16" t="s">
        <v>16</v>
      </c>
      <c r="D220" s="11">
        <v>45769</v>
      </c>
      <c r="E220" s="16">
        <v>62</v>
      </c>
      <c r="F220" s="16" t="s">
        <v>39</v>
      </c>
      <c r="G220" s="16" t="s">
        <v>7</v>
      </c>
      <c r="H220" s="16">
        <v>1</v>
      </c>
      <c r="I220" s="16" t="s">
        <v>5</v>
      </c>
      <c r="J220" t="s">
        <v>110</v>
      </c>
      <c r="K220">
        <v>0</v>
      </c>
      <c r="L220">
        <v>1</v>
      </c>
      <c r="M220">
        <v>0</v>
      </c>
      <c r="N220">
        <v>1</v>
      </c>
    </row>
    <row r="221" spans="1:14">
      <c r="A221" s="16" t="s">
        <v>30</v>
      </c>
      <c r="B221" s="16" t="s">
        <v>23</v>
      </c>
      <c r="C221" s="16" t="s">
        <v>16</v>
      </c>
      <c r="D221" s="11">
        <v>45769</v>
      </c>
      <c r="E221" s="16">
        <v>62</v>
      </c>
      <c r="F221" s="16" t="s">
        <v>39</v>
      </c>
      <c r="G221" s="16" t="s">
        <v>5</v>
      </c>
      <c r="H221" s="16">
        <v>2</v>
      </c>
      <c r="I221" s="16" t="s">
        <v>4</v>
      </c>
      <c r="J221" t="s">
        <v>110</v>
      </c>
      <c r="K221">
        <v>0</v>
      </c>
      <c r="L221">
        <v>1</v>
      </c>
      <c r="M221">
        <v>0</v>
      </c>
      <c r="N221">
        <v>1</v>
      </c>
    </row>
    <row r="222" spans="1:14">
      <c r="A222" s="16" t="s">
        <v>30</v>
      </c>
      <c r="B222" s="16" t="s">
        <v>23</v>
      </c>
      <c r="C222" s="16" t="s">
        <v>16</v>
      </c>
      <c r="D222" s="11">
        <v>45769</v>
      </c>
      <c r="E222" s="16">
        <v>62</v>
      </c>
      <c r="F222" s="16" t="s">
        <v>39</v>
      </c>
      <c r="G222" s="16" t="s">
        <v>5</v>
      </c>
      <c r="H222" s="16">
        <v>2</v>
      </c>
      <c r="I222" s="16" t="s">
        <v>7</v>
      </c>
      <c r="J222" t="s">
        <v>111</v>
      </c>
      <c r="K222">
        <v>1</v>
      </c>
      <c r="L222">
        <v>0</v>
      </c>
      <c r="M222">
        <v>0</v>
      </c>
      <c r="N222">
        <v>1</v>
      </c>
    </row>
    <row r="223" spans="1:14">
      <c r="A223" s="16" t="s">
        <v>30</v>
      </c>
      <c r="B223" s="16" t="s">
        <v>23</v>
      </c>
      <c r="C223" s="16" t="s">
        <v>16</v>
      </c>
      <c r="D223" s="11">
        <v>45769</v>
      </c>
      <c r="E223" s="16">
        <v>62</v>
      </c>
      <c r="F223" s="16" t="s">
        <v>39</v>
      </c>
      <c r="G223" s="16" t="s">
        <v>4</v>
      </c>
      <c r="H223" s="16">
        <v>8</v>
      </c>
      <c r="I223" s="16" t="s">
        <v>5</v>
      </c>
      <c r="J223" t="s">
        <v>111</v>
      </c>
      <c r="K223">
        <v>1</v>
      </c>
      <c r="L223">
        <v>0</v>
      </c>
      <c r="M223">
        <v>0</v>
      </c>
      <c r="N223">
        <v>1</v>
      </c>
    </row>
    <row r="224" spans="1:14">
      <c r="A224" s="16" t="s">
        <v>30</v>
      </c>
      <c r="B224" s="16" t="s">
        <v>22</v>
      </c>
      <c r="C224" s="16" t="s">
        <v>16</v>
      </c>
      <c r="D224" s="11">
        <v>45770</v>
      </c>
      <c r="E224" s="16">
        <v>63</v>
      </c>
      <c r="F224" s="16" t="s">
        <v>11</v>
      </c>
      <c r="G224" s="16" t="s">
        <v>4</v>
      </c>
      <c r="H224" s="16">
        <v>9</v>
      </c>
      <c r="I224" s="16" t="s">
        <v>5</v>
      </c>
      <c r="J224" t="s">
        <v>111</v>
      </c>
      <c r="K224">
        <v>1</v>
      </c>
      <c r="L224">
        <v>0</v>
      </c>
      <c r="M224">
        <v>0</v>
      </c>
      <c r="N224">
        <v>1</v>
      </c>
    </row>
    <row r="225" spans="1:14">
      <c r="A225" s="16" t="s">
        <v>30</v>
      </c>
      <c r="B225" s="16" t="s">
        <v>22</v>
      </c>
      <c r="C225" s="16" t="s">
        <v>16</v>
      </c>
      <c r="D225" s="11">
        <v>45770</v>
      </c>
      <c r="E225" s="16">
        <v>63</v>
      </c>
      <c r="F225" s="16" t="s">
        <v>11</v>
      </c>
      <c r="G225" s="16" t="s">
        <v>5</v>
      </c>
      <c r="H225" s="16">
        <v>4</v>
      </c>
      <c r="I225" s="16" t="s">
        <v>4</v>
      </c>
      <c r="J225" t="s">
        <v>110</v>
      </c>
      <c r="K225">
        <v>0</v>
      </c>
      <c r="L225">
        <v>1</v>
      </c>
      <c r="M225">
        <v>0</v>
      </c>
      <c r="N225">
        <v>1</v>
      </c>
    </row>
    <row r="226" spans="1:14">
      <c r="A226" s="16" t="s">
        <v>30</v>
      </c>
      <c r="B226" s="16" t="s">
        <v>22</v>
      </c>
      <c r="C226" s="16" t="s">
        <v>16</v>
      </c>
      <c r="D226" s="11">
        <v>45770</v>
      </c>
      <c r="E226" s="16">
        <v>64</v>
      </c>
      <c r="F226" s="16" t="s">
        <v>40</v>
      </c>
      <c r="G226" s="16" t="s">
        <v>6</v>
      </c>
      <c r="H226" s="16">
        <v>7</v>
      </c>
      <c r="I226" s="16" t="s">
        <v>5</v>
      </c>
      <c r="J226" t="s">
        <v>110</v>
      </c>
      <c r="K226">
        <v>0</v>
      </c>
      <c r="L226">
        <v>1</v>
      </c>
      <c r="M226">
        <v>0</v>
      </c>
      <c r="N226">
        <v>1</v>
      </c>
    </row>
    <row r="227" spans="1:14">
      <c r="A227" s="16" t="s">
        <v>30</v>
      </c>
      <c r="B227" s="16" t="s">
        <v>22</v>
      </c>
      <c r="C227" s="16" t="s">
        <v>16</v>
      </c>
      <c r="D227" s="11">
        <v>45770</v>
      </c>
      <c r="E227" s="16">
        <v>64</v>
      </c>
      <c r="F227" s="16" t="s">
        <v>40</v>
      </c>
      <c r="G227" s="16" t="s">
        <v>5</v>
      </c>
      <c r="H227" s="16">
        <v>9</v>
      </c>
      <c r="I227" s="16" t="s">
        <v>6</v>
      </c>
      <c r="J227" t="s">
        <v>111</v>
      </c>
      <c r="K227">
        <v>1</v>
      </c>
      <c r="L227">
        <v>0</v>
      </c>
      <c r="M227">
        <v>0</v>
      </c>
      <c r="N227">
        <v>1</v>
      </c>
    </row>
    <row r="228" spans="1:14">
      <c r="A228" s="16" t="s">
        <v>30</v>
      </c>
      <c r="B228" s="16" t="s">
        <v>22</v>
      </c>
      <c r="C228" s="16" t="s">
        <v>16</v>
      </c>
      <c r="D228" s="11">
        <v>45770</v>
      </c>
      <c r="E228" s="16">
        <v>65</v>
      </c>
      <c r="F228" s="16" t="s">
        <v>12</v>
      </c>
      <c r="G228" s="16" t="s">
        <v>7</v>
      </c>
      <c r="H228" s="16">
        <v>4</v>
      </c>
      <c r="I228" s="16" t="s">
        <v>4</v>
      </c>
      <c r="J228" t="s">
        <v>110</v>
      </c>
      <c r="K228">
        <v>0</v>
      </c>
      <c r="L228">
        <v>1</v>
      </c>
      <c r="M228">
        <v>0</v>
      </c>
      <c r="N228">
        <v>1</v>
      </c>
    </row>
    <row r="229" spans="1:14">
      <c r="A229" s="16" t="s">
        <v>30</v>
      </c>
      <c r="B229" s="16" t="s">
        <v>22</v>
      </c>
      <c r="C229" s="16" t="s">
        <v>16</v>
      </c>
      <c r="D229" s="11">
        <v>45770</v>
      </c>
      <c r="E229" s="16">
        <v>65</v>
      </c>
      <c r="F229" s="16" t="s">
        <v>12</v>
      </c>
      <c r="G229" s="16" t="s">
        <v>5</v>
      </c>
      <c r="H229" s="16">
        <v>3</v>
      </c>
      <c r="I229" s="16" t="s">
        <v>7</v>
      </c>
      <c r="J229" t="s">
        <v>110</v>
      </c>
      <c r="K229">
        <v>0</v>
      </c>
      <c r="L229">
        <v>1</v>
      </c>
      <c r="M229">
        <v>0</v>
      </c>
      <c r="N229">
        <v>1</v>
      </c>
    </row>
    <row r="230" spans="1:14">
      <c r="A230" s="16" t="s">
        <v>30</v>
      </c>
      <c r="B230" s="16" t="s">
        <v>22</v>
      </c>
      <c r="C230" s="16" t="s">
        <v>16</v>
      </c>
      <c r="D230" s="11">
        <v>45770</v>
      </c>
      <c r="E230" s="16">
        <v>65</v>
      </c>
      <c r="F230" s="16" t="s">
        <v>12</v>
      </c>
      <c r="G230" s="16" t="s">
        <v>5</v>
      </c>
      <c r="H230" s="16">
        <v>3</v>
      </c>
      <c r="I230" s="16" t="s">
        <v>4</v>
      </c>
      <c r="J230" t="s">
        <v>110</v>
      </c>
      <c r="K230">
        <v>0</v>
      </c>
      <c r="L230">
        <v>1</v>
      </c>
      <c r="M230">
        <v>0</v>
      </c>
      <c r="N230">
        <v>1</v>
      </c>
    </row>
    <row r="231" spans="1:14">
      <c r="A231" s="16" t="s">
        <v>30</v>
      </c>
      <c r="B231" s="16" t="s">
        <v>22</v>
      </c>
      <c r="C231" s="16" t="s">
        <v>16</v>
      </c>
      <c r="D231" s="11">
        <v>45770</v>
      </c>
      <c r="E231" s="16">
        <v>65</v>
      </c>
      <c r="F231" s="16" t="s">
        <v>12</v>
      </c>
      <c r="G231" s="16" t="s">
        <v>7</v>
      </c>
      <c r="H231" s="16">
        <v>4</v>
      </c>
      <c r="I231" s="16" t="s">
        <v>5</v>
      </c>
      <c r="J231" t="s">
        <v>111</v>
      </c>
      <c r="K231">
        <v>1</v>
      </c>
      <c r="L231">
        <v>0</v>
      </c>
      <c r="M231">
        <v>0</v>
      </c>
      <c r="N231">
        <v>1</v>
      </c>
    </row>
    <row r="232" spans="1:14">
      <c r="A232" s="16" t="s">
        <v>30</v>
      </c>
      <c r="B232" s="16" t="s">
        <v>22</v>
      </c>
      <c r="C232" s="16" t="s">
        <v>16</v>
      </c>
      <c r="D232" s="11">
        <v>45770</v>
      </c>
      <c r="E232" s="16">
        <v>65</v>
      </c>
      <c r="F232" s="16" t="s">
        <v>12</v>
      </c>
      <c r="G232" s="16" t="s">
        <v>4</v>
      </c>
      <c r="H232" s="16">
        <v>7</v>
      </c>
      <c r="I232" s="16" t="s">
        <v>7</v>
      </c>
      <c r="J232" t="s">
        <v>111</v>
      </c>
      <c r="K232">
        <v>1</v>
      </c>
      <c r="L232">
        <v>0</v>
      </c>
      <c r="M232">
        <v>0</v>
      </c>
      <c r="N232">
        <v>1</v>
      </c>
    </row>
    <row r="233" spans="1:14">
      <c r="A233" s="16" t="s">
        <v>30</v>
      </c>
      <c r="B233" s="16" t="s">
        <v>22</v>
      </c>
      <c r="C233" s="16" t="s">
        <v>16</v>
      </c>
      <c r="D233" s="11">
        <v>45770</v>
      </c>
      <c r="E233" s="16">
        <v>65</v>
      </c>
      <c r="F233" s="16" t="s">
        <v>12</v>
      </c>
      <c r="G233" s="16" t="s">
        <v>4</v>
      </c>
      <c r="H233" s="16">
        <v>7</v>
      </c>
      <c r="I233" s="16" t="s">
        <v>5</v>
      </c>
      <c r="J233" t="s">
        <v>111</v>
      </c>
      <c r="K233">
        <v>1</v>
      </c>
      <c r="L233">
        <v>0</v>
      </c>
      <c r="M233">
        <v>0</v>
      </c>
      <c r="N233">
        <v>1</v>
      </c>
    </row>
    <row r="234" spans="1:14">
      <c r="A234" s="16" t="s">
        <v>30</v>
      </c>
      <c r="B234" s="16" t="s">
        <v>23</v>
      </c>
      <c r="C234" s="16" t="s">
        <v>16</v>
      </c>
      <c r="D234" s="11">
        <v>45771</v>
      </c>
      <c r="E234" s="16">
        <v>66</v>
      </c>
      <c r="F234" s="16" t="s">
        <v>9</v>
      </c>
      <c r="G234" s="16" t="s">
        <v>5</v>
      </c>
      <c r="H234" s="16">
        <v>3</v>
      </c>
      <c r="I234" s="16" t="s">
        <v>4</v>
      </c>
      <c r="J234" t="s">
        <v>110</v>
      </c>
      <c r="K234">
        <v>0</v>
      </c>
      <c r="L234">
        <v>1</v>
      </c>
      <c r="M234">
        <v>0</v>
      </c>
      <c r="N234">
        <v>1</v>
      </c>
    </row>
    <row r="235" spans="1:14">
      <c r="A235" s="16" t="s">
        <v>30</v>
      </c>
      <c r="B235" s="16" t="s">
        <v>23</v>
      </c>
      <c r="C235" s="16" t="s">
        <v>16</v>
      </c>
      <c r="D235" s="11">
        <v>45771</v>
      </c>
      <c r="E235" s="16">
        <v>66</v>
      </c>
      <c r="F235" s="16" t="s">
        <v>9</v>
      </c>
      <c r="G235" s="16" t="s">
        <v>4</v>
      </c>
      <c r="H235" s="16">
        <v>6</v>
      </c>
      <c r="I235" s="16" t="s">
        <v>5</v>
      </c>
      <c r="J235" t="s">
        <v>111</v>
      </c>
      <c r="K235">
        <v>1</v>
      </c>
      <c r="L235">
        <v>0</v>
      </c>
      <c r="M235">
        <v>0</v>
      </c>
      <c r="N235">
        <v>1</v>
      </c>
    </row>
    <row r="236" spans="1:14">
      <c r="A236" s="16" t="s">
        <v>30</v>
      </c>
      <c r="B236" s="16" t="s">
        <v>21</v>
      </c>
      <c r="C236" s="16" t="s">
        <v>16</v>
      </c>
      <c r="D236" s="11">
        <v>45771</v>
      </c>
      <c r="E236" s="16">
        <v>67</v>
      </c>
      <c r="F236" s="16" t="s">
        <v>11</v>
      </c>
      <c r="G236" s="16" t="s">
        <v>5</v>
      </c>
      <c r="H236" s="16">
        <v>3</v>
      </c>
      <c r="I236" s="16" t="s">
        <v>4</v>
      </c>
      <c r="J236" t="s">
        <v>110</v>
      </c>
      <c r="K236">
        <v>0</v>
      </c>
      <c r="L236">
        <v>1</v>
      </c>
      <c r="M236">
        <v>0</v>
      </c>
      <c r="N236">
        <v>1</v>
      </c>
    </row>
    <row r="237" spans="1:14">
      <c r="A237" s="16" t="s">
        <v>30</v>
      </c>
      <c r="B237" s="16" t="s">
        <v>21</v>
      </c>
      <c r="C237" s="16" t="s">
        <v>16</v>
      </c>
      <c r="D237" s="11">
        <v>45771</v>
      </c>
      <c r="E237" s="16">
        <v>67</v>
      </c>
      <c r="F237" s="16" t="s">
        <v>11</v>
      </c>
      <c r="G237" s="16" t="s">
        <v>4</v>
      </c>
      <c r="H237" s="16">
        <v>11</v>
      </c>
      <c r="I237" s="16" t="s">
        <v>5</v>
      </c>
      <c r="J237" t="s">
        <v>111</v>
      </c>
      <c r="K237">
        <v>1</v>
      </c>
      <c r="L237">
        <v>0</v>
      </c>
      <c r="M237">
        <v>0</v>
      </c>
      <c r="N237">
        <v>1</v>
      </c>
    </row>
    <row r="238" spans="1:14">
      <c r="A238" s="16" t="s">
        <v>30</v>
      </c>
      <c r="B238" s="16" t="s">
        <v>22</v>
      </c>
      <c r="C238" s="16" t="s">
        <v>16</v>
      </c>
      <c r="D238" s="11">
        <v>45771</v>
      </c>
      <c r="E238" s="16">
        <v>68</v>
      </c>
      <c r="F238" s="16" t="s">
        <v>15</v>
      </c>
      <c r="G238" s="16" t="s">
        <v>5</v>
      </c>
      <c r="H238" s="16">
        <v>1</v>
      </c>
      <c r="I238" s="16" t="s">
        <v>4</v>
      </c>
      <c r="J238" t="s">
        <v>110</v>
      </c>
      <c r="K238">
        <v>0</v>
      </c>
      <c r="L238">
        <v>1</v>
      </c>
      <c r="M238">
        <v>0</v>
      </c>
      <c r="N238">
        <v>1</v>
      </c>
    </row>
    <row r="239" spans="1:14">
      <c r="A239" s="16" t="s">
        <v>30</v>
      </c>
      <c r="B239" s="16" t="s">
        <v>22</v>
      </c>
      <c r="C239" s="16" t="s">
        <v>16</v>
      </c>
      <c r="D239" s="11">
        <v>45771</v>
      </c>
      <c r="E239" s="16">
        <v>68</v>
      </c>
      <c r="F239" s="16" t="s">
        <v>15</v>
      </c>
      <c r="G239" s="16" t="s">
        <v>6</v>
      </c>
      <c r="H239" s="16">
        <v>4</v>
      </c>
      <c r="I239" s="16" t="s">
        <v>5</v>
      </c>
      <c r="J239" t="s">
        <v>111</v>
      </c>
      <c r="K239">
        <v>1</v>
      </c>
      <c r="L239">
        <v>0</v>
      </c>
      <c r="M239">
        <v>0</v>
      </c>
      <c r="N239">
        <v>1</v>
      </c>
    </row>
    <row r="240" spans="1:14">
      <c r="A240" s="16" t="s">
        <v>30</v>
      </c>
      <c r="B240" s="16" t="s">
        <v>22</v>
      </c>
      <c r="C240" s="16" t="s">
        <v>16</v>
      </c>
      <c r="D240" s="11">
        <v>45771</v>
      </c>
      <c r="E240" s="16">
        <v>68</v>
      </c>
      <c r="F240" s="16" t="s">
        <v>15</v>
      </c>
      <c r="G240" s="16" t="s">
        <v>6</v>
      </c>
      <c r="H240" s="16">
        <v>4</v>
      </c>
      <c r="I240" s="16" t="s">
        <v>4</v>
      </c>
      <c r="J240" t="s">
        <v>110</v>
      </c>
      <c r="K240">
        <v>0</v>
      </c>
      <c r="L240">
        <v>1</v>
      </c>
      <c r="M240">
        <v>0</v>
      </c>
      <c r="N240">
        <v>1</v>
      </c>
    </row>
    <row r="241" spans="1:14">
      <c r="A241" s="16" t="s">
        <v>30</v>
      </c>
      <c r="B241" s="16" t="s">
        <v>22</v>
      </c>
      <c r="C241" s="16" t="s">
        <v>16</v>
      </c>
      <c r="D241" s="11">
        <v>45771</v>
      </c>
      <c r="E241" s="16">
        <v>68</v>
      </c>
      <c r="F241" s="16" t="s">
        <v>15</v>
      </c>
      <c r="G241" s="16" t="s">
        <v>4</v>
      </c>
      <c r="H241" s="16">
        <v>10</v>
      </c>
      <c r="I241" s="16" t="s">
        <v>5</v>
      </c>
      <c r="J241" t="s">
        <v>111</v>
      </c>
      <c r="K241">
        <v>1</v>
      </c>
      <c r="L241">
        <v>0</v>
      </c>
      <c r="M241">
        <v>0</v>
      </c>
      <c r="N241">
        <v>1</v>
      </c>
    </row>
    <row r="242" spans="1:14">
      <c r="A242" s="16" t="s">
        <v>30</v>
      </c>
      <c r="B242" s="16" t="s">
        <v>22</v>
      </c>
      <c r="C242" s="16" t="s">
        <v>16</v>
      </c>
      <c r="D242" s="11">
        <v>45771</v>
      </c>
      <c r="E242" s="16">
        <v>68</v>
      </c>
      <c r="F242" s="16" t="s">
        <v>15</v>
      </c>
      <c r="G242" s="16" t="s">
        <v>4</v>
      </c>
      <c r="H242" s="16">
        <v>10</v>
      </c>
      <c r="I242" s="16" t="s">
        <v>6</v>
      </c>
      <c r="J242" t="s">
        <v>111</v>
      </c>
      <c r="K242">
        <v>1</v>
      </c>
      <c r="L242">
        <v>0</v>
      </c>
      <c r="M242">
        <v>0</v>
      </c>
      <c r="N242">
        <v>1</v>
      </c>
    </row>
    <row r="243" spans="1:14">
      <c r="A243" s="16" t="s">
        <v>30</v>
      </c>
      <c r="B243" s="16" t="s">
        <v>22</v>
      </c>
      <c r="C243" s="16" t="s">
        <v>16</v>
      </c>
      <c r="D243" s="11">
        <v>45771</v>
      </c>
      <c r="E243" s="16">
        <v>68</v>
      </c>
      <c r="F243" s="16" t="s">
        <v>15</v>
      </c>
      <c r="G243" s="16" t="s">
        <v>5</v>
      </c>
      <c r="H243" s="16">
        <v>1</v>
      </c>
      <c r="I243" s="16" t="s">
        <v>6</v>
      </c>
      <c r="J243" t="s">
        <v>110</v>
      </c>
      <c r="K243">
        <v>0</v>
      </c>
      <c r="L243">
        <v>1</v>
      </c>
      <c r="M243">
        <v>0</v>
      </c>
      <c r="N243">
        <v>1</v>
      </c>
    </row>
    <row r="244" spans="1:14">
      <c r="A244" s="16" t="s">
        <v>30</v>
      </c>
      <c r="B244" s="16" t="s">
        <v>22</v>
      </c>
      <c r="C244" s="16" t="s">
        <v>16</v>
      </c>
      <c r="D244" s="11">
        <v>45771</v>
      </c>
      <c r="E244" s="16">
        <v>69</v>
      </c>
      <c r="F244" s="16" t="s">
        <v>8</v>
      </c>
      <c r="G244" s="16" t="s">
        <v>6</v>
      </c>
      <c r="H244" s="16">
        <v>4</v>
      </c>
      <c r="I244" s="16" t="s">
        <v>4</v>
      </c>
      <c r="J244" t="s">
        <v>110</v>
      </c>
      <c r="K244">
        <v>0</v>
      </c>
      <c r="L244">
        <v>1</v>
      </c>
      <c r="M244">
        <v>0</v>
      </c>
      <c r="N244">
        <v>1</v>
      </c>
    </row>
    <row r="245" spans="1:14">
      <c r="A245" s="16" t="s">
        <v>30</v>
      </c>
      <c r="B245" s="16" t="s">
        <v>22</v>
      </c>
      <c r="C245" s="16" t="s">
        <v>16</v>
      </c>
      <c r="D245" s="11">
        <v>45771</v>
      </c>
      <c r="E245" s="16">
        <v>69</v>
      </c>
      <c r="F245" s="16" t="s">
        <v>8</v>
      </c>
      <c r="G245" s="16" t="s">
        <v>5</v>
      </c>
      <c r="H245" s="16">
        <v>5</v>
      </c>
      <c r="I245" s="16" t="s">
        <v>6</v>
      </c>
      <c r="J245" t="s">
        <v>111</v>
      </c>
      <c r="K245">
        <v>1</v>
      </c>
      <c r="L245">
        <v>0</v>
      </c>
      <c r="M245">
        <v>0</v>
      </c>
      <c r="N245">
        <v>1</v>
      </c>
    </row>
    <row r="246" spans="1:14">
      <c r="A246" s="16" t="s">
        <v>30</v>
      </c>
      <c r="B246" s="16" t="s">
        <v>22</v>
      </c>
      <c r="C246" s="16" t="s">
        <v>16</v>
      </c>
      <c r="D246" s="11">
        <v>45771</v>
      </c>
      <c r="E246" s="16">
        <v>69</v>
      </c>
      <c r="F246" s="16" t="s">
        <v>8</v>
      </c>
      <c r="G246" s="16" t="s">
        <v>5</v>
      </c>
      <c r="H246" s="16">
        <v>5</v>
      </c>
      <c r="I246" s="16" t="s">
        <v>4</v>
      </c>
      <c r="J246" t="s">
        <v>110</v>
      </c>
      <c r="K246">
        <v>0</v>
      </c>
      <c r="L246">
        <v>1</v>
      </c>
      <c r="M246">
        <v>0</v>
      </c>
      <c r="N246">
        <v>1</v>
      </c>
    </row>
    <row r="247" spans="1:14">
      <c r="A247" s="16" t="s">
        <v>30</v>
      </c>
      <c r="B247" s="16" t="s">
        <v>22</v>
      </c>
      <c r="C247" s="16" t="s">
        <v>16</v>
      </c>
      <c r="D247" s="11">
        <v>45771</v>
      </c>
      <c r="E247" s="16">
        <v>69</v>
      </c>
      <c r="F247" s="16" t="s">
        <v>8</v>
      </c>
      <c r="G247" s="16" t="s">
        <v>4</v>
      </c>
      <c r="H247" s="16">
        <v>11</v>
      </c>
      <c r="I247" s="16" t="s">
        <v>6</v>
      </c>
      <c r="J247" t="s">
        <v>111</v>
      </c>
      <c r="K247">
        <v>1</v>
      </c>
      <c r="L247">
        <v>0</v>
      </c>
      <c r="M247">
        <v>0</v>
      </c>
      <c r="N247">
        <v>1</v>
      </c>
    </row>
    <row r="248" spans="1:14">
      <c r="A248" s="16" t="s">
        <v>30</v>
      </c>
      <c r="B248" s="16" t="s">
        <v>22</v>
      </c>
      <c r="C248" s="16" t="s">
        <v>16</v>
      </c>
      <c r="D248" s="11">
        <v>45771</v>
      </c>
      <c r="E248" s="16">
        <v>69</v>
      </c>
      <c r="F248" s="16" t="s">
        <v>8</v>
      </c>
      <c r="G248" s="16" t="s">
        <v>4</v>
      </c>
      <c r="H248" s="16">
        <v>11</v>
      </c>
      <c r="I248" s="16" t="s">
        <v>5</v>
      </c>
      <c r="J248" t="s">
        <v>111</v>
      </c>
      <c r="K248">
        <v>1</v>
      </c>
      <c r="L248">
        <v>0</v>
      </c>
      <c r="M248">
        <v>0</v>
      </c>
      <c r="N248">
        <v>1</v>
      </c>
    </row>
    <row r="249" spans="1:14">
      <c r="A249" s="16" t="s">
        <v>30</v>
      </c>
      <c r="B249" s="16" t="s">
        <v>22</v>
      </c>
      <c r="C249" s="16" t="s">
        <v>16</v>
      </c>
      <c r="D249" s="11">
        <v>45771</v>
      </c>
      <c r="E249" s="16">
        <v>69</v>
      </c>
      <c r="F249" s="16" t="s">
        <v>8</v>
      </c>
      <c r="G249" s="16" t="s">
        <v>6</v>
      </c>
      <c r="H249" s="16">
        <v>4</v>
      </c>
      <c r="I249" s="16" t="s">
        <v>5</v>
      </c>
      <c r="J249" t="s">
        <v>110</v>
      </c>
      <c r="K249">
        <v>0</v>
      </c>
      <c r="L249">
        <v>1</v>
      </c>
      <c r="M249">
        <v>0</v>
      </c>
      <c r="N249">
        <v>1</v>
      </c>
    </row>
    <row r="250" spans="1:14">
      <c r="A250" s="16" t="s">
        <v>30</v>
      </c>
      <c r="B250" s="16" t="s">
        <v>22</v>
      </c>
      <c r="C250" s="16" t="s">
        <v>16</v>
      </c>
      <c r="D250" s="11">
        <v>45772</v>
      </c>
      <c r="E250" s="16">
        <v>70</v>
      </c>
      <c r="F250" s="16" t="s">
        <v>9</v>
      </c>
      <c r="G250" s="16" t="s">
        <v>5</v>
      </c>
      <c r="H250" s="16">
        <v>7</v>
      </c>
      <c r="I250" s="16" t="s">
        <v>4</v>
      </c>
      <c r="J250" t="s">
        <v>110</v>
      </c>
      <c r="K250">
        <v>0</v>
      </c>
      <c r="L250">
        <v>1</v>
      </c>
      <c r="M250">
        <v>0</v>
      </c>
      <c r="N250">
        <v>1</v>
      </c>
    </row>
    <row r="251" spans="1:14">
      <c r="A251" s="16" t="s">
        <v>30</v>
      </c>
      <c r="B251" s="16" t="s">
        <v>22</v>
      </c>
      <c r="C251" s="16" t="s">
        <v>16</v>
      </c>
      <c r="D251" s="11">
        <v>45772</v>
      </c>
      <c r="E251" s="16">
        <v>70</v>
      </c>
      <c r="F251" s="16" t="s">
        <v>9</v>
      </c>
      <c r="G251" s="16" t="s">
        <v>4</v>
      </c>
      <c r="H251" s="16">
        <v>9</v>
      </c>
      <c r="I251" s="16" t="s">
        <v>5</v>
      </c>
      <c r="J251" t="s">
        <v>111</v>
      </c>
      <c r="K251">
        <v>1</v>
      </c>
      <c r="L251">
        <v>0</v>
      </c>
      <c r="M251">
        <v>0</v>
      </c>
      <c r="N251">
        <v>1</v>
      </c>
    </row>
    <row r="252" spans="1:14">
      <c r="A252" s="16" t="s">
        <v>30</v>
      </c>
      <c r="B252" s="16" t="s">
        <v>21</v>
      </c>
      <c r="C252" s="16" t="s">
        <v>16</v>
      </c>
      <c r="D252" s="11">
        <v>45772</v>
      </c>
      <c r="E252" s="16">
        <v>71</v>
      </c>
      <c r="F252" s="16" t="s">
        <v>11</v>
      </c>
      <c r="G252" s="16" t="s">
        <v>5</v>
      </c>
      <c r="H252" s="16">
        <v>8</v>
      </c>
      <c r="I252" s="16" t="s">
        <v>4</v>
      </c>
      <c r="J252" t="s">
        <v>110</v>
      </c>
      <c r="K252">
        <v>0</v>
      </c>
      <c r="L252">
        <v>1</v>
      </c>
      <c r="M252">
        <v>0</v>
      </c>
      <c r="N252">
        <v>1</v>
      </c>
    </row>
    <row r="253" spans="1:14">
      <c r="A253" s="16" t="s">
        <v>30</v>
      </c>
      <c r="B253" s="16" t="s">
        <v>21</v>
      </c>
      <c r="C253" s="16" t="s">
        <v>16</v>
      </c>
      <c r="D253" s="11">
        <v>45772</v>
      </c>
      <c r="E253" s="16">
        <v>71</v>
      </c>
      <c r="F253" s="16" t="s">
        <v>11</v>
      </c>
      <c r="G253" s="16" t="s">
        <v>4</v>
      </c>
      <c r="H253" s="16">
        <v>13</v>
      </c>
      <c r="I253" s="16" t="s">
        <v>5</v>
      </c>
      <c r="J253" t="s">
        <v>111</v>
      </c>
      <c r="K253">
        <v>1</v>
      </c>
      <c r="L253">
        <v>0</v>
      </c>
      <c r="M253">
        <v>0</v>
      </c>
      <c r="N253">
        <v>1</v>
      </c>
    </row>
    <row r="254" spans="1:14">
      <c r="A254" s="16" t="s">
        <v>30</v>
      </c>
      <c r="B254" s="16" t="s">
        <v>22</v>
      </c>
      <c r="C254" s="16" t="s">
        <v>16</v>
      </c>
      <c r="D254" s="11">
        <v>45775</v>
      </c>
      <c r="E254" s="16">
        <v>72</v>
      </c>
      <c r="F254" s="16" t="s">
        <v>12</v>
      </c>
      <c r="G254" s="16" t="s">
        <v>5</v>
      </c>
      <c r="H254" s="16">
        <v>1</v>
      </c>
      <c r="I254" s="16" t="s">
        <v>4</v>
      </c>
      <c r="J254" t="s">
        <v>110</v>
      </c>
      <c r="K254">
        <v>0</v>
      </c>
      <c r="L254">
        <v>1</v>
      </c>
      <c r="M254">
        <v>0</v>
      </c>
      <c r="N254">
        <v>1</v>
      </c>
    </row>
    <row r="255" spans="1:14">
      <c r="A255" s="16" t="s">
        <v>30</v>
      </c>
      <c r="B255" s="16" t="s">
        <v>22</v>
      </c>
      <c r="C255" s="16" t="s">
        <v>16</v>
      </c>
      <c r="D255" s="11">
        <v>45775</v>
      </c>
      <c r="E255" s="16">
        <v>72</v>
      </c>
      <c r="F255" s="16" t="s">
        <v>12</v>
      </c>
      <c r="G255" s="16" t="s">
        <v>7</v>
      </c>
      <c r="H255" s="16">
        <v>0</v>
      </c>
      <c r="I255" s="16" t="s">
        <v>5</v>
      </c>
      <c r="J255" t="s">
        <v>110</v>
      </c>
      <c r="K255">
        <v>0</v>
      </c>
      <c r="L255">
        <v>1</v>
      </c>
      <c r="M255">
        <v>0</v>
      </c>
      <c r="N255">
        <v>1</v>
      </c>
    </row>
    <row r="256" spans="1:14">
      <c r="A256" s="16" t="s">
        <v>30</v>
      </c>
      <c r="B256" s="16" t="s">
        <v>22</v>
      </c>
      <c r="C256" s="16" t="s">
        <v>16</v>
      </c>
      <c r="D256" s="11">
        <v>45775</v>
      </c>
      <c r="E256" s="16">
        <v>72</v>
      </c>
      <c r="F256" s="16" t="s">
        <v>12</v>
      </c>
      <c r="G256" s="16" t="s">
        <v>7</v>
      </c>
      <c r="H256" s="16">
        <v>0</v>
      </c>
      <c r="I256" s="16" t="s">
        <v>4</v>
      </c>
      <c r="J256" t="s">
        <v>110</v>
      </c>
      <c r="K256">
        <v>0</v>
      </c>
      <c r="L256">
        <v>1</v>
      </c>
      <c r="M256">
        <v>0</v>
      </c>
      <c r="N256">
        <v>1</v>
      </c>
    </row>
    <row r="257" spans="1:14">
      <c r="A257" s="16" t="s">
        <v>30</v>
      </c>
      <c r="B257" s="16" t="s">
        <v>22</v>
      </c>
      <c r="C257" s="16" t="s">
        <v>16</v>
      </c>
      <c r="D257" s="11">
        <v>45775</v>
      </c>
      <c r="E257" s="16">
        <v>72</v>
      </c>
      <c r="F257" s="16" t="s">
        <v>12</v>
      </c>
      <c r="G257" s="16" t="s">
        <v>4</v>
      </c>
      <c r="H257" s="16">
        <v>4</v>
      </c>
      <c r="I257" s="16" t="s">
        <v>7</v>
      </c>
      <c r="J257" t="s">
        <v>111</v>
      </c>
      <c r="K257">
        <v>1</v>
      </c>
      <c r="L257">
        <v>0</v>
      </c>
      <c r="M257">
        <v>0</v>
      </c>
      <c r="N257">
        <v>1</v>
      </c>
    </row>
    <row r="258" spans="1:14">
      <c r="A258" s="16" t="s">
        <v>30</v>
      </c>
      <c r="B258" s="16" t="s">
        <v>22</v>
      </c>
      <c r="C258" s="16" t="s">
        <v>16</v>
      </c>
      <c r="D258" s="11">
        <v>45775</v>
      </c>
      <c r="E258" s="16">
        <v>72</v>
      </c>
      <c r="F258" s="16" t="s">
        <v>12</v>
      </c>
      <c r="G258" s="16" t="s">
        <v>4</v>
      </c>
      <c r="H258" s="16">
        <v>4</v>
      </c>
      <c r="I258" s="16" t="s">
        <v>5</v>
      </c>
      <c r="J258" t="s">
        <v>111</v>
      </c>
      <c r="K258">
        <v>1</v>
      </c>
      <c r="L258">
        <v>0</v>
      </c>
      <c r="M258">
        <v>0</v>
      </c>
      <c r="N258">
        <v>1</v>
      </c>
    </row>
    <row r="259" spans="1:14">
      <c r="A259" s="16" t="s">
        <v>30</v>
      </c>
      <c r="B259" s="16" t="s">
        <v>22</v>
      </c>
      <c r="C259" s="16" t="s">
        <v>16</v>
      </c>
      <c r="D259" s="11">
        <v>45775</v>
      </c>
      <c r="E259" s="16">
        <v>72</v>
      </c>
      <c r="F259" s="16" t="s">
        <v>12</v>
      </c>
      <c r="G259" s="16" t="s">
        <v>5</v>
      </c>
      <c r="H259" s="16">
        <v>1</v>
      </c>
      <c r="I259" s="16" t="s">
        <v>7</v>
      </c>
      <c r="J259" t="s">
        <v>111</v>
      </c>
      <c r="K259">
        <v>1</v>
      </c>
      <c r="L259">
        <v>0</v>
      </c>
      <c r="M259">
        <v>0</v>
      </c>
      <c r="N259">
        <v>1</v>
      </c>
    </row>
    <row r="260" spans="1:14">
      <c r="A260" s="16" t="s">
        <v>30</v>
      </c>
      <c r="B260" s="16" t="s">
        <v>21</v>
      </c>
      <c r="C260" s="16" t="s">
        <v>16</v>
      </c>
      <c r="D260" s="11">
        <v>45775</v>
      </c>
      <c r="E260" s="16">
        <v>73</v>
      </c>
      <c r="F260" s="16" t="s">
        <v>9</v>
      </c>
      <c r="G260" s="16" t="s">
        <v>5</v>
      </c>
      <c r="H260" s="16">
        <v>10</v>
      </c>
      <c r="I260" s="16" t="s">
        <v>4</v>
      </c>
      <c r="J260" t="s">
        <v>111</v>
      </c>
      <c r="K260">
        <v>1</v>
      </c>
      <c r="L260">
        <v>0</v>
      </c>
      <c r="M260">
        <v>0</v>
      </c>
      <c r="N260">
        <v>1</v>
      </c>
    </row>
    <row r="261" spans="1:14">
      <c r="A261" s="16" t="s">
        <v>30</v>
      </c>
      <c r="B261" s="16" t="s">
        <v>21</v>
      </c>
      <c r="C261" s="16" t="s">
        <v>16</v>
      </c>
      <c r="D261" s="11">
        <v>45775</v>
      </c>
      <c r="E261" s="16">
        <v>73</v>
      </c>
      <c r="F261" s="16" t="s">
        <v>9</v>
      </c>
      <c r="G261" s="16" t="s">
        <v>4</v>
      </c>
      <c r="H261" s="16">
        <v>2</v>
      </c>
      <c r="I261" s="16" t="s">
        <v>5</v>
      </c>
      <c r="J261" t="s">
        <v>110</v>
      </c>
      <c r="K261">
        <v>0</v>
      </c>
      <c r="L261">
        <v>1</v>
      </c>
      <c r="M261">
        <v>0</v>
      </c>
      <c r="N261">
        <v>1</v>
      </c>
    </row>
    <row r="262" spans="1:14">
      <c r="A262" s="16" t="s">
        <v>30</v>
      </c>
      <c r="B262" s="16" t="s">
        <v>23</v>
      </c>
      <c r="C262" s="16" t="s">
        <v>16</v>
      </c>
      <c r="D262" s="11">
        <v>45775</v>
      </c>
      <c r="E262" s="16">
        <v>74</v>
      </c>
      <c r="F262" s="16" t="s">
        <v>39</v>
      </c>
      <c r="G262" s="16" t="s">
        <v>5</v>
      </c>
      <c r="H262" s="16">
        <v>1</v>
      </c>
      <c r="I262" s="16" t="s">
        <v>7</v>
      </c>
      <c r="J262" t="s">
        <v>110</v>
      </c>
      <c r="K262">
        <v>0</v>
      </c>
      <c r="L262">
        <v>1</v>
      </c>
      <c r="M262">
        <v>0</v>
      </c>
      <c r="N262">
        <v>1</v>
      </c>
    </row>
    <row r="263" spans="1:14">
      <c r="A263" s="16" t="s">
        <v>30</v>
      </c>
      <c r="B263" s="16" t="s">
        <v>23</v>
      </c>
      <c r="C263" s="16" t="s">
        <v>16</v>
      </c>
      <c r="D263" s="11">
        <v>45775</v>
      </c>
      <c r="E263" s="16">
        <v>74</v>
      </c>
      <c r="F263" s="16" t="s">
        <v>39</v>
      </c>
      <c r="G263" s="16" t="s">
        <v>7</v>
      </c>
      <c r="H263" s="16">
        <v>3</v>
      </c>
      <c r="I263" s="16" t="s">
        <v>5</v>
      </c>
      <c r="J263" t="s">
        <v>111</v>
      </c>
      <c r="K263">
        <v>1</v>
      </c>
      <c r="L263">
        <v>0</v>
      </c>
      <c r="M263">
        <v>0</v>
      </c>
      <c r="N263">
        <v>1</v>
      </c>
    </row>
    <row r="264" spans="1:14">
      <c r="A264" s="16" t="s">
        <v>30</v>
      </c>
      <c r="B264" s="16" t="s">
        <v>23</v>
      </c>
      <c r="C264" s="16" t="s">
        <v>16</v>
      </c>
      <c r="D264" s="11">
        <v>45775</v>
      </c>
      <c r="E264" s="16">
        <v>74</v>
      </c>
      <c r="F264" s="16" t="s">
        <v>39</v>
      </c>
      <c r="G264" s="16" t="s">
        <v>7</v>
      </c>
      <c r="H264" s="16">
        <v>3</v>
      </c>
      <c r="I264" s="16" t="s">
        <v>4</v>
      </c>
      <c r="J264" t="s">
        <v>110</v>
      </c>
      <c r="K264">
        <v>0</v>
      </c>
      <c r="L264">
        <v>1</v>
      </c>
      <c r="M264">
        <v>0</v>
      </c>
      <c r="N264">
        <v>1</v>
      </c>
    </row>
    <row r="265" spans="1:14">
      <c r="A265" s="16" t="s">
        <v>30</v>
      </c>
      <c r="B265" s="16" t="s">
        <v>23</v>
      </c>
      <c r="C265" s="16" t="s">
        <v>16</v>
      </c>
      <c r="D265" s="11">
        <v>45775</v>
      </c>
      <c r="E265" s="16">
        <v>74</v>
      </c>
      <c r="F265" s="16" t="s">
        <v>39</v>
      </c>
      <c r="G265" s="16" t="s">
        <v>4</v>
      </c>
      <c r="H265" s="16">
        <v>7</v>
      </c>
      <c r="I265" s="16" t="s">
        <v>5</v>
      </c>
      <c r="J265" t="s">
        <v>111</v>
      </c>
      <c r="K265">
        <v>1</v>
      </c>
      <c r="L265">
        <v>0</v>
      </c>
      <c r="M265">
        <v>0</v>
      </c>
      <c r="N265">
        <v>1</v>
      </c>
    </row>
    <row r="266" spans="1:14">
      <c r="A266" s="16" t="s">
        <v>30</v>
      </c>
      <c r="B266" s="16" t="s">
        <v>23</v>
      </c>
      <c r="C266" s="16" t="s">
        <v>16</v>
      </c>
      <c r="D266" s="11">
        <v>45775</v>
      </c>
      <c r="E266" s="16">
        <v>74</v>
      </c>
      <c r="F266" s="16" t="s">
        <v>39</v>
      </c>
      <c r="G266" s="16" t="s">
        <v>4</v>
      </c>
      <c r="H266" s="16">
        <v>7</v>
      </c>
      <c r="I266" s="16" t="s">
        <v>7</v>
      </c>
      <c r="J266" t="s">
        <v>111</v>
      </c>
      <c r="K266">
        <v>1</v>
      </c>
      <c r="L266">
        <v>0</v>
      </c>
      <c r="M266">
        <v>0</v>
      </c>
      <c r="N266">
        <v>1</v>
      </c>
    </row>
    <row r="267" spans="1:14">
      <c r="A267" s="16" t="s">
        <v>30</v>
      </c>
      <c r="B267" s="16" t="s">
        <v>23</v>
      </c>
      <c r="C267" s="16" t="s">
        <v>16</v>
      </c>
      <c r="D267" s="11">
        <v>45775</v>
      </c>
      <c r="E267" s="16">
        <v>74</v>
      </c>
      <c r="F267" s="16" t="s">
        <v>39</v>
      </c>
      <c r="G267" s="16" t="s">
        <v>5</v>
      </c>
      <c r="H267" s="16">
        <v>1</v>
      </c>
      <c r="I267" s="16" t="s">
        <v>4</v>
      </c>
      <c r="J267" t="s">
        <v>110</v>
      </c>
      <c r="K267">
        <v>0</v>
      </c>
      <c r="L267">
        <v>1</v>
      </c>
      <c r="M267">
        <v>0</v>
      </c>
      <c r="N267">
        <v>1</v>
      </c>
    </row>
    <row r="268" spans="1:14">
      <c r="A268" s="16" t="s">
        <v>30</v>
      </c>
      <c r="B268" s="16" t="s">
        <v>22</v>
      </c>
      <c r="C268" s="16" t="s">
        <v>16</v>
      </c>
      <c r="D268" s="11">
        <v>45775</v>
      </c>
      <c r="E268" s="16">
        <v>75</v>
      </c>
      <c r="F268" s="16" t="s">
        <v>11</v>
      </c>
      <c r="G268" s="16" t="s">
        <v>4</v>
      </c>
      <c r="H268" s="16">
        <v>10</v>
      </c>
      <c r="I268" s="16" t="s">
        <v>5</v>
      </c>
      <c r="J268" t="s">
        <v>111</v>
      </c>
      <c r="K268">
        <v>1</v>
      </c>
      <c r="L268">
        <v>0</v>
      </c>
      <c r="M268">
        <v>0</v>
      </c>
      <c r="N268">
        <v>1</v>
      </c>
    </row>
    <row r="269" spans="1:14">
      <c r="A269" s="16" t="s">
        <v>30</v>
      </c>
      <c r="B269" s="16" t="s">
        <v>22</v>
      </c>
      <c r="C269" s="16" t="s">
        <v>16</v>
      </c>
      <c r="D269" s="11">
        <v>45775</v>
      </c>
      <c r="E269" s="16">
        <v>75</v>
      </c>
      <c r="F269" s="16" t="s">
        <v>11</v>
      </c>
      <c r="G269" s="16" t="s">
        <v>5</v>
      </c>
      <c r="H269" s="16">
        <v>8</v>
      </c>
      <c r="I269" s="16" t="s">
        <v>4</v>
      </c>
      <c r="J269" t="s">
        <v>110</v>
      </c>
      <c r="K269">
        <v>0</v>
      </c>
      <c r="L269">
        <v>1</v>
      </c>
      <c r="M269">
        <v>0</v>
      </c>
      <c r="N269">
        <v>1</v>
      </c>
    </row>
    <row r="270" spans="1:14">
      <c r="A270" s="16" t="s">
        <v>30</v>
      </c>
      <c r="B270" s="16" t="s">
        <v>22</v>
      </c>
      <c r="C270" s="16" t="s">
        <v>16</v>
      </c>
      <c r="D270" s="11">
        <v>45776</v>
      </c>
      <c r="E270" s="16">
        <v>76</v>
      </c>
      <c r="F270" s="16" t="s">
        <v>9</v>
      </c>
      <c r="G270" s="16" t="s">
        <v>4</v>
      </c>
      <c r="H270" s="16">
        <v>5</v>
      </c>
      <c r="I270" s="16" t="s">
        <v>5</v>
      </c>
      <c r="J270" t="s">
        <v>111</v>
      </c>
      <c r="K270">
        <v>1</v>
      </c>
      <c r="L270">
        <v>0</v>
      </c>
      <c r="M270">
        <v>0</v>
      </c>
      <c r="N270">
        <v>1</v>
      </c>
    </row>
    <row r="271" spans="1:14">
      <c r="A271" s="16" t="s">
        <v>30</v>
      </c>
      <c r="B271" s="16" t="s">
        <v>22</v>
      </c>
      <c r="C271" s="16" t="s">
        <v>16</v>
      </c>
      <c r="D271" s="11">
        <v>45776</v>
      </c>
      <c r="E271" s="16">
        <v>76</v>
      </c>
      <c r="F271" s="16" t="s">
        <v>9</v>
      </c>
      <c r="G271" s="16" t="s">
        <v>5</v>
      </c>
      <c r="H271" s="16">
        <v>0</v>
      </c>
      <c r="I271" s="16" t="s">
        <v>4</v>
      </c>
      <c r="J271" t="s">
        <v>110</v>
      </c>
      <c r="K271">
        <v>0</v>
      </c>
      <c r="L271">
        <v>1</v>
      </c>
      <c r="M271">
        <v>0</v>
      </c>
      <c r="N271">
        <v>1</v>
      </c>
    </row>
    <row r="272" spans="1:14">
      <c r="A272" s="16" t="s">
        <v>30</v>
      </c>
      <c r="B272" s="16" t="s">
        <v>22</v>
      </c>
      <c r="C272" s="16" t="s">
        <v>16</v>
      </c>
      <c r="D272" s="11">
        <v>45776</v>
      </c>
      <c r="E272" s="16">
        <v>77</v>
      </c>
      <c r="F272" s="16" t="s">
        <v>74</v>
      </c>
      <c r="G272" s="16" t="s">
        <v>6</v>
      </c>
      <c r="H272" s="16">
        <v>8</v>
      </c>
      <c r="I272" s="16" t="s">
        <v>5</v>
      </c>
      <c r="J272" t="s">
        <v>111</v>
      </c>
      <c r="K272">
        <v>1</v>
      </c>
      <c r="L272">
        <v>0</v>
      </c>
      <c r="M272">
        <v>0</v>
      </c>
      <c r="N272">
        <v>1</v>
      </c>
    </row>
    <row r="273" spans="1:14">
      <c r="A273" s="16" t="s">
        <v>30</v>
      </c>
      <c r="B273" s="16" t="s">
        <v>22</v>
      </c>
      <c r="C273" s="16" t="s">
        <v>16</v>
      </c>
      <c r="D273" s="11">
        <v>45776</v>
      </c>
      <c r="E273" s="16">
        <v>77</v>
      </c>
      <c r="F273" s="16" t="s">
        <v>74</v>
      </c>
      <c r="G273" s="16" t="s">
        <v>6</v>
      </c>
      <c r="H273" s="16">
        <v>8</v>
      </c>
      <c r="I273" s="16" t="s">
        <v>4</v>
      </c>
      <c r="J273" t="s">
        <v>111</v>
      </c>
      <c r="K273">
        <v>1</v>
      </c>
      <c r="L273">
        <v>0</v>
      </c>
      <c r="M273">
        <v>0</v>
      </c>
      <c r="N273">
        <v>1</v>
      </c>
    </row>
    <row r="274" spans="1:14">
      <c r="A274" s="16" t="s">
        <v>30</v>
      </c>
      <c r="B274" s="16" t="s">
        <v>22</v>
      </c>
      <c r="C274" s="16" t="s">
        <v>16</v>
      </c>
      <c r="D274" s="11">
        <v>45776</v>
      </c>
      <c r="E274" s="16">
        <v>77</v>
      </c>
      <c r="F274" s="16" t="s">
        <v>74</v>
      </c>
      <c r="G274" s="16" t="s">
        <v>4</v>
      </c>
      <c r="H274" s="16">
        <v>1</v>
      </c>
      <c r="I274" s="16" t="s">
        <v>6</v>
      </c>
      <c r="J274" t="s">
        <v>110</v>
      </c>
      <c r="K274">
        <v>0</v>
      </c>
      <c r="L274">
        <v>1</v>
      </c>
      <c r="M274">
        <v>0</v>
      </c>
      <c r="N274">
        <v>1</v>
      </c>
    </row>
    <row r="275" spans="1:14">
      <c r="A275" s="16" t="s">
        <v>30</v>
      </c>
      <c r="B275" s="16" t="s">
        <v>22</v>
      </c>
      <c r="C275" s="16" t="s">
        <v>16</v>
      </c>
      <c r="D275" s="11">
        <v>45776</v>
      </c>
      <c r="E275" s="16">
        <v>77</v>
      </c>
      <c r="F275" s="16" t="s">
        <v>74</v>
      </c>
      <c r="G275" s="16" t="s">
        <v>5</v>
      </c>
      <c r="H275" s="16">
        <v>5</v>
      </c>
      <c r="I275" s="16" t="s">
        <v>4</v>
      </c>
      <c r="J275" t="s">
        <v>111</v>
      </c>
      <c r="K275">
        <v>1</v>
      </c>
      <c r="L275">
        <v>0</v>
      </c>
      <c r="M275">
        <v>0</v>
      </c>
      <c r="N275">
        <v>1</v>
      </c>
    </row>
    <row r="276" spans="1:14">
      <c r="A276" s="16" t="s">
        <v>30</v>
      </c>
      <c r="B276" s="16" t="s">
        <v>22</v>
      </c>
      <c r="C276" s="16" t="s">
        <v>16</v>
      </c>
      <c r="D276" s="11">
        <v>45776</v>
      </c>
      <c r="E276" s="16">
        <v>77</v>
      </c>
      <c r="F276" s="16" t="s">
        <v>74</v>
      </c>
      <c r="G276" s="16" t="s">
        <v>4</v>
      </c>
      <c r="H276" s="16">
        <v>1</v>
      </c>
      <c r="I276" s="16" t="s">
        <v>5</v>
      </c>
      <c r="J276" t="s">
        <v>110</v>
      </c>
      <c r="K276">
        <v>0</v>
      </c>
      <c r="L276">
        <v>1</v>
      </c>
      <c r="M276">
        <v>0</v>
      </c>
      <c r="N276">
        <v>1</v>
      </c>
    </row>
    <row r="277" spans="1:14">
      <c r="A277" s="16" t="s">
        <v>30</v>
      </c>
      <c r="B277" s="16" t="s">
        <v>22</v>
      </c>
      <c r="C277" s="16" t="s">
        <v>16</v>
      </c>
      <c r="D277" s="11">
        <v>45776</v>
      </c>
      <c r="E277" s="16">
        <v>77</v>
      </c>
      <c r="F277" s="16" t="s">
        <v>74</v>
      </c>
      <c r="G277" s="16" t="s">
        <v>5</v>
      </c>
      <c r="H277" s="16">
        <v>5</v>
      </c>
      <c r="I277" s="16" t="s">
        <v>6</v>
      </c>
      <c r="J277" t="s">
        <v>110</v>
      </c>
      <c r="K277">
        <v>0</v>
      </c>
      <c r="L277">
        <v>1</v>
      </c>
      <c r="M277">
        <v>0</v>
      </c>
      <c r="N277">
        <v>1</v>
      </c>
    </row>
    <row r="278" spans="1:14">
      <c r="A278" s="16" t="s">
        <v>30</v>
      </c>
      <c r="B278" s="16" t="s">
        <v>22</v>
      </c>
      <c r="C278" s="16" t="s">
        <v>16</v>
      </c>
      <c r="D278" s="11">
        <v>45776</v>
      </c>
      <c r="E278" s="16">
        <v>78</v>
      </c>
      <c r="F278" s="16" t="s">
        <v>75</v>
      </c>
      <c r="G278" s="16" t="s">
        <v>4</v>
      </c>
      <c r="H278" s="16">
        <v>9</v>
      </c>
      <c r="I278" s="16" t="s">
        <v>7</v>
      </c>
      <c r="J278" t="s">
        <v>111</v>
      </c>
      <c r="K278">
        <v>1</v>
      </c>
      <c r="L278">
        <v>0</v>
      </c>
      <c r="M278">
        <v>0</v>
      </c>
      <c r="N278">
        <v>1</v>
      </c>
    </row>
    <row r="279" spans="1:14">
      <c r="A279" s="16" t="s">
        <v>30</v>
      </c>
      <c r="B279" s="16" t="s">
        <v>22</v>
      </c>
      <c r="C279" s="16" t="s">
        <v>16</v>
      </c>
      <c r="D279" s="11">
        <v>45776</v>
      </c>
      <c r="E279" s="16">
        <v>78</v>
      </c>
      <c r="F279" s="16" t="s">
        <v>75</v>
      </c>
      <c r="G279" s="16" t="s">
        <v>7</v>
      </c>
      <c r="H279" s="16">
        <v>4</v>
      </c>
      <c r="I279" s="16" t="s">
        <v>4</v>
      </c>
      <c r="J279" t="s">
        <v>110</v>
      </c>
      <c r="K279">
        <v>0</v>
      </c>
      <c r="L279">
        <v>1</v>
      </c>
      <c r="M279">
        <v>0</v>
      </c>
      <c r="N279">
        <v>1</v>
      </c>
    </row>
    <row r="280" spans="1:14">
      <c r="A280" s="16" t="s">
        <v>30</v>
      </c>
      <c r="B280" s="16" t="s">
        <v>22</v>
      </c>
      <c r="C280" s="16" t="s">
        <v>16</v>
      </c>
      <c r="D280" s="11">
        <v>45776</v>
      </c>
      <c r="E280" s="16">
        <v>79</v>
      </c>
      <c r="F280" s="16" t="s">
        <v>76</v>
      </c>
      <c r="G280" s="16" t="s">
        <v>6</v>
      </c>
      <c r="H280" s="16">
        <v>1</v>
      </c>
      <c r="I280" s="16" t="s">
        <v>7</v>
      </c>
      <c r="J280" t="s">
        <v>110</v>
      </c>
      <c r="K280">
        <v>0</v>
      </c>
      <c r="L280">
        <v>1</v>
      </c>
      <c r="M280">
        <v>0</v>
      </c>
      <c r="N280">
        <v>1</v>
      </c>
    </row>
    <row r="281" spans="1:14">
      <c r="A281" s="16" t="s">
        <v>30</v>
      </c>
      <c r="B281" s="16" t="s">
        <v>22</v>
      </c>
      <c r="C281" s="16" t="s">
        <v>16</v>
      </c>
      <c r="D281" s="11">
        <v>45776</v>
      </c>
      <c r="E281" s="16">
        <v>79</v>
      </c>
      <c r="F281" s="16" t="s">
        <v>76</v>
      </c>
      <c r="G281" s="16" t="s">
        <v>5</v>
      </c>
      <c r="H281" s="16">
        <v>1</v>
      </c>
      <c r="I281" s="16" t="s">
        <v>7</v>
      </c>
      <c r="J281" t="s">
        <v>110</v>
      </c>
      <c r="K281">
        <v>0</v>
      </c>
      <c r="L281">
        <v>1</v>
      </c>
      <c r="M281">
        <v>0</v>
      </c>
      <c r="N281">
        <v>1</v>
      </c>
    </row>
    <row r="282" spans="1:14">
      <c r="A282" s="16" t="s">
        <v>30</v>
      </c>
      <c r="B282" s="16" t="s">
        <v>22</v>
      </c>
      <c r="C282" s="16" t="s">
        <v>16</v>
      </c>
      <c r="D282" s="11">
        <v>45776</v>
      </c>
      <c r="E282" s="16">
        <v>79</v>
      </c>
      <c r="F282" s="16" t="s">
        <v>76</v>
      </c>
      <c r="G282" s="16" t="s">
        <v>6</v>
      </c>
      <c r="H282" s="16">
        <v>1</v>
      </c>
      <c r="I282" s="16" t="s">
        <v>5</v>
      </c>
      <c r="J282" t="s">
        <v>109</v>
      </c>
      <c r="K282">
        <v>0</v>
      </c>
      <c r="L282">
        <v>0</v>
      </c>
      <c r="M282">
        <v>1</v>
      </c>
      <c r="N282">
        <v>1</v>
      </c>
    </row>
    <row r="283" spans="1:14">
      <c r="A283" s="16" t="s">
        <v>30</v>
      </c>
      <c r="B283" s="16" t="s">
        <v>22</v>
      </c>
      <c r="C283" s="16" t="s">
        <v>16</v>
      </c>
      <c r="D283" s="11">
        <v>45776</v>
      </c>
      <c r="E283" s="16">
        <v>79</v>
      </c>
      <c r="F283" s="16" t="s">
        <v>76</v>
      </c>
      <c r="G283" s="16" t="s">
        <v>5</v>
      </c>
      <c r="H283" s="16">
        <v>1</v>
      </c>
      <c r="I283" s="16" t="s">
        <v>6</v>
      </c>
      <c r="J283" t="s">
        <v>109</v>
      </c>
      <c r="K283">
        <v>0</v>
      </c>
      <c r="L283">
        <v>0</v>
      </c>
      <c r="M283">
        <v>1</v>
      </c>
      <c r="N283">
        <v>1</v>
      </c>
    </row>
    <row r="284" spans="1:14">
      <c r="A284" s="16" t="s">
        <v>30</v>
      </c>
      <c r="B284" s="16" t="s">
        <v>22</v>
      </c>
      <c r="C284" s="16" t="s">
        <v>16</v>
      </c>
      <c r="D284" s="11">
        <v>45776</v>
      </c>
      <c r="E284" s="16">
        <v>79</v>
      </c>
      <c r="F284" s="16" t="s">
        <v>76</v>
      </c>
      <c r="G284" s="16" t="s">
        <v>4</v>
      </c>
      <c r="H284" s="16">
        <v>7</v>
      </c>
      <c r="I284" s="16" t="s">
        <v>6</v>
      </c>
      <c r="J284" t="s">
        <v>111</v>
      </c>
      <c r="K284">
        <v>1</v>
      </c>
      <c r="L284">
        <v>0</v>
      </c>
      <c r="M284">
        <v>0</v>
      </c>
      <c r="N284">
        <v>1</v>
      </c>
    </row>
    <row r="285" spans="1:14">
      <c r="A285" s="16" t="s">
        <v>30</v>
      </c>
      <c r="B285" s="16" t="s">
        <v>22</v>
      </c>
      <c r="C285" s="16" t="s">
        <v>16</v>
      </c>
      <c r="D285" s="11">
        <v>45776</v>
      </c>
      <c r="E285" s="16">
        <v>79</v>
      </c>
      <c r="F285" s="16" t="s">
        <v>76</v>
      </c>
      <c r="G285" s="16" t="s">
        <v>7</v>
      </c>
      <c r="H285" s="16">
        <v>5</v>
      </c>
      <c r="I285" s="16" t="s">
        <v>6</v>
      </c>
      <c r="J285" t="s">
        <v>111</v>
      </c>
      <c r="K285">
        <v>1</v>
      </c>
      <c r="L285">
        <v>0</v>
      </c>
      <c r="M285">
        <v>0</v>
      </c>
      <c r="N285">
        <v>1</v>
      </c>
    </row>
    <row r="286" spans="1:14">
      <c r="A286" s="16" t="s">
        <v>30</v>
      </c>
      <c r="B286" s="16" t="s">
        <v>22</v>
      </c>
      <c r="C286" s="16" t="s">
        <v>16</v>
      </c>
      <c r="D286" s="11">
        <v>45776</v>
      </c>
      <c r="E286" s="16">
        <v>79</v>
      </c>
      <c r="F286" s="16" t="s">
        <v>76</v>
      </c>
      <c r="G286" s="16" t="s">
        <v>7</v>
      </c>
      <c r="H286" s="16">
        <v>5</v>
      </c>
      <c r="I286" s="16" t="s">
        <v>5</v>
      </c>
      <c r="J286" t="s">
        <v>111</v>
      </c>
      <c r="K286">
        <v>1</v>
      </c>
      <c r="L286">
        <v>0</v>
      </c>
      <c r="M286">
        <v>0</v>
      </c>
      <c r="N286">
        <v>1</v>
      </c>
    </row>
    <row r="287" spans="1:14">
      <c r="A287" s="16" t="s">
        <v>30</v>
      </c>
      <c r="B287" s="16" t="s">
        <v>22</v>
      </c>
      <c r="C287" s="16" t="s">
        <v>16</v>
      </c>
      <c r="D287" s="11">
        <v>45776</v>
      </c>
      <c r="E287" s="16">
        <v>79</v>
      </c>
      <c r="F287" s="16" t="s">
        <v>76</v>
      </c>
      <c r="G287" s="16" t="s">
        <v>7</v>
      </c>
      <c r="H287" s="16">
        <v>5</v>
      </c>
      <c r="I287" s="16" t="s">
        <v>4</v>
      </c>
      <c r="J287" t="s">
        <v>110</v>
      </c>
      <c r="K287">
        <v>0</v>
      </c>
      <c r="L287">
        <v>1</v>
      </c>
      <c r="M287">
        <v>0</v>
      </c>
      <c r="N287">
        <v>1</v>
      </c>
    </row>
    <row r="288" spans="1:14">
      <c r="A288" s="16" t="s">
        <v>30</v>
      </c>
      <c r="B288" s="16" t="s">
        <v>22</v>
      </c>
      <c r="C288" s="16" t="s">
        <v>16</v>
      </c>
      <c r="D288" s="11">
        <v>45776</v>
      </c>
      <c r="E288" s="16">
        <v>79</v>
      </c>
      <c r="F288" s="16" t="s">
        <v>76</v>
      </c>
      <c r="G288" s="16" t="s">
        <v>4</v>
      </c>
      <c r="H288" s="16">
        <v>7</v>
      </c>
      <c r="I288" s="16" t="s">
        <v>7</v>
      </c>
      <c r="J288" t="s">
        <v>111</v>
      </c>
      <c r="K288">
        <v>1</v>
      </c>
      <c r="L288">
        <v>0</v>
      </c>
      <c r="M288">
        <v>0</v>
      </c>
      <c r="N288">
        <v>1</v>
      </c>
    </row>
    <row r="289" spans="1:14">
      <c r="A289" s="16" t="s">
        <v>30</v>
      </c>
      <c r="B289" s="16" t="s">
        <v>22</v>
      </c>
      <c r="C289" s="16" t="s">
        <v>16</v>
      </c>
      <c r="D289" s="11">
        <v>45776</v>
      </c>
      <c r="E289" s="16">
        <v>79</v>
      </c>
      <c r="F289" s="16" t="s">
        <v>76</v>
      </c>
      <c r="G289" s="16" t="s">
        <v>4</v>
      </c>
      <c r="H289" s="16">
        <v>7</v>
      </c>
      <c r="I289" s="16" t="s">
        <v>5</v>
      </c>
      <c r="J289" t="s">
        <v>111</v>
      </c>
      <c r="K289">
        <v>1</v>
      </c>
      <c r="L289">
        <v>0</v>
      </c>
      <c r="M289">
        <v>0</v>
      </c>
      <c r="N289">
        <v>1</v>
      </c>
    </row>
    <row r="290" spans="1:14">
      <c r="A290" s="16" t="s">
        <v>30</v>
      </c>
      <c r="B290" s="16" t="s">
        <v>22</v>
      </c>
      <c r="C290" s="16" t="s">
        <v>16</v>
      </c>
      <c r="D290" s="11">
        <v>45776</v>
      </c>
      <c r="E290" s="16">
        <v>79</v>
      </c>
      <c r="F290" s="16" t="s">
        <v>76</v>
      </c>
      <c r="G290" s="16" t="s">
        <v>5</v>
      </c>
      <c r="H290" s="16">
        <v>1</v>
      </c>
      <c r="I290" s="16" t="s">
        <v>4</v>
      </c>
      <c r="J290" t="s">
        <v>110</v>
      </c>
      <c r="K290">
        <v>0</v>
      </c>
      <c r="L290">
        <v>1</v>
      </c>
      <c r="M290">
        <v>0</v>
      </c>
      <c r="N290">
        <v>1</v>
      </c>
    </row>
    <row r="291" spans="1:14">
      <c r="A291" s="16" t="s">
        <v>30</v>
      </c>
      <c r="B291" s="16" t="s">
        <v>22</v>
      </c>
      <c r="C291" s="16" t="s">
        <v>16</v>
      </c>
      <c r="D291" s="11">
        <v>45776</v>
      </c>
      <c r="E291" s="16">
        <v>79</v>
      </c>
      <c r="F291" s="16" t="s">
        <v>76</v>
      </c>
      <c r="G291" s="16" t="s">
        <v>6</v>
      </c>
      <c r="H291" s="16">
        <v>1</v>
      </c>
      <c r="I291" s="16" t="s">
        <v>4</v>
      </c>
      <c r="J291" t="s">
        <v>110</v>
      </c>
      <c r="K291">
        <v>0</v>
      </c>
      <c r="L291">
        <v>1</v>
      </c>
      <c r="M291">
        <v>0</v>
      </c>
      <c r="N291">
        <v>1</v>
      </c>
    </row>
    <row r="292" spans="1:14">
      <c r="A292" s="16" t="s">
        <v>30</v>
      </c>
      <c r="B292" s="16" t="s">
        <v>22</v>
      </c>
      <c r="C292" s="16" t="s">
        <v>16</v>
      </c>
      <c r="D292" s="11">
        <v>45777</v>
      </c>
      <c r="E292" s="16">
        <v>80</v>
      </c>
      <c r="F292" s="16" t="s">
        <v>8</v>
      </c>
      <c r="G292" s="16" t="s">
        <v>4</v>
      </c>
      <c r="H292" s="16">
        <v>12</v>
      </c>
      <c r="I292" s="16" t="s">
        <v>5</v>
      </c>
      <c r="J292" t="s">
        <v>111</v>
      </c>
      <c r="K292">
        <v>1</v>
      </c>
      <c r="L292">
        <v>0</v>
      </c>
      <c r="M292">
        <v>0</v>
      </c>
      <c r="N292">
        <v>1</v>
      </c>
    </row>
    <row r="293" spans="1:14">
      <c r="A293" s="16" t="s">
        <v>30</v>
      </c>
      <c r="B293" s="16" t="s">
        <v>22</v>
      </c>
      <c r="C293" s="16" t="s">
        <v>16</v>
      </c>
      <c r="D293" s="11">
        <v>45777</v>
      </c>
      <c r="E293" s="16">
        <v>80</v>
      </c>
      <c r="F293" s="16" t="s">
        <v>8</v>
      </c>
      <c r="G293" s="16" t="s">
        <v>4</v>
      </c>
      <c r="H293" s="16">
        <v>12</v>
      </c>
      <c r="I293" s="16" t="s">
        <v>6</v>
      </c>
      <c r="J293" t="s">
        <v>111</v>
      </c>
      <c r="K293">
        <v>1</v>
      </c>
      <c r="L293">
        <v>0</v>
      </c>
      <c r="M293">
        <v>0</v>
      </c>
      <c r="N293">
        <v>1</v>
      </c>
    </row>
    <row r="294" spans="1:14">
      <c r="A294" s="16" t="s">
        <v>30</v>
      </c>
      <c r="B294" s="16" t="s">
        <v>22</v>
      </c>
      <c r="C294" s="16" t="s">
        <v>16</v>
      </c>
      <c r="D294" s="11">
        <v>45777</v>
      </c>
      <c r="E294" s="16">
        <v>80</v>
      </c>
      <c r="F294" s="16" t="s">
        <v>8</v>
      </c>
      <c r="G294" s="16" t="s">
        <v>5</v>
      </c>
      <c r="H294" s="16">
        <v>3</v>
      </c>
      <c r="I294" s="16" t="s">
        <v>4</v>
      </c>
      <c r="J294" t="s">
        <v>110</v>
      </c>
      <c r="K294">
        <v>0</v>
      </c>
      <c r="L294">
        <v>1</v>
      </c>
      <c r="M294">
        <v>0</v>
      </c>
      <c r="N294">
        <v>1</v>
      </c>
    </row>
    <row r="295" spans="1:14">
      <c r="A295" s="16" t="s">
        <v>30</v>
      </c>
      <c r="B295" s="16" t="s">
        <v>22</v>
      </c>
      <c r="C295" s="16" t="s">
        <v>16</v>
      </c>
      <c r="D295" s="11">
        <v>45777</v>
      </c>
      <c r="E295" s="16">
        <v>80</v>
      </c>
      <c r="F295" s="16" t="s">
        <v>8</v>
      </c>
      <c r="G295" s="16" t="s">
        <v>5</v>
      </c>
      <c r="H295" s="16">
        <v>3</v>
      </c>
      <c r="I295" s="16" t="s">
        <v>6</v>
      </c>
      <c r="J295" t="s">
        <v>110</v>
      </c>
      <c r="K295">
        <v>0</v>
      </c>
      <c r="L295">
        <v>1</v>
      </c>
      <c r="M295">
        <v>0</v>
      </c>
      <c r="N295">
        <v>1</v>
      </c>
    </row>
    <row r="296" spans="1:14">
      <c r="A296" s="16" t="s">
        <v>30</v>
      </c>
      <c r="B296" s="16" t="s">
        <v>22</v>
      </c>
      <c r="C296" s="16" t="s">
        <v>16</v>
      </c>
      <c r="D296" s="11">
        <v>45777</v>
      </c>
      <c r="E296" s="16">
        <v>80</v>
      </c>
      <c r="F296" s="16" t="s">
        <v>8</v>
      </c>
      <c r="G296" s="16" t="s">
        <v>6</v>
      </c>
      <c r="H296" s="16">
        <v>4</v>
      </c>
      <c r="I296" s="16" t="s">
        <v>4</v>
      </c>
      <c r="J296" t="s">
        <v>110</v>
      </c>
      <c r="K296">
        <v>0</v>
      </c>
      <c r="L296">
        <v>1</v>
      </c>
      <c r="M296">
        <v>0</v>
      </c>
      <c r="N296">
        <v>1</v>
      </c>
    </row>
    <row r="297" spans="1:14">
      <c r="A297" s="16" t="s">
        <v>30</v>
      </c>
      <c r="B297" s="16" t="s">
        <v>22</v>
      </c>
      <c r="C297" s="16" t="s">
        <v>16</v>
      </c>
      <c r="D297" s="11">
        <v>45777</v>
      </c>
      <c r="E297" s="16">
        <v>80</v>
      </c>
      <c r="F297" s="16" t="s">
        <v>8</v>
      </c>
      <c r="G297" s="16" t="s">
        <v>6</v>
      </c>
      <c r="H297" s="16">
        <v>4</v>
      </c>
      <c r="I297" s="16" t="s">
        <v>5</v>
      </c>
      <c r="J297" t="s">
        <v>111</v>
      </c>
      <c r="K297">
        <v>1</v>
      </c>
      <c r="L297">
        <v>0</v>
      </c>
      <c r="M297">
        <v>0</v>
      </c>
      <c r="N297">
        <v>1</v>
      </c>
    </row>
    <row r="298" spans="1:14">
      <c r="A298" s="16" t="s">
        <v>30</v>
      </c>
      <c r="B298" s="16" t="s">
        <v>21</v>
      </c>
      <c r="C298" s="16" t="s">
        <v>16</v>
      </c>
      <c r="D298" s="11">
        <v>45777</v>
      </c>
      <c r="E298" s="16">
        <v>81</v>
      </c>
      <c r="F298" s="16" t="s">
        <v>11</v>
      </c>
      <c r="G298" s="16" t="s">
        <v>4</v>
      </c>
      <c r="H298" s="16">
        <v>6</v>
      </c>
      <c r="I298" s="16" t="s">
        <v>5</v>
      </c>
      <c r="J298" t="s">
        <v>111</v>
      </c>
      <c r="K298">
        <v>1</v>
      </c>
      <c r="L298">
        <v>0</v>
      </c>
      <c r="M298">
        <v>0</v>
      </c>
      <c r="N298">
        <v>1</v>
      </c>
    </row>
    <row r="299" spans="1:14">
      <c r="A299" s="16" t="s">
        <v>30</v>
      </c>
      <c r="B299" s="16" t="s">
        <v>21</v>
      </c>
      <c r="C299" s="16" t="s">
        <v>16</v>
      </c>
      <c r="D299" s="11">
        <v>45777</v>
      </c>
      <c r="E299" s="16">
        <v>81</v>
      </c>
      <c r="F299" s="16" t="s">
        <v>11</v>
      </c>
      <c r="G299" s="16" t="s">
        <v>5</v>
      </c>
      <c r="H299" s="16">
        <v>0</v>
      </c>
      <c r="I299" s="16" t="s">
        <v>4</v>
      </c>
      <c r="J299" t="s">
        <v>110</v>
      </c>
      <c r="K299">
        <v>0</v>
      </c>
      <c r="L299">
        <v>1</v>
      </c>
      <c r="M299">
        <v>0</v>
      </c>
      <c r="N299">
        <v>1</v>
      </c>
    </row>
    <row r="300" spans="1:14">
      <c r="A300" s="16" t="s">
        <v>30</v>
      </c>
      <c r="B300" s="16" t="s">
        <v>23</v>
      </c>
      <c r="C300" s="16" t="s">
        <v>16</v>
      </c>
      <c r="D300" s="11">
        <v>45777</v>
      </c>
      <c r="E300" s="16">
        <v>82</v>
      </c>
      <c r="F300" s="16" t="s">
        <v>79</v>
      </c>
      <c r="G300" s="16" t="s">
        <v>5</v>
      </c>
      <c r="H300" s="16">
        <v>5</v>
      </c>
      <c r="I300" s="16" t="s">
        <v>7</v>
      </c>
      <c r="J300" t="s">
        <v>111</v>
      </c>
      <c r="K300">
        <v>1</v>
      </c>
      <c r="L300">
        <v>0</v>
      </c>
      <c r="M300">
        <v>0</v>
      </c>
      <c r="N300">
        <v>1</v>
      </c>
    </row>
    <row r="301" spans="1:14">
      <c r="A301" s="16" t="s">
        <v>30</v>
      </c>
      <c r="B301" s="16" t="s">
        <v>23</v>
      </c>
      <c r="C301" s="16" t="s">
        <v>16</v>
      </c>
      <c r="D301" s="11">
        <v>45777</v>
      </c>
      <c r="E301" s="16">
        <v>82</v>
      </c>
      <c r="F301" s="16" t="s">
        <v>79</v>
      </c>
      <c r="G301" s="16" t="s">
        <v>4</v>
      </c>
      <c r="H301" s="16">
        <v>12</v>
      </c>
      <c r="I301" s="16" t="s">
        <v>5</v>
      </c>
      <c r="J301" t="s">
        <v>111</v>
      </c>
      <c r="K301">
        <v>1</v>
      </c>
      <c r="L301">
        <v>0</v>
      </c>
      <c r="M301">
        <v>0</v>
      </c>
      <c r="N301">
        <v>1</v>
      </c>
    </row>
    <row r="302" spans="1:14">
      <c r="A302" s="16" t="s">
        <v>30</v>
      </c>
      <c r="B302" s="16" t="s">
        <v>23</v>
      </c>
      <c r="C302" s="16" t="s">
        <v>16</v>
      </c>
      <c r="D302" s="11">
        <v>45777</v>
      </c>
      <c r="E302" s="16">
        <v>82</v>
      </c>
      <c r="F302" s="16" t="s">
        <v>79</v>
      </c>
      <c r="G302" s="16" t="s">
        <v>4</v>
      </c>
      <c r="H302" s="16">
        <v>12</v>
      </c>
      <c r="I302" s="16" t="s">
        <v>7</v>
      </c>
      <c r="J302" t="s">
        <v>111</v>
      </c>
      <c r="K302">
        <v>1</v>
      </c>
      <c r="L302">
        <v>0</v>
      </c>
      <c r="M302">
        <v>0</v>
      </c>
      <c r="N302">
        <v>1</v>
      </c>
    </row>
    <row r="303" spans="1:14">
      <c r="A303" s="16" t="s">
        <v>30</v>
      </c>
      <c r="B303" s="16" t="s">
        <v>23</v>
      </c>
      <c r="C303" s="16" t="s">
        <v>16</v>
      </c>
      <c r="D303" s="11">
        <v>45777</v>
      </c>
      <c r="E303" s="16">
        <v>82</v>
      </c>
      <c r="F303" s="16" t="s">
        <v>79</v>
      </c>
      <c r="G303" s="16" t="s">
        <v>7</v>
      </c>
      <c r="H303" s="16">
        <v>2</v>
      </c>
      <c r="I303" s="16" t="s">
        <v>4</v>
      </c>
      <c r="J303" t="s">
        <v>110</v>
      </c>
      <c r="K303">
        <v>0</v>
      </c>
      <c r="L303">
        <v>1</v>
      </c>
      <c r="M303">
        <v>0</v>
      </c>
      <c r="N303">
        <v>1</v>
      </c>
    </row>
    <row r="304" spans="1:14">
      <c r="A304" s="16" t="s">
        <v>30</v>
      </c>
      <c r="B304" s="16" t="s">
        <v>23</v>
      </c>
      <c r="C304" s="16" t="s">
        <v>16</v>
      </c>
      <c r="D304" s="11">
        <v>45777</v>
      </c>
      <c r="E304" s="16">
        <v>82</v>
      </c>
      <c r="F304" s="16" t="s">
        <v>79</v>
      </c>
      <c r="G304" s="16" t="s">
        <v>7</v>
      </c>
      <c r="H304" s="16">
        <v>2</v>
      </c>
      <c r="I304" s="16" t="s">
        <v>5</v>
      </c>
      <c r="J304" t="s">
        <v>110</v>
      </c>
      <c r="K304">
        <v>0</v>
      </c>
      <c r="L304">
        <v>1</v>
      </c>
      <c r="M304">
        <v>0</v>
      </c>
      <c r="N304">
        <v>1</v>
      </c>
    </row>
    <row r="305" spans="1:14">
      <c r="A305" s="16" t="s">
        <v>30</v>
      </c>
      <c r="B305" s="16" t="s">
        <v>23</v>
      </c>
      <c r="C305" s="16" t="s">
        <v>16</v>
      </c>
      <c r="D305" s="11">
        <v>45777</v>
      </c>
      <c r="E305" s="16">
        <v>82</v>
      </c>
      <c r="F305" s="16" t="s">
        <v>79</v>
      </c>
      <c r="G305" s="16" t="s">
        <v>5</v>
      </c>
      <c r="H305" s="16">
        <v>5</v>
      </c>
      <c r="I305" s="16" t="s">
        <v>4</v>
      </c>
      <c r="J305" t="s">
        <v>110</v>
      </c>
      <c r="K305">
        <v>0</v>
      </c>
      <c r="L305">
        <v>1</v>
      </c>
      <c r="M305">
        <v>0</v>
      </c>
      <c r="N305">
        <v>1</v>
      </c>
    </row>
    <row r="306" spans="1:14">
      <c r="A306" s="16" t="s">
        <v>30</v>
      </c>
      <c r="B306" s="16" t="s">
        <v>22</v>
      </c>
      <c r="C306" s="16" t="s">
        <v>16</v>
      </c>
      <c r="D306" s="11">
        <v>45777</v>
      </c>
      <c r="E306" s="16">
        <v>83</v>
      </c>
      <c r="F306" s="16" t="s">
        <v>11</v>
      </c>
      <c r="G306" s="16" t="s">
        <v>5</v>
      </c>
      <c r="H306" s="16">
        <v>5</v>
      </c>
      <c r="I306" s="16" t="s">
        <v>4</v>
      </c>
      <c r="J306" t="s">
        <v>110</v>
      </c>
      <c r="K306">
        <v>0</v>
      </c>
      <c r="L306">
        <v>1</v>
      </c>
      <c r="M306">
        <v>0</v>
      </c>
      <c r="N306">
        <v>1</v>
      </c>
    </row>
    <row r="307" spans="1:14">
      <c r="A307" s="16" t="s">
        <v>30</v>
      </c>
      <c r="B307" s="16" t="s">
        <v>22</v>
      </c>
      <c r="C307" s="16" t="s">
        <v>16</v>
      </c>
      <c r="D307" s="11">
        <v>45777</v>
      </c>
      <c r="E307" s="16">
        <v>83</v>
      </c>
      <c r="F307" s="16" t="s">
        <v>11</v>
      </c>
      <c r="G307" s="16" t="s">
        <v>4</v>
      </c>
      <c r="H307" s="16">
        <v>12</v>
      </c>
      <c r="I307" s="16" t="s">
        <v>5</v>
      </c>
      <c r="J307" t="s">
        <v>111</v>
      </c>
      <c r="K307">
        <v>1</v>
      </c>
      <c r="L307">
        <v>0</v>
      </c>
      <c r="M307">
        <v>0</v>
      </c>
      <c r="N307">
        <v>1</v>
      </c>
    </row>
    <row r="308" spans="1:14">
      <c r="A308" s="16" t="s">
        <v>30</v>
      </c>
      <c r="B308" s="16" t="s">
        <v>22</v>
      </c>
      <c r="C308" s="16" t="s">
        <v>16</v>
      </c>
      <c r="D308" s="11">
        <v>45778</v>
      </c>
      <c r="E308" s="16">
        <v>84</v>
      </c>
      <c r="F308" s="16" t="s">
        <v>9</v>
      </c>
      <c r="G308" s="16" t="s">
        <v>5</v>
      </c>
      <c r="H308" s="16">
        <v>5</v>
      </c>
      <c r="I308" s="16" t="s">
        <v>4</v>
      </c>
      <c r="J308" t="s">
        <v>110</v>
      </c>
      <c r="K308">
        <v>0</v>
      </c>
      <c r="L308">
        <v>1</v>
      </c>
      <c r="M308">
        <v>0</v>
      </c>
      <c r="N308">
        <v>1</v>
      </c>
    </row>
    <row r="309" spans="1:14">
      <c r="A309" s="16" t="s">
        <v>30</v>
      </c>
      <c r="B309" s="16" t="s">
        <v>22</v>
      </c>
      <c r="C309" s="16" t="s">
        <v>16</v>
      </c>
      <c r="D309" s="11">
        <v>45778</v>
      </c>
      <c r="E309" s="16">
        <v>84</v>
      </c>
      <c r="F309" s="16" t="s">
        <v>9</v>
      </c>
      <c r="G309" s="16" t="s">
        <v>4</v>
      </c>
      <c r="H309" s="16">
        <v>10</v>
      </c>
      <c r="I309" s="16" t="s">
        <v>5</v>
      </c>
      <c r="J309" t="s">
        <v>111</v>
      </c>
      <c r="K309">
        <v>1</v>
      </c>
      <c r="L309">
        <v>0</v>
      </c>
      <c r="M309">
        <v>0</v>
      </c>
      <c r="N309">
        <v>1</v>
      </c>
    </row>
    <row r="310" spans="1:14">
      <c r="A310" s="16" t="s">
        <v>30</v>
      </c>
      <c r="B310" s="16" t="s">
        <v>21</v>
      </c>
      <c r="C310" s="16" t="s">
        <v>16</v>
      </c>
      <c r="D310" s="11">
        <v>45778</v>
      </c>
      <c r="E310" s="16">
        <v>85</v>
      </c>
      <c r="F310" s="16" t="s">
        <v>9</v>
      </c>
      <c r="G310" s="16" t="s">
        <v>4</v>
      </c>
      <c r="H310" s="16">
        <v>10</v>
      </c>
      <c r="I310" s="16" t="s">
        <v>5</v>
      </c>
      <c r="J310" t="s">
        <v>111</v>
      </c>
      <c r="K310">
        <v>1</v>
      </c>
      <c r="L310">
        <v>0</v>
      </c>
      <c r="M310">
        <v>0</v>
      </c>
      <c r="N310">
        <v>1</v>
      </c>
    </row>
    <row r="311" spans="1:14">
      <c r="A311" s="16" t="s">
        <v>30</v>
      </c>
      <c r="B311" s="16" t="s">
        <v>21</v>
      </c>
      <c r="C311" s="16" t="s">
        <v>16</v>
      </c>
      <c r="D311" s="11">
        <v>45778</v>
      </c>
      <c r="E311" s="16">
        <v>85</v>
      </c>
      <c r="F311" s="16" t="s">
        <v>9</v>
      </c>
      <c r="G311" s="16" t="s">
        <v>5</v>
      </c>
      <c r="H311" s="16">
        <v>6</v>
      </c>
      <c r="I311" s="16" t="s">
        <v>4</v>
      </c>
      <c r="J311" t="s">
        <v>110</v>
      </c>
      <c r="K311">
        <v>0</v>
      </c>
      <c r="L311">
        <v>1</v>
      </c>
      <c r="M311">
        <v>0</v>
      </c>
      <c r="N311">
        <v>1</v>
      </c>
    </row>
    <row r="312" spans="1:14">
      <c r="A312" s="16" t="s">
        <v>30</v>
      </c>
      <c r="B312" s="16" t="s">
        <v>23</v>
      </c>
      <c r="C312" s="16" t="s">
        <v>16</v>
      </c>
      <c r="D312" s="11">
        <v>45778</v>
      </c>
      <c r="E312" s="16">
        <v>86</v>
      </c>
      <c r="F312" s="16" t="s">
        <v>11</v>
      </c>
      <c r="G312" s="16" t="s">
        <v>5</v>
      </c>
      <c r="H312" s="16">
        <v>4</v>
      </c>
      <c r="I312" s="16" t="s">
        <v>4</v>
      </c>
      <c r="J312" t="s">
        <v>110</v>
      </c>
      <c r="K312">
        <v>0</v>
      </c>
      <c r="L312">
        <v>1</v>
      </c>
      <c r="M312">
        <v>0</v>
      </c>
      <c r="N312">
        <v>1</v>
      </c>
    </row>
    <row r="313" spans="1:14">
      <c r="A313" s="16" t="s">
        <v>30</v>
      </c>
      <c r="B313" s="16" t="s">
        <v>23</v>
      </c>
      <c r="C313" s="16" t="s">
        <v>16</v>
      </c>
      <c r="D313" s="11">
        <v>45778</v>
      </c>
      <c r="E313" s="16">
        <v>86</v>
      </c>
      <c r="F313" s="16" t="s">
        <v>11</v>
      </c>
      <c r="G313" s="16" t="s">
        <v>4</v>
      </c>
      <c r="H313" s="16">
        <v>8</v>
      </c>
      <c r="I313" s="16" t="s">
        <v>5</v>
      </c>
      <c r="J313" t="s">
        <v>111</v>
      </c>
      <c r="K313">
        <v>1</v>
      </c>
      <c r="L313">
        <v>0</v>
      </c>
      <c r="M313">
        <v>0</v>
      </c>
      <c r="N313">
        <v>1</v>
      </c>
    </row>
    <row r="314" spans="1:14">
      <c r="A314" s="16" t="s">
        <v>30</v>
      </c>
      <c r="B314" s="16" t="s">
        <v>23</v>
      </c>
      <c r="C314" s="16" t="s">
        <v>16</v>
      </c>
      <c r="D314" s="11">
        <v>45778</v>
      </c>
      <c r="E314" s="16">
        <v>87</v>
      </c>
      <c r="F314" s="16" t="s">
        <v>9</v>
      </c>
      <c r="G314" s="16" t="s">
        <v>4</v>
      </c>
      <c r="H314" s="16">
        <v>4</v>
      </c>
      <c r="I314" s="16" t="s">
        <v>5</v>
      </c>
      <c r="J314" t="s">
        <v>111</v>
      </c>
      <c r="K314">
        <v>1</v>
      </c>
      <c r="L314">
        <v>0</v>
      </c>
      <c r="M314">
        <v>0</v>
      </c>
      <c r="N314">
        <v>1</v>
      </c>
    </row>
    <row r="315" spans="1:14">
      <c r="A315" s="16" t="s">
        <v>30</v>
      </c>
      <c r="B315" s="16" t="s">
        <v>23</v>
      </c>
      <c r="C315" s="16" t="s">
        <v>16</v>
      </c>
      <c r="D315" s="11">
        <v>45778</v>
      </c>
      <c r="E315" s="16">
        <v>87</v>
      </c>
      <c r="F315" s="16" t="s">
        <v>9</v>
      </c>
      <c r="G315" s="16" t="s">
        <v>5</v>
      </c>
      <c r="H315" s="16">
        <v>3</v>
      </c>
      <c r="I315" s="16" t="s">
        <v>4</v>
      </c>
      <c r="J315" t="s">
        <v>110</v>
      </c>
      <c r="K315">
        <v>0</v>
      </c>
      <c r="L315">
        <v>1</v>
      </c>
      <c r="M315">
        <v>0</v>
      </c>
      <c r="N315">
        <v>1</v>
      </c>
    </row>
    <row r="316" spans="1:14">
      <c r="A316" s="16" t="s">
        <v>30</v>
      </c>
      <c r="B316" s="16" t="s">
        <v>22</v>
      </c>
      <c r="C316" s="16" t="s">
        <v>16</v>
      </c>
      <c r="D316" s="11">
        <v>45779</v>
      </c>
      <c r="E316" s="16">
        <v>88</v>
      </c>
      <c r="F316" s="16" t="s">
        <v>11</v>
      </c>
      <c r="G316" s="16" t="s">
        <v>4</v>
      </c>
      <c r="H316" s="16">
        <v>9</v>
      </c>
      <c r="I316" s="16" t="s">
        <v>5</v>
      </c>
      <c r="J316" t="s">
        <v>111</v>
      </c>
      <c r="K316">
        <v>1</v>
      </c>
      <c r="L316">
        <v>0</v>
      </c>
      <c r="M316">
        <v>0</v>
      </c>
      <c r="N316">
        <v>1</v>
      </c>
    </row>
    <row r="317" spans="1:14">
      <c r="A317" s="16" t="s">
        <v>30</v>
      </c>
      <c r="B317" s="16" t="s">
        <v>22</v>
      </c>
      <c r="C317" s="16" t="s">
        <v>16</v>
      </c>
      <c r="D317" s="11">
        <v>45779</v>
      </c>
      <c r="E317" s="16">
        <v>88</v>
      </c>
      <c r="F317" s="16" t="s">
        <v>11</v>
      </c>
      <c r="G317" s="16" t="s">
        <v>5</v>
      </c>
      <c r="H317" s="16">
        <v>8</v>
      </c>
      <c r="I317" s="16" t="s">
        <v>4</v>
      </c>
      <c r="J317" t="s">
        <v>110</v>
      </c>
      <c r="K317">
        <v>0</v>
      </c>
      <c r="L317">
        <v>1</v>
      </c>
      <c r="M317">
        <v>0</v>
      </c>
      <c r="N317">
        <v>1</v>
      </c>
    </row>
    <row r="318" spans="1:14">
      <c r="A318" s="16" t="s">
        <v>30</v>
      </c>
      <c r="B318" s="16" t="s">
        <v>21</v>
      </c>
      <c r="C318" s="16" t="s">
        <v>16</v>
      </c>
      <c r="D318" s="11">
        <v>45779</v>
      </c>
      <c r="E318" s="16">
        <v>89</v>
      </c>
      <c r="F318" s="16" t="s">
        <v>86</v>
      </c>
      <c r="G318" s="16" t="s">
        <v>4</v>
      </c>
      <c r="H318" s="16">
        <v>2</v>
      </c>
      <c r="I318" s="16" t="s">
        <v>5</v>
      </c>
      <c r="J318" t="s">
        <v>110</v>
      </c>
      <c r="K318">
        <v>0</v>
      </c>
      <c r="L318">
        <v>1</v>
      </c>
      <c r="M318">
        <v>0</v>
      </c>
      <c r="N318">
        <v>1</v>
      </c>
    </row>
    <row r="319" spans="1:14">
      <c r="A319" s="16" t="s">
        <v>30</v>
      </c>
      <c r="B319" s="16" t="s">
        <v>21</v>
      </c>
      <c r="C319" s="16" t="s">
        <v>16</v>
      </c>
      <c r="D319" s="11">
        <v>45779</v>
      </c>
      <c r="E319" s="16">
        <v>89</v>
      </c>
      <c r="F319" s="16" t="s">
        <v>86</v>
      </c>
      <c r="G319" s="16" t="s">
        <v>4</v>
      </c>
      <c r="H319" s="16">
        <v>2</v>
      </c>
      <c r="I319" s="16" t="s">
        <v>27</v>
      </c>
      <c r="J319" t="s">
        <v>109</v>
      </c>
      <c r="K319">
        <v>0</v>
      </c>
      <c r="L319">
        <v>0</v>
      </c>
      <c r="M319">
        <v>1</v>
      </c>
      <c r="N319">
        <v>1</v>
      </c>
    </row>
    <row r="320" spans="1:14">
      <c r="A320" s="16" t="s">
        <v>30</v>
      </c>
      <c r="B320" s="16" t="s">
        <v>21</v>
      </c>
      <c r="C320" s="16" t="s">
        <v>16</v>
      </c>
      <c r="D320" s="11">
        <v>45779</v>
      </c>
      <c r="E320" s="16">
        <v>89</v>
      </c>
      <c r="F320" s="16" t="s">
        <v>86</v>
      </c>
      <c r="G320" s="16" t="s">
        <v>5</v>
      </c>
      <c r="H320" s="16">
        <v>4</v>
      </c>
      <c r="I320" s="16" t="s">
        <v>4</v>
      </c>
      <c r="J320" t="s">
        <v>111</v>
      </c>
      <c r="K320">
        <v>1</v>
      </c>
      <c r="L320">
        <v>0</v>
      </c>
      <c r="M320">
        <v>0</v>
      </c>
      <c r="N320">
        <v>1</v>
      </c>
    </row>
    <row r="321" spans="1:14">
      <c r="A321" s="16" t="s">
        <v>30</v>
      </c>
      <c r="B321" s="16" t="s">
        <v>21</v>
      </c>
      <c r="C321" s="16" t="s">
        <v>16</v>
      </c>
      <c r="D321" s="11">
        <v>45779</v>
      </c>
      <c r="E321" s="16">
        <v>89</v>
      </c>
      <c r="F321" s="16" t="s">
        <v>86</v>
      </c>
      <c r="G321" s="16" t="s">
        <v>5</v>
      </c>
      <c r="H321" s="16">
        <v>4</v>
      </c>
      <c r="I321" s="16" t="s">
        <v>27</v>
      </c>
      <c r="J321" t="s">
        <v>111</v>
      </c>
      <c r="K321">
        <v>1</v>
      </c>
      <c r="L321">
        <v>0</v>
      </c>
      <c r="M321">
        <v>0</v>
      </c>
      <c r="N321">
        <v>1</v>
      </c>
    </row>
    <row r="322" spans="1:14">
      <c r="A322" s="16" t="s">
        <v>30</v>
      </c>
      <c r="B322" s="16" t="s">
        <v>21</v>
      </c>
      <c r="C322" s="16" t="s">
        <v>16</v>
      </c>
      <c r="D322" s="11">
        <v>45779</v>
      </c>
      <c r="E322" s="16">
        <v>89</v>
      </c>
      <c r="F322" s="16" t="s">
        <v>86</v>
      </c>
      <c r="G322" s="16" t="s">
        <v>27</v>
      </c>
      <c r="H322" s="16">
        <v>2</v>
      </c>
      <c r="I322" s="16" t="s">
        <v>4</v>
      </c>
      <c r="J322" t="s">
        <v>109</v>
      </c>
      <c r="K322">
        <v>0</v>
      </c>
      <c r="L322">
        <v>0</v>
      </c>
      <c r="M322">
        <v>1</v>
      </c>
      <c r="N322">
        <v>1</v>
      </c>
    </row>
    <row r="323" spans="1:14">
      <c r="A323" s="16" t="s">
        <v>30</v>
      </c>
      <c r="B323" s="16" t="s">
        <v>21</v>
      </c>
      <c r="C323" s="16" t="s">
        <v>16</v>
      </c>
      <c r="D323" s="11">
        <v>45779</v>
      </c>
      <c r="E323" s="16">
        <v>89</v>
      </c>
      <c r="F323" s="16" t="s">
        <v>86</v>
      </c>
      <c r="G323" s="16" t="s">
        <v>27</v>
      </c>
      <c r="H323" s="16">
        <v>2</v>
      </c>
      <c r="I323" s="16" t="s">
        <v>5</v>
      </c>
      <c r="J323" t="s">
        <v>110</v>
      </c>
      <c r="K323">
        <v>0</v>
      </c>
      <c r="L323">
        <v>1</v>
      </c>
      <c r="M323">
        <v>0</v>
      </c>
      <c r="N323">
        <v>1</v>
      </c>
    </row>
    <row r="324" spans="1:14">
      <c r="A324" s="16" t="s">
        <v>30</v>
      </c>
      <c r="B324" s="16" t="s">
        <v>22</v>
      </c>
      <c r="C324" s="16" t="s">
        <v>16</v>
      </c>
      <c r="D324" s="11">
        <v>45782</v>
      </c>
      <c r="E324" s="16">
        <v>90</v>
      </c>
      <c r="F324" s="16" t="s">
        <v>9</v>
      </c>
      <c r="G324" s="16" t="s">
        <v>4</v>
      </c>
      <c r="H324" s="16">
        <v>2</v>
      </c>
      <c r="I324" s="16" t="s">
        <v>5</v>
      </c>
      <c r="J324" t="s">
        <v>111</v>
      </c>
      <c r="K324">
        <v>1</v>
      </c>
      <c r="L324">
        <v>0</v>
      </c>
      <c r="M324">
        <v>0</v>
      </c>
      <c r="N324">
        <v>1</v>
      </c>
    </row>
    <row r="325" spans="1:14">
      <c r="A325" s="16" t="s">
        <v>30</v>
      </c>
      <c r="B325" s="16" t="s">
        <v>22</v>
      </c>
      <c r="C325" s="16" t="s">
        <v>16</v>
      </c>
      <c r="D325" s="11">
        <v>45782</v>
      </c>
      <c r="E325" s="16">
        <v>90</v>
      </c>
      <c r="F325" s="16" t="s">
        <v>9</v>
      </c>
      <c r="G325" s="16" t="s">
        <v>5</v>
      </c>
      <c r="H325" s="16">
        <v>1</v>
      </c>
      <c r="I325" s="16" t="s">
        <v>4</v>
      </c>
      <c r="J325" t="s">
        <v>110</v>
      </c>
      <c r="K325">
        <v>0</v>
      </c>
      <c r="L325">
        <v>1</v>
      </c>
      <c r="M325">
        <v>0</v>
      </c>
      <c r="N325">
        <v>1</v>
      </c>
    </row>
    <row r="326" spans="1:14">
      <c r="A326" s="16" t="s">
        <v>30</v>
      </c>
      <c r="B326" s="16" t="s">
        <v>22</v>
      </c>
      <c r="C326" s="16" t="s">
        <v>16</v>
      </c>
      <c r="D326" s="11">
        <v>45782</v>
      </c>
      <c r="E326" s="16">
        <v>91</v>
      </c>
      <c r="F326" s="16" t="s">
        <v>9</v>
      </c>
      <c r="G326" s="16" t="s">
        <v>4</v>
      </c>
      <c r="H326" s="16">
        <v>7</v>
      </c>
      <c r="I326" s="16" t="s">
        <v>5</v>
      </c>
      <c r="J326" t="s">
        <v>110</v>
      </c>
      <c r="K326">
        <v>0</v>
      </c>
      <c r="L326">
        <v>1</v>
      </c>
      <c r="M326">
        <v>0</v>
      </c>
      <c r="N326">
        <v>1</v>
      </c>
    </row>
    <row r="327" spans="1:14">
      <c r="A327" s="16" t="s">
        <v>30</v>
      </c>
      <c r="B327" s="16" t="s">
        <v>22</v>
      </c>
      <c r="C327" s="16" t="s">
        <v>16</v>
      </c>
      <c r="D327" s="11">
        <v>45782</v>
      </c>
      <c r="E327" s="16">
        <v>91</v>
      </c>
      <c r="F327" s="16" t="s">
        <v>9</v>
      </c>
      <c r="G327" s="16" t="s">
        <v>5</v>
      </c>
      <c r="H327" s="16">
        <v>11</v>
      </c>
      <c r="I327" s="16" t="s">
        <v>4</v>
      </c>
      <c r="J327" t="s">
        <v>111</v>
      </c>
      <c r="K327">
        <v>1</v>
      </c>
      <c r="L327">
        <v>0</v>
      </c>
      <c r="M327">
        <v>0</v>
      </c>
      <c r="N327">
        <v>1</v>
      </c>
    </row>
    <row r="328" spans="1:14">
      <c r="A328" s="16" t="s">
        <v>30</v>
      </c>
      <c r="B328" s="16" t="s">
        <v>22</v>
      </c>
      <c r="C328" s="16" t="s">
        <v>16</v>
      </c>
      <c r="D328" s="11">
        <v>45783</v>
      </c>
      <c r="E328" s="16">
        <v>92</v>
      </c>
      <c r="F328" s="16" t="s">
        <v>11</v>
      </c>
      <c r="G328" s="16" t="s">
        <v>4</v>
      </c>
      <c r="H328" s="16">
        <v>7</v>
      </c>
      <c r="I328" s="16" t="s">
        <v>5</v>
      </c>
      <c r="J328" t="s">
        <v>111</v>
      </c>
      <c r="K328">
        <v>1</v>
      </c>
      <c r="L328">
        <v>0</v>
      </c>
      <c r="M328">
        <v>0</v>
      </c>
      <c r="N328">
        <v>1</v>
      </c>
    </row>
    <row r="329" spans="1:14">
      <c r="A329" s="16" t="s">
        <v>30</v>
      </c>
      <c r="B329" s="16" t="s">
        <v>22</v>
      </c>
      <c r="C329" s="16" t="s">
        <v>16</v>
      </c>
      <c r="D329" s="11">
        <v>45783</v>
      </c>
      <c r="E329" s="16">
        <v>92</v>
      </c>
      <c r="F329" s="16" t="s">
        <v>11</v>
      </c>
      <c r="G329" s="16" t="s">
        <v>5</v>
      </c>
      <c r="H329" s="16">
        <v>3</v>
      </c>
      <c r="I329" s="16" t="s">
        <v>4</v>
      </c>
      <c r="J329" t="s">
        <v>110</v>
      </c>
      <c r="K329">
        <v>0</v>
      </c>
      <c r="L329">
        <v>1</v>
      </c>
      <c r="M329">
        <v>0</v>
      </c>
      <c r="N329">
        <v>1</v>
      </c>
    </row>
    <row r="330" spans="1:14">
      <c r="A330" s="16" t="s">
        <v>30</v>
      </c>
      <c r="B330" s="16" t="s">
        <v>22</v>
      </c>
      <c r="C330" s="16" t="s">
        <v>16</v>
      </c>
      <c r="D330" s="11">
        <v>45784</v>
      </c>
      <c r="E330" s="16">
        <v>93</v>
      </c>
      <c r="F330" s="16" t="s">
        <v>11</v>
      </c>
      <c r="G330" s="16" t="s">
        <v>5</v>
      </c>
      <c r="H330" s="16">
        <v>1</v>
      </c>
      <c r="I330" s="16" t="s">
        <v>4</v>
      </c>
      <c r="J330" t="s">
        <v>110</v>
      </c>
      <c r="K330">
        <v>0</v>
      </c>
      <c r="L330">
        <v>1</v>
      </c>
      <c r="M330">
        <v>0</v>
      </c>
      <c r="N330">
        <v>1</v>
      </c>
    </row>
    <row r="331" spans="1:14">
      <c r="A331" s="16" t="s">
        <v>30</v>
      </c>
      <c r="B331" s="16" t="s">
        <v>22</v>
      </c>
      <c r="C331" s="16" t="s">
        <v>16</v>
      </c>
      <c r="D331" s="11">
        <v>45784</v>
      </c>
      <c r="E331" s="16">
        <v>93</v>
      </c>
      <c r="F331" s="16" t="s">
        <v>11</v>
      </c>
      <c r="G331" s="16" t="s">
        <v>4</v>
      </c>
      <c r="H331" s="16">
        <v>14</v>
      </c>
      <c r="I331" s="16" t="s">
        <v>5</v>
      </c>
      <c r="J331" t="s">
        <v>111</v>
      </c>
      <c r="K331">
        <v>1</v>
      </c>
      <c r="L331">
        <v>0</v>
      </c>
      <c r="M331">
        <v>0</v>
      </c>
      <c r="N331">
        <v>1</v>
      </c>
    </row>
    <row r="332" spans="1:14">
      <c r="A332" s="16" t="s">
        <v>30</v>
      </c>
      <c r="B332" s="16" t="s">
        <v>21</v>
      </c>
      <c r="C332" s="16" t="s">
        <v>16</v>
      </c>
      <c r="D332" s="11">
        <v>45784</v>
      </c>
      <c r="E332" s="16">
        <v>94</v>
      </c>
      <c r="F332" s="16" t="s">
        <v>9</v>
      </c>
      <c r="G332" s="16" t="s">
        <v>5</v>
      </c>
      <c r="H332" s="16">
        <v>8</v>
      </c>
      <c r="I332" s="16" t="s">
        <v>4</v>
      </c>
      <c r="J332" t="s">
        <v>111</v>
      </c>
      <c r="K332">
        <v>1</v>
      </c>
      <c r="L332">
        <v>0</v>
      </c>
      <c r="M332">
        <v>0</v>
      </c>
      <c r="N332">
        <v>1</v>
      </c>
    </row>
    <row r="333" spans="1:14">
      <c r="A333" s="16" t="s">
        <v>30</v>
      </c>
      <c r="B333" s="16" t="s">
        <v>21</v>
      </c>
      <c r="C333" s="16" t="s">
        <v>16</v>
      </c>
      <c r="D333" s="11">
        <v>45784</v>
      </c>
      <c r="E333" s="16">
        <v>94</v>
      </c>
      <c r="F333" s="16" t="s">
        <v>9</v>
      </c>
      <c r="G333" s="16" t="s">
        <v>4</v>
      </c>
      <c r="H333" s="16">
        <v>7</v>
      </c>
      <c r="I333" s="16" t="s">
        <v>5</v>
      </c>
      <c r="J333" t="s">
        <v>110</v>
      </c>
      <c r="K333">
        <v>0</v>
      </c>
      <c r="L333">
        <v>1</v>
      </c>
      <c r="M333">
        <v>0</v>
      </c>
      <c r="N333">
        <v>1</v>
      </c>
    </row>
    <row r="334" spans="1:14">
      <c r="A334" s="16" t="s">
        <v>30</v>
      </c>
      <c r="B334" s="16" t="s">
        <v>23</v>
      </c>
      <c r="C334" s="16" t="s">
        <v>16</v>
      </c>
      <c r="D334" s="11">
        <v>45784</v>
      </c>
      <c r="E334" s="16">
        <v>95</v>
      </c>
      <c r="F334" s="16" t="s">
        <v>9</v>
      </c>
      <c r="G334" s="16" t="s">
        <v>4</v>
      </c>
      <c r="H334" s="16">
        <v>2</v>
      </c>
      <c r="I334" s="16" t="s">
        <v>5</v>
      </c>
      <c r="J334" t="s">
        <v>111</v>
      </c>
      <c r="K334">
        <v>1</v>
      </c>
      <c r="L334">
        <v>0</v>
      </c>
      <c r="M334">
        <v>0</v>
      </c>
      <c r="N334">
        <v>1</v>
      </c>
    </row>
    <row r="335" spans="1:14">
      <c r="A335" s="16" t="s">
        <v>30</v>
      </c>
      <c r="B335" s="16" t="s">
        <v>23</v>
      </c>
      <c r="C335" s="16" t="s">
        <v>16</v>
      </c>
      <c r="D335" s="11">
        <v>45784</v>
      </c>
      <c r="E335" s="16">
        <v>95</v>
      </c>
      <c r="F335" s="16" t="s">
        <v>9</v>
      </c>
      <c r="G335" s="16" t="s">
        <v>5</v>
      </c>
      <c r="H335" s="16">
        <v>1</v>
      </c>
      <c r="I335" s="16" t="s">
        <v>4</v>
      </c>
      <c r="J335" t="s">
        <v>110</v>
      </c>
      <c r="K335">
        <v>0</v>
      </c>
      <c r="L335">
        <v>1</v>
      </c>
      <c r="M335">
        <v>0</v>
      </c>
      <c r="N335">
        <v>1</v>
      </c>
    </row>
    <row r="336" spans="1:14">
      <c r="A336" s="16" t="s">
        <v>30</v>
      </c>
      <c r="B336" s="16" t="s">
        <v>22</v>
      </c>
      <c r="C336" s="16" t="s">
        <v>16</v>
      </c>
      <c r="D336" s="11">
        <v>45790</v>
      </c>
      <c r="E336" s="16">
        <v>96</v>
      </c>
      <c r="F336" s="16" t="s">
        <v>9</v>
      </c>
      <c r="G336" s="16" t="s">
        <v>5</v>
      </c>
      <c r="H336" s="16">
        <v>3</v>
      </c>
      <c r="I336" s="16" t="s">
        <v>4</v>
      </c>
      <c r="J336" t="s">
        <v>110</v>
      </c>
      <c r="K336">
        <v>0</v>
      </c>
      <c r="L336">
        <v>1</v>
      </c>
      <c r="M336">
        <v>0</v>
      </c>
      <c r="N336">
        <v>1</v>
      </c>
    </row>
    <row r="337" spans="1:14">
      <c r="A337" s="16" t="s">
        <v>30</v>
      </c>
      <c r="B337" s="16" t="s">
        <v>22</v>
      </c>
      <c r="C337" s="16" t="s">
        <v>16</v>
      </c>
      <c r="D337" s="11">
        <v>45790</v>
      </c>
      <c r="E337" s="16">
        <v>96</v>
      </c>
      <c r="F337" s="16" t="s">
        <v>9</v>
      </c>
      <c r="G337" s="16" t="s">
        <v>4</v>
      </c>
      <c r="H337" s="16">
        <v>5</v>
      </c>
      <c r="I337" s="16" t="s">
        <v>5</v>
      </c>
      <c r="J337" t="s">
        <v>111</v>
      </c>
      <c r="K337">
        <v>1</v>
      </c>
      <c r="L337">
        <v>0</v>
      </c>
      <c r="M337">
        <v>0</v>
      </c>
      <c r="N337">
        <v>1</v>
      </c>
    </row>
    <row r="338" spans="1:14">
      <c r="A338" s="16" t="s">
        <v>30</v>
      </c>
      <c r="B338" s="16" t="s">
        <v>22</v>
      </c>
      <c r="C338" s="16" t="s">
        <v>16</v>
      </c>
      <c r="D338" s="11">
        <v>45790</v>
      </c>
      <c r="E338" s="16">
        <v>97</v>
      </c>
      <c r="F338" s="16" t="s">
        <v>11</v>
      </c>
      <c r="G338" s="16" t="s">
        <v>5</v>
      </c>
      <c r="H338" s="16">
        <v>5</v>
      </c>
      <c r="I338" s="16" t="s">
        <v>4</v>
      </c>
      <c r="J338" t="s">
        <v>110</v>
      </c>
      <c r="K338">
        <v>0</v>
      </c>
      <c r="L338">
        <v>1</v>
      </c>
      <c r="M338">
        <v>0</v>
      </c>
      <c r="N338">
        <v>1</v>
      </c>
    </row>
    <row r="339" spans="1:14">
      <c r="A339" s="16" t="s">
        <v>30</v>
      </c>
      <c r="B339" s="16" t="s">
        <v>22</v>
      </c>
      <c r="C339" s="16" t="s">
        <v>16</v>
      </c>
      <c r="D339" s="11">
        <v>45790</v>
      </c>
      <c r="E339" s="16">
        <v>97</v>
      </c>
      <c r="F339" s="16" t="s">
        <v>11</v>
      </c>
      <c r="G339" s="16" t="s">
        <v>4</v>
      </c>
      <c r="H339" s="16">
        <v>6</v>
      </c>
      <c r="I339" s="16" t="s">
        <v>5</v>
      </c>
      <c r="J339" t="s">
        <v>111</v>
      </c>
      <c r="K339">
        <v>1</v>
      </c>
      <c r="L339">
        <v>0</v>
      </c>
      <c r="M339">
        <v>0</v>
      </c>
      <c r="N339">
        <v>1</v>
      </c>
    </row>
    <row r="340" spans="1:14">
      <c r="A340" s="16" t="s">
        <v>30</v>
      </c>
      <c r="B340" s="16" t="s">
        <v>22</v>
      </c>
      <c r="C340" s="16" t="s">
        <v>16</v>
      </c>
      <c r="D340" s="11">
        <v>45791</v>
      </c>
      <c r="E340" s="16">
        <v>98</v>
      </c>
      <c r="F340" s="16" t="s">
        <v>8</v>
      </c>
      <c r="G340" s="16" t="s">
        <v>4</v>
      </c>
      <c r="H340" s="16">
        <v>11</v>
      </c>
      <c r="I340" s="16" t="s">
        <v>6</v>
      </c>
      <c r="J340" t="s">
        <v>111</v>
      </c>
      <c r="K340">
        <v>1</v>
      </c>
      <c r="L340">
        <v>0</v>
      </c>
      <c r="M340">
        <v>0</v>
      </c>
      <c r="N340">
        <v>1</v>
      </c>
    </row>
    <row r="341" spans="1:14">
      <c r="A341" s="16" t="s">
        <v>30</v>
      </c>
      <c r="B341" s="16" t="s">
        <v>22</v>
      </c>
      <c r="C341" s="16" t="s">
        <v>16</v>
      </c>
      <c r="D341" s="11">
        <v>45791</v>
      </c>
      <c r="E341" s="16">
        <v>98</v>
      </c>
      <c r="F341" s="16" t="s">
        <v>8</v>
      </c>
      <c r="G341" s="16" t="s">
        <v>5</v>
      </c>
      <c r="H341" s="16">
        <v>2</v>
      </c>
      <c r="I341" s="16" t="s">
        <v>4</v>
      </c>
      <c r="J341" t="s">
        <v>110</v>
      </c>
      <c r="K341">
        <v>0</v>
      </c>
      <c r="L341">
        <v>1</v>
      </c>
      <c r="M341">
        <v>0</v>
      </c>
      <c r="N341">
        <v>1</v>
      </c>
    </row>
    <row r="342" spans="1:14">
      <c r="A342" s="16" t="s">
        <v>30</v>
      </c>
      <c r="B342" s="16" t="s">
        <v>22</v>
      </c>
      <c r="C342" s="16" t="s">
        <v>16</v>
      </c>
      <c r="D342" s="11">
        <v>45791</v>
      </c>
      <c r="E342" s="16">
        <v>98</v>
      </c>
      <c r="F342" s="16" t="s">
        <v>8</v>
      </c>
      <c r="G342" s="16" t="s">
        <v>4</v>
      </c>
      <c r="H342" s="16">
        <v>11</v>
      </c>
      <c r="I342" s="16" t="s">
        <v>5</v>
      </c>
      <c r="J342" t="s">
        <v>111</v>
      </c>
      <c r="K342">
        <v>1</v>
      </c>
      <c r="L342">
        <v>0</v>
      </c>
      <c r="M342">
        <v>0</v>
      </c>
      <c r="N342">
        <v>1</v>
      </c>
    </row>
    <row r="343" spans="1:14">
      <c r="A343" s="16" t="s">
        <v>30</v>
      </c>
      <c r="B343" s="16" t="s">
        <v>22</v>
      </c>
      <c r="C343" s="16" t="s">
        <v>16</v>
      </c>
      <c r="D343" s="11">
        <v>45791</v>
      </c>
      <c r="E343" s="16">
        <v>98</v>
      </c>
      <c r="F343" s="16" t="s">
        <v>8</v>
      </c>
      <c r="G343" s="16" t="s">
        <v>5</v>
      </c>
      <c r="H343" s="16">
        <v>2</v>
      </c>
      <c r="I343" s="16" t="s">
        <v>6</v>
      </c>
      <c r="J343" t="s">
        <v>110</v>
      </c>
      <c r="K343">
        <v>0</v>
      </c>
      <c r="L343">
        <v>1</v>
      </c>
      <c r="M343">
        <v>0</v>
      </c>
      <c r="N343">
        <v>1</v>
      </c>
    </row>
    <row r="344" spans="1:14">
      <c r="A344" s="16" t="s">
        <v>30</v>
      </c>
      <c r="B344" s="16" t="s">
        <v>22</v>
      </c>
      <c r="C344" s="16" t="s">
        <v>16</v>
      </c>
      <c r="D344" s="11">
        <v>45791</v>
      </c>
      <c r="E344" s="16">
        <v>98</v>
      </c>
      <c r="F344" s="16" t="s">
        <v>8</v>
      </c>
      <c r="G344" s="16" t="s">
        <v>6</v>
      </c>
      <c r="H344" s="16">
        <v>3</v>
      </c>
      <c r="I344" s="16" t="s">
        <v>5</v>
      </c>
      <c r="J344" t="s">
        <v>111</v>
      </c>
      <c r="K344">
        <v>1</v>
      </c>
      <c r="L344">
        <v>0</v>
      </c>
      <c r="M344">
        <v>0</v>
      </c>
      <c r="N344">
        <v>1</v>
      </c>
    </row>
    <row r="345" spans="1:14">
      <c r="A345" s="16" t="s">
        <v>30</v>
      </c>
      <c r="B345" s="16" t="s">
        <v>22</v>
      </c>
      <c r="C345" s="16" t="s">
        <v>16</v>
      </c>
      <c r="D345" s="11">
        <v>45791</v>
      </c>
      <c r="E345" s="16">
        <v>98</v>
      </c>
      <c r="F345" s="16" t="s">
        <v>8</v>
      </c>
      <c r="G345" s="16" t="s">
        <v>6</v>
      </c>
      <c r="H345" s="16">
        <v>3</v>
      </c>
      <c r="I345" s="16" t="s">
        <v>4</v>
      </c>
      <c r="J345" t="s">
        <v>110</v>
      </c>
      <c r="K345">
        <v>0</v>
      </c>
      <c r="L345">
        <v>1</v>
      </c>
      <c r="M345">
        <v>0</v>
      </c>
      <c r="N345">
        <v>1</v>
      </c>
    </row>
    <row r="346" spans="1:14">
      <c r="A346" s="16" t="s">
        <v>30</v>
      </c>
      <c r="B346" s="16" t="s">
        <v>22</v>
      </c>
      <c r="C346" s="16" t="s">
        <v>16</v>
      </c>
      <c r="D346" s="11">
        <v>45791</v>
      </c>
      <c r="E346" s="16">
        <v>99</v>
      </c>
      <c r="F346" s="16" t="s">
        <v>87</v>
      </c>
      <c r="G346" s="16" t="s">
        <v>5</v>
      </c>
      <c r="H346" s="16">
        <v>7</v>
      </c>
      <c r="I346" s="16" t="s">
        <v>6</v>
      </c>
      <c r="J346" t="s">
        <v>110</v>
      </c>
      <c r="K346">
        <v>0</v>
      </c>
      <c r="L346">
        <v>1</v>
      </c>
      <c r="M346">
        <v>0</v>
      </c>
      <c r="N346">
        <v>1</v>
      </c>
    </row>
    <row r="347" spans="1:14">
      <c r="A347" s="16" t="s">
        <v>30</v>
      </c>
      <c r="B347" s="16" t="s">
        <v>22</v>
      </c>
      <c r="C347" s="16" t="s">
        <v>16</v>
      </c>
      <c r="D347" s="11">
        <v>45791</v>
      </c>
      <c r="E347" s="16">
        <v>99</v>
      </c>
      <c r="F347" s="16" t="s">
        <v>87</v>
      </c>
      <c r="G347" s="16" t="s">
        <v>4</v>
      </c>
      <c r="H347" s="16">
        <v>3</v>
      </c>
      <c r="I347" s="16" t="s">
        <v>6</v>
      </c>
      <c r="J347" t="s">
        <v>110</v>
      </c>
      <c r="K347">
        <v>0</v>
      </c>
      <c r="L347">
        <v>1</v>
      </c>
      <c r="M347">
        <v>0</v>
      </c>
      <c r="N347">
        <v>1</v>
      </c>
    </row>
    <row r="348" spans="1:14">
      <c r="A348" s="16" t="s">
        <v>30</v>
      </c>
      <c r="B348" s="16" t="s">
        <v>22</v>
      </c>
      <c r="C348" s="16" t="s">
        <v>16</v>
      </c>
      <c r="D348" s="11">
        <v>45791</v>
      </c>
      <c r="E348" s="16">
        <v>99</v>
      </c>
      <c r="F348" s="16" t="s">
        <v>87</v>
      </c>
      <c r="G348" s="16" t="s">
        <v>4</v>
      </c>
      <c r="H348" s="16">
        <v>3</v>
      </c>
      <c r="I348" s="16" t="s">
        <v>7</v>
      </c>
      <c r="J348" t="s">
        <v>110</v>
      </c>
      <c r="K348">
        <v>0</v>
      </c>
      <c r="L348">
        <v>1</v>
      </c>
      <c r="M348">
        <v>0</v>
      </c>
      <c r="N348">
        <v>1</v>
      </c>
    </row>
    <row r="349" spans="1:14">
      <c r="A349" s="16" t="s">
        <v>30</v>
      </c>
      <c r="B349" s="16" t="s">
        <v>22</v>
      </c>
      <c r="C349" s="16" t="s">
        <v>16</v>
      </c>
      <c r="D349" s="11">
        <v>45791</v>
      </c>
      <c r="E349" s="16">
        <v>99</v>
      </c>
      <c r="F349" s="16" t="s">
        <v>87</v>
      </c>
      <c r="G349" s="16" t="s">
        <v>7</v>
      </c>
      <c r="H349" s="16">
        <v>5</v>
      </c>
      <c r="I349" s="16" t="s">
        <v>4</v>
      </c>
      <c r="J349" t="s">
        <v>111</v>
      </c>
      <c r="K349">
        <v>1</v>
      </c>
      <c r="L349">
        <v>0</v>
      </c>
      <c r="M349">
        <v>0</v>
      </c>
      <c r="N349">
        <v>1</v>
      </c>
    </row>
    <row r="350" spans="1:14">
      <c r="A350" s="16" t="s">
        <v>30</v>
      </c>
      <c r="B350" s="16" t="s">
        <v>22</v>
      </c>
      <c r="C350" s="16" t="s">
        <v>16</v>
      </c>
      <c r="D350" s="11">
        <v>45791</v>
      </c>
      <c r="E350" s="16">
        <v>99</v>
      </c>
      <c r="F350" s="16" t="s">
        <v>87</v>
      </c>
      <c r="G350" s="16" t="s">
        <v>6</v>
      </c>
      <c r="H350" s="16">
        <v>9</v>
      </c>
      <c r="I350" s="16" t="s">
        <v>7</v>
      </c>
      <c r="J350" t="s">
        <v>111</v>
      </c>
      <c r="K350">
        <v>1</v>
      </c>
      <c r="L350">
        <v>0</v>
      </c>
      <c r="M350">
        <v>0</v>
      </c>
      <c r="N350">
        <v>1</v>
      </c>
    </row>
    <row r="351" spans="1:14">
      <c r="A351" s="16" t="s">
        <v>30</v>
      </c>
      <c r="B351" s="16" t="s">
        <v>22</v>
      </c>
      <c r="C351" s="16" t="s">
        <v>16</v>
      </c>
      <c r="D351" s="11">
        <v>45791</v>
      </c>
      <c r="E351" s="16">
        <v>99</v>
      </c>
      <c r="F351" s="16" t="s">
        <v>87</v>
      </c>
      <c r="G351" s="16" t="s">
        <v>6</v>
      </c>
      <c r="H351" s="16">
        <v>9</v>
      </c>
      <c r="I351" s="16" t="s">
        <v>5</v>
      </c>
      <c r="J351" t="s">
        <v>111</v>
      </c>
      <c r="K351">
        <v>1</v>
      </c>
      <c r="L351">
        <v>0</v>
      </c>
      <c r="M351">
        <v>0</v>
      </c>
      <c r="N351">
        <v>1</v>
      </c>
    </row>
    <row r="352" spans="1:14">
      <c r="A352" s="16" t="s">
        <v>30</v>
      </c>
      <c r="B352" s="16" t="s">
        <v>22</v>
      </c>
      <c r="C352" s="16" t="s">
        <v>16</v>
      </c>
      <c r="D352" s="11">
        <v>45791</v>
      </c>
      <c r="E352" s="16">
        <v>99</v>
      </c>
      <c r="F352" s="16" t="s">
        <v>87</v>
      </c>
      <c r="G352" s="16" t="s">
        <v>6</v>
      </c>
      <c r="H352" s="16">
        <v>9</v>
      </c>
      <c r="I352" s="16" t="s">
        <v>4</v>
      </c>
      <c r="J352" t="s">
        <v>111</v>
      </c>
      <c r="K352">
        <v>1</v>
      </c>
      <c r="L352">
        <v>0</v>
      </c>
      <c r="M352">
        <v>0</v>
      </c>
      <c r="N352">
        <v>1</v>
      </c>
    </row>
    <row r="353" spans="1:14">
      <c r="A353" s="16" t="s">
        <v>30</v>
      </c>
      <c r="B353" s="16" t="s">
        <v>22</v>
      </c>
      <c r="C353" s="16" t="s">
        <v>16</v>
      </c>
      <c r="D353" s="11">
        <v>45791</v>
      </c>
      <c r="E353" s="16">
        <v>99</v>
      </c>
      <c r="F353" s="16" t="s">
        <v>87</v>
      </c>
      <c r="G353" s="16" t="s">
        <v>5</v>
      </c>
      <c r="H353" s="16">
        <v>7</v>
      </c>
      <c r="I353" s="16" t="s">
        <v>7</v>
      </c>
      <c r="J353" t="s">
        <v>111</v>
      </c>
      <c r="K353">
        <v>1</v>
      </c>
      <c r="L353">
        <v>0</v>
      </c>
      <c r="M353">
        <v>0</v>
      </c>
      <c r="N353">
        <v>1</v>
      </c>
    </row>
    <row r="354" spans="1:14">
      <c r="A354" s="16" t="s">
        <v>30</v>
      </c>
      <c r="B354" s="16" t="s">
        <v>22</v>
      </c>
      <c r="C354" s="16" t="s">
        <v>16</v>
      </c>
      <c r="D354" s="11">
        <v>45791</v>
      </c>
      <c r="E354" s="16">
        <v>99</v>
      </c>
      <c r="F354" s="16" t="s">
        <v>87</v>
      </c>
      <c r="G354" s="16" t="s">
        <v>4</v>
      </c>
      <c r="H354" s="16">
        <v>3</v>
      </c>
      <c r="I354" s="16" t="s">
        <v>5</v>
      </c>
      <c r="J354" t="s">
        <v>110</v>
      </c>
      <c r="K354">
        <v>0</v>
      </c>
      <c r="L354">
        <v>1</v>
      </c>
      <c r="M354">
        <v>0</v>
      </c>
      <c r="N354">
        <v>1</v>
      </c>
    </row>
    <row r="355" spans="1:14">
      <c r="A355" s="16" t="s">
        <v>30</v>
      </c>
      <c r="B355" s="16" t="s">
        <v>22</v>
      </c>
      <c r="C355" s="16" t="s">
        <v>16</v>
      </c>
      <c r="D355" s="11">
        <v>45791</v>
      </c>
      <c r="E355" s="16">
        <v>99</v>
      </c>
      <c r="F355" s="16" t="s">
        <v>87</v>
      </c>
      <c r="G355" s="16" t="s">
        <v>7</v>
      </c>
      <c r="H355" s="16">
        <v>5</v>
      </c>
      <c r="I355" s="16" t="s">
        <v>5</v>
      </c>
      <c r="J355" t="s">
        <v>110</v>
      </c>
      <c r="K355">
        <v>0</v>
      </c>
      <c r="L355">
        <v>1</v>
      </c>
      <c r="M355">
        <v>0</v>
      </c>
      <c r="N355">
        <v>1</v>
      </c>
    </row>
    <row r="356" spans="1:14">
      <c r="A356" s="16" t="s">
        <v>30</v>
      </c>
      <c r="B356" s="16" t="s">
        <v>22</v>
      </c>
      <c r="C356" s="16" t="s">
        <v>16</v>
      </c>
      <c r="D356" s="11">
        <v>45791</v>
      </c>
      <c r="E356" s="16">
        <v>99</v>
      </c>
      <c r="F356" s="16" t="s">
        <v>87</v>
      </c>
      <c r="G356" s="16" t="s">
        <v>7</v>
      </c>
      <c r="H356" s="16">
        <v>5</v>
      </c>
      <c r="I356" s="16" t="s">
        <v>6</v>
      </c>
      <c r="J356" t="s">
        <v>110</v>
      </c>
      <c r="K356">
        <v>0</v>
      </c>
      <c r="L356">
        <v>1</v>
      </c>
      <c r="M356">
        <v>0</v>
      </c>
      <c r="N356">
        <v>1</v>
      </c>
    </row>
    <row r="357" spans="1:14">
      <c r="A357" s="16" t="s">
        <v>30</v>
      </c>
      <c r="B357" s="16" t="s">
        <v>22</v>
      </c>
      <c r="C357" s="16" t="s">
        <v>16</v>
      </c>
      <c r="D357" s="11">
        <v>45791</v>
      </c>
      <c r="E357" s="16">
        <v>99</v>
      </c>
      <c r="F357" s="16" t="s">
        <v>87</v>
      </c>
      <c r="G357" s="16" t="s">
        <v>5</v>
      </c>
      <c r="H357" s="16">
        <v>7</v>
      </c>
      <c r="I357" s="16" t="s">
        <v>4</v>
      </c>
      <c r="J357" t="s">
        <v>111</v>
      </c>
      <c r="K357">
        <v>1</v>
      </c>
      <c r="L357">
        <v>0</v>
      </c>
      <c r="M357">
        <v>0</v>
      </c>
      <c r="N357">
        <v>1</v>
      </c>
    </row>
    <row r="358" spans="1:14">
      <c r="A358" s="16" t="s">
        <v>30</v>
      </c>
      <c r="B358" s="16" t="s">
        <v>21</v>
      </c>
      <c r="C358" s="16" t="s">
        <v>16</v>
      </c>
      <c r="D358" s="11">
        <v>45791</v>
      </c>
      <c r="E358" s="16">
        <v>100</v>
      </c>
      <c r="F358" s="16" t="s">
        <v>11</v>
      </c>
      <c r="G358" s="16" t="s">
        <v>5</v>
      </c>
      <c r="H358" s="16">
        <v>7</v>
      </c>
      <c r="I358" s="16" t="s">
        <v>4</v>
      </c>
      <c r="J358" t="s">
        <v>110</v>
      </c>
      <c r="K358">
        <v>0</v>
      </c>
      <c r="L358">
        <v>1</v>
      </c>
      <c r="M358">
        <v>0</v>
      </c>
      <c r="N358">
        <v>1</v>
      </c>
    </row>
    <row r="359" spans="1:14">
      <c r="A359" s="16" t="s">
        <v>30</v>
      </c>
      <c r="B359" s="16" t="s">
        <v>21</v>
      </c>
      <c r="C359" s="16" t="s">
        <v>16</v>
      </c>
      <c r="D359" s="11">
        <v>45791</v>
      </c>
      <c r="E359" s="16">
        <v>100</v>
      </c>
      <c r="F359" s="16" t="s">
        <v>11</v>
      </c>
      <c r="G359" s="16" t="s">
        <v>4</v>
      </c>
      <c r="H359" s="16">
        <v>9</v>
      </c>
      <c r="I359" s="16" t="s">
        <v>5</v>
      </c>
      <c r="J359" t="s">
        <v>111</v>
      </c>
      <c r="K359">
        <v>1</v>
      </c>
      <c r="L359">
        <v>0</v>
      </c>
      <c r="M359">
        <v>0</v>
      </c>
      <c r="N359">
        <v>1</v>
      </c>
    </row>
    <row r="360" spans="1:14">
      <c r="A360" s="16" t="s">
        <v>30</v>
      </c>
      <c r="B360" s="16" t="s">
        <v>22</v>
      </c>
      <c r="C360" s="16" t="s">
        <v>16</v>
      </c>
      <c r="D360" s="11">
        <v>45797</v>
      </c>
      <c r="E360" s="16">
        <v>101</v>
      </c>
      <c r="F360" s="16" t="s">
        <v>88</v>
      </c>
      <c r="G360" s="16" t="s">
        <v>5</v>
      </c>
      <c r="H360" s="16">
        <v>9</v>
      </c>
      <c r="I360" s="16" t="s">
        <v>6</v>
      </c>
      <c r="J360" t="s">
        <v>111</v>
      </c>
      <c r="K360">
        <v>1</v>
      </c>
      <c r="L360">
        <v>0</v>
      </c>
      <c r="M360">
        <v>0</v>
      </c>
      <c r="N360">
        <v>1</v>
      </c>
    </row>
    <row r="361" spans="1:14">
      <c r="A361" s="16" t="s">
        <v>30</v>
      </c>
      <c r="B361" s="16" t="s">
        <v>22</v>
      </c>
      <c r="C361" s="16" t="s">
        <v>16</v>
      </c>
      <c r="D361" s="11">
        <v>45797</v>
      </c>
      <c r="E361" s="16">
        <v>101</v>
      </c>
      <c r="F361" s="16" t="s">
        <v>88</v>
      </c>
      <c r="G361" s="16" t="s">
        <v>6</v>
      </c>
      <c r="H361" s="16">
        <v>6</v>
      </c>
      <c r="I361" s="16" t="s">
        <v>5</v>
      </c>
      <c r="J361" t="s">
        <v>110</v>
      </c>
      <c r="K361">
        <v>0</v>
      </c>
      <c r="L361">
        <v>1</v>
      </c>
      <c r="M361">
        <v>0</v>
      </c>
      <c r="N361">
        <v>1</v>
      </c>
    </row>
    <row r="362" spans="1:14">
      <c r="A362" s="16" t="s">
        <v>30</v>
      </c>
      <c r="B362" s="16" t="s">
        <v>22</v>
      </c>
      <c r="C362" s="16" t="s">
        <v>16</v>
      </c>
      <c r="D362" s="11">
        <v>45797</v>
      </c>
      <c r="E362" s="16">
        <v>102</v>
      </c>
      <c r="F362" s="16" t="s">
        <v>32</v>
      </c>
      <c r="G362" s="16" t="s">
        <v>7</v>
      </c>
      <c r="H362" s="16">
        <v>1</v>
      </c>
      <c r="I362" s="16" t="s">
        <v>5</v>
      </c>
      <c r="J362" t="s">
        <v>110</v>
      </c>
      <c r="K362">
        <v>0</v>
      </c>
      <c r="L362">
        <v>1</v>
      </c>
      <c r="M362">
        <v>0</v>
      </c>
      <c r="N362">
        <v>1</v>
      </c>
    </row>
    <row r="363" spans="1:14">
      <c r="A363" s="16" t="s">
        <v>30</v>
      </c>
      <c r="B363" s="16" t="s">
        <v>22</v>
      </c>
      <c r="C363" s="16" t="s">
        <v>16</v>
      </c>
      <c r="D363" s="11">
        <v>45797</v>
      </c>
      <c r="E363" s="16">
        <v>102</v>
      </c>
      <c r="F363" s="16" t="s">
        <v>32</v>
      </c>
      <c r="G363" s="16" t="s">
        <v>5</v>
      </c>
      <c r="H363" s="16">
        <v>8</v>
      </c>
      <c r="I363" s="16" t="s">
        <v>7</v>
      </c>
      <c r="J363" t="s">
        <v>111</v>
      </c>
      <c r="K363">
        <v>1</v>
      </c>
      <c r="L363">
        <v>0</v>
      </c>
      <c r="M363">
        <v>0</v>
      </c>
      <c r="N363">
        <v>1</v>
      </c>
    </row>
    <row r="364" spans="1:14">
      <c r="A364" s="16" t="s">
        <v>30</v>
      </c>
      <c r="B364" s="16" t="s">
        <v>22</v>
      </c>
      <c r="C364" s="16" t="s">
        <v>16</v>
      </c>
      <c r="D364" s="11">
        <v>45798</v>
      </c>
      <c r="E364" s="16">
        <v>103</v>
      </c>
      <c r="F364" s="16" t="s">
        <v>88</v>
      </c>
      <c r="G364" s="16" t="s">
        <v>5</v>
      </c>
      <c r="H364" s="16">
        <v>12</v>
      </c>
      <c r="I364" s="16" t="s">
        <v>6</v>
      </c>
      <c r="J364" t="s">
        <v>111</v>
      </c>
      <c r="K364">
        <v>1</v>
      </c>
      <c r="L364">
        <v>0</v>
      </c>
      <c r="M364">
        <v>0</v>
      </c>
      <c r="N364">
        <v>1</v>
      </c>
    </row>
    <row r="365" spans="1:14">
      <c r="A365" s="16" t="s">
        <v>30</v>
      </c>
      <c r="B365" s="16" t="s">
        <v>22</v>
      </c>
      <c r="C365" s="16" t="s">
        <v>16</v>
      </c>
      <c r="D365" s="11">
        <v>45798</v>
      </c>
      <c r="E365" s="16">
        <v>103</v>
      </c>
      <c r="F365" s="16" t="s">
        <v>88</v>
      </c>
      <c r="G365" s="16" t="s">
        <v>6</v>
      </c>
      <c r="H365" s="16">
        <v>5</v>
      </c>
      <c r="I365" s="16" t="s">
        <v>5</v>
      </c>
      <c r="J365" t="s">
        <v>110</v>
      </c>
      <c r="K365">
        <v>0</v>
      </c>
      <c r="L365">
        <v>1</v>
      </c>
      <c r="M365">
        <v>0</v>
      </c>
      <c r="N365">
        <v>1</v>
      </c>
    </row>
    <row r="366" spans="1:14">
      <c r="A366" s="16" t="s">
        <v>30</v>
      </c>
      <c r="B366" s="16" t="s">
        <v>22</v>
      </c>
      <c r="C366" s="16" t="s">
        <v>16</v>
      </c>
      <c r="D366" s="11">
        <v>45799</v>
      </c>
      <c r="E366" s="16">
        <v>104</v>
      </c>
      <c r="F366" s="16" t="s">
        <v>88</v>
      </c>
      <c r="G366" s="16" t="s">
        <v>5</v>
      </c>
      <c r="H366" s="16">
        <v>4</v>
      </c>
      <c r="I366" s="16" t="s">
        <v>6</v>
      </c>
      <c r="J366" t="s">
        <v>111</v>
      </c>
      <c r="K366">
        <v>1</v>
      </c>
      <c r="L366">
        <v>0</v>
      </c>
      <c r="M366">
        <v>0</v>
      </c>
      <c r="N366">
        <v>1</v>
      </c>
    </row>
    <row r="367" spans="1:14">
      <c r="A367" s="16" t="s">
        <v>30</v>
      </c>
      <c r="B367" s="16" t="s">
        <v>22</v>
      </c>
      <c r="C367" s="16" t="s">
        <v>16</v>
      </c>
      <c r="D367" s="11">
        <v>45799</v>
      </c>
      <c r="E367" s="16">
        <v>104</v>
      </c>
      <c r="F367" s="16" t="s">
        <v>88</v>
      </c>
      <c r="G367" s="16" t="s">
        <v>6</v>
      </c>
      <c r="H367" s="16">
        <v>1</v>
      </c>
      <c r="I367" s="16" t="s">
        <v>5</v>
      </c>
      <c r="J367" t="s">
        <v>110</v>
      </c>
      <c r="K367">
        <v>0</v>
      </c>
      <c r="L367">
        <v>1</v>
      </c>
      <c r="M367">
        <v>0</v>
      </c>
      <c r="N367">
        <v>1</v>
      </c>
    </row>
    <row r="368" spans="1:14">
      <c r="A368" s="16" t="s">
        <v>30</v>
      </c>
      <c r="B368" s="16" t="s">
        <v>22</v>
      </c>
      <c r="C368" s="16" t="s">
        <v>16</v>
      </c>
      <c r="D368" s="11">
        <v>45811</v>
      </c>
      <c r="E368" s="16">
        <v>105</v>
      </c>
      <c r="F368" s="16" t="s">
        <v>88</v>
      </c>
      <c r="G368" s="16" t="s">
        <v>5</v>
      </c>
      <c r="H368" s="16">
        <v>3</v>
      </c>
      <c r="I368" s="16" t="s">
        <v>6</v>
      </c>
      <c r="J368" t="s">
        <v>111</v>
      </c>
      <c r="K368">
        <v>1</v>
      </c>
      <c r="L368">
        <v>0</v>
      </c>
      <c r="M368">
        <v>0</v>
      </c>
      <c r="N368">
        <v>1</v>
      </c>
    </row>
    <row r="369" spans="1:14">
      <c r="A369" s="16" t="s">
        <v>30</v>
      </c>
      <c r="B369" s="16" t="s">
        <v>22</v>
      </c>
      <c r="C369" s="16" t="s">
        <v>16</v>
      </c>
      <c r="D369" s="11">
        <v>45811</v>
      </c>
      <c r="E369" s="16">
        <v>105</v>
      </c>
      <c r="F369" s="16" t="s">
        <v>88</v>
      </c>
      <c r="G369" s="16" t="s">
        <v>6</v>
      </c>
      <c r="H369" s="16">
        <v>1</v>
      </c>
      <c r="I369" s="16" t="s">
        <v>5</v>
      </c>
      <c r="J369" t="s">
        <v>110</v>
      </c>
      <c r="K369">
        <v>0</v>
      </c>
      <c r="L369">
        <v>1</v>
      </c>
      <c r="M369">
        <v>0</v>
      </c>
      <c r="N369">
        <v>1</v>
      </c>
    </row>
    <row r="370" spans="1:14">
      <c r="A370" s="16" t="s">
        <v>30</v>
      </c>
      <c r="B370" s="16" t="s">
        <v>22</v>
      </c>
      <c r="C370" s="16" t="s">
        <v>16</v>
      </c>
      <c r="D370" s="11">
        <v>45811</v>
      </c>
      <c r="E370" s="16">
        <v>106</v>
      </c>
      <c r="F370" s="16" t="s">
        <v>40</v>
      </c>
      <c r="G370" s="16" t="s">
        <v>5</v>
      </c>
      <c r="H370" s="16">
        <v>3</v>
      </c>
      <c r="I370" s="16" t="s">
        <v>6</v>
      </c>
      <c r="J370" t="s">
        <v>111</v>
      </c>
      <c r="K370">
        <v>1</v>
      </c>
      <c r="L370">
        <v>0</v>
      </c>
      <c r="M370">
        <v>0</v>
      </c>
      <c r="N370">
        <v>1</v>
      </c>
    </row>
    <row r="371" spans="1:14">
      <c r="A371" s="16" t="s">
        <v>30</v>
      </c>
      <c r="B371" s="16" t="s">
        <v>22</v>
      </c>
      <c r="C371" s="16" t="s">
        <v>16</v>
      </c>
      <c r="D371" s="11">
        <v>45811</v>
      </c>
      <c r="E371" s="16">
        <v>106</v>
      </c>
      <c r="F371" s="16" t="s">
        <v>40</v>
      </c>
      <c r="G371" s="16" t="s">
        <v>6</v>
      </c>
      <c r="H371" s="16">
        <v>2</v>
      </c>
      <c r="I371" s="16" t="s">
        <v>5</v>
      </c>
      <c r="J371" t="s">
        <v>110</v>
      </c>
      <c r="K371">
        <v>0</v>
      </c>
      <c r="L371">
        <v>1</v>
      </c>
      <c r="M371">
        <v>0</v>
      </c>
      <c r="N371">
        <v>1</v>
      </c>
    </row>
    <row r="372" spans="1:14">
      <c r="A372" s="16" t="s">
        <v>30</v>
      </c>
      <c r="B372" s="16" t="s">
        <v>22</v>
      </c>
      <c r="C372" s="16" t="s">
        <v>16</v>
      </c>
      <c r="D372" s="11">
        <v>45818</v>
      </c>
      <c r="E372" s="16">
        <v>107</v>
      </c>
      <c r="F372" s="16" t="s">
        <v>11</v>
      </c>
      <c r="G372" s="16" t="s">
        <v>4</v>
      </c>
      <c r="H372" s="16">
        <v>6</v>
      </c>
      <c r="I372" s="16" t="s">
        <v>5</v>
      </c>
      <c r="J372" t="s">
        <v>111</v>
      </c>
      <c r="K372">
        <v>1</v>
      </c>
      <c r="L372">
        <v>0</v>
      </c>
      <c r="M372">
        <v>0</v>
      </c>
      <c r="N372">
        <v>1</v>
      </c>
    </row>
    <row r="373" spans="1:14">
      <c r="A373" s="16" t="s">
        <v>30</v>
      </c>
      <c r="B373" s="16" t="s">
        <v>22</v>
      </c>
      <c r="C373" s="16" t="s">
        <v>16</v>
      </c>
      <c r="D373" s="11">
        <v>45818</v>
      </c>
      <c r="E373" s="16">
        <v>107</v>
      </c>
      <c r="F373" s="16" t="s">
        <v>11</v>
      </c>
      <c r="G373" s="16" t="s">
        <v>5</v>
      </c>
      <c r="H373" s="16">
        <v>5</v>
      </c>
      <c r="I373" s="16" t="s">
        <v>4</v>
      </c>
      <c r="J373" t="s">
        <v>110</v>
      </c>
      <c r="K373">
        <v>0</v>
      </c>
      <c r="L373">
        <v>1</v>
      </c>
      <c r="M373">
        <v>0</v>
      </c>
      <c r="N373">
        <v>1</v>
      </c>
    </row>
    <row r="374" spans="1:14">
      <c r="A374" s="16" t="s">
        <v>30</v>
      </c>
      <c r="B374" s="16" t="s">
        <v>22</v>
      </c>
      <c r="C374" s="16" t="s">
        <v>16</v>
      </c>
      <c r="D374" s="11">
        <v>45819</v>
      </c>
      <c r="E374" s="16">
        <v>108</v>
      </c>
      <c r="F374" s="16" t="s">
        <v>9</v>
      </c>
      <c r="G374" s="16" t="s">
        <v>4</v>
      </c>
      <c r="H374" s="16">
        <v>8</v>
      </c>
      <c r="I374" s="16" t="s">
        <v>5</v>
      </c>
      <c r="J374" t="s">
        <v>111</v>
      </c>
      <c r="K374">
        <v>1</v>
      </c>
      <c r="L374">
        <v>0</v>
      </c>
      <c r="M374">
        <v>0</v>
      </c>
      <c r="N374">
        <v>1</v>
      </c>
    </row>
    <row r="375" spans="1:14">
      <c r="A375" s="16" t="s">
        <v>30</v>
      </c>
      <c r="B375" s="16" t="s">
        <v>22</v>
      </c>
      <c r="C375" s="16" t="s">
        <v>16</v>
      </c>
      <c r="D375" s="11">
        <v>45819</v>
      </c>
      <c r="E375" s="16">
        <v>108</v>
      </c>
      <c r="F375" s="16" t="s">
        <v>9</v>
      </c>
      <c r="G375" s="16" t="s">
        <v>5</v>
      </c>
      <c r="H375" s="16">
        <v>6</v>
      </c>
      <c r="I375" s="16" t="s">
        <v>4</v>
      </c>
      <c r="J375" t="s">
        <v>110</v>
      </c>
      <c r="K375">
        <v>0</v>
      </c>
      <c r="L375">
        <v>1</v>
      </c>
      <c r="M375">
        <v>0</v>
      </c>
      <c r="N375">
        <v>1</v>
      </c>
    </row>
    <row r="376" spans="1:14">
      <c r="A376" s="16" t="s">
        <v>30</v>
      </c>
      <c r="B376" s="16" t="s">
        <v>22</v>
      </c>
      <c r="C376" s="16" t="s">
        <v>16</v>
      </c>
      <c r="D376" s="11">
        <v>45820</v>
      </c>
      <c r="E376" s="16">
        <v>109</v>
      </c>
      <c r="F376" s="16" t="s">
        <v>11</v>
      </c>
      <c r="G376" s="16" t="s">
        <v>4</v>
      </c>
      <c r="H376" s="16">
        <v>5</v>
      </c>
      <c r="I376" s="16" t="s">
        <v>5</v>
      </c>
      <c r="J376" t="s">
        <v>110</v>
      </c>
      <c r="K376">
        <v>0</v>
      </c>
      <c r="L376">
        <v>1</v>
      </c>
      <c r="M376">
        <v>0</v>
      </c>
      <c r="N376">
        <v>1</v>
      </c>
    </row>
    <row r="377" spans="1:14">
      <c r="A377" s="16" t="s">
        <v>30</v>
      </c>
      <c r="B377" s="16" t="s">
        <v>22</v>
      </c>
      <c r="C377" s="16" t="s">
        <v>16</v>
      </c>
      <c r="D377" s="11">
        <v>45820</v>
      </c>
      <c r="E377" s="16">
        <v>109</v>
      </c>
      <c r="F377" s="16" t="s">
        <v>11</v>
      </c>
      <c r="G377" s="16" t="s">
        <v>5</v>
      </c>
      <c r="H377" s="16">
        <v>8</v>
      </c>
      <c r="I377" s="16" t="s">
        <v>4</v>
      </c>
      <c r="J377" t="s">
        <v>111</v>
      </c>
      <c r="K377">
        <v>1</v>
      </c>
      <c r="L377">
        <v>0</v>
      </c>
      <c r="M377">
        <v>0</v>
      </c>
      <c r="N377">
        <v>1</v>
      </c>
    </row>
    <row r="378" spans="1:14">
      <c r="A378" s="16" t="s">
        <v>30</v>
      </c>
      <c r="B378" s="16" t="s">
        <v>22</v>
      </c>
      <c r="C378" s="16" t="s">
        <v>16</v>
      </c>
      <c r="D378" s="11">
        <v>45821</v>
      </c>
      <c r="E378" s="16">
        <v>110</v>
      </c>
      <c r="F378" s="16" t="s">
        <v>11</v>
      </c>
      <c r="G378" s="16" t="s">
        <v>4</v>
      </c>
      <c r="H378" s="16">
        <v>5</v>
      </c>
      <c r="I378" s="16" t="s">
        <v>5</v>
      </c>
      <c r="J378" t="s">
        <v>111</v>
      </c>
      <c r="K378">
        <v>1</v>
      </c>
      <c r="L378">
        <v>0</v>
      </c>
      <c r="M378">
        <v>0</v>
      </c>
      <c r="N378">
        <v>1</v>
      </c>
    </row>
    <row r="379" spans="1:14">
      <c r="A379" s="16" t="s">
        <v>30</v>
      </c>
      <c r="B379" s="16" t="s">
        <v>22</v>
      </c>
      <c r="C379" s="16" t="s">
        <v>16</v>
      </c>
      <c r="D379" s="11">
        <v>45821</v>
      </c>
      <c r="E379" s="16">
        <v>110</v>
      </c>
      <c r="F379" s="16" t="s">
        <v>11</v>
      </c>
      <c r="G379" s="16" t="s">
        <v>5</v>
      </c>
      <c r="H379" s="16">
        <v>3</v>
      </c>
      <c r="I379" s="16" t="s">
        <v>4</v>
      </c>
      <c r="J379" t="s">
        <v>110</v>
      </c>
      <c r="K379">
        <v>0</v>
      </c>
      <c r="L379">
        <v>1</v>
      </c>
      <c r="M379">
        <v>0</v>
      </c>
      <c r="N379">
        <v>1</v>
      </c>
    </row>
    <row r="380" spans="1:14">
      <c r="A380" s="16" t="s">
        <v>30</v>
      </c>
      <c r="B380" s="16" t="s">
        <v>22</v>
      </c>
      <c r="C380" s="16" t="s">
        <v>16</v>
      </c>
      <c r="D380" s="11">
        <v>45824</v>
      </c>
      <c r="E380" s="16">
        <v>111</v>
      </c>
      <c r="F380" s="16" t="s">
        <v>9</v>
      </c>
      <c r="G380" s="16" t="s">
        <v>4</v>
      </c>
      <c r="H380" s="16">
        <v>7</v>
      </c>
      <c r="I380" s="16" t="s">
        <v>5</v>
      </c>
      <c r="J380" t="s">
        <v>111</v>
      </c>
      <c r="K380">
        <v>1</v>
      </c>
      <c r="L380">
        <v>0</v>
      </c>
      <c r="M380">
        <v>0</v>
      </c>
      <c r="N380">
        <v>1</v>
      </c>
    </row>
    <row r="381" spans="1:14">
      <c r="A381" s="16" t="s">
        <v>30</v>
      </c>
      <c r="B381" s="16" t="s">
        <v>22</v>
      </c>
      <c r="C381" s="16" t="s">
        <v>16</v>
      </c>
      <c r="D381" s="11">
        <v>45824</v>
      </c>
      <c r="E381" s="16">
        <v>111</v>
      </c>
      <c r="F381" s="16" t="s">
        <v>9</v>
      </c>
      <c r="G381" s="16" t="s">
        <v>5</v>
      </c>
      <c r="H381" s="16">
        <v>4</v>
      </c>
      <c r="I381" s="16" t="s">
        <v>4</v>
      </c>
      <c r="J381" t="s">
        <v>110</v>
      </c>
      <c r="K381">
        <v>0</v>
      </c>
      <c r="L381">
        <v>1</v>
      </c>
      <c r="M381">
        <v>0</v>
      </c>
      <c r="N381">
        <v>1</v>
      </c>
    </row>
    <row r="382" spans="1:14">
      <c r="A382" s="16" t="s">
        <v>30</v>
      </c>
      <c r="B382" s="16" t="s">
        <v>22</v>
      </c>
      <c r="C382" s="16" t="s">
        <v>16</v>
      </c>
      <c r="D382" s="11">
        <v>45824</v>
      </c>
      <c r="E382" s="16">
        <v>112</v>
      </c>
      <c r="F382" s="16" t="s">
        <v>76</v>
      </c>
      <c r="G382" s="16" t="s">
        <v>4</v>
      </c>
      <c r="H382" s="16">
        <v>3</v>
      </c>
      <c r="I382" s="16" t="s">
        <v>5</v>
      </c>
      <c r="J382" t="s">
        <v>111</v>
      </c>
      <c r="K382">
        <v>1</v>
      </c>
      <c r="L382">
        <v>0</v>
      </c>
      <c r="M382">
        <v>0</v>
      </c>
      <c r="N382">
        <v>1</v>
      </c>
    </row>
    <row r="383" spans="1:14">
      <c r="A383" s="16" t="s">
        <v>30</v>
      </c>
      <c r="B383" s="16" t="s">
        <v>22</v>
      </c>
      <c r="C383" s="16" t="s">
        <v>16</v>
      </c>
      <c r="D383" s="11">
        <v>45824</v>
      </c>
      <c r="E383" s="16">
        <v>112</v>
      </c>
      <c r="F383" s="16" t="s">
        <v>76</v>
      </c>
      <c r="G383" s="16" t="s">
        <v>4</v>
      </c>
      <c r="H383" s="16">
        <v>3</v>
      </c>
      <c r="I383" s="16" t="s">
        <v>6</v>
      </c>
      <c r="J383" t="s">
        <v>110</v>
      </c>
      <c r="K383">
        <v>0</v>
      </c>
      <c r="L383">
        <v>1</v>
      </c>
      <c r="M383">
        <v>0</v>
      </c>
      <c r="N383">
        <v>1</v>
      </c>
    </row>
    <row r="384" spans="1:14">
      <c r="A384" s="16" t="s">
        <v>30</v>
      </c>
      <c r="B384" s="16" t="s">
        <v>22</v>
      </c>
      <c r="C384" s="16" t="s">
        <v>16</v>
      </c>
      <c r="D384" s="11">
        <v>45824</v>
      </c>
      <c r="E384" s="16">
        <v>112</v>
      </c>
      <c r="F384" s="16" t="s">
        <v>76</v>
      </c>
      <c r="G384" s="16" t="s">
        <v>4</v>
      </c>
      <c r="H384" s="16">
        <v>3</v>
      </c>
      <c r="I384" s="16" t="s">
        <v>7</v>
      </c>
      <c r="J384" t="s">
        <v>110</v>
      </c>
      <c r="K384">
        <v>0</v>
      </c>
      <c r="L384">
        <v>1</v>
      </c>
      <c r="M384">
        <v>0</v>
      </c>
      <c r="N384">
        <v>1</v>
      </c>
    </row>
    <row r="385" spans="1:14">
      <c r="A385" s="16" t="s">
        <v>30</v>
      </c>
      <c r="B385" s="16" t="s">
        <v>22</v>
      </c>
      <c r="C385" s="16" t="s">
        <v>16</v>
      </c>
      <c r="D385" s="11">
        <v>45824</v>
      </c>
      <c r="E385" s="16">
        <v>112</v>
      </c>
      <c r="F385" s="16" t="s">
        <v>76</v>
      </c>
      <c r="G385" s="16" t="s">
        <v>7</v>
      </c>
      <c r="H385" s="16">
        <v>6</v>
      </c>
      <c r="I385" s="16" t="s">
        <v>4</v>
      </c>
      <c r="J385" t="s">
        <v>111</v>
      </c>
      <c r="K385">
        <v>1</v>
      </c>
      <c r="L385">
        <v>0</v>
      </c>
      <c r="M385">
        <v>0</v>
      </c>
      <c r="N385">
        <v>1</v>
      </c>
    </row>
    <row r="386" spans="1:14">
      <c r="A386" s="16" t="s">
        <v>30</v>
      </c>
      <c r="B386" s="16" t="s">
        <v>22</v>
      </c>
      <c r="C386" s="16" t="s">
        <v>16</v>
      </c>
      <c r="D386" s="11">
        <v>45824</v>
      </c>
      <c r="E386" s="16">
        <v>112</v>
      </c>
      <c r="F386" s="16" t="s">
        <v>76</v>
      </c>
      <c r="G386" s="16" t="s">
        <v>7</v>
      </c>
      <c r="H386" s="16">
        <v>6</v>
      </c>
      <c r="I386" s="16" t="s">
        <v>5</v>
      </c>
      <c r="J386" t="s">
        <v>111</v>
      </c>
      <c r="K386">
        <v>1</v>
      </c>
      <c r="L386">
        <v>0</v>
      </c>
      <c r="M386">
        <v>0</v>
      </c>
      <c r="N386">
        <v>1</v>
      </c>
    </row>
    <row r="387" spans="1:14">
      <c r="A387" s="16" t="s">
        <v>30</v>
      </c>
      <c r="B387" s="16" t="s">
        <v>22</v>
      </c>
      <c r="C387" s="16" t="s">
        <v>16</v>
      </c>
      <c r="D387" s="11">
        <v>45824</v>
      </c>
      <c r="E387" s="16">
        <v>112</v>
      </c>
      <c r="F387" s="16" t="s">
        <v>76</v>
      </c>
      <c r="G387" s="16" t="s">
        <v>7</v>
      </c>
      <c r="H387" s="16">
        <v>6</v>
      </c>
      <c r="I387" s="16" t="s">
        <v>6</v>
      </c>
      <c r="J387" t="s">
        <v>111</v>
      </c>
      <c r="K387">
        <v>1</v>
      </c>
      <c r="L387">
        <v>0</v>
      </c>
      <c r="M387">
        <v>0</v>
      </c>
      <c r="N387">
        <v>1</v>
      </c>
    </row>
    <row r="388" spans="1:14">
      <c r="A388" s="16" t="s">
        <v>30</v>
      </c>
      <c r="B388" s="16" t="s">
        <v>22</v>
      </c>
      <c r="C388" s="16" t="s">
        <v>16</v>
      </c>
      <c r="D388" s="11">
        <v>45824</v>
      </c>
      <c r="E388" s="16">
        <v>112</v>
      </c>
      <c r="F388" s="16" t="s">
        <v>76</v>
      </c>
      <c r="G388" s="16" t="s">
        <v>5</v>
      </c>
      <c r="H388" s="16">
        <v>1</v>
      </c>
      <c r="I388" s="16" t="s">
        <v>4</v>
      </c>
      <c r="J388" t="s">
        <v>110</v>
      </c>
      <c r="K388">
        <v>0</v>
      </c>
      <c r="L388">
        <v>1</v>
      </c>
      <c r="M388">
        <v>0</v>
      </c>
      <c r="N388">
        <v>1</v>
      </c>
    </row>
    <row r="389" spans="1:14">
      <c r="A389" s="16" t="s">
        <v>30</v>
      </c>
      <c r="B389" s="16" t="s">
        <v>22</v>
      </c>
      <c r="C389" s="16" t="s">
        <v>16</v>
      </c>
      <c r="D389" s="11">
        <v>45824</v>
      </c>
      <c r="E389" s="16">
        <v>112</v>
      </c>
      <c r="F389" s="16" t="s">
        <v>76</v>
      </c>
      <c r="G389" s="16" t="s">
        <v>5</v>
      </c>
      <c r="H389" s="16">
        <v>1</v>
      </c>
      <c r="I389" s="16" t="s">
        <v>6</v>
      </c>
      <c r="J389" t="s">
        <v>110</v>
      </c>
      <c r="K389">
        <v>0</v>
      </c>
      <c r="L389">
        <v>1</v>
      </c>
      <c r="M389">
        <v>0</v>
      </c>
      <c r="N389">
        <v>1</v>
      </c>
    </row>
    <row r="390" spans="1:14">
      <c r="A390" s="16" t="s">
        <v>30</v>
      </c>
      <c r="B390" s="16" t="s">
        <v>22</v>
      </c>
      <c r="C390" s="16" t="s">
        <v>16</v>
      </c>
      <c r="D390" s="11">
        <v>45824</v>
      </c>
      <c r="E390" s="16">
        <v>112</v>
      </c>
      <c r="F390" s="16" t="s">
        <v>76</v>
      </c>
      <c r="G390" s="16" t="s">
        <v>5</v>
      </c>
      <c r="H390" s="16">
        <v>1</v>
      </c>
      <c r="I390" s="16" t="s">
        <v>7</v>
      </c>
      <c r="J390" t="s">
        <v>110</v>
      </c>
      <c r="K390">
        <v>0</v>
      </c>
      <c r="L390">
        <v>1</v>
      </c>
      <c r="M390">
        <v>0</v>
      </c>
      <c r="N390">
        <v>1</v>
      </c>
    </row>
    <row r="391" spans="1:14">
      <c r="A391" s="16" t="s">
        <v>30</v>
      </c>
      <c r="B391" s="16" t="s">
        <v>22</v>
      </c>
      <c r="C391" s="16" t="s">
        <v>16</v>
      </c>
      <c r="D391" s="11">
        <v>45824</v>
      </c>
      <c r="E391" s="16">
        <v>112</v>
      </c>
      <c r="F391" s="16" t="s">
        <v>76</v>
      </c>
      <c r="G391" s="16" t="s">
        <v>6</v>
      </c>
      <c r="H391" s="16">
        <v>4</v>
      </c>
      <c r="I391" s="16" t="s">
        <v>4</v>
      </c>
      <c r="J391" t="s">
        <v>111</v>
      </c>
      <c r="K391">
        <v>1</v>
      </c>
      <c r="L391">
        <v>0</v>
      </c>
      <c r="M391">
        <v>0</v>
      </c>
      <c r="N391">
        <v>1</v>
      </c>
    </row>
    <row r="392" spans="1:14">
      <c r="A392" s="16" t="s">
        <v>30</v>
      </c>
      <c r="B392" s="16" t="s">
        <v>22</v>
      </c>
      <c r="C392" s="16" t="s">
        <v>16</v>
      </c>
      <c r="D392" s="11">
        <v>45824</v>
      </c>
      <c r="E392" s="16">
        <v>112</v>
      </c>
      <c r="F392" s="16" t="s">
        <v>76</v>
      </c>
      <c r="G392" s="16" t="s">
        <v>6</v>
      </c>
      <c r="H392" s="16">
        <v>4</v>
      </c>
      <c r="I392" s="16" t="s">
        <v>7</v>
      </c>
      <c r="J392" t="s">
        <v>110</v>
      </c>
      <c r="K392">
        <v>0</v>
      </c>
      <c r="L392">
        <v>1</v>
      </c>
      <c r="M392">
        <v>0</v>
      </c>
      <c r="N392">
        <v>1</v>
      </c>
    </row>
    <row r="393" spans="1:14">
      <c r="A393" s="16" t="s">
        <v>30</v>
      </c>
      <c r="B393" s="16" t="s">
        <v>22</v>
      </c>
      <c r="C393" s="16" t="s">
        <v>16</v>
      </c>
      <c r="D393" s="11">
        <v>45824</v>
      </c>
      <c r="E393" s="16">
        <v>112</v>
      </c>
      <c r="F393" s="16" t="s">
        <v>76</v>
      </c>
      <c r="G393" s="16" t="s">
        <v>6</v>
      </c>
      <c r="H393" s="16">
        <v>4</v>
      </c>
      <c r="I393" s="16" t="s">
        <v>5</v>
      </c>
      <c r="J393" t="s">
        <v>111</v>
      </c>
      <c r="K393">
        <v>1</v>
      </c>
      <c r="L393">
        <v>0</v>
      </c>
      <c r="M393">
        <v>0</v>
      </c>
      <c r="N393">
        <v>1</v>
      </c>
    </row>
    <row r="394" spans="1:14">
      <c r="A394" s="16" t="s">
        <v>30</v>
      </c>
      <c r="B394" s="16" t="s">
        <v>22</v>
      </c>
      <c r="C394" s="16" t="s">
        <v>16</v>
      </c>
      <c r="D394" s="11">
        <v>45825</v>
      </c>
      <c r="E394" s="16">
        <v>113</v>
      </c>
      <c r="F394" s="16" t="s">
        <v>11</v>
      </c>
      <c r="G394" s="16" t="s">
        <v>5</v>
      </c>
      <c r="H394" s="16">
        <v>7</v>
      </c>
      <c r="I394" s="16" t="s">
        <v>4</v>
      </c>
      <c r="J394" t="s">
        <v>110</v>
      </c>
      <c r="K394">
        <v>0</v>
      </c>
      <c r="L394">
        <v>1</v>
      </c>
      <c r="M394">
        <v>0</v>
      </c>
      <c r="N394">
        <v>1</v>
      </c>
    </row>
    <row r="395" spans="1:14">
      <c r="A395" s="16" t="s">
        <v>30</v>
      </c>
      <c r="B395" s="16" t="s">
        <v>22</v>
      </c>
      <c r="C395" s="16" t="s">
        <v>16</v>
      </c>
      <c r="D395" s="11">
        <v>45825</v>
      </c>
      <c r="E395" s="16">
        <v>113</v>
      </c>
      <c r="F395" s="16" t="s">
        <v>11</v>
      </c>
      <c r="G395" s="16" t="s">
        <v>4</v>
      </c>
      <c r="H395" s="16">
        <v>12</v>
      </c>
      <c r="I395" s="16" t="s">
        <v>5</v>
      </c>
      <c r="J395" t="s">
        <v>111</v>
      </c>
      <c r="K395">
        <v>1</v>
      </c>
      <c r="L395">
        <v>0</v>
      </c>
      <c r="M395">
        <v>0</v>
      </c>
      <c r="N395">
        <v>1</v>
      </c>
    </row>
    <row r="396" spans="1:14">
      <c r="A396" s="16" t="s">
        <v>30</v>
      </c>
      <c r="B396" s="16" t="s">
        <v>22</v>
      </c>
      <c r="C396" s="16" t="s">
        <v>16</v>
      </c>
      <c r="D396" s="11">
        <v>45825</v>
      </c>
      <c r="E396" s="16">
        <v>114</v>
      </c>
      <c r="F396" s="16" t="s">
        <v>8</v>
      </c>
      <c r="G396" s="16" t="s">
        <v>4</v>
      </c>
      <c r="H396" s="16">
        <v>0</v>
      </c>
      <c r="I396" s="16" t="s">
        <v>5</v>
      </c>
      <c r="J396" t="s">
        <v>110</v>
      </c>
      <c r="K396">
        <v>0</v>
      </c>
      <c r="L396">
        <v>1</v>
      </c>
      <c r="M396">
        <v>0</v>
      </c>
      <c r="N396">
        <v>1</v>
      </c>
    </row>
    <row r="397" spans="1:14">
      <c r="A397" s="16" t="s">
        <v>30</v>
      </c>
      <c r="B397" s="16" t="s">
        <v>22</v>
      </c>
      <c r="C397" s="16" t="s">
        <v>16</v>
      </c>
      <c r="D397" s="11">
        <v>45825</v>
      </c>
      <c r="E397" s="16">
        <v>114</v>
      </c>
      <c r="F397" s="16" t="s">
        <v>8</v>
      </c>
      <c r="G397" s="16" t="s">
        <v>4</v>
      </c>
      <c r="H397" s="16">
        <v>0</v>
      </c>
      <c r="I397" s="16" t="s">
        <v>6</v>
      </c>
      <c r="J397" t="s">
        <v>110</v>
      </c>
      <c r="K397">
        <v>0</v>
      </c>
      <c r="L397">
        <v>1</v>
      </c>
      <c r="M397">
        <v>0</v>
      </c>
      <c r="N397">
        <v>1</v>
      </c>
    </row>
    <row r="398" spans="1:14">
      <c r="A398" s="16" t="s">
        <v>30</v>
      </c>
      <c r="B398" s="16" t="s">
        <v>22</v>
      </c>
      <c r="C398" s="16" t="s">
        <v>16</v>
      </c>
      <c r="D398" s="11">
        <v>45825</v>
      </c>
      <c r="E398" s="16">
        <v>114</v>
      </c>
      <c r="F398" s="16" t="s">
        <v>8</v>
      </c>
      <c r="G398" s="16" t="s">
        <v>5</v>
      </c>
      <c r="H398" s="16">
        <v>11</v>
      </c>
      <c r="I398" s="16" t="s">
        <v>4</v>
      </c>
      <c r="J398" t="s">
        <v>111</v>
      </c>
      <c r="K398">
        <v>1</v>
      </c>
      <c r="L398">
        <v>0</v>
      </c>
      <c r="M398">
        <v>0</v>
      </c>
      <c r="N398">
        <v>1</v>
      </c>
    </row>
    <row r="399" spans="1:14">
      <c r="A399" s="16" t="s">
        <v>30</v>
      </c>
      <c r="B399" s="16" t="s">
        <v>22</v>
      </c>
      <c r="C399" s="16" t="s">
        <v>16</v>
      </c>
      <c r="D399" s="11">
        <v>45825</v>
      </c>
      <c r="E399" s="16">
        <v>114</v>
      </c>
      <c r="F399" s="16" t="s">
        <v>8</v>
      </c>
      <c r="G399" s="16" t="s">
        <v>5</v>
      </c>
      <c r="H399" s="16">
        <v>11</v>
      </c>
      <c r="I399" s="16" t="s">
        <v>6</v>
      </c>
      <c r="J399" t="s">
        <v>111</v>
      </c>
      <c r="K399">
        <v>1</v>
      </c>
      <c r="L399">
        <v>0</v>
      </c>
      <c r="M399">
        <v>0</v>
      </c>
      <c r="N399">
        <v>1</v>
      </c>
    </row>
    <row r="400" spans="1:14">
      <c r="A400" s="16" t="s">
        <v>30</v>
      </c>
      <c r="B400" s="16" t="s">
        <v>22</v>
      </c>
      <c r="C400" s="16" t="s">
        <v>16</v>
      </c>
      <c r="D400" s="11">
        <v>45825</v>
      </c>
      <c r="E400" s="16">
        <v>114</v>
      </c>
      <c r="F400" s="16" t="s">
        <v>8</v>
      </c>
      <c r="G400" s="16" t="s">
        <v>6</v>
      </c>
      <c r="H400" s="16">
        <v>1</v>
      </c>
      <c r="I400" s="16" t="s">
        <v>4</v>
      </c>
      <c r="J400" t="s">
        <v>111</v>
      </c>
      <c r="K400">
        <v>1</v>
      </c>
      <c r="L400">
        <v>0</v>
      </c>
      <c r="M400">
        <v>0</v>
      </c>
      <c r="N400">
        <v>1</v>
      </c>
    </row>
    <row r="401" spans="1:14">
      <c r="A401" s="16" t="s">
        <v>30</v>
      </c>
      <c r="B401" s="16" t="s">
        <v>22</v>
      </c>
      <c r="C401" s="16" t="s">
        <v>16</v>
      </c>
      <c r="D401" s="11">
        <v>45825</v>
      </c>
      <c r="E401" s="16">
        <v>114</v>
      </c>
      <c r="F401" s="16" t="s">
        <v>8</v>
      </c>
      <c r="G401" s="16" t="s">
        <v>6</v>
      </c>
      <c r="H401" s="16">
        <v>1</v>
      </c>
      <c r="I401" s="16" t="s">
        <v>5</v>
      </c>
      <c r="J401" t="s">
        <v>110</v>
      </c>
      <c r="K401">
        <v>0</v>
      </c>
      <c r="L401">
        <v>1</v>
      </c>
      <c r="M401">
        <v>0</v>
      </c>
      <c r="N401">
        <v>1</v>
      </c>
    </row>
    <row r="402" spans="1:14">
      <c r="A402" s="16" t="s">
        <v>30</v>
      </c>
      <c r="B402" s="16" t="s">
        <v>21</v>
      </c>
      <c r="C402" s="16" t="s">
        <v>16</v>
      </c>
      <c r="D402" s="11">
        <v>45825</v>
      </c>
      <c r="E402" s="16">
        <v>115</v>
      </c>
      <c r="F402" s="16" t="s">
        <v>8</v>
      </c>
      <c r="G402" s="16" t="s">
        <v>5</v>
      </c>
      <c r="H402" s="16">
        <v>10</v>
      </c>
      <c r="I402" s="16" t="s">
        <v>4</v>
      </c>
      <c r="J402" t="s">
        <v>110</v>
      </c>
      <c r="K402">
        <v>0</v>
      </c>
      <c r="L402">
        <v>1</v>
      </c>
      <c r="M402">
        <v>0</v>
      </c>
      <c r="N402">
        <v>1</v>
      </c>
    </row>
    <row r="403" spans="1:14">
      <c r="A403" s="16" t="s">
        <v>30</v>
      </c>
      <c r="B403" s="16" t="s">
        <v>21</v>
      </c>
      <c r="C403" s="16" t="s">
        <v>16</v>
      </c>
      <c r="D403" s="11">
        <v>45825</v>
      </c>
      <c r="E403" s="16">
        <v>115</v>
      </c>
      <c r="F403" s="16" t="s">
        <v>8</v>
      </c>
      <c r="G403" s="16" t="s">
        <v>5</v>
      </c>
      <c r="H403" s="16">
        <v>10</v>
      </c>
      <c r="I403" s="16" t="s">
        <v>6</v>
      </c>
      <c r="J403" t="s">
        <v>111</v>
      </c>
      <c r="K403">
        <v>1</v>
      </c>
      <c r="L403">
        <v>0</v>
      </c>
      <c r="M403">
        <v>0</v>
      </c>
      <c r="N403">
        <v>1</v>
      </c>
    </row>
    <row r="404" spans="1:14">
      <c r="A404" s="16" t="s">
        <v>30</v>
      </c>
      <c r="B404" s="16" t="s">
        <v>21</v>
      </c>
      <c r="C404" s="16" t="s">
        <v>16</v>
      </c>
      <c r="D404" s="11">
        <v>45825</v>
      </c>
      <c r="E404" s="16">
        <v>115</v>
      </c>
      <c r="F404" s="16" t="s">
        <v>8</v>
      </c>
      <c r="G404" s="16" t="s">
        <v>6</v>
      </c>
      <c r="H404" s="16">
        <v>2</v>
      </c>
      <c r="I404" s="16" t="s">
        <v>4</v>
      </c>
      <c r="J404" t="s">
        <v>110</v>
      </c>
      <c r="K404">
        <v>0</v>
      </c>
      <c r="L404">
        <v>1</v>
      </c>
      <c r="M404">
        <v>0</v>
      </c>
      <c r="N404">
        <v>1</v>
      </c>
    </row>
    <row r="405" spans="1:14">
      <c r="A405" s="16" t="s">
        <v>30</v>
      </c>
      <c r="B405" s="16" t="s">
        <v>21</v>
      </c>
      <c r="C405" s="16" t="s">
        <v>16</v>
      </c>
      <c r="D405" s="11">
        <v>45825</v>
      </c>
      <c r="E405" s="16">
        <v>115</v>
      </c>
      <c r="F405" s="16" t="s">
        <v>8</v>
      </c>
      <c r="G405" s="16" t="s">
        <v>6</v>
      </c>
      <c r="H405" s="16">
        <v>2</v>
      </c>
      <c r="I405" s="16" t="s">
        <v>5</v>
      </c>
      <c r="J405" t="s">
        <v>110</v>
      </c>
      <c r="K405">
        <v>0</v>
      </c>
      <c r="L405">
        <v>1</v>
      </c>
      <c r="M405">
        <v>0</v>
      </c>
      <c r="N405">
        <v>1</v>
      </c>
    </row>
    <row r="406" spans="1:14">
      <c r="A406" s="16" t="s">
        <v>30</v>
      </c>
      <c r="B406" s="16" t="s">
        <v>21</v>
      </c>
      <c r="C406" s="16" t="s">
        <v>16</v>
      </c>
      <c r="D406" s="11">
        <v>45825</v>
      </c>
      <c r="E406" s="16">
        <v>115</v>
      </c>
      <c r="F406" s="16" t="s">
        <v>8</v>
      </c>
      <c r="G406" s="16" t="s">
        <v>4</v>
      </c>
      <c r="H406" s="16">
        <v>14</v>
      </c>
      <c r="I406" s="16" t="s">
        <v>5</v>
      </c>
      <c r="J406" t="s">
        <v>111</v>
      </c>
      <c r="K406">
        <v>1</v>
      </c>
      <c r="L406">
        <v>0</v>
      </c>
      <c r="M406">
        <v>0</v>
      </c>
      <c r="N406">
        <v>1</v>
      </c>
    </row>
    <row r="407" spans="1:14">
      <c r="A407" s="16" t="s">
        <v>30</v>
      </c>
      <c r="B407" s="16" t="s">
        <v>21</v>
      </c>
      <c r="C407" s="16" t="s">
        <v>16</v>
      </c>
      <c r="D407" s="11">
        <v>45825</v>
      </c>
      <c r="E407" s="16">
        <v>115</v>
      </c>
      <c r="F407" s="16" t="s">
        <v>8</v>
      </c>
      <c r="G407" s="16" t="s">
        <v>4</v>
      </c>
      <c r="H407" s="16">
        <v>14</v>
      </c>
      <c r="I407" s="16" t="s">
        <v>6</v>
      </c>
      <c r="J407" t="s">
        <v>111</v>
      </c>
      <c r="K407">
        <v>1</v>
      </c>
      <c r="L407">
        <v>0</v>
      </c>
      <c r="M407">
        <v>0</v>
      </c>
      <c r="N407">
        <v>1</v>
      </c>
    </row>
    <row r="408" spans="1:14">
      <c r="A408" s="16" t="s">
        <v>30</v>
      </c>
      <c r="B408" s="16" t="s">
        <v>22</v>
      </c>
      <c r="C408" s="16" t="s">
        <v>16</v>
      </c>
      <c r="D408" s="11">
        <v>45826</v>
      </c>
      <c r="E408" s="16">
        <v>116</v>
      </c>
      <c r="F408" s="16" t="s">
        <v>9</v>
      </c>
      <c r="G408" s="16" t="s">
        <v>5</v>
      </c>
      <c r="H408" s="16">
        <v>10</v>
      </c>
      <c r="I408" s="16" t="s">
        <v>4</v>
      </c>
      <c r="J408" t="s">
        <v>111</v>
      </c>
      <c r="K408">
        <v>1</v>
      </c>
      <c r="L408">
        <v>0</v>
      </c>
      <c r="M408">
        <v>0</v>
      </c>
      <c r="N408">
        <v>1</v>
      </c>
    </row>
    <row r="409" spans="1:14">
      <c r="A409" s="16" t="s">
        <v>30</v>
      </c>
      <c r="B409" s="16" t="s">
        <v>22</v>
      </c>
      <c r="C409" s="16" t="s">
        <v>16</v>
      </c>
      <c r="D409" s="11">
        <v>45826</v>
      </c>
      <c r="E409" s="16">
        <v>116</v>
      </c>
      <c r="F409" s="16" t="s">
        <v>9</v>
      </c>
      <c r="G409" s="16" t="s">
        <v>4</v>
      </c>
      <c r="H409" s="16">
        <v>7</v>
      </c>
      <c r="I409" s="16" t="s">
        <v>5</v>
      </c>
      <c r="J409" t="s">
        <v>110</v>
      </c>
      <c r="K409">
        <v>0</v>
      </c>
      <c r="L409">
        <v>1</v>
      </c>
      <c r="M409">
        <v>0</v>
      </c>
      <c r="N409">
        <v>1</v>
      </c>
    </row>
    <row r="410" spans="1:14">
      <c r="A410" s="16" t="s">
        <v>30</v>
      </c>
      <c r="B410" s="16" t="s">
        <v>23</v>
      </c>
      <c r="C410" s="16" t="s">
        <v>16</v>
      </c>
      <c r="D410" s="11">
        <v>45826</v>
      </c>
      <c r="E410" s="16">
        <v>117</v>
      </c>
      <c r="F410" s="16" t="s">
        <v>11</v>
      </c>
      <c r="G410" s="16" t="s">
        <v>5</v>
      </c>
      <c r="H410" s="16">
        <v>2</v>
      </c>
      <c r="I410" s="16" t="s">
        <v>4</v>
      </c>
      <c r="J410" t="s">
        <v>110</v>
      </c>
      <c r="K410">
        <v>0</v>
      </c>
      <c r="L410">
        <v>1</v>
      </c>
      <c r="M410">
        <v>0</v>
      </c>
      <c r="N410">
        <v>1</v>
      </c>
    </row>
    <row r="411" spans="1:14">
      <c r="A411" s="16" t="s">
        <v>30</v>
      </c>
      <c r="B411" s="16" t="s">
        <v>23</v>
      </c>
      <c r="C411" s="16" t="s">
        <v>16</v>
      </c>
      <c r="D411" s="11">
        <v>45826</v>
      </c>
      <c r="E411" s="16">
        <v>117</v>
      </c>
      <c r="F411" s="16" t="s">
        <v>11</v>
      </c>
      <c r="G411" s="16" t="s">
        <v>4</v>
      </c>
      <c r="H411" s="16">
        <v>14</v>
      </c>
      <c r="I411" s="16" t="s">
        <v>5</v>
      </c>
      <c r="J411" t="s">
        <v>111</v>
      </c>
      <c r="K411">
        <v>1</v>
      </c>
      <c r="L411">
        <v>0</v>
      </c>
      <c r="M411">
        <v>0</v>
      </c>
      <c r="N411">
        <v>1</v>
      </c>
    </row>
    <row r="412" spans="1:14">
      <c r="A412" s="16" t="s">
        <v>30</v>
      </c>
      <c r="B412" s="16" t="s">
        <v>21</v>
      </c>
      <c r="C412" s="16" t="s">
        <v>16</v>
      </c>
      <c r="D412" s="11">
        <v>45826</v>
      </c>
      <c r="E412" s="16">
        <v>118</v>
      </c>
      <c r="F412" s="16" t="s">
        <v>9</v>
      </c>
      <c r="G412" s="16" t="s">
        <v>5</v>
      </c>
      <c r="H412" s="16">
        <v>5</v>
      </c>
      <c r="I412" s="16" t="s">
        <v>4</v>
      </c>
      <c r="J412" t="s">
        <v>110</v>
      </c>
      <c r="K412">
        <v>0</v>
      </c>
      <c r="L412">
        <v>1</v>
      </c>
      <c r="M412">
        <v>0</v>
      </c>
      <c r="N412">
        <v>1</v>
      </c>
    </row>
    <row r="413" spans="1:14">
      <c r="A413" s="16" t="s">
        <v>30</v>
      </c>
      <c r="B413" s="16" t="s">
        <v>21</v>
      </c>
      <c r="C413" s="16" t="s">
        <v>16</v>
      </c>
      <c r="D413" s="11">
        <v>45826</v>
      </c>
      <c r="E413" s="16">
        <v>118</v>
      </c>
      <c r="F413" s="16" t="s">
        <v>9</v>
      </c>
      <c r="G413" s="16" t="s">
        <v>4</v>
      </c>
      <c r="H413" s="16">
        <v>9</v>
      </c>
      <c r="I413" s="16" t="s">
        <v>5</v>
      </c>
      <c r="J413" t="s">
        <v>111</v>
      </c>
      <c r="K413">
        <v>1</v>
      </c>
      <c r="L413">
        <v>0</v>
      </c>
      <c r="M413">
        <v>0</v>
      </c>
      <c r="N413">
        <v>1</v>
      </c>
    </row>
    <row r="414" spans="1:14">
      <c r="A414" s="16" t="s">
        <v>30</v>
      </c>
      <c r="B414" s="16" t="s">
        <v>22</v>
      </c>
      <c r="C414" s="16" t="s">
        <v>16</v>
      </c>
      <c r="D414" s="11">
        <v>45827</v>
      </c>
      <c r="E414" s="16">
        <v>119</v>
      </c>
      <c r="F414" s="16" t="s">
        <v>9</v>
      </c>
      <c r="G414" s="16" t="s">
        <v>5</v>
      </c>
      <c r="H414" s="16">
        <v>13</v>
      </c>
      <c r="I414" s="16" t="s">
        <v>4</v>
      </c>
      <c r="J414" t="s">
        <v>111</v>
      </c>
      <c r="K414">
        <v>1</v>
      </c>
      <c r="L414">
        <v>0</v>
      </c>
      <c r="M414">
        <v>0</v>
      </c>
      <c r="N414">
        <v>1</v>
      </c>
    </row>
    <row r="415" spans="1:14">
      <c r="A415" s="16" t="s">
        <v>30</v>
      </c>
      <c r="B415" s="16" t="s">
        <v>22</v>
      </c>
      <c r="C415" s="16" t="s">
        <v>16</v>
      </c>
      <c r="D415" s="11">
        <v>45827</v>
      </c>
      <c r="E415" s="16">
        <v>119</v>
      </c>
      <c r="F415" s="16" t="s">
        <v>9</v>
      </c>
      <c r="G415" s="16" t="s">
        <v>4</v>
      </c>
      <c r="H415" s="16">
        <v>8</v>
      </c>
      <c r="I415" s="16" t="s">
        <v>5</v>
      </c>
      <c r="J415" t="s">
        <v>110</v>
      </c>
      <c r="K415">
        <v>0</v>
      </c>
      <c r="L415">
        <v>1</v>
      </c>
      <c r="M415">
        <v>0</v>
      </c>
      <c r="N415">
        <v>1</v>
      </c>
    </row>
    <row r="416" spans="1:14">
      <c r="A416" s="16" t="s">
        <v>30</v>
      </c>
      <c r="B416" s="16" t="s">
        <v>22</v>
      </c>
      <c r="C416" s="16" t="s">
        <v>16</v>
      </c>
      <c r="D416" s="11">
        <v>45827</v>
      </c>
      <c r="E416" s="16">
        <v>120</v>
      </c>
      <c r="F416" s="16" t="s">
        <v>11</v>
      </c>
      <c r="G416" s="16" t="s">
        <v>4</v>
      </c>
      <c r="H416" s="16">
        <v>12</v>
      </c>
      <c r="I416" s="16" t="s">
        <v>5</v>
      </c>
      <c r="J416" t="s">
        <v>111</v>
      </c>
      <c r="K416">
        <v>1</v>
      </c>
      <c r="L416">
        <v>0</v>
      </c>
      <c r="M416">
        <v>0</v>
      </c>
      <c r="N416">
        <v>1</v>
      </c>
    </row>
    <row r="417" spans="1:14">
      <c r="A417" s="16" t="s">
        <v>30</v>
      </c>
      <c r="B417" s="16" t="s">
        <v>22</v>
      </c>
      <c r="C417" s="16" t="s">
        <v>16</v>
      </c>
      <c r="D417" s="11">
        <v>45827</v>
      </c>
      <c r="E417" s="16">
        <v>120</v>
      </c>
      <c r="F417" s="16" t="s">
        <v>11</v>
      </c>
      <c r="G417" s="16" t="s">
        <v>5</v>
      </c>
      <c r="H417" s="16">
        <v>8</v>
      </c>
      <c r="I417" s="16" t="s">
        <v>4</v>
      </c>
      <c r="J417" t="s">
        <v>110</v>
      </c>
      <c r="K417">
        <v>0</v>
      </c>
      <c r="L417">
        <v>1</v>
      </c>
      <c r="M417">
        <v>0</v>
      </c>
      <c r="N417">
        <v>1</v>
      </c>
    </row>
    <row r="418" spans="1:14">
      <c r="A418" s="16" t="s">
        <v>30</v>
      </c>
      <c r="B418" s="16" t="s">
        <v>22</v>
      </c>
      <c r="C418" s="16" t="s">
        <v>16</v>
      </c>
      <c r="D418" s="11">
        <v>45828</v>
      </c>
      <c r="E418" s="16">
        <v>121</v>
      </c>
      <c r="F418" s="16" t="s">
        <v>9</v>
      </c>
      <c r="G418" s="16" t="s">
        <v>5</v>
      </c>
      <c r="H418" s="16">
        <v>6</v>
      </c>
      <c r="I418" s="16" t="s">
        <v>4</v>
      </c>
      <c r="J418" t="s">
        <v>110</v>
      </c>
      <c r="K418">
        <v>0</v>
      </c>
      <c r="L418">
        <v>1</v>
      </c>
      <c r="M418">
        <v>0</v>
      </c>
      <c r="N418">
        <v>1</v>
      </c>
    </row>
    <row r="419" spans="1:14">
      <c r="A419" s="16" t="s">
        <v>30</v>
      </c>
      <c r="B419" s="16" t="s">
        <v>22</v>
      </c>
      <c r="C419" s="16" t="s">
        <v>16</v>
      </c>
      <c r="D419" s="11">
        <v>45828</v>
      </c>
      <c r="E419" s="16">
        <v>121</v>
      </c>
      <c r="F419" s="16" t="s">
        <v>9</v>
      </c>
      <c r="G419" s="16" t="s">
        <v>4</v>
      </c>
      <c r="H419" s="16">
        <v>10</v>
      </c>
      <c r="I419" s="16" t="s">
        <v>5</v>
      </c>
      <c r="J419" t="s">
        <v>111</v>
      </c>
      <c r="K419">
        <v>1</v>
      </c>
      <c r="L419">
        <v>0</v>
      </c>
      <c r="M419">
        <v>0</v>
      </c>
      <c r="N419">
        <v>1</v>
      </c>
    </row>
    <row r="420" spans="1:14">
      <c r="A420" s="16" t="s">
        <v>30</v>
      </c>
      <c r="B420" s="16" t="s">
        <v>21</v>
      </c>
      <c r="C420" s="16" t="s">
        <v>16</v>
      </c>
      <c r="D420" s="11">
        <v>45828</v>
      </c>
      <c r="E420" s="16">
        <v>122</v>
      </c>
      <c r="F420" s="16" t="s">
        <v>11</v>
      </c>
      <c r="G420" s="16" t="s">
        <v>5</v>
      </c>
      <c r="H420" s="16">
        <v>11</v>
      </c>
      <c r="I420" s="16" t="s">
        <v>4</v>
      </c>
      <c r="J420" t="s">
        <v>111</v>
      </c>
      <c r="K420">
        <v>1</v>
      </c>
      <c r="L420">
        <v>0</v>
      </c>
      <c r="M420">
        <v>0</v>
      </c>
      <c r="N420">
        <v>1</v>
      </c>
    </row>
    <row r="421" spans="1:14">
      <c r="A421" s="16" t="s">
        <v>30</v>
      </c>
      <c r="B421" s="16" t="s">
        <v>21</v>
      </c>
      <c r="C421" s="16" t="s">
        <v>16</v>
      </c>
      <c r="D421" s="11">
        <v>45828</v>
      </c>
      <c r="E421" s="16">
        <v>122</v>
      </c>
      <c r="F421" s="16" t="s">
        <v>11</v>
      </c>
      <c r="G421" s="16" t="s">
        <v>4</v>
      </c>
      <c r="H421" s="16">
        <v>7</v>
      </c>
      <c r="I421" s="16" t="s">
        <v>5</v>
      </c>
      <c r="J421" t="s">
        <v>110</v>
      </c>
      <c r="K421">
        <v>0</v>
      </c>
      <c r="L421">
        <v>1</v>
      </c>
      <c r="M421">
        <v>0</v>
      </c>
      <c r="N421">
        <v>1</v>
      </c>
    </row>
    <row r="422" spans="1:14">
      <c r="A422" s="16" t="s">
        <v>30</v>
      </c>
      <c r="B422" s="16" t="s">
        <v>23</v>
      </c>
      <c r="C422" s="16" t="s">
        <v>16</v>
      </c>
      <c r="D422" s="11">
        <v>45828</v>
      </c>
      <c r="E422" s="16">
        <v>123</v>
      </c>
      <c r="F422" s="16" t="s">
        <v>9</v>
      </c>
      <c r="G422" s="16" t="s">
        <v>4</v>
      </c>
      <c r="H422" s="16">
        <v>11</v>
      </c>
      <c r="I422" s="16" t="s">
        <v>5</v>
      </c>
      <c r="J422" t="s">
        <v>111</v>
      </c>
      <c r="K422">
        <v>1</v>
      </c>
      <c r="L422">
        <v>0</v>
      </c>
      <c r="M422">
        <v>0</v>
      </c>
      <c r="N422">
        <v>1</v>
      </c>
    </row>
    <row r="423" spans="1:14">
      <c r="A423" s="16" t="s">
        <v>30</v>
      </c>
      <c r="B423" s="16" t="s">
        <v>23</v>
      </c>
      <c r="C423" s="16" t="s">
        <v>16</v>
      </c>
      <c r="D423" s="11">
        <v>45828</v>
      </c>
      <c r="E423" s="16">
        <v>123</v>
      </c>
      <c r="F423" s="16" t="s">
        <v>9</v>
      </c>
      <c r="G423" s="16" t="s">
        <v>5</v>
      </c>
      <c r="H423" s="16">
        <v>3</v>
      </c>
      <c r="I423" s="16" t="s">
        <v>4</v>
      </c>
      <c r="J423" t="s">
        <v>110</v>
      </c>
      <c r="K423">
        <v>0</v>
      </c>
      <c r="L423">
        <v>1</v>
      </c>
      <c r="M423">
        <v>0</v>
      </c>
      <c r="N423">
        <v>1</v>
      </c>
    </row>
    <row r="424" spans="1:14">
      <c r="A424" s="16" t="s">
        <v>30</v>
      </c>
      <c r="B424" s="16" t="s">
        <v>22</v>
      </c>
      <c r="C424" s="16" t="s">
        <v>16</v>
      </c>
      <c r="D424" s="11">
        <v>45831</v>
      </c>
      <c r="E424" s="16">
        <v>124</v>
      </c>
      <c r="F424" s="16" t="s">
        <v>99</v>
      </c>
      <c r="G424" s="16" t="s">
        <v>100</v>
      </c>
      <c r="H424" s="16">
        <v>2</v>
      </c>
      <c r="I424" s="16" t="s">
        <v>5</v>
      </c>
      <c r="J424" t="s">
        <v>110</v>
      </c>
      <c r="K424">
        <v>0</v>
      </c>
      <c r="L424">
        <v>1</v>
      </c>
      <c r="M424">
        <v>0</v>
      </c>
      <c r="N424">
        <v>1</v>
      </c>
    </row>
    <row r="425" spans="1:14">
      <c r="A425" s="16" t="s">
        <v>30</v>
      </c>
      <c r="B425" s="16" t="s">
        <v>22</v>
      </c>
      <c r="C425" s="16" t="s">
        <v>16</v>
      </c>
      <c r="D425" s="11">
        <v>45831</v>
      </c>
      <c r="E425" s="16">
        <v>124</v>
      </c>
      <c r="F425" s="16" t="s">
        <v>99</v>
      </c>
      <c r="G425" s="16" t="s">
        <v>5</v>
      </c>
      <c r="H425" s="16">
        <v>12</v>
      </c>
      <c r="I425" s="16" t="s">
        <v>100</v>
      </c>
      <c r="J425" t="s">
        <v>111</v>
      </c>
      <c r="K425">
        <v>1</v>
      </c>
      <c r="L425">
        <v>0</v>
      </c>
      <c r="M425">
        <v>0</v>
      </c>
      <c r="N425">
        <v>1</v>
      </c>
    </row>
    <row r="426" spans="1:14">
      <c r="A426" s="16" t="s">
        <v>30</v>
      </c>
      <c r="B426" s="16" t="s">
        <v>22</v>
      </c>
      <c r="C426" s="16" t="s">
        <v>16</v>
      </c>
      <c r="D426" s="11">
        <v>45831</v>
      </c>
      <c r="E426" s="16">
        <v>125</v>
      </c>
      <c r="F426" s="16" t="s">
        <v>11</v>
      </c>
      <c r="G426" s="16" t="s">
        <v>4</v>
      </c>
      <c r="H426" s="16">
        <v>9</v>
      </c>
      <c r="I426" s="16" t="s">
        <v>5</v>
      </c>
      <c r="J426" t="s">
        <v>110</v>
      </c>
      <c r="K426">
        <v>0</v>
      </c>
      <c r="L426">
        <v>1</v>
      </c>
      <c r="M426">
        <v>0</v>
      </c>
      <c r="N426">
        <v>1</v>
      </c>
    </row>
    <row r="427" spans="1:14">
      <c r="A427" s="16" t="s">
        <v>30</v>
      </c>
      <c r="B427" s="16" t="s">
        <v>22</v>
      </c>
      <c r="C427" s="16" t="s">
        <v>16</v>
      </c>
      <c r="D427" s="11">
        <v>45831</v>
      </c>
      <c r="E427" s="16">
        <v>125</v>
      </c>
      <c r="F427" s="16" t="s">
        <v>11</v>
      </c>
      <c r="G427" s="16" t="s">
        <v>5</v>
      </c>
      <c r="H427" s="16">
        <v>10</v>
      </c>
      <c r="I427" s="16" t="s">
        <v>4</v>
      </c>
      <c r="J427" t="s">
        <v>111</v>
      </c>
      <c r="K427">
        <v>1</v>
      </c>
      <c r="L427">
        <v>0</v>
      </c>
      <c r="M427">
        <v>0</v>
      </c>
      <c r="N427">
        <v>1</v>
      </c>
    </row>
    <row r="428" spans="1:14">
      <c r="A428" s="16" t="s">
        <v>30</v>
      </c>
      <c r="B428" s="16" t="s">
        <v>22</v>
      </c>
      <c r="C428" s="16" t="s">
        <v>16</v>
      </c>
      <c r="D428" s="11">
        <v>45832</v>
      </c>
      <c r="E428" s="16">
        <v>126</v>
      </c>
      <c r="F428" s="16" t="s">
        <v>9</v>
      </c>
      <c r="G428" s="16" t="s">
        <v>4</v>
      </c>
      <c r="H428" s="16">
        <v>9</v>
      </c>
      <c r="I428" s="16" t="s">
        <v>5</v>
      </c>
      <c r="J428" t="s">
        <v>111</v>
      </c>
      <c r="K428">
        <v>1</v>
      </c>
      <c r="L428">
        <v>0</v>
      </c>
      <c r="M428">
        <v>0</v>
      </c>
      <c r="N428">
        <v>1</v>
      </c>
    </row>
    <row r="429" spans="1:14">
      <c r="A429" s="16" t="s">
        <v>30</v>
      </c>
      <c r="B429" s="16" t="s">
        <v>22</v>
      </c>
      <c r="C429" s="16" t="s">
        <v>16</v>
      </c>
      <c r="D429" s="11">
        <v>45832</v>
      </c>
      <c r="E429" s="16">
        <v>126</v>
      </c>
      <c r="F429" s="16" t="s">
        <v>9</v>
      </c>
      <c r="G429" s="16" t="s">
        <v>5</v>
      </c>
      <c r="H429" s="16">
        <v>5</v>
      </c>
      <c r="I429" s="16" t="s">
        <v>4</v>
      </c>
      <c r="J429" t="s">
        <v>110</v>
      </c>
      <c r="K429">
        <v>0</v>
      </c>
      <c r="L429">
        <v>1</v>
      </c>
      <c r="M429">
        <v>0</v>
      </c>
      <c r="N429">
        <v>1</v>
      </c>
    </row>
    <row r="430" spans="1:14">
      <c r="A430" s="16" t="s">
        <v>30</v>
      </c>
      <c r="B430" s="16" t="s">
        <v>22</v>
      </c>
      <c r="C430" s="16" t="s">
        <v>16</v>
      </c>
      <c r="D430" s="11">
        <v>45832</v>
      </c>
      <c r="E430" s="16">
        <v>127</v>
      </c>
      <c r="F430" s="16" t="s">
        <v>106</v>
      </c>
      <c r="G430" s="16" t="s">
        <v>4</v>
      </c>
      <c r="H430" s="16">
        <v>2</v>
      </c>
      <c r="I430" s="16" t="s">
        <v>5</v>
      </c>
      <c r="J430" t="s">
        <v>110</v>
      </c>
      <c r="K430">
        <v>0</v>
      </c>
      <c r="L430">
        <v>1</v>
      </c>
      <c r="M430">
        <v>0</v>
      </c>
      <c r="N430">
        <v>1</v>
      </c>
    </row>
    <row r="431" spans="1:14">
      <c r="A431" s="16" t="s">
        <v>30</v>
      </c>
      <c r="B431" s="16" t="s">
        <v>22</v>
      </c>
      <c r="C431" s="16" t="s">
        <v>16</v>
      </c>
      <c r="D431" s="11">
        <v>45832</v>
      </c>
      <c r="E431" s="16">
        <v>127</v>
      </c>
      <c r="F431" s="16" t="s">
        <v>106</v>
      </c>
      <c r="G431" s="16" t="s">
        <v>4</v>
      </c>
      <c r="H431" s="16">
        <v>2</v>
      </c>
      <c r="I431" s="16" t="s">
        <v>6</v>
      </c>
      <c r="J431" t="s">
        <v>110</v>
      </c>
      <c r="K431">
        <v>0</v>
      </c>
      <c r="L431">
        <v>1</v>
      </c>
      <c r="M431">
        <v>0</v>
      </c>
      <c r="N431">
        <v>1</v>
      </c>
    </row>
    <row r="432" spans="1:14">
      <c r="A432" s="16" t="s">
        <v>30</v>
      </c>
      <c r="B432" s="16" t="s">
        <v>22</v>
      </c>
      <c r="C432" s="16" t="s">
        <v>16</v>
      </c>
      <c r="D432" s="11">
        <v>45832</v>
      </c>
      <c r="E432" s="16">
        <v>127</v>
      </c>
      <c r="F432" s="16" t="s">
        <v>106</v>
      </c>
      <c r="G432" s="16" t="s">
        <v>5</v>
      </c>
      <c r="H432" s="16">
        <v>11</v>
      </c>
      <c r="I432" s="16" t="s">
        <v>4</v>
      </c>
      <c r="J432" t="s">
        <v>111</v>
      </c>
      <c r="K432">
        <v>1</v>
      </c>
      <c r="L432">
        <v>0</v>
      </c>
      <c r="M432">
        <v>0</v>
      </c>
      <c r="N432">
        <v>1</v>
      </c>
    </row>
    <row r="433" spans="1:14">
      <c r="A433" s="16" t="s">
        <v>30</v>
      </c>
      <c r="B433" s="16" t="s">
        <v>22</v>
      </c>
      <c r="C433" s="16" t="s">
        <v>16</v>
      </c>
      <c r="D433" s="11">
        <v>45832</v>
      </c>
      <c r="E433" s="16">
        <v>127</v>
      </c>
      <c r="F433" s="16" t="s">
        <v>106</v>
      </c>
      <c r="G433" s="16" t="s">
        <v>5</v>
      </c>
      <c r="H433" s="16">
        <v>11</v>
      </c>
      <c r="I433" s="16" t="s">
        <v>6</v>
      </c>
      <c r="J433" t="s">
        <v>111</v>
      </c>
      <c r="K433">
        <v>1</v>
      </c>
      <c r="L433">
        <v>0</v>
      </c>
      <c r="M433">
        <v>0</v>
      </c>
      <c r="N433">
        <v>1</v>
      </c>
    </row>
    <row r="434" spans="1:14">
      <c r="A434" s="16" t="s">
        <v>30</v>
      </c>
      <c r="B434" s="16" t="s">
        <v>22</v>
      </c>
      <c r="C434" s="16" t="s">
        <v>16</v>
      </c>
      <c r="D434" s="11">
        <v>45832</v>
      </c>
      <c r="E434" s="16">
        <v>127</v>
      </c>
      <c r="F434" s="16" t="s">
        <v>106</v>
      </c>
      <c r="G434" s="16" t="s">
        <v>6</v>
      </c>
      <c r="H434" s="16">
        <v>4</v>
      </c>
      <c r="I434" s="16" t="s">
        <v>4</v>
      </c>
      <c r="J434" t="s">
        <v>111</v>
      </c>
      <c r="K434">
        <v>1</v>
      </c>
      <c r="L434">
        <v>0</v>
      </c>
      <c r="M434">
        <v>0</v>
      </c>
      <c r="N434">
        <v>1</v>
      </c>
    </row>
    <row r="435" spans="1:14">
      <c r="A435" s="16" t="s">
        <v>30</v>
      </c>
      <c r="B435" s="16" t="s">
        <v>22</v>
      </c>
      <c r="C435" s="16" t="s">
        <v>16</v>
      </c>
      <c r="D435" s="11">
        <v>45832</v>
      </c>
      <c r="E435" s="16">
        <v>127</v>
      </c>
      <c r="F435" s="16" t="s">
        <v>106</v>
      </c>
      <c r="G435" s="16" t="s">
        <v>6</v>
      </c>
      <c r="H435" s="16">
        <v>4</v>
      </c>
      <c r="I435" s="16" t="s">
        <v>5</v>
      </c>
      <c r="J435" t="s">
        <v>110</v>
      </c>
      <c r="K435">
        <v>0</v>
      </c>
      <c r="L435">
        <v>1</v>
      </c>
      <c r="M435">
        <v>0</v>
      </c>
      <c r="N435">
        <v>1</v>
      </c>
    </row>
    <row r="436" spans="1:14">
      <c r="A436" s="16" t="s">
        <v>30</v>
      </c>
      <c r="B436" s="16" t="s">
        <v>22</v>
      </c>
      <c r="C436" s="16" t="s">
        <v>16</v>
      </c>
      <c r="D436" s="11">
        <v>45832</v>
      </c>
      <c r="E436" s="16">
        <v>128</v>
      </c>
      <c r="F436" s="16" t="s">
        <v>9</v>
      </c>
      <c r="G436" s="16" t="s">
        <v>4</v>
      </c>
      <c r="H436" s="16">
        <v>7</v>
      </c>
      <c r="I436" s="16" t="s">
        <v>5</v>
      </c>
      <c r="J436" t="s">
        <v>111</v>
      </c>
      <c r="K436">
        <v>1</v>
      </c>
      <c r="L436">
        <v>0</v>
      </c>
      <c r="M436">
        <v>0</v>
      </c>
      <c r="N436">
        <v>1</v>
      </c>
    </row>
    <row r="437" spans="1:14">
      <c r="A437" s="16" t="s">
        <v>30</v>
      </c>
      <c r="B437" s="16" t="s">
        <v>22</v>
      </c>
      <c r="C437" s="16" t="s">
        <v>16</v>
      </c>
      <c r="D437" s="11">
        <v>45832</v>
      </c>
      <c r="E437" s="16">
        <v>128</v>
      </c>
      <c r="F437" s="16" t="s">
        <v>9</v>
      </c>
      <c r="G437" s="16" t="s">
        <v>5</v>
      </c>
      <c r="H437" s="16">
        <v>2</v>
      </c>
      <c r="I437" s="16" t="s">
        <v>4</v>
      </c>
      <c r="J437" t="s">
        <v>110</v>
      </c>
      <c r="K437">
        <v>0</v>
      </c>
      <c r="L437">
        <v>1</v>
      </c>
      <c r="M437">
        <v>0</v>
      </c>
      <c r="N437">
        <v>1</v>
      </c>
    </row>
    <row r="438" spans="1:14">
      <c r="A438" s="16" t="s">
        <v>30</v>
      </c>
      <c r="B438" s="16" t="s">
        <v>22</v>
      </c>
      <c r="C438" s="16" t="s">
        <v>16</v>
      </c>
      <c r="D438" s="11">
        <v>45833</v>
      </c>
      <c r="E438" s="16">
        <v>129</v>
      </c>
      <c r="F438" s="16" t="s">
        <v>11</v>
      </c>
      <c r="G438" s="16" t="s">
        <v>4</v>
      </c>
      <c r="H438" s="16">
        <v>0</v>
      </c>
      <c r="I438" s="16" t="s">
        <v>5</v>
      </c>
      <c r="J438" t="s">
        <v>110</v>
      </c>
      <c r="K438">
        <v>0</v>
      </c>
      <c r="L438">
        <v>1</v>
      </c>
      <c r="M438">
        <v>0</v>
      </c>
      <c r="N438">
        <v>1</v>
      </c>
    </row>
    <row r="439" spans="1:14">
      <c r="A439" s="16" t="s">
        <v>30</v>
      </c>
      <c r="B439" s="16" t="s">
        <v>22</v>
      </c>
      <c r="C439" s="16" t="s">
        <v>16</v>
      </c>
      <c r="D439" s="11">
        <v>45833</v>
      </c>
      <c r="E439" s="16">
        <v>129</v>
      </c>
      <c r="F439" s="16" t="s">
        <v>11</v>
      </c>
      <c r="G439" s="16" t="s">
        <v>5</v>
      </c>
      <c r="H439" s="16">
        <v>7</v>
      </c>
      <c r="I439" s="16" t="s">
        <v>4</v>
      </c>
      <c r="J439" t="s">
        <v>111</v>
      </c>
      <c r="K439">
        <v>1</v>
      </c>
      <c r="L439">
        <v>0</v>
      </c>
      <c r="M439">
        <v>0</v>
      </c>
      <c r="N439">
        <v>1</v>
      </c>
    </row>
    <row r="440" spans="1:14">
      <c r="A440" s="16" t="s">
        <v>30</v>
      </c>
      <c r="B440" s="16" t="s">
        <v>22</v>
      </c>
      <c r="C440" s="16" t="s">
        <v>16</v>
      </c>
      <c r="D440" s="11">
        <v>45833</v>
      </c>
      <c r="E440" s="16">
        <v>130</v>
      </c>
      <c r="F440" s="16" t="s">
        <v>116</v>
      </c>
      <c r="G440" s="16" t="s">
        <v>4</v>
      </c>
      <c r="H440" s="16">
        <v>14</v>
      </c>
      <c r="I440" s="16" t="s">
        <v>5</v>
      </c>
      <c r="J440" t="s">
        <v>111</v>
      </c>
      <c r="K440">
        <v>1</v>
      </c>
      <c r="L440">
        <v>0</v>
      </c>
      <c r="M440">
        <v>0</v>
      </c>
      <c r="N440">
        <v>1</v>
      </c>
    </row>
    <row r="441" spans="1:14">
      <c r="A441" s="16" t="s">
        <v>30</v>
      </c>
      <c r="B441" s="16" t="s">
        <v>22</v>
      </c>
      <c r="C441" s="16" t="s">
        <v>16</v>
      </c>
      <c r="D441" s="11">
        <v>45833</v>
      </c>
      <c r="E441" s="16">
        <v>130</v>
      </c>
      <c r="F441" s="16" t="s">
        <v>116</v>
      </c>
      <c r="G441" s="16" t="s">
        <v>4</v>
      </c>
      <c r="H441" s="16">
        <v>14</v>
      </c>
      <c r="I441" s="16" t="s">
        <v>100</v>
      </c>
      <c r="J441" t="s">
        <v>111</v>
      </c>
      <c r="K441">
        <v>1</v>
      </c>
      <c r="L441">
        <v>0</v>
      </c>
      <c r="M441">
        <v>0</v>
      </c>
      <c r="N441">
        <v>1</v>
      </c>
    </row>
    <row r="442" spans="1:14">
      <c r="A442" s="16" t="s">
        <v>30</v>
      </c>
      <c r="B442" s="16" t="s">
        <v>22</v>
      </c>
      <c r="C442" s="16" t="s">
        <v>16</v>
      </c>
      <c r="D442" s="11">
        <v>45833</v>
      </c>
      <c r="E442" s="16">
        <v>130</v>
      </c>
      <c r="F442" s="16" t="s">
        <v>116</v>
      </c>
      <c r="G442" s="16" t="s">
        <v>100</v>
      </c>
      <c r="H442" s="16">
        <v>1</v>
      </c>
      <c r="I442" s="16" t="s">
        <v>4</v>
      </c>
      <c r="J442" t="s">
        <v>110</v>
      </c>
      <c r="K442">
        <v>0</v>
      </c>
      <c r="L442">
        <v>1</v>
      </c>
      <c r="M442">
        <v>0</v>
      </c>
      <c r="N442">
        <v>1</v>
      </c>
    </row>
    <row r="443" spans="1:14">
      <c r="A443" s="16" t="s">
        <v>30</v>
      </c>
      <c r="B443" s="16" t="s">
        <v>22</v>
      </c>
      <c r="C443" s="16" t="s">
        <v>16</v>
      </c>
      <c r="D443" s="11">
        <v>45833</v>
      </c>
      <c r="E443" s="16">
        <v>130</v>
      </c>
      <c r="F443" s="16" t="s">
        <v>116</v>
      </c>
      <c r="G443" s="16" t="s">
        <v>100</v>
      </c>
      <c r="H443" s="16">
        <v>1</v>
      </c>
      <c r="I443" s="16" t="s">
        <v>5</v>
      </c>
      <c r="J443" t="s">
        <v>111</v>
      </c>
      <c r="K443">
        <v>1</v>
      </c>
      <c r="L443">
        <v>0</v>
      </c>
      <c r="M443">
        <v>0</v>
      </c>
      <c r="N443">
        <v>1</v>
      </c>
    </row>
    <row r="444" spans="1:14">
      <c r="A444" s="16" t="s">
        <v>30</v>
      </c>
      <c r="B444" s="16" t="s">
        <v>22</v>
      </c>
      <c r="C444" s="16" t="s">
        <v>16</v>
      </c>
      <c r="D444" s="11">
        <v>45833</v>
      </c>
      <c r="E444" s="16">
        <v>130</v>
      </c>
      <c r="F444" s="16" t="s">
        <v>116</v>
      </c>
      <c r="G444" s="16" t="s">
        <v>5</v>
      </c>
      <c r="H444" s="16">
        <v>0</v>
      </c>
      <c r="I444" s="16" t="s">
        <v>100</v>
      </c>
      <c r="J444" t="s">
        <v>110</v>
      </c>
      <c r="K444">
        <v>0</v>
      </c>
      <c r="L444">
        <v>1</v>
      </c>
      <c r="M444">
        <v>0</v>
      </c>
      <c r="N444">
        <v>1</v>
      </c>
    </row>
    <row r="445" spans="1:14">
      <c r="A445" s="16" t="s">
        <v>30</v>
      </c>
      <c r="B445" s="16" t="s">
        <v>22</v>
      </c>
      <c r="C445" s="16" t="s">
        <v>16</v>
      </c>
      <c r="D445" s="11">
        <v>45833</v>
      </c>
      <c r="E445" s="16">
        <v>130</v>
      </c>
      <c r="F445" s="16" t="s">
        <v>116</v>
      </c>
      <c r="G445" s="16" t="s">
        <v>5</v>
      </c>
      <c r="H445" s="16">
        <v>0</v>
      </c>
      <c r="I445" s="16" t="s">
        <v>4</v>
      </c>
      <c r="J445" t="s">
        <v>110</v>
      </c>
      <c r="K445">
        <v>0</v>
      </c>
      <c r="L445">
        <v>1</v>
      </c>
      <c r="M445">
        <v>0</v>
      </c>
      <c r="N445">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58"/>
  <sheetViews>
    <sheetView workbookViewId="0">
      <selection activeCell="C27" sqref="C27"/>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82</v>
      </c>
      <c r="D1" t="s">
        <v>52</v>
      </c>
      <c r="E1" t="s">
        <v>2</v>
      </c>
      <c r="F1" t="s">
        <v>91</v>
      </c>
      <c r="G1" t="s">
        <v>84</v>
      </c>
    </row>
    <row r="2" spans="1:13">
      <c r="A2" s="11">
        <v>45707</v>
      </c>
      <c r="B2">
        <v>1</v>
      </c>
      <c r="C2" t="s">
        <v>4</v>
      </c>
      <c r="D2" t="s">
        <v>5</v>
      </c>
      <c r="E2" t="s">
        <v>90</v>
      </c>
      <c r="F2">
        <v>11</v>
      </c>
      <c r="G2">
        <v>0</v>
      </c>
      <c r="K2" s="7" t="s">
        <v>2</v>
      </c>
      <c r="L2" t="s">
        <v>92</v>
      </c>
    </row>
    <row r="3" spans="1:13">
      <c r="A3" s="11">
        <v>45707</v>
      </c>
      <c r="B3">
        <v>2</v>
      </c>
      <c r="C3" t="s">
        <v>5</v>
      </c>
      <c r="D3" t="s">
        <v>5</v>
      </c>
      <c r="E3" t="s">
        <v>90</v>
      </c>
      <c r="F3">
        <v>13</v>
      </c>
      <c r="G3">
        <v>0</v>
      </c>
      <c r="K3" s="7" t="s">
        <v>82</v>
      </c>
      <c r="L3" t="s">
        <v>92</v>
      </c>
    </row>
    <row r="4" spans="1:13">
      <c r="A4" s="11">
        <v>45708</v>
      </c>
      <c r="B4">
        <v>3</v>
      </c>
      <c r="C4" t="s">
        <v>5</v>
      </c>
      <c r="D4" t="s">
        <v>5</v>
      </c>
      <c r="E4" t="s">
        <v>90</v>
      </c>
      <c r="F4">
        <v>7</v>
      </c>
      <c r="G4">
        <v>0</v>
      </c>
    </row>
    <row r="5" spans="1:13">
      <c r="A5" s="11">
        <v>45708</v>
      </c>
      <c r="B5">
        <v>4</v>
      </c>
      <c r="C5" t="s">
        <v>4</v>
      </c>
      <c r="D5" t="s">
        <v>5</v>
      </c>
      <c r="E5" t="s">
        <v>90</v>
      </c>
      <c r="F5">
        <v>4</v>
      </c>
      <c r="G5">
        <v>0</v>
      </c>
      <c r="K5" s="7" t="s">
        <v>83</v>
      </c>
      <c r="L5" t="s">
        <v>93</v>
      </c>
      <c r="M5" t="s">
        <v>85</v>
      </c>
    </row>
    <row r="6" spans="1:13">
      <c r="A6" s="11">
        <v>45708</v>
      </c>
      <c r="B6">
        <v>5</v>
      </c>
      <c r="C6" t="s">
        <v>5</v>
      </c>
      <c r="D6" t="s">
        <v>5</v>
      </c>
      <c r="E6" t="s">
        <v>90</v>
      </c>
      <c r="F6">
        <v>8</v>
      </c>
      <c r="G6">
        <v>0</v>
      </c>
      <c r="K6" s="8" t="s">
        <v>4</v>
      </c>
      <c r="L6">
        <v>2</v>
      </c>
      <c r="M6" s="12">
        <v>0</v>
      </c>
    </row>
    <row r="7" spans="1:13">
      <c r="A7" s="11">
        <v>45709</v>
      </c>
      <c r="B7">
        <v>6</v>
      </c>
      <c r="C7" t="s">
        <v>5</v>
      </c>
      <c r="D7" t="s">
        <v>5</v>
      </c>
      <c r="E7" t="s">
        <v>90</v>
      </c>
      <c r="F7">
        <v>5</v>
      </c>
      <c r="G7">
        <v>0</v>
      </c>
      <c r="K7" s="8" t="s">
        <v>5</v>
      </c>
      <c r="L7">
        <v>12</v>
      </c>
      <c r="M7" s="12">
        <v>8.3333333333333329E-2</v>
      </c>
    </row>
    <row r="8" spans="1:13">
      <c r="A8" s="11">
        <v>45712</v>
      </c>
      <c r="B8">
        <v>7</v>
      </c>
      <c r="C8" t="s">
        <v>4</v>
      </c>
      <c r="D8" t="s">
        <v>5</v>
      </c>
      <c r="E8" t="s">
        <v>90</v>
      </c>
      <c r="F8">
        <v>2</v>
      </c>
      <c r="G8">
        <v>1</v>
      </c>
      <c r="K8" s="8" t="s">
        <v>55</v>
      </c>
      <c r="L8">
        <v>14</v>
      </c>
      <c r="M8" s="12">
        <v>7.1428571428571425E-2</v>
      </c>
    </row>
    <row r="9" spans="1:13">
      <c r="A9" s="11">
        <v>45712</v>
      </c>
      <c r="B9">
        <v>8</v>
      </c>
      <c r="C9" t="s">
        <v>4</v>
      </c>
      <c r="D9" t="s">
        <v>5</v>
      </c>
      <c r="E9" t="s">
        <v>90</v>
      </c>
      <c r="F9">
        <v>4</v>
      </c>
      <c r="G9">
        <v>0</v>
      </c>
    </row>
    <row r="10" spans="1:13">
      <c r="A10" s="11">
        <v>45713</v>
      </c>
      <c r="B10">
        <v>9</v>
      </c>
      <c r="C10" t="s">
        <v>4</v>
      </c>
      <c r="D10" t="s">
        <v>5</v>
      </c>
      <c r="E10" t="s">
        <v>90</v>
      </c>
      <c r="F10">
        <v>5</v>
      </c>
      <c r="G10">
        <v>1</v>
      </c>
    </row>
    <row r="11" spans="1:13">
      <c r="A11" s="11">
        <v>45713</v>
      </c>
      <c r="B11">
        <v>10</v>
      </c>
      <c r="C11" t="s">
        <v>4</v>
      </c>
      <c r="D11" t="s">
        <v>5</v>
      </c>
      <c r="E11" t="s">
        <v>90</v>
      </c>
      <c r="F11">
        <v>5</v>
      </c>
      <c r="G11">
        <v>0</v>
      </c>
    </row>
    <row r="12" spans="1:13">
      <c r="A12" s="11">
        <v>45714</v>
      </c>
      <c r="B12">
        <v>11</v>
      </c>
      <c r="C12" t="s">
        <v>4</v>
      </c>
      <c r="D12" t="s">
        <v>5</v>
      </c>
      <c r="E12" t="s">
        <v>90</v>
      </c>
      <c r="F12">
        <v>12</v>
      </c>
      <c r="G12">
        <v>0</v>
      </c>
    </row>
    <row r="13" spans="1:13">
      <c r="A13" s="11">
        <v>45715</v>
      </c>
      <c r="B13">
        <v>12</v>
      </c>
      <c r="C13" t="s">
        <v>4</v>
      </c>
      <c r="D13" t="s">
        <v>5</v>
      </c>
      <c r="E13" t="s">
        <v>90</v>
      </c>
      <c r="F13">
        <v>9</v>
      </c>
      <c r="G13">
        <v>0</v>
      </c>
    </row>
    <row r="14" spans="1:13">
      <c r="A14" s="11">
        <v>45715</v>
      </c>
      <c r="B14">
        <v>13</v>
      </c>
      <c r="C14" t="s">
        <v>4</v>
      </c>
      <c r="D14" t="s">
        <v>5</v>
      </c>
      <c r="E14" t="s">
        <v>90</v>
      </c>
      <c r="F14">
        <v>10</v>
      </c>
      <c r="G14">
        <v>0</v>
      </c>
    </row>
    <row r="15" spans="1:13">
      <c r="A15" s="11">
        <v>45716</v>
      </c>
      <c r="B15">
        <v>14</v>
      </c>
      <c r="C15" t="s">
        <v>5</v>
      </c>
      <c r="D15" t="s">
        <v>5</v>
      </c>
      <c r="E15" t="s">
        <v>90</v>
      </c>
      <c r="F15">
        <v>6</v>
      </c>
      <c r="G15">
        <v>0</v>
      </c>
    </row>
    <row r="16" spans="1:13">
      <c r="A16" s="11">
        <v>45716</v>
      </c>
      <c r="B16">
        <v>15</v>
      </c>
      <c r="C16" t="s">
        <v>4</v>
      </c>
      <c r="D16" t="s">
        <v>5</v>
      </c>
      <c r="E16" t="s">
        <v>90</v>
      </c>
      <c r="F16">
        <v>4</v>
      </c>
      <c r="G16">
        <v>0</v>
      </c>
    </row>
    <row r="17" spans="1:7">
      <c r="A17" s="11">
        <v>45720</v>
      </c>
      <c r="B17">
        <v>16</v>
      </c>
      <c r="C17" t="s">
        <v>5</v>
      </c>
      <c r="D17" t="s">
        <v>5</v>
      </c>
      <c r="E17" t="s">
        <v>90</v>
      </c>
      <c r="F17">
        <v>8</v>
      </c>
      <c r="G17">
        <v>0</v>
      </c>
    </row>
    <row r="18" spans="1:7">
      <c r="A18" s="11">
        <v>45721</v>
      </c>
      <c r="B18">
        <v>17</v>
      </c>
      <c r="C18" t="s">
        <v>5</v>
      </c>
      <c r="D18" t="s">
        <v>5</v>
      </c>
      <c r="E18" t="s">
        <v>90</v>
      </c>
      <c r="F18">
        <v>4</v>
      </c>
      <c r="G18">
        <v>0</v>
      </c>
    </row>
    <row r="19" spans="1:7">
      <c r="A19" s="11">
        <v>45722</v>
      </c>
      <c r="B19">
        <v>18</v>
      </c>
      <c r="C19" t="s">
        <v>4</v>
      </c>
      <c r="D19" t="s">
        <v>5</v>
      </c>
      <c r="E19" t="s">
        <v>90</v>
      </c>
      <c r="F19">
        <v>8</v>
      </c>
      <c r="G19">
        <v>0</v>
      </c>
    </row>
    <row r="20" spans="1:7">
      <c r="A20" s="11">
        <v>45722</v>
      </c>
      <c r="B20">
        <v>19</v>
      </c>
      <c r="C20" t="s">
        <v>5</v>
      </c>
      <c r="D20" t="s">
        <v>4</v>
      </c>
      <c r="E20" t="s">
        <v>90</v>
      </c>
      <c r="F20">
        <v>6</v>
      </c>
      <c r="G20">
        <v>0</v>
      </c>
    </row>
    <row r="21" spans="1:7">
      <c r="A21" s="11">
        <v>45723</v>
      </c>
      <c r="B21">
        <v>20</v>
      </c>
      <c r="C21" t="s">
        <v>5</v>
      </c>
      <c r="D21" t="s">
        <v>4</v>
      </c>
      <c r="E21" t="s">
        <v>90</v>
      </c>
      <c r="F21">
        <v>0</v>
      </c>
      <c r="G21">
        <v>1</v>
      </c>
    </row>
    <row r="22" spans="1:7">
      <c r="A22" s="11">
        <v>45723</v>
      </c>
      <c r="B22">
        <v>20</v>
      </c>
      <c r="C22" t="s">
        <v>5</v>
      </c>
      <c r="D22" t="s">
        <v>5</v>
      </c>
      <c r="E22" t="s">
        <v>90</v>
      </c>
      <c r="F22">
        <v>1</v>
      </c>
      <c r="G22">
        <v>1</v>
      </c>
    </row>
    <row r="23" spans="1:7">
      <c r="A23" s="11">
        <v>45726</v>
      </c>
      <c r="B23">
        <v>21</v>
      </c>
      <c r="C23" t="s">
        <v>4</v>
      </c>
      <c r="D23" t="s">
        <v>5</v>
      </c>
      <c r="E23" t="s">
        <v>90</v>
      </c>
      <c r="F23">
        <v>5</v>
      </c>
      <c r="G23">
        <v>0</v>
      </c>
    </row>
    <row r="24" spans="1:7">
      <c r="A24" s="11">
        <v>45727</v>
      </c>
      <c r="B24">
        <v>22</v>
      </c>
      <c r="C24" t="s">
        <v>4</v>
      </c>
      <c r="D24" t="s">
        <v>5</v>
      </c>
      <c r="E24" t="s">
        <v>90</v>
      </c>
      <c r="F24">
        <v>4</v>
      </c>
      <c r="G24">
        <v>0</v>
      </c>
    </row>
    <row r="25" spans="1:7">
      <c r="A25" s="11">
        <v>45728</v>
      </c>
      <c r="B25">
        <v>23</v>
      </c>
      <c r="C25" t="s">
        <v>5</v>
      </c>
      <c r="D25" t="s">
        <v>5</v>
      </c>
      <c r="E25" t="s">
        <v>90</v>
      </c>
      <c r="F25">
        <v>3</v>
      </c>
      <c r="G25">
        <v>0</v>
      </c>
    </row>
    <row r="26" spans="1:7">
      <c r="A26" s="11">
        <v>45729</v>
      </c>
      <c r="B26">
        <v>24</v>
      </c>
      <c r="C26" t="s">
        <v>5</v>
      </c>
      <c r="D26" t="s">
        <v>5</v>
      </c>
      <c r="E26" t="s">
        <v>90</v>
      </c>
      <c r="F26">
        <v>8</v>
      </c>
      <c r="G26">
        <v>0</v>
      </c>
    </row>
    <row r="27" spans="1:7">
      <c r="A27" s="11">
        <v>45740</v>
      </c>
      <c r="B27">
        <v>25</v>
      </c>
      <c r="C27" t="s">
        <v>4</v>
      </c>
      <c r="D27" t="s">
        <v>5</v>
      </c>
      <c r="E27" t="s">
        <v>90</v>
      </c>
      <c r="F27">
        <v>4</v>
      </c>
      <c r="G27">
        <v>0</v>
      </c>
    </row>
    <row r="28" spans="1:7">
      <c r="A28" s="11">
        <v>45741</v>
      </c>
      <c r="B28">
        <v>26</v>
      </c>
      <c r="C28" t="s">
        <v>4</v>
      </c>
      <c r="D28" t="s">
        <v>5</v>
      </c>
      <c r="E28" t="s">
        <v>90</v>
      </c>
      <c r="F28">
        <v>4</v>
      </c>
      <c r="G28">
        <v>0</v>
      </c>
    </row>
    <row r="29" spans="1:7">
      <c r="A29" s="11">
        <v>45742</v>
      </c>
      <c r="B29">
        <v>27</v>
      </c>
      <c r="C29" t="s">
        <v>5</v>
      </c>
      <c r="D29" t="s">
        <v>5</v>
      </c>
      <c r="E29" t="s">
        <v>90</v>
      </c>
      <c r="F29">
        <v>6</v>
      </c>
      <c r="G29">
        <v>0</v>
      </c>
    </row>
    <row r="30" spans="1:7">
      <c r="A30" s="11">
        <v>45743</v>
      </c>
      <c r="B30">
        <v>28</v>
      </c>
      <c r="C30" t="s">
        <v>4</v>
      </c>
      <c r="D30" t="s">
        <v>5</v>
      </c>
      <c r="E30" t="s">
        <v>90</v>
      </c>
      <c r="F30">
        <v>4</v>
      </c>
      <c r="G30">
        <v>0</v>
      </c>
    </row>
    <row r="31" spans="1:7">
      <c r="A31" s="11">
        <v>45744</v>
      </c>
      <c r="B31">
        <v>29</v>
      </c>
      <c r="C31" t="s">
        <v>5</v>
      </c>
      <c r="D31" t="s">
        <v>4</v>
      </c>
      <c r="E31" t="s">
        <v>90</v>
      </c>
      <c r="F31">
        <v>8</v>
      </c>
      <c r="G31">
        <v>0</v>
      </c>
    </row>
    <row r="32" spans="1:7">
      <c r="A32" s="11">
        <v>45747</v>
      </c>
      <c r="B32">
        <v>30</v>
      </c>
      <c r="C32" t="s">
        <v>5</v>
      </c>
      <c r="D32" t="s">
        <v>5</v>
      </c>
      <c r="E32" t="s">
        <v>90</v>
      </c>
      <c r="F32">
        <v>2</v>
      </c>
      <c r="G32">
        <v>0</v>
      </c>
    </row>
    <row r="33" spans="1:7">
      <c r="A33" s="11">
        <v>45748</v>
      </c>
      <c r="B33">
        <v>31</v>
      </c>
      <c r="C33" t="s">
        <v>4</v>
      </c>
      <c r="D33" t="s">
        <v>5</v>
      </c>
      <c r="E33" t="s">
        <v>90</v>
      </c>
      <c r="F33">
        <v>4</v>
      </c>
      <c r="G33">
        <v>0</v>
      </c>
    </row>
    <row r="34" spans="1:7">
      <c r="A34" s="11">
        <v>45749</v>
      </c>
      <c r="B34">
        <v>32</v>
      </c>
      <c r="C34" t="s">
        <v>5</v>
      </c>
      <c r="D34" t="s">
        <v>4</v>
      </c>
      <c r="E34" t="s">
        <v>90</v>
      </c>
      <c r="F34">
        <v>3</v>
      </c>
      <c r="G34">
        <v>0</v>
      </c>
    </row>
    <row r="35" spans="1:7">
      <c r="A35" s="11">
        <v>45749</v>
      </c>
      <c r="B35">
        <v>33</v>
      </c>
      <c r="C35" t="s">
        <v>5</v>
      </c>
      <c r="D35" t="s">
        <v>4</v>
      </c>
      <c r="E35" t="s">
        <v>90</v>
      </c>
      <c r="F35">
        <v>1</v>
      </c>
      <c r="G35">
        <v>0</v>
      </c>
    </row>
    <row r="36" spans="1:7">
      <c r="A36" s="11">
        <v>45749</v>
      </c>
      <c r="B36">
        <v>33</v>
      </c>
      <c r="C36" t="s">
        <v>5</v>
      </c>
      <c r="D36" t="s">
        <v>5</v>
      </c>
      <c r="E36" t="s">
        <v>90</v>
      </c>
      <c r="F36">
        <v>1</v>
      </c>
      <c r="G36">
        <v>1</v>
      </c>
    </row>
    <row r="37" spans="1:7">
      <c r="A37" s="11">
        <v>45750</v>
      </c>
      <c r="B37">
        <v>34</v>
      </c>
      <c r="C37" t="s">
        <v>5</v>
      </c>
      <c r="D37" t="s">
        <v>5</v>
      </c>
      <c r="E37" t="s">
        <v>90</v>
      </c>
      <c r="F37">
        <v>5</v>
      </c>
      <c r="G37">
        <v>0</v>
      </c>
    </row>
    <row r="38" spans="1:7">
      <c r="A38" s="11">
        <v>45751</v>
      </c>
      <c r="B38">
        <v>35</v>
      </c>
      <c r="C38" t="s">
        <v>4</v>
      </c>
      <c r="D38" t="s">
        <v>5</v>
      </c>
      <c r="E38" t="s">
        <v>90</v>
      </c>
      <c r="F38">
        <v>6</v>
      </c>
      <c r="G38">
        <v>0</v>
      </c>
    </row>
    <row r="39" spans="1:7">
      <c r="A39" s="11">
        <v>45754</v>
      </c>
      <c r="B39">
        <v>36</v>
      </c>
      <c r="C39" t="s">
        <v>5</v>
      </c>
      <c r="D39" t="s">
        <v>4</v>
      </c>
      <c r="E39" t="s">
        <v>90</v>
      </c>
      <c r="F39">
        <v>1</v>
      </c>
      <c r="G39">
        <v>0</v>
      </c>
    </row>
    <row r="40" spans="1:7">
      <c r="A40" s="11">
        <v>45754</v>
      </c>
      <c r="B40">
        <v>36</v>
      </c>
      <c r="C40" t="s">
        <v>5</v>
      </c>
      <c r="D40" t="s">
        <v>5</v>
      </c>
      <c r="E40" t="s">
        <v>90</v>
      </c>
      <c r="F40">
        <v>0</v>
      </c>
      <c r="G40">
        <v>1</v>
      </c>
    </row>
    <row r="41" spans="1:7">
      <c r="A41" s="11">
        <v>45754</v>
      </c>
      <c r="B41">
        <v>37</v>
      </c>
      <c r="C41" t="s">
        <v>5</v>
      </c>
      <c r="D41" t="s">
        <v>4</v>
      </c>
      <c r="E41" t="s">
        <v>90</v>
      </c>
      <c r="F41">
        <v>3</v>
      </c>
      <c r="G41">
        <v>1</v>
      </c>
    </row>
    <row r="42" spans="1:7">
      <c r="A42" s="11">
        <v>45754</v>
      </c>
      <c r="B42">
        <v>37</v>
      </c>
      <c r="C42" t="s">
        <v>5</v>
      </c>
      <c r="D42" t="s">
        <v>5</v>
      </c>
      <c r="E42" t="s">
        <v>90</v>
      </c>
      <c r="F42">
        <v>0</v>
      </c>
      <c r="G42">
        <v>1</v>
      </c>
    </row>
    <row r="43" spans="1:7">
      <c r="A43" s="11">
        <v>45755</v>
      </c>
      <c r="B43">
        <v>38</v>
      </c>
      <c r="C43" t="s">
        <v>4</v>
      </c>
      <c r="D43" t="s">
        <v>4</v>
      </c>
      <c r="E43" t="s">
        <v>90</v>
      </c>
      <c r="F43">
        <v>3</v>
      </c>
      <c r="G43">
        <v>0</v>
      </c>
    </row>
    <row r="44" spans="1:7">
      <c r="A44" s="11">
        <v>45756</v>
      </c>
      <c r="B44">
        <v>39</v>
      </c>
      <c r="C44" t="s">
        <v>4</v>
      </c>
      <c r="D44" t="s">
        <v>5</v>
      </c>
      <c r="E44" t="s">
        <v>90</v>
      </c>
      <c r="F44">
        <v>11</v>
      </c>
      <c r="G44">
        <v>0</v>
      </c>
    </row>
    <row r="45" spans="1:7">
      <c r="A45" s="11">
        <v>45756</v>
      </c>
      <c r="B45">
        <v>40</v>
      </c>
      <c r="C45" t="s">
        <v>4</v>
      </c>
      <c r="D45" t="s">
        <v>4</v>
      </c>
      <c r="E45" t="s">
        <v>90</v>
      </c>
      <c r="F45">
        <v>3</v>
      </c>
      <c r="G45">
        <v>1</v>
      </c>
    </row>
    <row r="46" spans="1:7">
      <c r="A46" s="11">
        <v>45756</v>
      </c>
      <c r="B46">
        <v>40</v>
      </c>
      <c r="C46" t="s">
        <v>4</v>
      </c>
      <c r="D46" t="s">
        <v>5</v>
      </c>
      <c r="E46" t="s">
        <v>90</v>
      </c>
      <c r="F46">
        <v>2</v>
      </c>
      <c r="G46">
        <v>0</v>
      </c>
    </row>
    <row r="47" spans="1:7">
      <c r="A47" s="11">
        <v>45756</v>
      </c>
      <c r="B47">
        <v>41</v>
      </c>
      <c r="C47" t="s">
        <v>4</v>
      </c>
      <c r="D47" t="s">
        <v>5</v>
      </c>
      <c r="E47" t="s">
        <v>90</v>
      </c>
      <c r="F47">
        <v>2</v>
      </c>
      <c r="G47">
        <v>0</v>
      </c>
    </row>
    <row r="48" spans="1:7">
      <c r="A48" s="11">
        <v>45757</v>
      </c>
      <c r="B48">
        <v>42</v>
      </c>
      <c r="C48" t="s">
        <v>5</v>
      </c>
      <c r="D48" t="s">
        <v>4</v>
      </c>
      <c r="E48" t="s">
        <v>90</v>
      </c>
      <c r="F48">
        <v>2</v>
      </c>
      <c r="G48">
        <v>0</v>
      </c>
    </row>
    <row r="49" spans="1:7">
      <c r="A49" s="11">
        <v>45757</v>
      </c>
      <c r="B49">
        <v>42</v>
      </c>
      <c r="C49" t="s">
        <v>5</v>
      </c>
      <c r="D49" t="s">
        <v>5</v>
      </c>
      <c r="E49" t="s">
        <v>90</v>
      </c>
      <c r="F49">
        <v>1</v>
      </c>
      <c r="G49">
        <v>1</v>
      </c>
    </row>
    <row r="50" spans="1:7">
      <c r="A50" s="11">
        <v>45761</v>
      </c>
      <c r="B50">
        <v>43</v>
      </c>
      <c r="C50" t="s">
        <v>5</v>
      </c>
      <c r="D50" t="s">
        <v>4</v>
      </c>
      <c r="E50" t="s">
        <v>90</v>
      </c>
      <c r="F50">
        <v>0</v>
      </c>
      <c r="G50">
        <v>1</v>
      </c>
    </row>
    <row r="51" spans="1:7">
      <c r="A51" s="11">
        <v>45761</v>
      </c>
      <c r="B51">
        <v>43</v>
      </c>
      <c r="C51" t="s">
        <v>5</v>
      </c>
      <c r="D51" t="s">
        <v>5</v>
      </c>
      <c r="E51" t="s">
        <v>90</v>
      </c>
      <c r="F51">
        <v>4</v>
      </c>
      <c r="G51">
        <v>1</v>
      </c>
    </row>
    <row r="52" spans="1:7">
      <c r="A52" s="11">
        <v>45762</v>
      </c>
      <c r="B52">
        <v>44</v>
      </c>
      <c r="C52" t="s">
        <v>4</v>
      </c>
      <c r="D52" t="s">
        <v>4</v>
      </c>
      <c r="E52" t="s">
        <v>90</v>
      </c>
      <c r="F52">
        <v>1</v>
      </c>
      <c r="G52">
        <v>1</v>
      </c>
    </row>
    <row r="53" spans="1:7">
      <c r="A53" s="11">
        <v>45762</v>
      </c>
      <c r="B53">
        <v>44</v>
      </c>
      <c r="C53" t="s">
        <v>4</v>
      </c>
      <c r="D53" t="s">
        <v>5</v>
      </c>
      <c r="E53" t="s">
        <v>90</v>
      </c>
      <c r="F53">
        <v>5</v>
      </c>
      <c r="G53">
        <v>0</v>
      </c>
    </row>
    <row r="54" spans="1:7">
      <c r="A54" s="11">
        <v>45762</v>
      </c>
      <c r="B54">
        <v>45</v>
      </c>
      <c r="C54" t="s">
        <v>5</v>
      </c>
      <c r="D54" t="s">
        <v>5</v>
      </c>
      <c r="E54" t="s">
        <v>90</v>
      </c>
      <c r="F54">
        <v>3</v>
      </c>
      <c r="G54">
        <v>0</v>
      </c>
    </row>
    <row r="55" spans="1:7">
      <c r="A55" s="11">
        <v>45762</v>
      </c>
      <c r="B55">
        <v>46</v>
      </c>
      <c r="C55" t="s">
        <v>4</v>
      </c>
      <c r="D55" t="s">
        <v>5</v>
      </c>
      <c r="E55" t="s">
        <v>90</v>
      </c>
      <c r="F55">
        <v>9</v>
      </c>
      <c r="G55">
        <v>0</v>
      </c>
    </row>
    <row r="56" spans="1:7">
      <c r="A56" s="11">
        <v>45763</v>
      </c>
      <c r="B56">
        <v>48</v>
      </c>
      <c r="C56" t="s">
        <v>5</v>
      </c>
      <c r="D56" t="s">
        <v>4</v>
      </c>
      <c r="E56" t="s">
        <v>90</v>
      </c>
      <c r="F56">
        <v>2</v>
      </c>
      <c r="G56">
        <v>0</v>
      </c>
    </row>
    <row r="57" spans="1:7">
      <c r="A57" s="11">
        <v>45763</v>
      </c>
      <c r="B57">
        <v>49</v>
      </c>
      <c r="C57" t="s">
        <v>4</v>
      </c>
      <c r="D57" t="s">
        <v>5</v>
      </c>
      <c r="E57" t="s">
        <v>90</v>
      </c>
      <c r="F57">
        <v>6</v>
      </c>
      <c r="G57">
        <v>0</v>
      </c>
    </row>
    <row r="58" spans="1:7">
      <c r="A58" s="11">
        <v>45763</v>
      </c>
      <c r="B58">
        <v>50</v>
      </c>
      <c r="C58" t="s">
        <v>4</v>
      </c>
      <c r="D58" t="s">
        <v>4</v>
      </c>
      <c r="E58" t="s">
        <v>90</v>
      </c>
      <c r="F58">
        <v>1</v>
      </c>
      <c r="G58">
        <v>1</v>
      </c>
    </row>
    <row r="59" spans="1:7">
      <c r="A59" s="11">
        <v>45763</v>
      </c>
      <c r="B59">
        <v>50</v>
      </c>
      <c r="C59" t="s">
        <v>4</v>
      </c>
      <c r="D59" t="s">
        <v>5</v>
      </c>
      <c r="E59" t="s">
        <v>90</v>
      </c>
      <c r="F59">
        <v>2</v>
      </c>
      <c r="G59">
        <v>1</v>
      </c>
    </row>
    <row r="60" spans="1:7">
      <c r="A60" s="11">
        <v>45763</v>
      </c>
      <c r="B60">
        <v>51</v>
      </c>
      <c r="C60" t="s">
        <v>5</v>
      </c>
      <c r="D60" t="s">
        <v>4</v>
      </c>
      <c r="E60" t="s">
        <v>90</v>
      </c>
      <c r="F60">
        <v>4</v>
      </c>
      <c r="G60">
        <v>0</v>
      </c>
    </row>
    <row r="61" spans="1:7">
      <c r="A61" s="11">
        <v>45763</v>
      </c>
      <c r="B61">
        <v>51</v>
      </c>
      <c r="C61" t="s">
        <v>5</v>
      </c>
      <c r="D61" t="s">
        <v>5</v>
      </c>
      <c r="E61" t="s">
        <v>90</v>
      </c>
      <c r="F61">
        <v>1</v>
      </c>
      <c r="G61">
        <v>1</v>
      </c>
    </row>
    <row r="62" spans="1:7">
      <c r="A62" s="11">
        <v>45763</v>
      </c>
      <c r="B62">
        <v>52</v>
      </c>
      <c r="C62" t="s">
        <v>4</v>
      </c>
      <c r="D62" t="s">
        <v>5</v>
      </c>
      <c r="E62" t="s">
        <v>90</v>
      </c>
      <c r="F62">
        <v>7</v>
      </c>
      <c r="G62">
        <v>0</v>
      </c>
    </row>
    <row r="63" spans="1:7">
      <c r="A63" s="11">
        <v>45764</v>
      </c>
      <c r="B63">
        <v>53</v>
      </c>
      <c r="C63" t="s">
        <v>4</v>
      </c>
      <c r="D63" t="s">
        <v>5</v>
      </c>
      <c r="E63" t="s">
        <v>90</v>
      </c>
      <c r="F63">
        <v>10</v>
      </c>
      <c r="G63">
        <v>0</v>
      </c>
    </row>
    <row r="64" spans="1:7">
      <c r="A64" s="11">
        <v>45764</v>
      </c>
      <c r="B64">
        <v>54</v>
      </c>
      <c r="C64" t="s">
        <v>5</v>
      </c>
      <c r="D64" t="s">
        <v>4</v>
      </c>
      <c r="E64" t="s">
        <v>90</v>
      </c>
      <c r="F64">
        <v>0</v>
      </c>
      <c r="G64">
        <v>1</v>
      </c>
    </row>
    <row r="65" spans="1:7">
      <c r="A65" s="11">
        <v>45764</v>
      </c>
      <c r="B65">
        <v>54</v>
      </c>
      <c r="C65" t="s">
        <v>5</v>
      </c>
      <c r="D65" t="s">
        <v>5</v>
      </c>
      <c r="E65" t="s">
        <v>90</v>
      </c>
      <c r="F65">
        <v>1</v>
      </c>
      <c r="G65">
        <v>1</v>
      </c>
    </row>
    <row r="66" spans="1:7">
      <c r="A66" s="11">
        <v>45765</v>
      </c>
      <c r="B66">
        <v>55</v>
      </c>
      <c r="C66" t="s">
        <v>4</v>
      </c>
      <c r="D66" t="s">
        <v>4</v>
      </c>
      <c r="E66" t="s">
        <v>90</v>
      </c>
      <c r="F66">
        <v>2</v>
      </c>
      <c r="G66">
        <v>1</v>
      </c>
    </row>
    <row r="67" spans="1:7">
      <c r="A67" s="11">
        <v>45765</v>
      </c>
      <c r="B67">
        <v>55</v>
      </c>
      <c r="C67" t="s">
        <v>4</v>
      </c>
      <c r="D67" t="s">
        <v>5</v>
      </c>
      <c r="E67" t="s">
        <v>90</v>
      </c>
      <c r="F67">
        <v>4</v>
      </c>
      <c r="G67">
        <v>0</v>
      </c>
    </row>
    <row r="68" spans="1:7">
      <c r="A68" s="11">
        <v>45765</v>
      </c>
      <c r="B68">
        <v>56</v>
      </c>
      <c r="C68" t="s">
        <v>4</v>
      </c>
      <c r="D68" t="s">
        <v>5</v>
      </c>
      <c r="E68" t="s">
        <v>90</v>
      </c>
      <c r="F68">
        <v>7</v>
      </c>
      <c r="G68">
        <v>0</v>
      </c>
    </row>
    <row r="69" spans="1:7">
      <c r="A69" s="11">
        <v>45768</v>
      </c>
      <c r="B69">
        <v>57</v>
      </c>
      <c r="C69" t="s">
        <v>5</v>
      </c>
      <c r="D69" t="s">
        <v>4</v>
      </c>
      <c r="E69" t="s">
        <v>90</v>
      </c>
      <c r="F69">
        <v>2</v>
      </c>
      <c r="G69">
        <v>0</v>
      </c>
    </row>
    <row r="70" spans="1:7">
      <c r="A70" s="11">
        <v>45768</v>
      </c>
      <c r="B70">
        <v>57</v>
      </c>
      <c r="C70" t="s">
        <v>5</v>
      </c>
      <c r="D70" t="s">
        <v>5</v>
      </c>
      <c r="E70" t="s">
        <v>90</v>
      </c>
      <c r="F70">
        <v>1</v>
      </c>
      <c r="G70">
        <v>1</v>
      </c>
    </row>
    <row r="71" spans="1:7">
      <c r="A71" s="11">
        <v>45768</v>
      </c>
      <c r="B71">
        <v>58</v>
      </c>
      <c r="C71" t="s">
        <v>4</v>
      </c>
      <c r="D71" t="s">
        <v>5</v>
      </c>
      <c r="E71" t="s">
        <v>90</v>
      </c>
      <c r="F71">
        <v>3</v>
      </c>
      <c r="G71">
        <v>0</v>
      </c>
    </row>
    <row r="72" spans="1:7">
      <c r="A72" s="11">
        <v>45768</v>
      </c>
      <c r="B72">
        <v>59</v>
      </c>
      <c r="C72" t="s">
        <v>4</v>
      </c>
      <c r="D72" t="s">
        <v>5</v>
      </c>
      <c r="E72" t="s">
        <v>90</v>
      </c>
      <c r="F72">
        <v>11</v>
      </c>
      <c r="G72">
        <v>0</v>
      </c>
    </row>
    <row r="73" spans="1:7">
      <c r="A73" s="11">
        <v>45769</v>
      </c>
      <c r="B73">
        <v>60</v>
      </c>
      <c r="C73" t="s">
        <v>5</v>
      </c>
      <c r="D73" t="s">
        <v>4</v>
      </c>
      <c r="E73" t="s">
        <v>90</v>
      </c>
      <c r="F73">
        <v>7</v>
      </c>
      <c r="G73">
        <v>0</v>
      </c>
    </row>
    <row r="74" spans="1:7">
      <c r="A74" s="11">
        <v>45769</v>
      </c>
      <c r="B74">
        <v>61</v>
      </c>
      <c r="C74" t="s">
        <v>4</v>
      </c>
      <c r="D74" t="s">
        <v>5</v>
      </c>
      <c r="E74" t="s">
        <v>90</v>
      </c>
      <c r="F74">
        <v>11</v>
      </c>
      <c r="G74">
        <v>0</v>
      </c>
    </row>
    <row r="75" spans="1:7">
      <c r="A75" s="11">
        <v>45769</v>
      </c>
      <c r="B75">
        <v>62</v>
      </c>
      <c r="C75" t="s">
        <v>5</v>
      </c>
      <c r="D75" t="s">
        <v>5</v>
      </c>
      <c r="E75" t="s">
        <v>90</v>
      </c>
      <c r="F75">
        <v>5</v>
      </c>
      <c r="G75">
        <v>0</v>
      </c>
    </row>
    <row r="76" spans="1:7">
      <c r="A76" s="11">
        <v>45770</v>
      </c>
      <c r="B76">
        <v>63</v>
      </c>
      <c r="C76" t="s">
        <v>4</v>
      </c>
      <c r="D76" t="s">
        <v>5</v>
      </c>
      <c r="E76" t="s">
        <v>90</v>
      </c>
      <c r="F76">
        <v>5</v>
      </c>
      <c r="G76">
        <v>0</v>
      </c>
    </row>
    <row r="77" spans="1:7">
      <c r="A77" s="11">
        <v>45770</v>
      </c>
      <c r="B77">
        <v>65</v>
      </c>
      <c r="C77" t="s">
        <v>4</v>
      </c>
      <c r="D77" t="s">
        <v>5</v>
      </c>
      <c r="E77" t="s">
        <v>90</v>
      </c>
      <c r="F77">
        <v>4</v>
      </c>
      <c r="G77">
        <v>0</v>
      </c>
    </row>
    <row r="78" spans="1:7">
      <c r="A78" s="11">
        <v>45771</v>
      </c>
      <c r="B78">
        <v>66</v>
      </c>
      <c r="C78" t="s">
        <v>5</v>
      </c>
      <c r="D78" t="s">
        <v>5</v>
      </c>
      <c r="E78" t="s">
        <v>90</v>
      </c>
      <c r="F78">
        <v>2</v>
      </c>
      <c r="G78">
        <v>0</v>
      </c>
    </row>
    <row r="79" spans="1:7">
      <c r="A79" s="11">
        <v>45771</v>
      </c>
      <c r="B79">
        <v>67</v>
      </c>
      <c r="C79" t="s">
        <v>4</v>
      </c>
      <c r="D79" t="s">
        <v>5</v>
      </c>
      <c r="E79" t="s">
        <v>90</v>
      </c>
      <c r="F79">
        <v>9</v>
      </c>
      <c r="G79">
        <v>0</v>
      </c>
    </row>
    <row r="80" spans="1:7">
      <c r="A80" s="11">
        <v>45771</v>
      </c>
      <c r="B80">
        <v>68</v>
      </c>
      <c r="C80" t="s">
        <v>5</v>
      </c>
      <c r="D80" t="s">
        <v>5</v>
      </c>
      <c r="E80" t="s">
        <v>90</v>
      </c>
      <c r="F80">
        <v>5</v>
      </c>
      <c r="G80">
        <v>0</v>
      </c>
    </row>
    <row r="81" spans="1:7">
      <c r="A81" s="11">
        <v>45771</v>
      </c>
      <c r="B81">
        <v>69</v>
      </c>
      <c r="C81" t="s">
        <v>4</v>
      </c>
      <c r="D81" t="s">
        <v>5</v>
      </c>
      <c r="E81" t="s">
        <v>90</v>
      </c>
      <c r="F81">
        <v>9</v>
      </c>
      <c r="G81">
        <v>0</v>
      </c>
    </row>
    <row r="82" spans="1:7">
      <c r="A82" s="11">
        <v>45772</v>
      </c>
      <c r="B82">
        <v>70</v>
      </c>
      <c r="C82" t="s">
        <v>5</v>
      </c>
      <c r="D82" t="s">
        <v>4</v>
      </c>
      <c r="E82" t="s">
        <v>90</v>
      </c>
      <c r="F82">
        <v>2</v>
      </c>
      <c r="G82">
        <v>1</v>
      </c>
    </row>
    <row r="83" spans="1:7">
      <c r="A83" s="11">
        <v>45772</v>
      </c>
      <c r="B83">
        <v>71</v>
      </c>
      <c r="C83" t="s">
        <v>4</v>
      </c>
      <c r="D83" t="s">
        <v>5</v>
      </c>
      <c r="E83" t="s">
        <v>90</v>
      </c>
      <c r="F83">
        <v>8</v>
      </c>
      <c r="G83">
        <v>0</v>
      </c>
    </row>
    <row r="84" spans="1:7">
      <c r="A84" s="11">
        <v>45775</v>
      </c>
      <c r="B84">
        <v>72</v>
      </c>
      <c r="C84" t="s">
        <v>4</v>
      </c>
      <c r="D84" t="s">
        <v>5</v>
      </c>
      <c r="E84" t="s">
        <v>90</v>
      </c>
      <c r="F84">
        <v>3</v>
      </c>
      <c r="G84">
        <v>0</v>
      </c>
    </row>
    <row r="85" spans="1:7">
      <c r="A85" s="11">
        <v>45775</v>
      </c>
      <c r="B85">
        <v>73</v>
      </c>
      <c r="C85" t="s">
        <v>5</v>
      </c>
      <c r="D85" t="s">
        <v>4</v>
      </c>
      <c r="E85" t="s">
        <v>90</v>
      </c>
      <c r="F85">
        <v>9</v>
      </c>
      <c r="G85">
        <v>0</v>
      </c>
    </row>
    <row r="86" spans="1:7">
      <c r="A86" s="11">
        <v>45775</v>
      </c>
      <c r="B86">
        <v>74</v>
      </c>
      <c r="C86" t="s">
        <v>5</v>
      </c>
      <c r="D86" t="s">
        <v>5</v>
      </c>
      <c r="E86" t="s">
        <v>90</v>
      </c>
      <c r="F86">
        <v>4</v>
      </c>
      <c r="G86">
        <v>0</v>
      </c>
    </row>
    <row r="87" spans="1:7">
      <c r="A87" s="11">
        <v>45775</v>
      </c>
      <c r="B87">
        <v>75</v>
      </c>
      <c r="C87" t="s">
        <v>4</v>
      </c>
      <c r="D87" t="s">
        <v>4</v>
      </c>
      <c r="E87" t="s">
        <v>90</v>
      </c>
      <c r="F87">
        <v>0</v>
      </c>
      <c r="G87">
        <v>0</v>
      </c>
    </row>
    <row r="88" spans="1:7">
      <c r="A88" s="11">
        <v>45775</v>
      </c>
      <c r="B88">
        <v>75</v>
      </c>
      <c r="C88" t="s">
        <v>4</v>
      </c>
      <c r="D88" t="s">
        <v>4</v>
      </c>
      <c r="E88" t="s">
        <v>104</v>
      </c>
      <c r="F88">
        <v>0</v>
      </c>
      <c r="G88">
        <v>1</v>
      </c>
    </row>
    <row r="89" spans="1:7">
      <c r="A89" s="11">
        <v>45775</v>
      </c>
      <c r="B89">
        <v>75</v>
      </c>
      <c r="C89" t="s">
        <v>4</v>
      </c>
      <c r="D89" t="s">
        <v>5</v>
      </c>
      <c r="E89" t="s">
        <v>90</v>
      </c>
      <c r="F89">
        <v>0</v>
      </c>
      <c r="G89">
        <v>0</v>
      </c>
    </row>
    <row r="90" spans="1:7">
      <c r="A90" s="11">
        <v>45775</v>
      </c>
      <c r="B90">
        <v>75</v>
      </c>
      <c r="C90" t="s">
        <v>4</v>
      </c>
      <c r="D90" t="s">
        <v>5</v>
      </c>
      <c r="E90" t="s">
        <v>104</v>
      </c>
      <c r="F90">
        <v>3</v>
      </c>
      <c r="G90">
        <v>0</v>
      </c>
    </row>
    <row r="91" spans="1:7">
      <c r="A91" s="11">
        <v>45776</v>
      </c>
      <c r="B91">
        <v>76</v>
      </c>
      <c r="C91" t="s">
        <v>5</v>
      </c>
      <c r="D91" t="s">
        <v>5</v>
      </c>
      <c r="E91" t="s">
        <v>90</v>
      </c>
      <c r="F91">
        <v>1</v>
      </c>
      <c r="G91">
        <v>0</v>
      </c>
    </row>
    <row r="92" spans="1:7">
      <c r="A92" s="11">
        <v>45776</v>
      </c>
      <c r="B92">
        <v>77</v>
      </c>
      <c r="C92" t="s">
        <v>4</v>
      </c>
      <c r="D92" t="s">
        <v>4</v>
      </c>
      <c r="E92" t="s">
        <v>90</v>
      </c>
      <c r="F92">
        <v>4</v>
      </c>
      <c r="G92">
        <v>0</v>
      </c>
    </row>
    <row r="93" spans="1:7">
      <c r="A93" s="11">
        <v>45776</v>
      </c>
      <c r="B93">
        <v>79</v>
      </c>
      <c r="C93" t="s">
        <v>4</v>
      </c>
      <c r="D93" t="s">
        <v>5</v>
      </c>
      <c r="E93" t="s">
        <v>90</v>
      </c>
      <c r="F93">
        <v>6</v>
      </c>
      <c r="G93">
        <v>0</v>
      </c>
    </row>
    <row r="94" spans="1:7">
      <c r="A94" s="11">
        <v>45777</v>
      </c>
      <c r="B94">
        <v>80</v>
      </c>
      <c r="C94" t="s">
        <v>4</v>
      </c>
      <c r="D94" t="s">
        <v>5</v>
      </c>
      <c r="E94" t="s">
        <v>90</v>
      </c>
      <c r="F94">
        <v>9</v>
      </c>
      <c r="G94">
        <v>0</v>
      </c>
    </row>
    <row r="95" spans="1:7">
      <c r="A95" s="11">
        <v>45777</v>
      </c>
      <c r="B95">
        <v>81</v>
      </c>
      <c r="C95" t="s">
        <v>4</v>
      </c>
      <c r="D95" t="s">
        <v>5</v>
      </c>
      <c r="E95" t="s">
        <v>90</v>
      </c>
      <c r="F95">
        <v>6</v>
      </c>
      <c r="G95">
        <v>0</v>
      </c>
    </row>
    <row r="96" spans="1:7">
      <c r="A96" s="11">
        <v>45777</v>
      </c>
      <c r="B96">
        <v>82</v>
      </c>
      <c r="C96" t="s">
        <v>5</v>
      </c>
      <c r="D96" t="s">
        <v>5</v>
      </c>
      <c r="E96" t="s">
        <v>90</v>
      </c>
      <c r="F96">
        <v>7</v>
      </c>
      <c r="G96">
        <v>0</v>
      </c>
    </row>
    <row r="97" spans="1:7">
      <c r="A97" s="11">
        <v>45777</v>
      </c>
      <c r="B97">
        <v>83</v>
      </c>
      <c r="C97" t="s">
        <v>4</v>
      </c>
      <c r="D97" t="s">
        <v>5</v>
      </c>
      <c r="E97" t="s">
        <v>90</v>
      </c>
      <c r="F97">
        <v>8</v>
      </c>
      <c r="G97">
        <v>0</v>
      </c>
    </row>
    <row r="98" spans="1:7">
      <c r="A98" s="11">
        <v>45778</v>
      </c>
      <c r="B98">
        <v>84</v>
      </c>
      <c r="C98" t="s">
        <v>5</v>
      </c>
      <c r="D98" t="s">
        <v>4</v>
      </c>
      <c r="E98" t="s">
        <v>90</v>
      </c>
      <c r="F98">
        <v>2</v>
      </c>
      <c r="G98">
        <v>1</v>
      </c>
    </row>
    <row r="99" spans="1:7">
      <c r="A99" s="11">
        <v>45778</v>
      </c>
      <c r="B99">
        <v>84</v>
      </c>
      <c r="C99" t="s">
        <v>5</v>
      </c>
      <c r="D99" t="s">
        <v>5</v>
      </c>
      <c r="E99" t="s">
        <v>90</v>
      </c>
      <c r="F99">
        <v>0</v>
      </c>
      <c r="G99">
        <v>1</v>
      </c>
    </row>
    <row r="100" spans="1:7">
      <c r="A100" s="11">
        <v>45778</v>
      </c>
      <c r="B100">
        <v>85</v>
      </c>
      <c r="C100" t="s">
        <v>5</v>
      </c>
      <c r="D100" t="s">
        <v>4</v>
      </c>
      <c r="E100" t="s">
        <v>90</v>
      </c>
      <c r="F100">
        <v>4</v>
      </c>
      <c r="G100">
        <v>1</v>
      </c>
    </row>
    <row r="101" spans="1:7">
      <c r="A101" s="11">
        <v>45778</v>
      </c>
      <c r="B101">
        <v>85</v>
      </c>
      <c r="C101" t="s">
        <v>5</v>
      </c>
      <c r="D101" t="s">
        <v>4</v>
      </c>
      <c r="E101" t="s">
        <v>104</v>
      </c>
      <c r="F101">
        <v>1</v>
      </c>
      <c r="G101">
        <v>1</v>
      </c>
    </row>
    <row r="102" spans="1:7">
      <c r="A102" s="11">
        <v>45778</v>
      </c>
      <c r="B102">
        <v>85</v>
      </c>
      <c r="C102" t="s">
        <v>5</v>
      </c>
      <c r="D102" t="s">
        <v>5</v>
      </c>
      <c r="E102" t="s">
        <v>104</v>
      </c>
      <c r="F102">
        <v>0</v>
      </c>
      <c r="G102">
        <v>1</v>
      </c>
    </row>
    <row r="103" spans="1:7">
      <c r="A103" s="11">
        <v>45778</v>
      </c>
      <c r="B103">
        <v>86</v>
      </c>
      <c r="C103" t="s">
        <v>4</v>
      </c>
      <c r="D103" t="s">
        <v>5</v>
      </c>
      <c r="E103" t="s">
        <v>90</v>
      </c>
      <c r="F103">
        <v>8</v>
      </c>
      <c r="G103">
        <v>0</v>
      </c>
    </row>
    <row r="104" spans="1:7">
      <c r="A104" s="11">
        <v>45778</v>
      </c>
      <c r="B104">
        <v>87</v>
      </c>
      <c r="C104" t="s">
        <v>5</v>
      </c>
      <c r="D104" t="s">
        <v>4</v>
      </c>
      <c r="E104" t="s">
        <v>90</v>
      </c>
      <c r="F104">
        <v>0</v>
      </c>
      <c r="G104">
        <v>1</v>
      </c>
    </row>
    <row r="105" spans="1:7">
      <c r="A105" s="11">
        <v>45778</v>
      </c>
      <c r="B105">
        <v>87</v>
      </c>
      <c r="C105" t="s">
        <v>5</v>
      </c>
      <c r="D105" t="s">
        <v>5</v>
      </c>
      <c r="E105" t="s">
        <v>90</v>
      </c>
      <c r="F105">
        <v>3</v>
      </c>
      <c r="G105">
        <v>1</v>
      </c>
    </row>
    <row r="106" spans="1:7">
      <c r="A106" s="11">
        <v>45779</v>
      </c>
      <c r="B106">
        <v>88</v>
      </c>
      <c r="C106" t="s">
        <v>4</v>
      </c>
      <c r="D106" t="s">
        <v>5</v>
      </c>
      <c r="E106" t="s">
        <v>90</v>
      </c>
      <c r="F106">
        <v>5</v>
      </c>
      <c r="G106">
        <v>0</v>
      </c>
    </row>
    <row r="107" spans="1:7">
      <c r="A107" s="11">
        <v>45779</v>
      </c>
      <c r="B107">
        <v>89</v>
      </c>
      <c r="C107" t="s">
        <v>5</v>
      </c>
      <c r="D107" t="s">
        <v>4</v>
      </c>
      <c r="E107" t="s">
        <v>90</v>
      </c>
      <c r="F107">
        <v>3</v>
      </c>
      <c r="G107">
        <v>0</v>
      </c>
    </row>
    <row r="108" spans="1:7">
      <c r="A108" s="11">
        <v>45782</v>
      </c>
      <c r="B108">
        <v>90</v>
      </c>
      <c r="C108" t="s">
        <v>5</v>
      </c>
      <c r="D108" t="s">
        <v>4</v>
      </c>
      <c r="E108" t="s">
        <v>90</v>
      </c>
      <c r="F108">
        <v>0</v>
      </c>
      <c r="G108">
        <v>1</v>
      </c>
    </row>
    <row r="109" spans="1:7">
      <c r="A109" s="11">
        <v>45782</v>
      </c>
      <c r="B109">
        <v>90</v>
      </c>
      <c r="C109" t="s">
        <v>5</v>
      </c>
      <c r="D109" t="s">
        <v>5</v>
      </c>
      <c r="E109" t="s">
        <v>90</v>
      </c>
      <c r="F109">
        <v>1</v>
      </c>
      <c r="G109">
        <v>1</v>
      </c>
    </row>
    <row r="110" spans="1:7">
      <c r="A110" s="11">
        <v>45782</v>
      </c>
      <c r="B110">
        <v>91</v>
      </c>
      <c r="C110" t="s">
        <v>5</v>
      </c>
      <c r="D110" t="s">
        <v>4</v>
      </c>
      <c r="E110" t="s">
        <v>90</v>
      </c>
      <c r="F110">
        <v>6</v>
      </c>
      <c r="G110">
        <v>0</v>
      </c>
    </row>
    <row r="111" spans="1:7">
      <c r="A111" s="11">
        <v>45783</v>
      </c>
      <c r="B111">
        <v>92</v>
      </c>
      <c r="C111" t="s">
        <v>4</v>
      </c>
      <c r="D111" t="s">
        <v>5</v>
      </c>
      <c r="E111" t="s">
        <v>90</v>
      </c>
      <c r="F111">
        <v>4</v>
      </c>
      <c r="G111">
        <v>0</v>
      </c>
    </row>
    <row r="112" spans="1:7">
      <c r="A112" s="11">
        <v>45784</v>
      </c>
      <c r="B112">
        <v>93</v>
      </c>
      <c r="C112" t="s">
        <v>4</v>
      </c>
      <c r="D112" t="s">
        <v>5</v>
      </c>
      <c r="E112" t="s">
        <v>90</v>
      </c>
      <c r="F112">
        <v>14</v>
      </c>
      <c r="G112">
        <v>0</v>
      </c>
    </row>
    <row r="113" spans="1:7">
      <c r="A113" s="11">
        <v>45784</v>
      </c>
      <c r="B113">
        <v>94</v>
      </c>
      <c r="C113" t="s">
        <v>5</v>
      </c>
      <c r="D113" t="s">
        <v>4</v>
      </c>
      <c r="E113" t="s">
        <v>90</v>
      </c>
      <c r="F113">
        <v>3</v>
      </c>
      <c r="G113">
        <v>0</v>
      </c>
    </row>
    <row r="114" spans="1:7">
      <c r="A114" s="11">
        <v>45784</v>
      </c>
      <c r="B114">
        <v>95</v>
      </c>
      <c r="C114" t="s">
        <v>5</v>
      </c>
      <c r="D114" t="s">
        <v>5</v>
      </c>
      <c r="E114" t="s">
        <v>90</v>
      </c>
      <c r="F114">
        <v>1</v>
      </c>
      <c r="G114">
        <v>0</v>
      </c>
    </row>
    <row r="115" spans="1:7">
      <c r="A115" s="11">
        <v>45790</v>
      </c>
      <c r="B115">
        <v>96</v>
      </c>
      <c r="C115" t="s">
        <v>5</v>
      </c>
      <c r="D115" t="s">
        <v>5</v>
      </c>
      <c r="E115" t="s">
        <v>90</v>
      </c>
      <c r="F115">
        <v>2</v>
      </c>
      <c r="G115">
        <v>0</v>
      </c>
    </row>
    <row r="116" spans="1:7">
      <c r="A116" s="11">
        <v>45790</v>
      </c>
      <c r="B116">
        <v>97</v>
      </c>
      <c r="C116" t="s">
        <v>4</v>
      </c>
      <c r="D116" t="s">
        <v>4</v>
      </c>
      <c r="E116" t="s">
        <v>104</v>
      </c>
      <c r="F116">
        <v>0</v>
      </c>
      <c r="G116">
        <v>1</v>
      </c>
    </row>
    <row r="117" spans="1:7">
      <c r="A117" s="11">
        <v>45790</v>
      </c>
      <c r="B117">
        <v>97</v>
      </c>
      <c r="C117" t="s">
        <v>4</v>
      </c>
      <c r="D117" t="s">
        <v>5</v>
      </c>
      <c r="E117" t="s">
        <v>90</v>
      </c>
      <c r="F117">
        <v>2</v>
      </c>
      <c r="G117">
        <v>1</v>
      </c>
    </row>
    <row r="118" spans="1:7">
      <c r="A118" s="11">
        <v>45790</v>
      </c>
      <c r="B118">
        <v>97</v>
      </c>
      <c r="C118" t="s">
        <v>4</v>
      </c>
      <c r="D118" t="s">
        <v>5</v>
      </c>
      <c r="E118" t="s">
        <v>104</v>
      </c>
      <c r="F118">
        <v>3</v>
      </c>
      <c r="G118">
        <v>0</v>
      </c>
    </row>
    <row r="119" spans="1:7">
      <c r="A119" s="11">
        <v>45791</v>
      </c>
      <c r="B119">
        <v>98</v>
      </c>
      <c r="C119" t="s">
        <v>4</v>
      </c>
      <c r="D119" t="s">
        <v>5</v>
      </c>
      <c r="E119" t="s">
        <v>90</v>
      </c>
      <c r="F119">
        <v>10</v>
      </c>
      <c r="G119">
        <v>0</v>
      </c>
    </row>
    <row r="120" spans="1:7">
      <c r="A120" s="11">
        <v>45791</v>
      </c>
      <c r="B120">
        <v>99</v>
      </c>
      <c r="C120" t="s">
        <v>5</v>
      </c>
      <c r="D120" t="s">
        <v>4</v>
      </c>
      <c r="E120" t="s">
        <v>90</v>
      </c>
      <c r="F120">
        <v>7</v>
      </c>
      <c r="G120">
        <v>0</v>
      </c>
    </row>
    <row r="121" spans="1:7">
      <c r="A121" s="11">
        <v>45791</v>
      </c>
      <c r="B121">
        <v>100</v>
      </c>
      <c r="C121" t="s">
        <v>4</v>
      </c>
      <c r="D121" t="s">
        <v>4</v>
      </c>
      <c r="E121" t="s">
        <v>90</v>
      </c>
      <c r="F121">
        <v>1</v>
      </c>
      <c r="G121">
        <v>1</v>
      </c>
    </row>
    <row r="122" spans="1:7">
      <c r="A122" s="11">
        <v>45791</v>
      </c>
      <c r="B122">
        <v>100</v>
      </c>
      <c r="C122" t="s">
        <v>4</v>
      </c>
      <c r="D122" t="s">
        <v>5</v>
      </c>
      <c r="E122" t="s">
        <v>90</v>
      </c>
      <c r="F122">
        <v>2</v>
      </c>
      <c r="G122">
        <v>0</v>
      </c>
    </row>
    <row r="123" spans="1:7">
      <c r="A123" s="11">
        <v>45818</v>
      </c>
      <c r="B123">
        <v>107</v>
      </c>
      <c r="C123" t="s">
        <v>4</v>
      </c>
      <c r="D123" t="s">
        <v>4</v>
      </c>
      <c r="E123" t="s">
        <v>90</v>
      </c>
      <c r="F123">
        <v>1</v>
      </c>
      <c r="G123">
        <v>1</v>
      </c>
    </row>
    <row r="124" spans="1:7">
      <c r="A124" s="11">
        <v>45818</v>
      </c>
      <c r="B124">
        <v>107</v>
      </c>
      <c r="C124" t="s">
        <v>4</v>
      </c>
      <c r="D124" t="s">
        <v>5</v>
      </c>
      <c r="E124" t="s">
        <v>90</v>
      </c>
      <c r="F124">
        <v>2</v>
      </c>
      <c r="G124">
        <v>0</v>
      </c>
    </row>
    <row r="125" spans="1:7">
      <c r="A125" s="11">
        <v>45819</v>
      </c>
      <c r="B125">
        <v>108</v>
      </c>
      <c r="C125" t="s">
        <v>5</v>
      </c>
      <c r="D125" t="s">
        <v>4</v>
      </c>
      <c r="E125" t="s">
        <v>90</v>
      </c>
      <c r="F125">
        <v>3</v>
      </c>
      <c r="G125">
        <v>1</v>
      </c>
    </row>
    <row r="126" spans="1:7">
      <c r="A126" s="11">
        <v>45820</v>
      </c>
      <c r="B126">
        <v>109</v>
      </c>
      <c r="C126" t="s">
        <v>4</v>
      </c>
      <c r="D126" t="s">
        <v>4</v>
      </c>
      <c r="E126" t="s">
        <v>90</v>
      </c>
      <c r="F126">
        <v>0</v>
      </c>
      <c r="G126">
        <v>1</v>
      </c>
    </row>
    <row r="127" spans="1:7">
      <c r="A127" s="11">
        <v>45820</v>
      </c>
      <c r="B127">
        <v>109</v>
      </c>
      <c r="C127" t="s">
        <v>4</v>
      </c>
      <c r="D127" t="s">
        <v>5</v>
      </c>
      <c r="E127" t="s">
        <v>90</v>
      </c>
      <c r="F127">
        <v>2</v>
      </c>
      <c r="G127">
        <v>1</v>
      </c>
    </row>
    <row r="128" spans="1:7">
      <c r="A128" s="11">
        <v>45821</v>
      </c>
      <c r="B128">
        <v>110</v>
      </c>
      <c r="C128" t="s">
        <v>4</v>
      </c>
      <c r="D128" t="s">
        <v>5</v>
      </c>
      <c r="E128" t="s">
        <v>90</v>
      </c>
      <c r="F128">
        <v>2</v>
      </c>
      <c r="G128">
        <v>0</v>
      </c>
    </row>
    <row r="129" spans="1:7">
      <c r="A129" s="11">
        <v>45824</v>
      </c>
      <c r="B129">
        <v>111</v>
      </c>
      <c r="C129" t="s">
        <v>5</v>
      </c>
      <c r="D129" t="s">
        <v>5</v>
      </c>
      <c r="E129" t="s">
        <v>90</v>
      </c>
      <c r="F129">
        <v>7</v>
      </c>
      <c r="G129">
        <v>0</v>
      </c>
    </row>
    <row r="130" spans="1:7">
      <c r="A130" s="11">
        <v>45824</v>
      </c>
      <c r="B130">
        <v>112</v>
      </c>
      <c r="C130" t="s">
        <v>4</v>
      </c>
      <c r="D130" t="s">
        <v>5</v>
      </c>
      <c r="E130" t="s">
        <v>90</v>
      </c>
      <c r="F130">
        <v>2</v>
      </c>
      <c r="G130">
        <v>0</v>
      </c>
    </row>
    <row r="131" spans="1:7">
      <c r="A131" s="11">
        <v>45825</v>
      </c>
      <c r="B131">
        <v>113</v>
      </c>
      <c r="C131" t="s">
        <v>4</v>
      </c>
      <c r="D131" t="s">
        <v>5</v>
      </c>
      <c r="E131" t="s">
        <v>90</v>
      </c>
      <c r="F131">
        <v>10</v>
      </c>
      <c r="G131">
        <v>0</v>
      </c>
    </row>
    <row r="132" spans="1:7">
      <c r="A132" s="11">
        <v>45825</v>
      </c>
      <c r="B132">
        <v>114</v>
      </c>
      <c r="C132" t="s">
        <v>4</v>
      </c>
      <c r="D132" t="s">
        <v>4</v>
      </c>
      <c r="E132" t="s">
        <v>90</v>
      </c>
      <c r="F132">
        <v>8</v>
      </c>
      <c r="G132">
        <v>0</v>
      </c>
    </row>
    <row r="133" spans="1:7">
      <c r="A133" s="11">
        <v>45825</v>
      </c>
      <c r="B133">
        <v>115</v>
      </c>
      <c r="C133" t="s">
        <v>4</v>
      </c>
      <c r="D133" t="s">
        <v>5</v>
      </c>
      <c r="E133" t="s">
        <v>90</v>
      </c>
      <c r="F133">
        <v>7</v>
      </c>
      <c r="G133">
        <v>0</v>
      </c>
    </row>
    <row r="134" spans="1:7">
      <c r="A134" s="11">
        <v>45826</v>
      </c>
      <c r="B134">
        <v>116</v>
      </c>
      <c r="C134" t="s">
        <v>5</v>
      </c>
      <c r="D134" t="s">
        <v>4</v>
      </c>
      <c r="E134" t="s">
        <v>90</v>
      </c>
      <c r="F134">
        <v>1</v>
      </c>
      <c r="G134">
        <v>1</v>
      </c>
    </row>
    <row r="135" spans="1:7">
      <c r="A135" s="11">
        <v>45826</v>
      </c>
      <c r="B135">
        <v>116</v>
      </c>
      <c r="C135" t="s">
        <v>5</v>
      </c>
      <c r="D135" t="s">
        <v>4</v>
      </c>
      <c r="E135" t="s">
        <v>104</v>
      </c>
      <c r="F135">
        <v>5</v>
      </c>
      <c r="G135">
        <v>0</v>
      </c>
    </row>
    <row r="136" spans="1:7">
      <c r="A136" s="11">
        <v>45826</v>
      </c>
      <c r="B136">
        <v>116</v>
      </c>
      <c r="C136" t="s">
        <v>5</v>
      </c>
      <c r="D136" t="s">
        <v>5</v>
      </c>
      <c r="E136" t="s">
        <v>104</v>
      </c>
      <c r="F136">
        <v>0</v>
      </c>
      <c r="G136">
        <v>1</v>
      </c>
    </row>
    <row r="137" spans="1:7">
      <c r="A137" s="11">
        <v>45826</v>
      </c>
      <c r="B137">
        <v>117</v>
      </c>
      <c r="C137" t="s">
        <v>4</v>
      </c>
      <c r="D137" t="s">
        <v>5</v>
      </c>
      <c r="E137" t="s">
        <v>90</v>
      </c>
      <c r="F137">
        <v>14</v>
      </c>
      <c r="G137">
        <v>0</v>
      </c>
    </row>
    <row r="138" spans="1:7">
      <c r="A138" s="11">
        <v>45826</v>
      </c>
      <c r="B138">
        <v>118</v>
      </c>
      <c r="C138" t="s">
        <v>5</v>
      </c>
      <c r="D138" t="s">
        <v>5</v>
      </c>
      <c r="E138" t="s">
        <v>90</v>
      </c>
      <c r="F138">
        <v>6</v>
      </c>
      <c r="G138">
        <v>0</v>
      </c>
    </row>
    <row r="139" spans="1:7">
      <c r="A139" s="11">
        <v>45827</v>
      </c>
      <c r="B139">
        <v>119</v>
      </c>
      <c r="C139" t="s">
        <v>5</v>
      </c>
      <c r="D139" t="s">
        <v>4</v>
      </c>
      <c r="E139" t="s">
        <v>90</v>
      </c>
      <c r="F139">
        <v>5</v>
      </c>
      <c r="G139">
        <v>0</v>
      </c>
    </row>
    <row r="140" spans="1:7">
      <c r="A140" s="11">
        <v>45827</v>
      </c>
      <c r="B140">
        <v>119</v>
      </c>
      <c r="C140" t="s">
        <v>5</v>
      </c>
      <c r="D140" t="s">
        <v>5</v>
      </c>
      <c r="E140" t="s">
        <v>90</v>
      </c>
      <c r="F140">
        <v>0</v>
      </c>
      <c r="G140">
        <v>1</v>
      </c>
    </row>
    <row r="141" spans="1:7">
      <c r="A141" s="11">
        <v>45827</v>
      </c>
      <c r="B141">
        <v>120</v>
      </c>
      <c r="C141" t="s">
        <v>4</v>
      </c>
      <c r="D141" t="s">
        <v>4</v>
      </c>
      <c r="E141" t="s">
        <v>90</v>
      </c>
      <c r="F141">
        <v>1</v>
      </c>
      <c r="G141">
        <v>1</v>
      </c>
    </row>
    <row r="142" spans="1:7">
      <c r="A142" s="11">
        <v>45827</v>
      </c>
      <c r="B142">
        <v>120</v>
      </c>
      <c r="C142" t="s">
        <v>4</v>
      </c>
      <c r="D142" t="s">
        <v>4</v>
      </c>
      <c r="E142" t="s">
        <v>104</v>
      </c>
      <c r="F142">
        <v>0</v>
      </c>
      <c r="G142">
        <v>1</v>
      </c>
    </row>
    <row r="143" spans="1:7">
      <c r="A143" s="11">
        <v>45827</v>
      </c>
      <c r="B143">
        <v>120</v>
      </c>
      <c r="C143" t="s">
        <v>4</v>
      </c>
      <c r="D143" t="s">
        <v>5</v>
      </c>
      <c r="E143" t="s">
        <v>90</v>
      </c>
      <c r="F143">
        <v>1</v>
      </c>
      <c r="G143">
        <v>1</v>
      </c>
    </row>
    <row r="144" spans="1:7">
      <c r="A144" s="11">
        <v>45827</v>
      </c>
      <c r="B144">
        <v>120</v>
      </c>
      <c r="C144" t="s">
        <v>4</v>
      </c>
      <c r="D144" t="s">
        <v>5</v>
      </c>
      <c r="E144" t="s">
        <v>104</v>
      </c>
      <c r="F144">
        <v>5</v>
      </c>
      <c r="G144">
        <v>0</v>
      </c>
    </row>
    <row r="145" spans="1:7">
      <c r="A145" s="11">
        <v>45828</v>
      </c>
      <c r="B145">
        <v>121</v>
      </c>
      <c r="C145" t="s">
        <v>5</v>
      </c>
      <c r="D145" t="s">
        <v>4</v>
      </c>
      <c r="E145" t="s">
        <v>90</v>
      </c>
      <c r="F145">
        <v>3</v>
      </c>
      <c r="G145">
        <v>1</v>
      </c>
    </row>
    <row r="146" spans="1:7">
      <c r="A146" s="11">
        <v>45828</v>
      </c>
      <c r="B146">
        <v>121</v>
      </c>
      <c r="C146" t="s">
        <v>5</v>
      </c>
      <c r="D146" t="s">
        <v>5</v>
      </c>
      <c r="E146" t="s">
        <v>90</v>
      </c>
      <c r="F146">
        <v>1</v>
      </c>
      <c r="G146">
        <v>1</v>
      </c>
    </row>
    <row r="147" spans="1:7">
      <c r="A147" s="11">
        <v>45828</v>
      </c>
      <c r="B147">
        <v>122</v>
      </c>
      <c r="C147" t="s">
        <v>4</v>
      </c>
      <c r="D147" t="s">
        <v>4</v>
      </c>
      <c r="E147" t="s">
        <v>90</v>
      </c>
      <c r="F147">
        <v>1</v>
      </c>
      <c r="G147">
        <v>1</v>
      </c>
    </row>
    <row r="148" spans="1:7">
      <c r="A148" s="11">
        <v>45828</v>
      </c>
      <c r="B148">
        <v>122</v>
      </c>
      <c r="C148" t="s">
        <v>4</v>
      </c>
      <c r="D148" t="s">
        <v>5</v>
      </c>
      <c r="E148" t="s">
        <v>90</v>
      </c>
      <c r="F148">
        <v>2</v>
      </c>
      <c r="G148">
        <v>1</v>
      </c>
    </row>
    <row r="149" spans="1:7">
      <c r="A149" s="11">
        <v>45828</v>
      </c>
      <c r="B149">
        <v>123</v>
      </c>
      <c r="C149" t="s">
        <v>5</v>
      </c>
      <c r="D149" t="s">
        <v>5</v>
      </c>
      <c r="E149" t="s">
        <v>90</v>
      </c>
      <c r="F149">
        <v>5</v>
      </c>
      <c r="G149">
        <v>0</v>
      </c>
    </row>
    <row r="150" spans="1:7">
      <c r="A150" s="11">
        <v>45831</v>
      </c>
      <c r="B150">
        <v>125</v>
      </c>
      <c r="C150" t="s">
        <v>4</v>
      </c>
      <c r="D150" t="s">
        <v>4</v>
      </c>
      <c r="E150" t="s">
        <v>90</v>
      </c>
      <c r="F150">
        <v>1</v>
      </c>
      <c r="G150">
        <v>1</v>
      </c>
    </row>
    <row r="151" spans="1:7">
      <c r="A151" s="11">
        <v>45831</v>
      </c>
      <c r="B151">
        <v>125</v>
      </c>
      <c r="C151" t="s">
        <v>4</v>
      </c>
      <c r="D151" t="s">
        <v>5</v>
      </c>
      <c r="E151" t="s">
        <v>90</v>
      </c>
      <c r="F151">
        <v>2</v>
      </c>
      <c r="G151">
        <v>1</v>
      </c>
    </row>
    <row r="152" spans="1:7">
      <c r="A152" s="11">
        <v>45832</v>
      </c>
      <c r="B152">
        <v>126</v>
      </c>
      <c r="C152" t="s">
        <v>5</v>
      </c>
      <c r="D152" t="s">
        <v>4</v>
      </c>
      <c r="E152" t="s">
        <v>90</v>
      </c>
      <c r="F152">
        <v>2</v>
      </c>
      <c r="G152">
        <v>1</v>
      </c>
    </row>
    <row r="153" spans="1:7">
      <c r="A153" s="11">
        <v>45832</v>
      </c>
      <c r="B153">
        <v>126</v>
      </c>
      <c r="C153" t="s">
        <v>5</v>
      </c>
      <c r="D153" t="s">
        <v>4</v>
      </c>
      <c r="E153" t="s">
        <v>104</v>
      </c>
      <c r="F153">
        <v>0</v>
      </c>
      <c r="G153">
        <v>0</v>
      </c>
    </row>
    <row r="154" spans="1:7">
      <c r="A154" s="11">
        <v>45832</v>
      </c>
      <c r="B154">
        <v>126</v>
      </c>
      <c r="C154" t="s">
        <v>5</v>
      </c>
      <c r="D154" t="s">
        <v>4</v>
      </c>
      <c r="E154" t="s">
        <v>105</v>
      </c>
      <c r="F154">
        <v>1</v>
      </c>
      <c r="G154">
        <v>1</v>
      </c>
    </row>
    <row r="155" spans="1:7">
      <c r="A155" s="11">
        <v>45832</v>
      </c>
      <c r="B155">
        <v>126</v>
      </c>
      <c r="C155" t="s">
        <v>5</v>
      </c>
      <c r="D155" t="s">
        <v>5</v>
      </c>
      <c r="E155" t="s">
        <v>104</v>
      </c>
      <c r="F155">
        <v>0</v>
      </c>
      <c r="G155">
        <v>0</v>
      </c>
    </row>
    <row r="156" spans="1:7">
      <c r="A156" s="11">
        <v>45832</v>
      </c>
      <c r="B156">
        <v>126</v>
      </c>
      <c r="C156" t="s">
        <v>5</v>
      </c>
      <c r="D156" t="s">
        <v>5</v>
      </c>
      <c r="E156" t="s">
        <v>105</v>
      </c>
      <c r="F156">
        <v>0</v>
      </c>
      <c r="G156">
        <v>1</v>
      </c>
    </row>
    <row r="157" spans="1:7">
      <c r="A157" s="11">
        <v>45832</v>
      </c>
      <c r="B157">
        <v>127</v>
      </c>
      <c r="C157" t="s">
        <v>4</v>
      </c>
      <c r="D157" t="s">
        <v>4</v>
      </c>
      <c r="E157" t="s">
        <v>90</v>
      </c>
      <c r="F157">
        <v>6</v>
      </c>
      <c r="G157">
        <v>0</v>
      </c>
    </row>
    <row r="158" spans="1:7">
      <c r="A158" s="11">
        <v>45832</v>
      </c>
      <c r="B158">
        <v>128</v>
      </c>
      <c r="C158" t="s">
        <v>5</v>
      </c>
      <c r="D158" t="s">
        <v>5</v>
      </c>
      <c r="E158" t="s">
        <v>90</v>
      </c>
      <c r="F158">
        <v>4</v>
      </c>
      <c r="G158">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145"/>
  <sheetViews>
    <sheetView zoomScale="125" workbookViewId="0">
      <pane xSplit="2" ySplit="1" topLeftCell="E2" activePane="bottomRight" state="frozen"/>
      <selection pane="topRight" activeCell="C1" sqref="C1"/>
      <selection pane="bottomLeft" activeCell="A2" sqref="A2"/>
      <selection pane="bottomRight" activeCell="J12" sqref="J12"/>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20" width="4.83203125" style="1" bestFit="1" customWidth="1"/>
    <col min="21" max="16384" width="10.83203125" style="1"/>
  </cols>
  <sheetData>
    <row r="1" spans="1:22">
      <c r="A1" s="2" t="s">
        <v>1</v>
      </c>
      <c r="B1" s="1" t="s">
        <v>52</v>
      </c>
      <c r="C1" s="1" t="s">
        <v>59</v>
      </c>
      <c r="D1" s="1" t="s">
        <v>53</v>
      </c>
      <c r="E1" s="1" t="s">
        <v>54</v>
      </c>
      <c r="F1" s="1" t="s">
        <v>70</v>
      </c>
      <c r="G1" s="1" t="s">
        <v>80</v>
      </c>
      <c r="H1" s="1" t="s">
        <v>0</v>
      </c>
      <c r="K1"/>
      <c r="L1"/>
    </row>
    <row r="2" spans="1:22">
      <c r="A2" s="1">
        <v>71</v>
      </c>
      <c r="B2" s="1" t="s">
        <v>5</v>
      </c>
      <c r="C2" s="1">
        <v>9</v>
      </c>
      <c r="D2" s="1">
        <v>9</v>
      </c>
      <c r="E2" s="1">
        <v>4</v>
      </c>
      <c r="F2" s="1">
        <f>SUMIF(Scores!$E$2:$E$403, 'Next Gen'!$A2, INDEX(Scores!$H$2:$O$403, 0, MATCH($B2, Scores!$H$1:$O$1, 0)))</f>
        <v>8</v>
      </c>
      <c r="G2" s="1" t="str">
        <f>INDEX(Scores!$B$2:$B$403, MATCH('Next Gen'!$A2, Scores!$E$2:$E$403, 0))</f>
        <v>high</v>
      </c>
      <c r="H2" s="4">
        <f>INDEX(Scores!$D$2:$D$403, MATCH('Next Gen'!$A2, Scores!$E$2:$E$403, 0))</f>
        <v>45772</v>
      </c>
      <c r="K2"/>
      <c r="L2"/>
      <c r="M2"/>
      <c r="N2"/>
      <c r="O2"/>
      <c r="V2" s="1" t="s">
        <v>71</v>
      </c>
    </row>
    <row r="3" spans="1:22">
      <c r="A3" s="1">
        <v>71</v>
      </c>
      <c r="B3" s="1" t="s">
        <v>4</v>
      </c>
      <c r="C3" s="1">
        <v>9</v>
      </c>
      <c r="D3" s="1">
        <v>8</v>
      </c>
      <c r="E3" s="1">
        <v>5</v>
      </c>
      <c r="F3" s="1">
        <f>SUMIF(Scores!$E$2:$E$403, 'Next Gen'!$A3, INDEX(Scores!$H$2:$O$403, 0, MATCH($B3, Scores!$H$1:$O$1, 0)))</f>
        <v>13</v>
      </c>
      <c r="G3" s="1" t="str">
        <f>INDEX(Scores!$B$2:$B$403, MATCH('Next Gen'!$A3, Scores!$E$2:$E$403, 0))</f>
        <v>high</v>
      </c>
      <c r="H3" s="4">
        <f>INDEX(Scores!$D$2:$D$403, MATCH('Next Gen'!$A3, Scores!$E$2:$E$403, 0))</f>
        <v>45772</v>
      </c>
      <c r="K3" s="7" t="s">
        <v>61</v>
      </c>
      <c r="L3" t="s">
        <v>56</v>
      </c>
      <c r="M3" t="s">
        <v>58</v>
      </c>
      <c r="N3" t="s">
        <v>57</v>
      </c>
      <c r="O3" t="s">
        <v>60</v>
      </c>
      <c r="P3" t="s">
        <v>62</v>
      </c>
      <c r="Q3" t="s">
        <v>77</v>
      </c>
      <c r="R3" t="s">
        <v>73</v>
      </c>
      <c r="S3" t="s">
        <v>81</v>
      </c>
      <c r="T3"/>
      <c r="V3" s="1" t="s">
        <v>72</v>
      </c>
    </row>
    <row r="4" spans="1:22">
      <c r="A4" s="1">
        <v>72</v>
      </c>
      <c r="B4" s="1" t="s">
        <v>5</v>
      </c>
      <c r="C4" s="1">
        <v>9</v>
      </c>
      <c r="D4" s="1">
        <v>5</v>
      </c>
      <c r="E4" s="1">
        <v>1</v>
      </c>
      <c r="F4" s="1">
        <f>SUMIF(Scores!$E$2:$E$403, 'Next Gen'!$A4, INDEX(Scores!$H$2:$O$403, 0, MATCH($B4, Scores!$H$1:$O$1, 0)))</f>
        <v>1</v>
      </c>
      <c r="G4" s="1" t="str">
        <f>INDEX(Scores!$B$2:$B$403, MATCH('Next Gen'!$A4, Scores!$E$2:$E$403, 0))</f>
        <v>mid</v>
      </c>
      <c r="H4" s="4">
        <f>INDEX(Scores!$D$2:$D$403, MATCH('Next Gen'!$A4, Scores!$E$2:$E$403, 0))</f>
        <v>45775</v>
      </c>
      <c r="K4" s="8" t="s">
        <v>4</v>
      </c>
      <c r="L4" s="10">
        <v>18</v>
      </c>
      <c r="M4" s="9">
        <v>9</v>
      </c>
      <c r="N4" s="9">
        <v>3.6666666666666665</v>
      </c>
      <c r="O4" s="9">
        <v>0.93103448275862066</v>
      </c>
      <c r="P4" s="9">
        <v>0.40740740740740738</v>
      </c>
      <c r="Q4" s="9">
        <v>1.8787878787878789</v>
      </c>
      <c r="R4" s="9">
        <v>0.37931034482758619</v>
      </c>
      <c r="S4" s="9">
        <v>0.71264367816091956</v>
      </c>
      <c r="T4"/>
      <c r="V4" s="1" t="s">
        <v>78</v>
      </c>
    </row>
    <row r="5" spans="1:22">
      <c r="A5" s="1">
        <v>72</v>
      </c>
      <c r="B5" s="1" t="s">
        <v>4</v>
      </c>
      <c r="C5" s="1">
        <v>9</v>
      </c>
      <c r="D5" s="1">
        <v>9</v>
      </c>
      <c r="E5" s="1">
        <v>2</v>
      </c>
      <c r="F5" s="1">
        <f>SUMIF(Scores!$E$2:$E$403, 'Next Gen'!$A5, INDEX(Scores!$H$2:$O$403, 0, MATCH($B5, Scores!$H$1:$O$1, 0)))</f>
        <v>4</v>
      </c>
      <c r="G5" s="1" t="str">
        <f>INDEX(Scores!$B$2:$B$403, MATCH('Next Gen'!$A5, Scores!$E$2:$E$403, 0))</f>
        <v>mid</v>
      </c>
      <c r="H5" s="4">
        <f>INDEX(Scores!$D$2:$D$403, MATCH('Next Gen'!$A5, Scores!$E$2:$E$403, 0))</f>
        <v>45775</v>
      </c>
      <c r="K5" s="8" t="s">
        <v>7</v>
      </c>
      <c r="L5" s="10">
        <v>1</v>
      </c>
      <c r="M5" s="9">
        <v>3</v>
      </c>
      <c r="N5" s="9">
        <v>2</v>
      </c>
      <c r="O5" s="9">
        <v>0.33333333333333331</v>
      </c>
      <c r="P5" s="9">
        <v>0.66666666666666663</v>
      </c>
      <c r="Q5" s="9">
        <v>3</v>
      </c>
      <c r="R5" s="9">
        <v>0.22222222222222221</v>
      </c>
      <c r="S5" s="9">
        <v>0.66666666666666663</v>
      </c>
      <c r="T5"/>
    </row>
    <row r="6" spans="1:22">
      <c r="A6" s="1">
        <v>72</v>
      </c>
      <c r="B6" s="1" t="s">
        <v>7</v>
      </c>
      <c r="C6" s="1">
        <v>9</v>
      </c>
      <c r="D6" s="1">
        <v>3</v>
      </c>
      <c r="E6" s="1">
        <v>0</v>
      </c>
      <c r="F6" s="1">
        <f>SUMIF(Scores!$E$2:$E$403, 'Next Gen'!$A6, INDEX(Scores!$H$2:$O$403, 0, MATCH($B6, Scores!$H$1:$O$1, 0)))</f>
        <v>0</v>
      </c>
      <c r="G6" s="1" t="str">
        <f>INDEX(Scores!$B$2:$B$403, MATCH('Next Gen'!$A6, Scores!$E$2:$E$403, 0))</f>
        <v>mid</v>
      </c>
      <c r="H6" s="4">
        <f>INDEX(Scores!$D$2:$D$403, MATCH('Next Gen'!$A6, Scores!$E$2:$E$403, 0))</f>
        <v>45775</v>
      </c>
      <c r="K6" s="8" t="s">
        <v>5</v>
      </c>
      <c r="L6" s="10">
        <v>21</v>
      </c>
      <c r="M6" s="9">
        <v>8.2857142857142865</v>
      </c>
      <c r="N6" s="9">
        <v>3.3333333333333335</v>
      </c>
      <c r="O6" s="9">
        <v>0.86567164179104472</v>
      </c>
      <c r="P6" s="9">
        <v>0.40229885057471265</v>
      </c>
      <c r="Q6" s="9">
        <v>1.9285714285714286</v>
      </c>
      <c r="R6" s="9">
        <v>0.34825870646766172</v>
      </c>
      <c r="S6" s="9">
        <v>0.67164179104477617</v>
      </c>
      <c r="T6"/>
    </row>
    <row r="7" spans="1:22">
      <c r="A7" s="1">
        <v>73</v>
      </c>
      <c r="B7" s="1" t="s">
        <v>4</v>
      </c>
      <c r="C7" s="1">
        <v>9</v>
      </c>
      <c r="D7" s="1">
        <v>9</v>
      </c>
      <c r="E7" s="1">
        <v>2</v>
      </c>
      <c r="F7" s="1">
        <f>SUMIF(Scores!$E$2:$E$403, 'Next Gen'!$A7, INDEX(Scores!$H$2:$O$403, 0, MATCH($B7, Scores!$H$1:$O$1, 0)))</f>
        <v>2</v>
      </c>
      <c r="G7" s="1" t="str">
        <f>INDEX(Scores!$B$2:$B$403, MATCH('Next Gen'!$A7, Scores!$E$2:$E$403, 0))</f>
        <v>high</v>
      </c>
      <c r="H7" s="4">
        <f>INDEX(Scores!$D$2:$D$403, MATCH('Next Gen'!$A7, Scores!$E$2:$E$403, 0))</f>
        <v>45775</v>
      </c>
      <c r="K7" s="8" t="s">
        <v>6</v>
      </c>
      <c r="L7" s="10">
        <v>5</v>
      </c>
      <c r="M7" s="9">
        <v>4.4000000000000004</v>
      </c>
      <c r="N7" s="9">
        <v>1.8</v>
      </c>
      <c r="O7" s="9">
        <v>0.48888888888888887</v>
      </c>
      <c r="P7" s="9">
        <v>0.40909090909090912</v>
      </c>
      <c r="Q7" s="9">
        <v>1.3333333333333333</v>
      </c>
      <c r="R7" s="9">
        <v>0.2</v>
      </c>
      <c r="S7" s="9">
        <v>0.26666666666666666</v>
      </c>
      <c r="T7"/>
    </row>
    <row r="8" spans="1:22">
      <c r="A8" s="1">
        <v>73</v>
      </c>
      <c r="B8" s="1" t="s">
        <v>5</v>
      </c>
      <c r="C8" s="1">
        <v>9</v>
      </c>
      <c r="D8" s="1">
        <v>6</v>
      </c>
      <c r="E8" s="1">
        <v>4</v>
      </c>
      <c r="F8" s="1">
        <f>SUMIF(Scores!$E$2:$E$403, 'Next Gen'!$A8, INDEX(Scores!$H$2:$O$403, 0, MATCH($B8, Scores!$H$1:$O$1, 0)))</f>
        <v>10</v>
      </c>
      <c r="G8" s="1" t="str">
        <f>INDEX(Scores!$B$2:$B$403, MATCH('Next Gen'!$A8, Scores!$E$2:$E$403, 0))</f>
        <v>high</v>
      </c>
      <c r="H8" s="4">
        <f>INDEX(Scores!$D$2:$D$403, MATCH('Next Gen'!$A8, Scores!$E$2:$E$403, 0))</f>
        <v>45775</v>
      </c>
      <c r="K8" s="8" t="s">
        <v>100</v>
      </c>
      <c r="L8" s="10">
        <v>2</v>
      </c>
      <c r="M8" s="9">
        <v>3</v>
      </c>
      <c r="N8" s="9">
        <v>1</v>
      </c>
      <c r="O8" s="9">
        <v>0.33333333333333331</v>
      </c>
      <c r="P8" s="9">
        <v>0.33333333333333331</v>
      </c>
      <c r="Q8" s="9">
        <v>1.5</v>
      </c>
      <c r="R8" s="9">
        <v>0.1111111111111111</v>
      </c>
      <c r="S8" s="9">
        <v>0.16666666666666666</v>
      </c>
      <c r="T8"/>
    </row>
    <row r="9" spans="1:22">
      <c r="A9" s="1">
        <v>74</v>
      </c>
      <c r="B9" s="1" t="s">
        <v>5</v>
      </c>
      <c r="C9" s="1">
        <v>9</v>
      </c>
      <c r="D9" s="1">
        <v>5</v>
      </c>
      <c r="E9" s="1">
        <v>1</v>
      </c>
      <c r="F9" s="1">
        <f>SUMIF(Scores!$E$2:$E$403, 'Next Gen'!$A9, INDEX(Scores!$H$2:$O$403, 0, MATCH($B9, Scores!$H$1:$O$1, 0)))</f>
        <v>1</v>
      </c>
      <c r="G9" s="1" t="str">
        <f>INDEX(Scores!$B$2:$B$403, MATCH('Next Gen'!$A9, Scores!$E$2:$E$403, 0))</f>
        <v>low</v>
      </c>
      <c r="H9" s="4">
        <f>INDEX(Scores!$D$2:$D$403, MATCH('Next Gen'!$A9, Scores!$E$2:$E$403, 0))</f>
        <v>45775</v>
      </c>
      <c r="K9" s="8" t="s">
        <v>26</v>
      </c>
      <c r="L9" s="10">
        <v>47</v>
      </c>
      <c r="M9" s="9">
        <v>7.8085106382978724</v>
      </c>
      <c r="N9" s="9">
        <v>3.1702127659574466</v>
      </c>
      <c r="O9" s="9">
        <v>0.82102908277404918</v>
      </c>
      <c r="P9" s="9">
        <v>0.40599455040871935</v>
      </c>
      <c r="Q9" s="9">
        <v>1.8791946308724832</v>
      </c>
      <c r="R9" s="9">
        <v>0.33333333333333331</v>
      </c>
      <c r="S9" s="9">
        <v>0.62639821029082776</v>
      </c>
    </row>
    <row r="10" spans="1:22">
      <c r="A10" s="1">
        <v>74</v>
      </c>
      <c r="B10" s="1" t="s">
        <v>4</v>
      </c>
      <c r="C10" s="1">
        <v>9</v>
      </c>
      <c r="D10" s="1">
        <v>6</v>
      </c>
      <c r="E10" s="1">
        <v>4</v>
      </c>
      <c r="F10" s="1">
        <f>SUMIF(Scores!$E$2:$E$403, 'Next Gen'!$A10, INDEX(Scores!$H$2:$O$403, 0, MATCH($B10, Scores!$H$1:$O$1, 0)))</f>
        <v>7</v>
      </c>
      <c r="G10" s="1" t="str">
        <f>INDEX(Scores!$B$2:$B$403, MATCH('Next Gen'!$A10, Scores!$E$2:$E$403, 0))</f>
        <v>low</v>
      </c>
      <c r="H10" s="4">
        <f>INDEX(Scores!$D$2:$D$403, MATCH('Next Gen'!$A10, Scores!$E$2:$E$403, 0))</f>
        <v>45775</v>
      </c>
      <c r="K10"/>
      <c r="L10"/>
      <c r="M10"/>
      <c r="N10"/>
      <c r="O10"/>
      <c r="P10"/>
      <c r="Q10"/>
      <c r="R10"/>
      <c r="S10"/>
    </row>
    <row r="11" spans="1:22">
      <c r="A11" s="1">
        <v>74</v>
      </c>
      <c r="B11" s="1" t="s">
        <v>7</v>
      </c>
      <c r="C11" s="1">
        <v>9</v>
      </c>
      <c r="D11" s="1">
        <v>4</v>
      </c>
      <c r="E11" s="1">
        <v>3</v>
      </c>
      <c r="F11" s="1">
        <f>SUMIF(Scores!$E$2:$E$403, 'Next Gen'!$A11, INDEX(Scores!$H$2:$O$403, 0, MATCH($B11, Scores!$H$1:$O$1, 0)))</f>
        <v>3</v>
      </c>
      <c r="G11" s="1" t="str">
        <f>INDEX(Scores!$B$2:$B$403, MATCH('Next Gen'!$A11, Scores!$E$2:$E$403, 0))</f>
        <v>low</v>
      </c>
      <c r="H11" s="4">
        <f>INDEX(Scores!$D$2:$D$403, MATCH('Next Gen'!$A11, Scores!$E$2:$E$403, 0))</f>
        <v>45775</v>
      </c>
      <c r="K11"/>
      <c r="L11"/>
      <c r="M11"/>
    </row>
    <row r="12" spans="1:22">
      <c r="A12" s="1">
        <v>75</v>
      </c>
      <c r="B12" s="1" t="s">
        <v>4</v>
      </c>
      <c r="C12" s="1">
        <v>12</v>
      </c>
      <c r="D12" s="1">
        <v>12</v>
      </c>
      <c r="E12" s="1">
        <v>5</v>
      </c>
      <c r="F12" s="1">
        <f>SUMIF(Scores!$E$2:$E$403, 'Next Gen'!$A12, INDEX(Scores!$H$2:$O$403, 0, MATCH($B12, Scores!$H$1:$O$1, 0)))</f>
        <v>10</v>
      </c>
      <c r="G12" s="1" t="str">
        <f>INDEX(Scores!$B$2:$B$403, MATCH('Next Gen'!$A12, Scores!$E$2:$E$403, 0))</f>
        <v>mid</v>
      </c>
      <c r="H12" s="4">
        <f>INDEX(Scores!$D$2:$D$403, MATCH('Next Gen'!$A12, Scores!$E$2:$E$403, 0))</f>
        <v>45775</v>
      </c>
      <c r="K12"/>
      <c r="L12"/>
      <c r="M12"/>
    </row>
    <row r="13" spans="1:22">
      <c r="A13" s="1">
        <v>75</v>
      </c>
      <c r="B13" s="1" t="s">
        <v>5</v>
      </c>
      <c r="C13" s="1">
        <v>12</v>
      </c>
      <c r="D13" s="1">
        <v>8</v>
      </c>
      <c r="E13" s="1">
        <v>6</v>
      </c>
      <c r="F13" s="1">
        <f>SUMIF(Scores!$E$2:$E$403, 'Next Gen'!$A13, INDEX(Scores!$H$2:$O$403, 0, MATCH($B13, Scores!$H$1:$O$1, 0)))</f>
        <v>8</v>
      </c>
      <c r="G13" s="1" t="str">
        <f>INDEX(Scores!$B$2:$B$403, MATCH('Next Gen'!$A13, Scores!$E$2:$E$403, 0))</f>
        <v>mid</v>
      </c>
      <c r="H13" s="4">
        <f>INDEX(Scores!$D$2:$D$403, MATCH('Next Gen'!$A13, Scores!$E$2:$E$403, 0))</f>
        <v>45775</v>
      </c>
      <c r="K13"/>
      <c r="L13"/>
      <c r="M13"/>
    </row>
    <row r="14" spans="1:22">
      <c r="A14" s="1">
        <v>76</v>
      </c>
      <c r="B14" s="1" t="s">
        <v>4</v>
      </c>
      <c r="C14" s="1">
        <v>9</v>
      </c>
      <c r="D14" s="1">
        <v>8</v>
      </c>
      <c r="E14" s="1">
        <v>3</v>
      </c>
      <c r="F14" s="1">
        <f>SUMIF(Scores!$E$2:$E$403, 'Next Gen'!$A14, INDEX(Scores!$H$2:$O$403, 0, MATCH($B14, Scores!$H$1:$O$1, 0)))</f>
        <v>5</v>
      </c>
      <c r="G14" s="1" t="str">
        <f>INDEX(Scores!$B$2:$B$403, MATCH('Next Gen'!$A14, Scores!$E$2:$E$403, 0))</f>
        <v>mid</v>
      </c>
      <c r="H14" s="4">
        <f>INDEX(Scores!$D$2:$D$403, MATCH('Next Gen'!$A14, Scores!$E$2:$E$403, 0))</f>
        <v>45776</v>
      </c>
      <c r="K14"/>
      <c r="L14"/>
      <c r="M14"/>
    </row>
    <row r="15" spans="1:22">
      <c r="A15" s="1">
        <v>76</v>
      </c>
      <c r="B15" s="1" t="s">
        <v>5</v>
      </c>
      <c r="C15" s="1">
        <v>9</v>
      </c>
      <c r="D15" s="1">
        <v>6</v>
      </c>
      <c r="E15" s="1">
        <v>0</v>
      </c>
      <c r="F15" s="1">
        <f>SUMIF(Scores!$E$2:$E$403, 'Next Gen'!$A15, INDEX(Scores!$H$2:$O$403, 0, MATCH($B15, Scores!$H$1:$O$1, 0)))</f>
        <v>0</v>
      </c>
      <c r="G15" s="1" t="str">
        <f>INDEX(Scores!$B$2:$B$403, MATCH('Next Gen'!$A15, Scores!$E$2:$E$403, 0))</f>
        <v>mid</v>
      </c>
      <c r="H15" s="4">
        <f>INDEX(Scores!$D$2:$D$403, MATCH('Next Gen'!$A15, Scores!$E$2:$E$403, 0))</f>
        <v>45776</v>
      </c>
      <c r="K15"/>
      <c r="L15"/>
      <c r="M15"/>
    </row>
    <row r="16" spans="1:22">
      <c r="A16" s="1">
        <v>77</v>
      </c>
      <c r="B16" s="1" t="s">
        <v>4</v>
      </c>
      <c r="C16" s="1">
        <v>9</v>
      </c>
      <c r="D16" s="1">
        <v>9</v>
      </c>
      <c r="E16" s="1">
        <v>1</v>
      </c>
      <c r="F16" s="1">
        <f>SUMIF(Scores!$E$2:$E$403, 'Next Gen'!$A16, INDEX(Scores!$H$2:$O$403, 0, MATCH($B16, Scores!$H$1:$O$1, 0)))</f>
        <v>1</v>
      </c>
      <c r="G16" s="1" t="str">
        <f>INDEX(Scores!$B$2:$B$403, MATCH('Next Gen'!$A16, Scores!$E$2:$E$403, 0))</f>
        <v>mid</v>
      </c>
      <c r="H16" s="4">
        <f>INDEX(Scores!$D$2:$D$403, MATCH('Next Gen'!$A16, Scores!$E$2:$E$403, 0))</f>
        <v>45776</v>
      </c>
      <c r="K16"/>
      <c r="L16"/>
      <c r="M16"/>
    </row>
    <row r="17" spans="1:15">
      <c r="A17" s="1">
        <v>77</v>
      </c>
      <c r="B17" s="1" t="s">
        <v>5</v>
      </c>
      <c r="C17" s="1">
        <v>9</v>
      </c>
      <c r="D17" s="1">
        <v>5</v>
      </c>
      <c r="E17" s="1">
        <v>3</v>
      </c>
      <c r="F17" s="1">
        <f>SUMIF(Scores!$E$2:$E$403, 'Next Gen'!$A17, INDEX(Scores!$H$2:$O$403, 0, MATCH($B17, Scores!$H$1:$O$1, 0)))</f>
        <v>5</v>
      </c>
      <c r="G17" s="1" t="str">
        <f>INDEX(Scores!$B$2:$B$403, MATCH('Next Gen'!$A17, Scores!$E$2:$E$403, 0))</f>
        <v>mid</v>
      </c>
      <c r="H17" s="4">
        <f>INDEX(Scores!$D$2:$D$403, MATCH('Next Gen'!$A17, Scores!$E$2:$E$403, 0))</f>
        <v>45776</v>
      </c>
      <c r="K17"/>
      <c r="L17"/>
      <c r="M17"/>
    </row>
    <row r="18" spans="1:15">
      <c r="A18" s="1">
        <v>77</v>
      </c>
      <c r="B18" s="1" t="s">
        <v>6</v>
      </c>
      <c r="C18" s="1">
        <v>9</v>
      </c>
      <c r="D18" s="1">
        <v>5</v>
      </c>
      <c r="E18" s="1">
        <v>3</v>
      </c>
      <c r="F18" s="1">
        <f>SUMIF(Scores!$E$2:$E$403, 'Next Gen'!$A18, INDEX(Scores!$H$2:$O$403, 0, MATCH($B18, Scores!$H$1:$O$1, 0)))</f>
        <v>8</v>
      </c>
      <c r="G18" s="1" t="str">
        <f>INDEX(Scores!$B$2:$B$403, MATCH('Next Gen'!$A18, Scores!$E$2:$E$403, 0))</f>
        <v>mid</v>
      </c>
      <c r="H18" s="4">
        <f>INDEX(Scores!$D$2:$D$403, MATCH('Next Gen'!$A18, Scores!$E$2:$E$403, 0))</f>
        <v>45776</v>
      </c>
      <c r="K18"/>
      <c r="L18"/>
      <c r="M18"/>
    </row>
    <row r="19" spans="1:15">
      <c r="A19" s="1">
        <v>78</v>
      </c>
      <c r="B19" s="1" t="s">
        <v>4</v>
      </c>
      <c r="C19" s="1">
        <v>9</v>
      </c>
      <c r="D19" s="1">
        <v>8</v>
      </c>
      <c r="E19" s="1">
        <v>5</v>
      </c>
      <c r="F19" s="1">
        <f>SUMIF(Scores!$E$2:$E$403, 'Next Gen'!$A19, INDEX(Scores!$H$2:$O$403, 0, MATCH($B19, Scores!$H$1:$O$1, 0)))</f>
        <v>9</v>
      </c>
      <c r="G19" s="1" t="str">
        <f>INDEX(Scores!$B$2:$B$403, MATCH('Next Gen'!$A19, Scores!$E$2:$E$403, 0))</f>
        <v>mid</v>
      </c>
      <c r="H19" s="4">
        <f>INDEX(Scores!$D$2:$D$403, MATCH('Next Gen'!$A19, Scores!$E$2:$E$403, 0))</f>
        <v>45776</v>
      </c>
      <c r="K19"/>
      <c r="L19"/>
      <c r="M19"/>
    </row>
    <row r="20" spans="1:15">
      <c r="A20" s="1">
        <v>78</v>
      </c>
      <c r="B20" s="1" t="s">
        <v>7</v>
      </c>
      <c r="C20" s="1">
        <v>9</v>
      </c>
      <c r="D20" s="1">
        <v>6</v>
      </c>
      <c r="E20" s="1">
        <v>2</v>
      </c>
      <c r="F20" s="1">
        <f>SUMIF(Scores!$E$2:$E$403, 'Next Gen'!$A20, INDEX(Scores!$H$2:$O$403, 0, MATCH($B20, Scores!$H$1:$O$1, 0)))</f>
        <v>4</v>
      </c>
      <c r="G20" s="1" t="str">
        <f>INDEX(Scores!$B$2:$B$403, MATCH('Next Gen'!$A20, Scores!$E$2:$E$403, 0))</f>
        <v>mid</v>
      </c>
      <c r="H20" s="4">
        <f>INDEX(Scores!$D$2:$D$403, MATCH('Next Gen'!$A20, Scores!$E$2:$E$403, 0))</f>
        <v>45776</v>
      </c>
      <c r="K20"/>
      <c r="L20"/>
      <c r="M20"/>
    </row>
    <row r="21" spans="1:15">
      <c r="A21" s="1">
        <v>79</v>
      </c>
      <c r="B21" s="1" t="s">
        <v>4</v>
      </c>
      <c r="C21" s="1">
        <v>9</v>
      </c>
      <c r="D21" s="1">
        <v>7</v>
      </c>
      <c r="E21" s="1">
        <v>3</v>
      </c>
      <c r="F21" s="1">
        <f>SUMIF(Scores!$E$2:$E$403, 'Next Gen'!$A21, INDEX(Scores!$H$2:$O$403, 0, MATCH($B21, Scores!$H$1:$O$1, 0)))</f>
        <v>7</v>
      </c>
      <c r="G21" s="1" t="str">
        <f>INDEX(Scores!$B$2:$B$403, MATCH('Next Gen'!$A21, Scores!$E$2:$E$403, 0))</f>
        <v>mid</v>
      </c>
      <c r="H21" s="4">
        <f>INDEX(Scores!$D$2:$D$403, MATCH('Next Gen'!$A21, Scores!$E$2:$E$403, 0))</f>
        <v>45776</v>
      </c>
      <c r="K21"/>
      <c r="L21"/>
      <c r="M21"/>
    </row>
    <row r="22" spans="1:15">
      <c r="A22" s="1">
        <v>79</v>
      </c>
      <c r="B22" s="1" t="s">
        <v>5</v>
      </c>
      <c r="C22" s="1">
        <v>9</v>
      </c>
      <c r="D22" s="1">
        <v>6</v>
      </c>
      <c r="E22" s="1">
        <v>1</v>
      </c>
      <c r="F22" s="1">
        <f>SUMIF(Scores!$E$2:$E$403, 'Next Gen'!$A22, INDEX(Scores!$H$2:$O$403, 0, MATCH($B22, Scores!$H$1:$O$1, 0)))</f>
        <v>1</v>
      </c>
      <c r="G22" s="1" t="str">
        <f>INDEX(Scores!$B$2:$B$403, MATCH('Next Gen'!$A22, Scores!$E$2:$E$403, 0))</f>
        <v>mid</v>
      </c>
      <c r="H22" s="4">
        <f>INDEX(Scores!$D$2:$D$403, MATCH('Next Gen'!$A22, Scores!$E$2:$E$403, 0))</f>
        <v>45776</v>
      </c>
      <c r="K22"/>
      <c r="L22"/>
      <c r="M22"/>
    </row>
    <row r="23" spans="1:15">
      <c r="A23" s="1">
        <v>79</v>
      </c>
      <c r="B23" s="1" t="s">
        <v>6</v>
      </c>
      <c r="C23" s="1">
        <v>9</v>
      </c>
      <c r="D23" s="1">
        <v>2</v>
      </c>
      <c r="E23" s="1">
        <v>1</v>
      </c>
      <c r="F23" s="1">
        <f>SUMIF(Scores!$E$2:$E$403, 'Next Gen'!$A23, INDEX(Scores!$H$2:$O$403, 0, MATCH($B23, Scores!$H$1:$O$1, 0)))</f>
        <v>1</v>
      </c>
      <c r="G23" s="1" t="str">
        <f>INDEX(Scores!$B$2:$B$403, MATCH('Next Gen'!$A23, Scores!$E$2:$E$403, 0))</f>
        <v>mid</v>
      </c>
      <c r="H23" s="4">
        <f>INDEX(Scores!$D$2:$D$403, MATCH('Next Gen'!$A23, Scores!$E$2:$E$403, 0))</f>
        <v>45776</v>
      </c>
      <c r="K23"/>
      <c r="L23"/>
      <c r="M23"/>
    </row>
    <row r="24" spans="1:15">
      <c r="A24" s="1">
        <v>79</v>
      </c>
      <c r="B24" s="1" t="s">
        <v>7</v>
      </c>
      <c r="C24" s="1">
        <v>9</v>
      </c>
      <c r="D24" s="1">
        <v>5</v>
      </c>
      <c r="E24" s="1">
        <v>3</v>
      </c>
      <c r="F24" s="1">
        <f>SUMIF(Scores!$E$2:$E$403, 'Next Gen'!$A24, INDEX(Scores!$H$2:$O$403, 0, MATCH($B24, Scores!$H$1:$O$1, 0)))</f>
        <v>5</v>
      </c>
      <c r="G24" s="1" t="str">
        <f>INDEX(Scores!$B$2:$B$403, MATCH('Next Gen'!$A24, Scores!$E$2:$E$403, 0))</f>
        <v>mid</v>
      </c>
      <c r="H24" s="4">
        <f>INDEX(Scores!$D$2:$D$403, MATCH('Next Gen'!$A24, Scores!$E$2:$E$403, 0))</f>
        <v>45776</v>
      </c>
      <c r="K24" s="7" t="s">
        <v>52</v>
      </c>
      <c r="L24" t="s">
        <v>98</v>
      </c>
    </row>
    <row r="25" spans="1:15">
      <c r="A25" s="1">
        <v>80</v>
      </c>
      <c r="B25" s="1" t="s">
        <v>5</v>
      </c>
      <c r="C25" s="1">
        <v>9</v>
      </c>
      <c r="D25" s="1">
        <v>6</v>
      </c>
      <c r="E25" s="1">
        <v>2</v>
      </c>
      <c r="F25" s="1">
        <f>SUMIF(Scores!$E$2:$E$403, 'Next Gen'!$A25, INDEX(Scores!$H$2:$O$403, 0, MATCH($B25, Scores!$H$1:$O$1, 0)))</f>
        <v>3</v>
      </c>
      <c r="G25" s="1" t="str">
        <f>INDEX(Scores!$B$2:$B$403, MATCH('Next Gen'!$A25, Scores!$E$2:$E$403, 0))</f>
        <v>mid</v>
      </c>
      <c r="H25" s="4">
        <f>INDEX(Scores!$D$2:$D$403, MATCH('Next Gen'!$A25, Scores!$E$2:$E$403, 0))</f>
        <v>45777</v>
      </c>
    </row>
    <row r="26" spans="1:15">
      <c r="A26" s="1">
        <v>80</v>
      </c>
      <c r="B26" s="1" t="s">
        <v>6</v>
      </c>
      <c r="C26" s="1">
        <v>9</v>
      </c>
      <c r="D26" s="1">
        <v>4</v>
      </c>
      <c r="E26" s="1">
        <v>3</v>
      </c>
      <c r="F26" s="1">
        <f>SUMIF(Scores!$E$2:$E$403, 'Next Gen'!$A26, INDEX(Scores!$H$2:$O$403, 0, MATCH($B26, Scores!$H$1:$O$1, 0)))</f>
        <v>4</v>
      </c>
      <c r="G26" s="1" t="str">
        <f>INDEX(Scores!$B$2:$B$403, MATCH('Next Gen'!$A26, Scores!$E$2:$E$403, 0))</f>
        <v>mid</v>
      </c>
      <c r="H26" s="4">
        <f>INDEX(Scores!$D$2:$D$403, MATCH('Next Gen'!$A26, Scores!$E$2:$E$403, 0))</f>
        <v>45777</v>
      </c>
      <c r="K26" s="7" t="s">
        <v>83</v>
      </c>
      <c r="L26" t="s">
        <v>96</v>
      </c>
      <c r="M26" t="s">
        <v>94</v>
      </c>
      <c r="N26" t="s">
        <v>95</v>
      </c>
      <c r="O26" t="s">
        <v>97</v>
      </c>
    </row>
    <row r="27" spans="1:15">
      <c r="A27" s="1">
        <v>80</v>
      </c>
      <c r="B27" s="1" t="s">
        <v>4</v>
      </c>
      <c r="C27" s="1">
        <v>9</v>
      </c>
      <c r="D27" s="1">
        <v>8</v>
      </c>
      <c r="E27" s="1">
        <v>6</v>
      </c>
      <c r="F27" s="1">
        <f>SUMIF(Scores!$E$2:$E$403, 'Next Gen'!$A27, INDEX(Scores!$H$2:$O$403, 0, MATCH($B27, Scores!$H$1:$O$1, 0)))</f>
        <v>12</v>
      </c>
      <c r="G27" s="1" t="str">
        <f>INDEX(Scores!$B$2:$B$403, MATCH('Next Gen'!$A27, Scores!$E$2:$E$403, 0))</f>
        <v>mid</v>
      </c>
      <c r="H27" s="4">
        <f>INDEX(Scores!$D$2:$D$403, MATCH('Next Gen'!$A27, Scores!$E$2:$E$403, 0))</f>
        <v>45777</v>
      </c>
      <c r="K27" s="8">
        <v>115</v>
      </c>
      <c r="L27" s="9">
        <v>5</v>
      </c>
      <c r="M27" s="9">
        <v>9</v>
      </c>
      <c r="N27" s="9">
        <v>8</v>
      </c>
      <c r="O27" s="9">
        <v>12</v>
      </c>
    </row>
    <row r="28" spans="1:15">
      <c r="A28" s="1">
        <v>81</v>
      </c>
      <c r="B28" s="1" t="s">
        <v>4</v>
      </c>
      <c r="C28" s="1">
        <v>9</v>
      </c>
      <c r="D28" s="1">
        <v>8</v>
      </c>
      <c r="E28" s="1">
        <v>4</v>
      </c>
      <c r="F28" s="1">
        <f>SUMIF(Scores!$E$2:$E$403, 'Next Gen'!$A28, INDEX(Scores!$H$2:$O$403, 0, MATCH($B28, Scores!$H$1:$O$1, 0)))</f>
        <v>6</v>
      </c>
      <c r="G28" s="1" t="str">
        <f>INDEX(Scores!$B$2:$B$403, MATCH('Next Gen'!$A28, Scores!$E$2:$E$403, 0))</f>
        <v>high</v>
      </c>
      <c r="H28" s="4">
        <f>INDEX(Scores!$D$2:$D$403, MATCH('Next Gen'!$A28, Scores!$E$2:$E$403, 0))</f>
        <v>45777</v>
      </c>
      <c r="K28" s="8">
        <v>103</v>
      </c>
      <c r="L28" s="9">
        <v>7</v>
      </c>
      <c r="M28" s="9">
        <v>9</v>
      </c>
      <c r="N28" s="9">
        <v>9</v>
      </c>
      <c r="O28" s="9">
        <v>12</v>
      </c>
    </row>
    <row r="29" spans="1:15">
      <c r="A29" s="1">
        <v>81</v>
      </c>
      <c r="B29" s="1" t="s">
        <v>5</v>
      </c>
      <c r="C29" s="1">
        <v>9</v>
      </c>
      <c r="D29" s="1">
        <v>4</v>
      </c>
      <c r="E29" s="1">
        <v>0</v>
      </c>
      <c r="F29" s="1">
        <f>SUMIF(Scores!$E$2:$E$403, 'Next Gen'!$A29, INDEX(Scores!$H$2:$O$403, 0, MATCH($B29, Scores!$H$1:$O$1, 0)))</f>
        <v>0</v>
      </c>
      <c r="G29" s="1" t="str">
        <f>INDEX(Scores!$B$2:$B$403, MATCH('Next Gen'!$A29, Scores!$E$2:$E$403, 0))</f>
        <v>high</v>
      </c>
      <c r="H29" s="4">
        <f>INDEX(Scores!$D$2:$D$403, MATCH('Next Gen'!$A29, Scores!$E$2:$E$403, 0))</f>
        <v>45777</v>
      </c>
      <c r="K29" s="8">
        <v>119</v>
      </c>
      <c r="L29" s="9">
        <v>5</v>
      </c>
      <c r="M29" s="9">
        <v>9</v>
      </c>
      <c r="N29" s="9">
        <v>9</v>
      </c>
      <c r="O29" s="9">
        <v>10.5</v>
      </c>
    </row>
    <row r="30" spans="1:15">
      <c r="A30" s="1">
        <v>82</v>
      </c>
      <c r="B30" s="1" t="s">
        <v>4</v>
      </c>
      <c r="C30" s="1">
        <v>9</v>
      </c>
      <c r="D30" s="1">
        <v>8</v>
      </c>
      <c r="E30" s="1">
        <v>6</v>
      </c>
      <c r="F30" s="1">
        <f>SUMIF(Scores!$E$2:$E$403, 'Next Gen'!$A30, INDEX(Scores!$H$2:$O$403, 0, MATCH($B30, Scores!$H$1:$O$1, 0)))</f>
        <v>12</v>
      </c>
      <c r="G30" s="1" t="str">
        <f>INDEX(Scores!$B$2:$B$403, MATCH('Next Gen'!$A30, Scores!$E$2:$E$403, 0))</f>
        <v>low</v>
      </c>
      <c r="H30" s="4">
        <f>INDEX(Scores!$D$2:$D$403, MATCH('Next Gen'!$A30, Scores!$E$2:$E$403, 0))</f>
        <v>45777</v>
      </c>
      <c r="K30" s="8">
        <v>71</v>
      </c>
      <c r="L30" s="9">
        <v>4.5</v>
      </c>
      <c r="M30" s="9">
        <v>9</v>
      </c>
      <c r="N30" s="9">
        <v>8.5</v>
      </c>
      <c r="O30" s="9">
        <v>10.5</v>
      </c>
    </row>
    <row r="31" spans="1:15">
      <c r="A31" s="1">
        <v>82</v>
      </c>
      <c r="B31" s="1" t="s">
        <v>7</v>
      </c>
      <c r="C31" s="1">
        <v>9</v>
      </c>
      <c r="D31" s="1">
        <v>3</v>
      </c>
      <c r="E31" s="1">
        <v>2</v>
      </c>
      <c r="F31" s="1">
        <f>SUMIF(Scores!$E$2:$E$403, 'Next Gen'!$A31, INDEX(Scores!$H$2:$O$403, 0, MATCH($B31, Scores!$H$1:$O$1, 0)))</f>
        <v>2</v>
      </c>
      <c r="G31" s="1" t="str">
        <f>INDEX(Scores!$B$2:$B$403, MATCH('Next Gen'!$A31, Scores!$E$2:$E$403, 0))</f>
        <v>low</v>
      </c>
      <c r="H31" s="4">
        <f>INDEX(Scores!$D$2:$D$403, MATCH('Next Gen'!$A31, Scores!$E$2:$E$403, 0))</f>
        <v>45777</v>
      </c>
      <c r="K31" s="8">
        <v>120</v>
      </c>
      <c r="L31" s="9">
        <v>5.5</v>
      </c>
      <c r="M31" s="9">
        <v>12</v>
      </c>
      <c r="N31" s="9">
        <v>12</v>
      </c>
      <c r="O31" s="9">
        <v>10</v>
      </c>
    </row>
    <row r="32" spans="1:15">
      <c r="A32" s="1">
        <v>82</v>
      </c>
      <c r="B32" s="1" t="s">
        <v>5</v>
      </c>
      <c r="C32" s="1">
        <v>9</v>
      </c>
      <c r="D32" s="1">
        <v>7</v>
      </c>
      <c r="E32" s="1">
        <v>2</v>
      </c>
      <c r="F32" s="1">
        <f>SUMIF(Scores!$E$2:$E$403, 'Next Gen'!$A32, INDEX(Scores!$H$2:$O$403, 0, MATCH($B32, Scores!$H$1:$O$1, 0)))</f>
        <v>5</v>
      </c>
      <c r="G32" s="1" t="str">
        <f>INDEX(Scores!$B$2:$B$403, MATCH('Next Gen'!$A32, Scores!$E$2:$E$403, 0))</f>
        <v>low</v>
      </c>
      <c r="H32" s="4">
        <f>INDEX(Scores!$D$2:$D$403, MATCH('Next Gen'!$A32, Scores!$E$2:$E$403, 0))</f>
        <v>45777</v>
      </c>
      <c r="K32" s="8">
        <v>113</v>
      </c>
      <c r="L32" s="9">
        <v>5</v>
      </c>
      <c r="M32" s="9">
        <v>9</v>
      </c>
      <c r="N32" s="9">
        <v>9</v>
      </c>
      <c r="O32" s="9">
        <v>9.5</v>
      </c>
    </row>
    <row r="33" spans="1:15">
      <c r="A33" s="1">
        <v>83</v>
      </c>
      <c r="B33" s="1" t="s">
        <v>4</v>
      </c>
      <c r="C33" s="1">
        <v>9</v>
      </c>
      <c r="D33" s="1">
        <v>9</v>
      </c>
      <c r="E33" s="1">
        <v>6</v>
      </c>
      <c r="F33" s="1">
        <f>SUMIF(Scores!$E$2:$E$403, 'Next Gen'!$A33, INDEX(Scores!$H$2:$O$403, 0, MATCH($B33, Scores!$H$1:$O$1, 0)))</f>
        <v>12</v>
      </c>
      <c r="G33" s="1" t="str">
        <f>INDEX(Scores!$B$2:$B$403, MATCH('Next Gen'!$A33, Scores!$E$2:$E$403, 0))</f>
        <v>mid</v>
      </c>
      <c r="H33" s="4">
        <f>INDEX(Scores!$D$2:$D$403, MATCH('Next Gen'!$A33, Scores!$E$2:$E$403, 0))</f>
        <v>45777</v>
      </c>
      <c r="K33" s="8">
        <v>78</v>
      </c>
      <c r="L33" s="9">
        <v>5</v>
      </c>
      <c r="M33" s="9">
        <v>9</v>
      </c>
      <c r="N33" s="9">
        <v>8</v>
      </c>
      <c r="O33" s="9">
        <v>9</v>
      </c>
    </row>
    <row r="34" spans="1:15">
      <c r="A34" s="1">
        <v>83</v>
      </c>
      <c r="B34" s="1" t="s">
        <v>5</v>
      </c>
      <c r="C34" s="1">
        <v>9</v>
      </c>
      <c r="D34" s="1">
        <v>5</v>
      </c>
      <c r="E34" s="1">
        <v>3</v>
      </c>
      <c r="F34" s="1">
        <f>SUMIF(Scores!$E$2:$E$403, 'Next Gen'!$A34, INDEX(Scores!$H$2:$O$403, 0, MATCH($B34, Scores!$H$1:$O$1, 0)))</f>
        <v>5</v>
      </c>
      <c r="G34" s="1" t="str">
        <f>INDEX(Scores!$B$2:$B$403, MATCH('Next Gen'!$A34, Scores!$E$2:$E$403, 0))</f>
        <v>mid</v>
      </c>
      <c r="H34" s="4">
        <f>INDEX(Scores!$D$2:$D$403, MATCH('Next Gen'!$A34, Scores!$E$2:$E$403, 0))</f>
        <v>45777</v>
      </c>
      <c r="K34" s="8">
        <v>101</v>
      </c>
      <c r="L34" s="9">
        <v>5</v>
      </c>
      <c r="M34" s="9">
        <v>9</v>
      </c>
      <c r="N34" s="9">
        <v>7</v>
      </c>
      <c r="O34" s="9">
        <v>9</v>
      </c>
    </row>
    <row r="35" spans="1:15">
      <c r="A35" s="1">
        <v>84</v>
      </c>
      <c r="B35" s="1" t="s">
        <v>4</v>
      </c>
      <c r="C35" s="1">
        <v>9</v>
      </c>
      <c r="D35" s="1">
        <v>9</v>
      </c>
      <c r="E35" s="1">
        <v>5</v>
      </c>
      <c r="F35" s="1">
        <f>SUMIF(Scores!$E$2:$E$403, 'Next Gen'!$A35, INDEX(Scores!$H$2:$O$403, 0, MATCH($B35, Scores!$H$1:$O$1, 0)))</f>
        <v>10</v>
      </c>
      <c r="G35" s="1" t="str">
        <f>INDEX(Scores!$B$2:$B$403, MATCH('Next Gen'!$A35, Scores!$E$2:$E$403, 0))</f>
        <v>mid</v>
      </c>
      <c r="H35" s="4">
        <f>INDEX(Scores!$D$2:$D$403, MATCH('Next Gen'!$A35, Scores!$E$2:$E$403, 0))</f>
        <v>45778</v>
      </c>
      <c r="K35" s="8">
        <v>75</v>
      </c>
      <c r="L35" s="9">
        <v>5.5</v>
      </c>
      <c r="M35" s="9">
        <v>12</v>
      </c>
      <c r="N35" s="9">
        <v>10</v>
      </c>
      <c r="O35" s="9">
        <v>9</v>
      </c>
    </row>
    <row r="36" spans="1:15">
      <c r="A36" s="1">
        <v>84</v>
      </c>
      <c r="B36" s="1" t="s">
        <v>5</v>
      </c>
      <c r="C36" s="1">
        <v>9</v>
      </c>
      <c r="D36" s="1">
        <v>4</v>
      </c>
      <c r="E36" s="1">
        <v>3</v>
      </c>
      <c r="F36" s="1">
        <f>SUMIF(Scores!$E$2:$E$403, 'Next Gen'!$A36, INDEX(Scores!$H$2:$O$403, 0, MATCH($B36, Scores!$H$1:$O$1, 0)))</f>
        <v>5</v>
      </c>
      <c r="G36" s="1" t="str">
        <f>INDEX(Scores!$B$2:$B$403, MATCH('Next Gen'!$A36, Scores!$E$2:$E$403, 0))</f>
        <v>mid</v>
      </c>
      <c r="H36" s="4">
        <f>INDEX(Scores!$D$2:$D$403, MATCH('Next Gen'!$A36, Scores!$E$2:$E$403, 0))</f>
        <v>45778</v>
      </c>
      <c r="K36" s="8">
        <v>91</v>
      </c>
      <c r="L36" s="9">
        <v>4.5</v>
      </c>
      <c r="M36" s="9">
        <v>9</v>
      </c>
      <c r="N36" s="9">
        <v>6</v>
      </c>
      <c r="O36" s="9">
        <v>9</v>
      </c>
    </row>
    <row r="37" spans="1:15">
      <c r="A37" s="1">
        <v>85</v>
      </c>
      <c r="B37" s="1" t="s">
        <v>4</v>
      </c>
      <c r="C37" s="1">
        <v>12</v>
      </c>
      <c r="D37" s="1">
        <v>10</v>
      </c>
      <c r="E37" s="1">
        <v>6</v>
      </c>
      <c r="F37" s="1">
        <f>SUMIF(Scores!$E$2:$E$403, 'Next Gen'!$A37, INDEX(Scores!$H$2:$O$403, 0, MATCH($B37, Scores!$H$1:$O$1, 0)))</f>
        <v>10</v>
      </c>
      <c r="G37" s="1" t="str">
        <f>INDEX(Scores!$B$2:$B$403, MATCH('Next Gen'!$A37, Scores!$E$2:$E$403, 0))</f>
        <v>high</v>
      </c>
      <c r="H37" s="4">
        <f>INDEX(Scores!$D$2:$D$403, MATCH('Next Gen'!$A37, Scores!$E$2:$E$403, 0))</f>
        <v>45778</v>
      </c>
      <c r="K37" s="8">
        <v>83</v>
      </c>
      <c r="L37" s="9">
        <v>4.5</v>
      </c>
      <c r="M37" s="9">
        <v>9</v>
      </c>
      <c r="N37" s="9">
        <v>7</v>
      </c>
      <c r="O37" s="9">
        <v>8.5</v>
      </c>
    </row>
    <row r="38" spans="1:15">
      <c r="A38" s="1">
        <v>85</v>
      </c>
      <c r="B38" s="1" t="s">
        <v>5</v>
      </c>
      <c r="C38" s="1">
        <v>12</v>
      </c>
      <c r="D38" s="1">
        <v>9</v>
      </c>
      <c r="E38" s="1">
        <v>3</v>
      </c>
      <c r="F38" s="1">
        <f>SUMIF(Scores!$E$2:$E$403, 'Next Gen'!$A38, INDEX(Scores!$H$2:$O$403, 0, MATCH($B38, Scores!$H$1:$O$1, 0)))</f>
        <v>6</v>
      </c>
      <c r="G38" s="1" t="str">
        <f>INDEX(Scores!$B$2:$B$403, MATCH('Next Gen'!$A38, Scores!$E$2:$E$403, 0))</f>
        <v>high</v>
      </c>
      <c r="H38" s="4">
        <f>INDEX(Scores!$D$2:$D$403, MATCH('Next Gen'!$A38, Scores!$E$2:$E$403, 0))</f>
        <v>45778</v>
      </c>
      <c r="K38" s="8">
        <v>82</v>
      </c>
      <c r="L38" s="9">
        <v>4</v>
      </c>
      <c r="M38" s="9">
        <v>9</v>
      </c>
      <c r="N38" s="9">
        <v>7.5</v>
      </c>
      <c r="O38" s="9">
        <v>8.5</v>
      </c>
    </row>
    <row r="39" spans="1:15">
      <c r="A39" s="1">
        <v>86</v>
      </c>
      <c r="B39" s="1" t="s">
        <v>4</v>
      </c>
      <c r="C39" s="1">
        <v>9</v>
      </c>
      <c r="D39" s="1">
        <v>6</v>
      </c>
      <c r="E39" s="1">
        <v>4</v>
      </c>
      <c r="F39" s="1">
        <f>SUMIF(Scores!$E$2:$E$403, 'Next Gen'!$A39, INDEX(Scores!$H$2:$O$403, 0, MATCH($B39, Scores!$H$1:$O$1, 0)))</f>
        <v>8</v>
      </c>
      <c r="G39" s="1" t="str">
        <f>INDEX(Scores!$B$2:$B$403, MATCH('Next Gen'!$A39, Scores!$E$2:$E$403, 0))</f>
        <v>low</v>
      </c>
      <c r="H39" s="4">
        <f>INDEX(Scores!$D$2:$D$403, MATCH('Next Gen'!$A39, Scores!$E$2:$E$403, 0))</f>
        <v>45778</v>
      </c>
      <c r="K39" s="8">
        <v>88</v>
      </c>
      <c r="L39" s="9">
        <v>5</v>
      </c>
      <c r="M39" s="9">
        <v>9</v>
      </c>
      <c r="N39" s="9">
        <v>8</v>
      </c>
      <c r="O39" s="9">
        <v>8.5</v>
      </c>
    </row>
    <row r="40" spans="1:15">
      <c r="A40" s="1">
        <v>86</v>
      </c>
      <c r="B40" s="1" t="s">
        <v>5</v>
      </c>
      <c r="C40" s="1">
        <v>9</v>
      </c>
      <c r="D40" s="1">
        <v>5</v>
      </c>
      <c r="E40" s="1">
        <v>2</v>
      </c>
      <c r="F40" s="1">
        <f>SUMIF(Scores!$E$2:$E$403, 'Next Gen'!$A40, INDEX(Scores!$H$2:$O$403, 0, MATCH($B40, Scores!$H$1:$O$1, 0)))</f>
        <v>4</v>
      </c>
      <c r="G40" s="1" t="str">
        <f>INDEX(Scores!$B$2:$B$403, MATCH('Next Gen'!$A40, Scores!$E$2:$E$403, 0))</f>
        <v>low</v>
      </c>
      <c r="H40" s="4">
        <f>INDEX(Scores!$D$2:$D$403, MATCH('Next Gen'!$A40, Scores!$E$2:$E$403, 0))</f>
        <v>45778</v>
      </c>
      <c r="K40" s="8">
        <v>116</v>
      </c>
      <c r="L40" s="9">
        <v>4</v>
      </c>
      <c r="M40" s="9">
        <v>12</v>
      </c>
      <c r="N40" s="9">
        <v>10</v>
      </c>
      <c r="O40" s="9">
        <v>8.5</v>
      </c>
    </row>
    <row r="41" spans="1:15">
      <c r="A41" s="1">
        <v>87</v>
      </c>
      <c r="B41" s="1" t="s">
        <v>4</v>
      </c>
      <c r="C41" s="1">
        <v>9</v>
      </c>
      <c r="D41" s="1">
        <v>7</v>
      </c>
      <c r="E41" s="1">
        <v>2</v>
      </c>
      <c r="F41" s="1">
        <f>SUMIF(Scores!$E$2:$E$403, 'Next Gen'!$A41, INDEX(Scores!$H$2:$O$403, 0, MATCH($B41, Scores!$H$1:$O$1, 0)))</f>
        <v>4</v>
      </c>
      <c r="G41" s="1" t="str">
        <f>INDEX(Scores!$B$2:$B$403, MATCH('Next Gen'!$A41, Scores!$E$2:$E$403, 0))</f>
        <v>low</v>
      </c>
      <c r="H41" s="4">
        <f>INDEX(Scores!$D$2:$D$403, MATCH('Next Gen'!$A41, Scores!$E$2:$E$403, 0))</f>
        <v>45778</v>
      </c>
      <c r="K41" s="8">
        <v>117</v>
      </c>
      <c r="L41" s="9">
        <v>3.5</v>
      </c>
      <c r="M41" s="9">
        <v>9</v>
      </c>
      <c r="N41" s="9">
        <v>8</v>
      </c>
      <c r="O41" s="9">
        <v>8</v>
      </c>
    </row>
    <row r="42" spans="1:15">
      <c r="A42" s="1">
        <v>87</v>
      </c>
      <c r="B42" s="1" t="s">
        <v>5</v>
      </c>
      <c r="C42" s="1">
        <v>9</v>
      </c>
      <c r="D42" s="1">
        <v>6</v>
      </c>
      <c r="E42" s="1">
        <v>1</v>
      </c>
      <c r="F42" s="1">
        <f>SUMIF(Scores!$E$2:$E$403, 'Next Gen'!$A42, INDEX(Scores!$H$2:$O$403, 0, MATCH($B42, Scores!$H$1:$O$1, 0)))</f>
        <v>3</v>
      </c>
      <c r="G42" s="1" t="str">
        <f>INDEX(Scores!$B$2:$B$403, MATCH('Next Gen'!$A42, Scores!$E$2:$E$403, 0))</f>
        <v>low</v>
      </c>
      <c r="H42" s="4">
        <f>INDEX(Scores!$D$2:$D$403, MATCH('Next Gen'!$A42, Scores!$E$2:$E$403, 0))</f>
        <v>45778</v>
      </c>
      <c r="K42" s="8">
        <v>102</v>
      </c>
      <c r="L42" s="9">
        <v>5</v>
      </c>
      <c r="M42" s="9">
        <v>9</v>
      </c>
      <c r="N42" s="9">
        <v>8</v>
      </c>
      <c r="O42" s="9">
        <v>8</v>
      </c>
    </row>
    <row r="43" spans="1:15">
      <c r="A43" s="1">
        <v>88</v>
      </c>
      <c r="B43" s="1" t="s">
        <v>4</v>
      </c>
      <c r="C43" s="1">
        <v>9</v>
      </c>
      <c r="D43" s="1">
        <v>9</v>
      </c>
      <c r="E43" s="1">
        <v>5</v>
      </c>
      <c r="F43" s="1">
        <f>SUMIF(Scores!$E$2:$E$403, 'Next Gen'!$A43, INDEX(Scores!$H$2:$O$403, 0, MATCH($B43, Scores!$H$1:$O$1, 0)))</f>
        <v>9</v>
      </c>
      <c r="G43" s="1" t="str">
        <f>INDEX(Scores!$B$2:$B$403, MATCH('Next Gen'!$A43, Scores!$E$2:$E$403, 0))</f>
        <v>mid</v>
      </c>
      <c r="H43" s="4">
        <f>INDEX(Scores!$D$2:$D$403, MATCH('Next Gen'!$A43, Scores!$E$2:$E$403, 0))</f>
        <v>45779</v>
      </c>
      <c r="K43" s="8">
        <v>100</v>
      </c>
      <c r="L43" s="9">
        <v>4</v>
      </c>
      <c r="M43" s="9">
        <v>9</v>
      </c>
      <c r="N43" s="9">
        <v>8.5</v>
      </c>
      <c r="O43" s="9">
        <v>8</v>
      </c>
    </row>
    <row r="44" spans="1:15">
      <c r="A44" s="1">
        <v>88</v>
      </c>
      <c r="B44" s="1" t="s">
        <v>5</v>
      </c>
      <c r="C44" s="1">
        <v>9</v>
      </c>
      <c r="D44" s="1">
        <v>7</v>
      </c>
      <c r="E44" s="1">
        <v>5</v>
      </c>
      <c r="F44" s="1">
        <f>SUMIF(Scores!$E$2:$E$403, 'Next Gen'!$A44, INDEX(Scores!$H$2:$O$403, 0, MATCH($B44, Scores!$H$1:$O$1, 0)))</f>
        <v>8</v>
      </c>
      <c r="G44" s="1" t="str">
        <f>INDEX(Scores!$B$2:$B$403, MATCH('Next Gen'!$A44, Scores!$E$2:$E$403, 0))</f>
        <v>mid</v>
      </c>
      <c r="H44" s="4">
        <f>INDEX(Scores!$D$2:$D$403, MATCH('Next Gen'!$A44, Scores!$E$2:$E$403, 0))</f>
        <v>45779</v>
      </c>
      <c r="K44" s="8">
        <v>85</v>
      </c>
      <c r="L44" s="9">
        <v>4.5</v>
      </c>
      <c r="M44" s="9">
        <v>12</v>
      </c>
      <c r="N44" s="9">
        <v>9.5</v>
      </c>
      <c r="O44" s="9">
        <v>8</v>
      </c>
    </row>
    <row r="45" spans="1:15">
      <c r="A45" s="1">
        <v>89</v>
      </c>
      <c r="B45" s="1" t="s">
        <v>4</v>
      </c>
      <c r="C45" s="1">
        <v>9</v>
      </c>
      <c r="D45" s="1">
        <v>8</v>
      </c>
      <c r="E45" s="1">
        <v>2</v>
      </c>
      <c r="F45" s="1">
        <f>SUMIF(Scores!$E$2:$E$403, 'Next Gen'!$A45, INDEX(Scores!$H$2:$O$403, 0, MATCH($B45, Scores!$H$1:$O$1, 0)))</f>
        <v>2</v>
      </c>
      <c r="G45" s="1" t="str">
        <f>INDEX(Scores!$B$2:$B$403, MATCH('Next Gen'!$A45, Scores!$E$2:$E$403, 0))</f>
        <v>high</v>
      </c>
      <c r="H45" s="4">
        <f>INDEX(Scores!$D$2:$D$403, MATCH('Next Gen'!$A45, Scores!$E$2:$E$403, 0))</f>
        <v>45779</v>
      </c>
      <c r="K45" s="8">
        <v>121</v>
      </c>
      <c r="L45" s="9">
        <v>4.5</v>
      </c>
      <c r="M45" s="9">
        <v>9</v>
      </c>
      <c r="N45" s="9">
        <v>7</v>
      </c>
      <c r="O45" s="9">
        <v>8</v>
      </c>
    </row>
    <row r="46" spans="1:15">
      <c r="A46" s="1">
        <v>89</v>
      </c>
      <c r="B46" s="1" t="s">
        <v>5</v>
      </c>
      <c r="C46" s="1">
        <v>9</v>
      </c>
      <c r="D46" s="1">
        <v>6</v>
      </c>
      <c r="E46" s="1">
        <v>3</v>
      </c>
      <c r="F46" s="1">
        <f>SUMIF(Scores!$E$2:$E$403, 'Next Gen'!$A46, INDEX(Scores!$H$2:$O$403, 0, MATCH($B46, Scores!$H$1:$O$1, 0)))</f>
        <v>4</v>
      </c>
      <c r="G46" s="1" t="str">
        <f>INDEX(Scores!$B$2:$B$403, MATCH('Next Gen'!$A46, Scores!$E$2:$E$403, 0))</f>
        <v>high</v>
      </c>
      <c r="H46" s="4">
        <f>INDEX(Scores!$D$2:$D$403, MATCH('Next Gen'!$A46, Scores!$E$2:$E$403, 0))</f>
        <v>45779</v>
      </c>
      <c r="K46" s="8">
        <v>93</v>
      </c>
      <c r="L46" s="9">
        <v>4</v>
      </c>
      <c r="M46" s="9">
        <v>9</v>
      </c>
      <c r="N46" s="9">
        <v>5</v>
      </c>
      <c r="O46" s="9">
        <v>7.5</v>
      </c>
    </row>
    <row r="47" spans="1:15">
      <c r="A47" s="1">
        <v>89</v>
      </c>
      <c r="B47" s="1" t="s">
        <v>27</v>
      </c>
      <c r="C47" s="1">
        <v>9</v>
      </c>
      <c r="D47" s="1">
        <v>2</v>
      </c>
      <c r="E47" s="1">
        <v>2</v>
      </c>
      <c r="F47" s="1">
        <f>SUMIF(Scores!$E$2:$E$403, 'Next Gen'!$A47, INDEX(Scores!$H$2:$O$403, 0, MATCH($B47, Scores!$H$1:$O$1, 0)))</f>
        <v>2</v>
      </c>
      <c r="G47" s="1" t="str">
        <f>INDEX(Scores!$B$2:$B$403, MATCH('Next Gen'!$A47, Scores!$E$2:$E$403, 0))</f>
        <v>high</v>
      </c>
      <c r="H47" s="4">
        <f>INDEX(Scores!$D$2:$D$403, MATCH('Next Gen'!$A47, Scores!$E$2:$E$403, 0))</f>
        <v>45779</v>
      </c>
      <c r="K47" s="8">
        <v>80</v>
      </c>
      <c r="L47" s="9">
        <v>4</v>
      </c>
      <c r="M47" s="9">
        <v>9</v>
      </c>
      <c r="N47" s="9">
        <v>7</v>
      </c>
      <c r="O47" s="9">
        <v>7.5</v>
      </c>
    </row>
    <row r="48" spans="1:15">
      <c r="A48" s="1">
        <v>90</v>
      </c>
      <c r="B48" s="1" t="s">
        <v>4</v>
      </c>
      <c r="C48" s="1">
        <v>9</v>
      </c>
      <c r="D48" s="1">
        <v>7</v>
      </c>
      <c r="E48" s="1">
        <v>2</v>
      </c>
      <c r="F48" s="1">
        <f>SUMIF(Scores!$E$2:$E$403, 'Next Gen'!$A48, INDEX(Scores!$H$2:$O$403, 0, MATCH($B48, Scores!$H$1:$O$1, 0)))</f>
        <v>2</v>
      </c>
      <c r="G48" s="1" t="str">
        <f>INDEX(Scores!$B$2:$B$403, MATCH('Next Gen'!$A48, Scores!$E$2:$E$403, 0))</f>
        <v>mid</v>
      </c>
      <c r="H48" s="4">
        <f>INDEX(Scores!$D$2:$D$403, MATCH('Next Gen'!$A48, Scores!$E$2:$E$403, 0))</f>
        <v>45782</v>
      </c>
      <c r="K48" s="8">
        <v>84</v>
      </c>
      <c r="L48" s="9">
        <v>4</v>
      </c>
      <c r="M48" s="9">
        <v>9</v>
      </c>
      <c r="N48" s="9">
        <v>6.5</v>
      </c>
      <c r="O48" s="9">
        <v>7.5</v>
      </c>
    </row>
    <row r="49" spans="1:15">
      <c r="A49" s="1">
        <v>90</v>
      </c>
      <c r="B49" s="1" t="s">
        <v>5</v>
      </c>
      <c r="C49" s="1">
        <v>9</v>
      </c>
      <c r="D49" s="1">
        <v>3</v>
      </c>
      <c r="E49" s="1">
        <v>1</v>
      </c>
      <c r="F49" s="1">
        <f>SUMIF(Scores!$E$2:$E$403, 'Next Gen'!$A49, INDEX(Scores!$H$2:$O$403, 0, MATCH($B49, Scores!$H$1:$O$1, 0)))</f>
        <v>1</v>
      </c>
      <c r="G49" s="1" t="str">
        <f>INDEX(Scores!$B$2:$B$403, MATCH('Next Gen'!$A49, Scores!$E$2:$E$403, 0))</f>
        <v>mid</v>
      </c>
      <c r="H49" s="4">
        <f>INDEX(Scores!$D$2:$D$403, MATCH('Next Gen'!$A49, Scores!$E$2:$E$403, 0))</f>
        <v>45782</v>
      </c>
      <c r="K49" s="8">
        <v>94</v>
      </c>
      <c r="L49" s="9">
        <v>4.5</v>
      </c>
      <c r="M49" s="9">
        <v>9</v>
      </c>
      <c r="N49" s="9">
        <v>7</v>
      </c>
      <c r="O49" s="9">
        <v>7.5</v>
      </c>
    </row>
    <row r="50" spans="1:15">
      <c r="A50" s="1">
        <v>91</v>
      </c>
      <c r="B50" s="1" t="s">
        <v>4</v>
      </c>
      <c r="C50" s="1">
        <v>9</v>
      </c>
      <c r="D50" s="1">
        <v>6</v>
      </c>
      <c r="E50" s="1">
        <v>3</v>
      </c>
      <c r="F50" s="1">
        <f>SUMIF(Scores!$E$2:$E$403, 'Next Gen'!$A50, INDEX(Scores!$H$2:$O$403, 0, MATCH($B50, Scores!$H$1:$O$1, 0)))</f>
        <v>7</v>
      </c>
      <c r="G50" s="1" t="str">
        <f>INDEX(Scores!$B$2:$B$403, MATCH('Next Gen'!$A50, Scores!$E$2:$E$403, 0))</f>
        <v>mid</v>
      </c>
      <c r="H50" s="4">
        <f>INDEX(Scores!$D$2:$D$403, MATCH('Next Gen'!$A50, Scores!$E$2:$E$403, 0))</f>
        <v>45782</v>
      </c>
      <c r="K50" s="8">
        <v>118</v>
      </c>
      <c r="L50" s="9">
        <v>3</v>
      </c>
      <c r="M50" s="9">
        <v>9</v>
      </c>
      <c r="N50" s="9">
        <v>7.5</v>
      </c>
      <c r="O50" s="9">
        <v>7</v>
      </c>
    </row>
    <row r="51" spans="1:15">
      <c r="A51" s="1">
        <v>91</v>
      </c>
      <c r="B51" s="1" t="s">
        <v>5</v>
      </c>
      <c r="C51" s="1">
        <v>9</v>
      </c>
      <c r="D51" s="1">
        <v>6</v>
      </c>
      <c r="E51" s="1">
        <v>6</v>
      </c>
      <c r="F51" s="1">
        <f>SUMIF(Scores!$E$2:$E$403, 'Next Gen'!$A51, INDEX(Scores!$H$2:$O$403, 0, MATCH($B51, Scores!$H$1:$O$1, 0)))</f>
        <v>11</v>
      </c>
      <c r="G51" s="1" t="str">
        <f>INDEX(Scores!$B$2:$B$403, MATCH('Next Gen'!$A51, Scores!$E$2:$E$403, 0))</f>
        <v>mid</v>
      </c>
      <c r="H51" s="4">
        <f>INDEX(Scores!$D$2:$D$403, MATCH('Next Gen'!$A51, Scores!$E$2:$E$403, 0))</f>
        <v>45782</v>
      </c>
      <c r="K51" s="8">
        <v>108</v>
      </c>
      <c r="L51" s="9">
        <v>4</v>
      </c>
      <c r="M51" s="9">
        <v>9</v>
      </c>
      <c r="N51" s="9">
        <v>8</v>
      </c>
      <c r="O51" s="9">
        <v>7</v>
      </c>
    </row>
    <row r="52" spans="1:15">
      <c r="A52" s="1">
        <v>92</v>
      </c>
      <c r="B52" s="1" t="s">
        <v>4</v>
      </c>
      <c r="C52" s="1">
        <v>9</v>
      </c>
      <c r="D52" s="1">
        <v>7</v>
      </c>
      <c r="E52" s="1">
        <v>4</v>
      </c>
      <c r="F52" s="1">
        <f>SUMIF(Scores!$E$2:$E$403, 'Next Gen'!$A52, INDEX(Scores!$H$2:$O$403, 0, MATCH($B52, Scores!$H$1:$O$1, 0)))</f>
        <v>7</v>
      </c>
      <c r="G52" s="1" t="str">
        <f>INDEX(Scores!$B$2:$B$403, MATCH('Next Gen'!$A52, Scores!$E$2:$E$403, 0))</f>
        <v>mid</v>
      </c>
      <c r="H52" s="4">
        <f>INDEX(Scores!$D$2:$D$403, MATCH('Next Gen'!$A52, Scores!$E$2:$E$403, 0))</f>
        <v>45783</v>
      </c>
      <c r="K52" s="8">
        <v>109</v>
      </c>
      <c r="L52" s="9">
        <v>3.5</v>
      </c>
      <c r="M52" s="9">
        <v>9</v>
      </c>
      <c r="N52" s="9">
        <v>8</v>
      </c>
      <c r="O52" s="9">
        <v>6.5</v>
      </c>
    </row>
    <row r="53" spans="1:15">
      <c r="A53" s="1">
        <v>92</v>
      </c>
      <c r="B53" s="1" t="s">
        <v>5</v>
      </c>
      <c r="C53" s="1">
        <v>9</v>
      </c>
      <c r="D53" s="1">
        <v>3</v>
      </c>
      <c r="E53" s="1">
        <v>1</v>
      </c>
      <c r="F53" s="1">
        <f>SUMIF(Scores!$E$2:$E$403, 'Next Gen'!$A53, INDEX(Scores!$H$2:$O$403, 0, MATCH($B53, Scores!$H$1:$O$1, 0)))</f>
        <v>3</v>
      </c>
      <c r="G53" s="1" t="str">
        <f>INDEX(Scores!$B$2:$B$403, MATCH('Next Gen'!$A53, Scores!$E$2:$E$403, 0))</f>
        <v>mid</v>
      </c>
      <c r="H53" s="4">
        <f>INDEX(Scores!$D$2:$D$403, MATCH('Next Gen'!$A53, Scores!$E$2:$E$403, 0))</f>
        <v>45783</v>
      </c>
      <c r="K53" s="8">
        <v>98</v>
      </c>
      <c r="L53" s="9">
        <v>3</v>
      </c>
      <c r="M53" s="9">
        <v>9</v>
      </c>
      <c r="N53" s="9">
        <v>9</v>
      </c>
      <c r="O53" s="9">
        <v>6.5</v>
      </c>
    </row>
    <row r="54" spans="1:15">
      <c r="A54" s="1">
        <v>93</v>
      </c>
      <c r="B54" s="1" t="s">
        <v>4</v>
      </c>
      <c r="C54" s="1">
        <v>9</v>
      </c>
      <c r="D54" s="1">
        <v>8</v>
      </c>
      <c r="E54" s="1">
        <v>7</v>
      </c>
      <c r="F54" s="1">
        <f>SUMIF(Scores!$E$2:$E$403, 'Next Gen'!$A54, INDEX(Scores!$H$2:$O$403, 0, MATCH($B54, Scores!$H$1:$O$1, 0)))</f>
        <v>14</v>
      </c>
      <c r="G54" s="1" t="str">
        <f>INDEX(Scores!$B$2:$B$403, MATCH('Next Gen'!$A54, Scores!$E$2:$E$403, 0))</f>
        <v>mid</v>
      </c>
      <c r="H54" s="4">
        <f>INDEX(Scores!$D$2:$D$403, MATCH('Next Gen'!$A54, Scores!$E$2:$E$403, 0))</f>
        <v>45784</v>
      </c>
      <c r="K54" s="8">
        <v>73</v>
      </c>
      <c r="L54" s="9">
        <v>3</v>
      </c>
      <c r="M54" s="9">
        <v>9</v>
      </c>
      <c r="N54" s="9">
        <v>7.5</v>
      </c>
      <c r="O54" s="9">
        <v>6</v>
      </c>
    </row>
    <row r="55" spans="1:15">
      <c r="A55" s="1">
        <v>93</v>
      </c>
      <c r="B55" s="1" t="s">
        <v>5</v>
      </c>
      <c r="C55" s="1">
        <v>9</v>
      </c>
      <c r="D55" s="1">
        <v>2</v>
      </c>
      <c r="E55" s="1">
        <v>1</v>
      </c>
      <c r="F55" s="1">
        <f>SUMIF(Scores!$E$2:$E$403, 'Next Gen'!$A55, INDEX(Scores!$H$2:$O$403, 0, MATCH($B55, Scores!$H$1:$O$1, 0)))</f>
        <v>1</v>
      </c>
      <c r="G55" s="1" t="str">
        <f>INDEX(Scores!$B$2:$B$403, MATCH('Next Gen'!$A55, Scores!$E$2:$E$403, 0))</f>
        <v>mid</v>
      </c>
      <c r="H55" s="4">
        <f>INDEX(Scores!$D$2:$D$403, MATCH('Next Gen'!$A55, Scores!$E$2:$E$403, 0))</f>
        <v>45784</v>
      </c>
      <c r="K55" s="8">
        <v>86</v>
      </c>
      <c r="L55" s="9">
        <v>3</v>
      </c>
      <c r="M55" s="9">
        <v>9</v>
      </c>
      <c r="N55" s="9">
        <v>5.5</v>
      </c>
      <c r="O55" s="9">
        <v>6</v>
      </c>
    </row>
    <row r="56" spans="1:15">
      <c r="A56" s="1">
        <v>94</v>
      </c>
      <c r="B56" s="1" t="s">
        <v>4</v>
      </c>
      <c r="C56" s="1">
        <v>9</v>
      </c>
      <c r="D56" s="1">
        <v>8</v>
      </c>
      <c r="E56" s="1">
        <v>4</v>
      </c>
      <c r="F56" s="1">
        <f>SUMIF(Scores!$E$2:$E$403, 'Next Gen'!$A56, INDEX(Scores!$H$2:$O$403, 0, MATCH($B56, Scores!$H$1:$O$1, 0)))</f>
        <v>7</v>
      </c>
      <c r="G56" s="1" t="str">
        <f>INDEX(Scores!$B$2:$B$403, MATCH('Next Gen'!$A56, Scores!$E$2:$E$403, 0))</f>
        <v>high</v>
      </c>
      <c r="H56" s="4">
        <f>INDEX(Scores!$D$2:$D$403, MATCH('Next Gen'!$A56, Scores!$E$2:$E$403, 0))</f>
        <v>45784</v>
      </c>
      <c r="K56" s="8">
        <v>107</v>
      </c>
      <c r="L56" s="9">
        <v>3.5</v>
      </c>
      <c r="M56" s="9">
        <v>9</v>
      </c>
      <c r="N56" s="9">
        <v>7.5</v>
      </c>
      <c r="O56" s="9">
        <v>5.5</v>
      </c>
    </row>
    <row r="57" spans="1:15">
      <c r="A57" s="1">
        <v>94</v>
      </c>
      <c r="B57" s="1" t="s">
        <v>5</v>
      </c>
      <c r="C57" s="1">
        <v>9</v>
      </c>
      <c r="D57" s="1">
        <v>6</v>
      </c>
      <c r="E57" s="1">
        <v>5</v>
      </c>
      <c r="F57" s="1">
        <f>SUMIF(Scores!$E$2:$E$403, 'Next Gen'!$A57, INDEX(Scores!$H$2:$O$403, 0, MATCH($B57, Scores!$H$1:$O$1, 0)))</f>
        <v>8</v>
      </c>
      <c r="G57" s="1" t="str">
        <f>INDEX(Scores!$B$2:$B$403, MATCH('Next Gen'!$A57, Scores!$E$2:$E$403, 0))</f>
        <v>high</v>
      </c>
      <c r="H57" s="4">
        <f>INDEX(Scores!$D$2:$D$403, MATCH('Next Gen'!$A57, Scores!$E$2:$E$403, 0))</f>
        <v>45784</v>
      </c>
      <c r="K57" s="8">
        <v>114</v>
      </c>
      <c r="L57" s="9">
        <v>2</v>
      </c>
      <c r="M57" s="9">
        <v>9</v>
      </c>
      <c r="N57" s="9">
        <v>7.5</v>
      </c>
      <c r="O57" s="9">
        <v>5.5</v>
      </c>
    </row>
    <row r="58" spans="1:15">
      <c r="A58" s="1">
        <v>95</v>
      </c>
      <c r="B58" s="1" t="s">
        <v>4</v>
      </c>
      <c r="C58" s="1">
        <v>9</v>
      </c>
      <c r="D58" s="1">
        <v>8</v>
      </c>
      <c r="E58" s="1">
        <v>1</v>
      </c>
      <c r="F58" s="1">
        <f>SUMIF(Scores!$E$2:$E$403, 'Next Gen'!$A58, INDEX(Scores!$H$2:$O$403, 0, MATCH($B58, Scores!$H$1:$O$1, 0)))</f>
        <v>2</v>
      </c>
      <c r="G58" s="1" t="str">
        <f>INDEX(Scores!$B$2:$B$403, MATCH('Next Gen'!$A58, Scores!$E$2:$E$403, 0))</f>
        <v>low</v>
      </c>
      <c r="H58" s="4">
        <f>INDEX(Scores!$D$2:$D$403, MATCH('Next Gen'!$A58, Scores!$E$2:$E$403, 0))</f>
        <v>45784</v>
      </c>
      <c r="K58" s="8">
        <v>111</v>
      </c>
      <c r="L58" s="9">
        <v>3</v>
      </c>
      <c r="M58" s="9">
        <v>9</v>
      </c>
      <c r="N58" s="9">
        <v>8</v>
      </c>
      <c r="O58" s="9">
        <v>5.5</v>
      </c>
    </row>
    <row r="59" spans="1:15">
      <c r="A59" s="1">
        <v>95</v>
      </c>
      <c r="B59" s="1" t="s">
        <v>5</v>
      </c>
      <c r="C59" s="1">
        <v>9</v>
      </c>
      <c r="D59" s="1">
        <v>7</v>
      </c>
      <c r="E59" s="1">
        <v>1</v>
      </c>
      <c r="F59" s="1">
        <f>SUMIF(Scores!$E$2:$E$403, 'Next Gen'!$A59, INDEX(Scores!$H$2:$O$403, 0, MATCH($B59, Scores!$H$1:$O$1, 0)))</f>
        <v>1</v>
      </c>
      <c r="G59" s="1" t="str">
        <f>INDEX(Scores!$B$2:$B$403, MATCH('Next Gen'!$A59, Scores!$E$2:$E$403, 0))</f>
        <v>low</v>
      </c>
      <c r="H59" s="4">
        <f>INDEX(Scores!$D$2:$D$403, MATCH('Next Gen'!$A59, Scores!$E$2:$E$403, 0))</f>
        <v>45784</v>
      </c>
      <c r="K59" s="8">
        <v>99</v>
      </c>
      <c r="L59" s="9">
        <v>2.5</v>
      </c>
      <c r="M59" s="9">
        <v>9</v>
      </c>
      <c r="N59" s="9">
        <v>9</v>
      </c>
      <c r="O59" s="9">
        <v>5</v>
      </c>
    </row>
    <row r="60" spans="1:15">
      <c r="A60" s="1">
        <v>96</v>
      </c>
      <c r="B60" s="1" t="s">
        <v>4</v>
      </c>
      <c r="C60" s="1">
        <v>9</v>
      </c>
      <c r="D60" s="1">
        <v>9</v>
      </c>
      <c r="E60" s="1">
        <v>3</v>
      </c>
      <c r="F60" s="1">
        <f>SUMIF(Scores!$E$2:$E$403, 'Next Gen'!$A60, INDEX(Scores!$H$2:$O$403, 0, MATCH($B60, Scores!$H$1:$O$1, 0)))</f>
        <v>5</v>
      </c>
      <c r="G60" s="1" t="str">
        <f>INDEX(Scores!$B$2:$B$403, MATCH('Next Gen'!$A60, Scores!$E$2:$E$403, 0))</f>
        <v>mid</v>
      </c>
      <c r="H60" s="4">
        <f>INDEX(Scores!$D$2:$D$403, MATCH('Next Gen'!$A60, Scores!$E$2:$E$403, 0))</f>
        <v>45790</v>
      </c>
      <c r="K60" s="8">
        <v>92</v>
      </c>
      <c r="L60" s="9">
        <v>2.5</v>
      </c>
      <c r="M60" s="9">
        <v>9</v>
      </c>
      <c r="N60" s="9">
        <v>5</v>
      </c>
      <c r="O60" s="9">
        <v>5</v>
      </c>
    </row>
    <row r="61" spans="1:15">
      <c r="A61" s="1">
        <v>96</v>
      </c>
      <c r="B61" s="1" t="s">
        <v>5</v>
      </c>
      <c r="C61" s="1">
        <v>9</v>
      </c>
      <c r="D61" s="1">
        <v>6</v>
      </c>
      <c r="E61" s="1">
        <v>2</v>
      </c>
      <c r="F61" s="1">
        <f>SUMIF(Scores!$E$2:$E$403, 'Next Gen'!$A61, INDEX(Scores!$H$2:$O$403, 0, MATCH($B61, Scores!$H$1:$O$1, 0)))</f>
        <v>3</v>
      </c>
      <c r="G61" s="1" t="str">
        <f>INDEX(Scores!$B$2:$B$403, MATCH('Next Gen'!$A61, Scores!$E$2:$E$403, 0))</f>
        <v>mid</v>
      </c>
      <c r="H61" s="4">
        <f>INDEX(Scores!$D$2:$D$403, MATCH('Next Gen'!$A61, Scores!$E$2:$E$403, 0))</f>
        <v>45790</v>
      </c>
      <c r="K61" s="8">
        <v>74</v>
      </c>
      <c r="L61" s="9">
        <v>2.5</v>
      </c>
      <c r="M61" s="9">
        <v>9</v>
      </c>
      <c r="N61" s="9">
        <v>5.5</v>
      </c>
      <c r="O61" s="9">
        <v>4</v>
      </c>
    </row>
    <row r="62" spans="1:15">
      <c r="A62" s="1">
        <v>98</v>
      </c>
      <c r="B62" s="1" t="s">
        <v>4</v>
      </c>
      <c r="C62" s="1">
        <v>9</v>
      </c>
      <c r="D62" s="1">
        <v>9</v>
      </c>
      <c r="E62" s="1">
        <v>4</v>
      </c>
      <c r="F62" s="1">
        <f>SUMIF(Scores!$E$2:$E$403, 'Next Gen'!$A62, INDEX(Scores!$H$2:$O$403, 0, MATCH($B62, Scores!$H$1:$O$1, 0)))</f>
        <v>11</v>
      </c>
      <c r="G62" s="1" t="str">
        <f>INDEX(Scores!$B$2:$B$403, MATCH('Next Gen'!$A62, Scores!$E$2:$E$403, 0))</f>
        <v>mid</v>
      </c>
      <c r="H62" s="4">
        <f>INDEX(Scores!$D$2:$D$403, MATCH('Next Gen'!$A62, Scores!$E$2:$E$403, 0))</f>
        <v>45791</v>
      </c>
      <c r="K62" s="8">
        <v>96</v>
      </c>
      <c r="L62" s="9">
        <v>2.5</v>
      </c>
      <c r="M62" s="9">
        <v>9</v>
      </c>
      <c r="N62" s="9">
        <v>7.5</v>
      </c>
      <c r="O62" s="9">
        <v>4</v>
      </c>
    </row>
    <row r="63" spans="1:15">
      <c r="A63" s="1">
        <v>98</v>
      </c>
      <c r="B63" s="1" t="s">
        <v>5</v>
      </c>
      <c r="C63" s="1">
        <v>9</v>
      </c>
      <c r="D63" s="1">
        <v>9</v>
      </c>
      <c r="E63" s="1">
        <v>2</v>
      </c>
      <c r="F63" s="1">
        <f>SUMIF(Scores!$E$2:$E$403, 'Next Gen'!$A63, INDEX(Scores!$H$2:$O$403, 0, MATCH($B63, Scores!$H$1:$O$1, 0)))</f>
        <v>2</v>
      </c>
      <c r="G63" s="1" t="str">
        <f>INDEX(Scores!$B$2:$B$403, MATCH('Next Gen'!$A63, Scores!$E$2:$E$403, 0))</f>
        <v>mid</v>
      </c>
      <c r="H63" s="4">
        <f>INDEX(Scores!$D$2:$D$403, MATCH('Next Gen'!$A63, Scores!$E$2:$E$403, 0))</f>
        <v>45791</v>
      </c>
      <c r="K63" s="8">
        <v>104</v>
      </c>
      <c r="L63" s="9">
        <v>2</v>
      </c>
      <c r="M63" s="9">
        <v>9</v>
      </c>
      <c r="N63" s="9">
        <v>6</v>
      </c>
      <c r="O63" s="9">
        <v>4</v>
      </c>
    </row>
    <row r="64" spans="1:15">
      <c r="A64" s="1">
        <v>98</v>
      </c>
      <c r="B64" s="1" t="s">
        <v>6</v>
      </c>
      <c r="C64" s="1">
        <v>9</v>
      </c>
      <c r="D64" s="1">
        <v>4</v>
      </c>
      <c r="E64" s="1">
        <v>1</v>
      </c>
      <c r="F64" s="1">
        <f>SUMIF(Scores!$E$2:$E$403, 'Next Gen'!$A64, INDEX(Scores!$H$2:$O$403, 0, MATCH($B64, Scores!$H$1:$O$1, 0)))</f>
        <v>3</v>
      </c>
      <c r="G64" s="1" t="str">
        <f>INDEX(Scores!$B$2:$B$403, MATCH('Next Gen'!$A64, Scores!$E$2:$E$403, 0))</f>
        <v>mid</v>
      </c>
      <c r="H64" s="4">
        <f>INDEX(Scores!$D$2:$D$403, MATCH('Next Gen'!$A64, Scores!$E$2:$E$403, 0))</f>
        <v>45791</v>
      </c>
      <c r="K64" s="8">
        <v>79</v>
      </c>
      <c r="L64" s="9">
        <v>2</v>
      </c>
      <c r="M64" s="9">
        <v>9</v>
      </c>
      <c r="N64" s="9">
        <v>6.5</v>
      </c>
      <c r="O64" s="9">
        <v>4</v>
      </c>
    </row>
    <row r="65" spans="1:15">
      <c r="A65" s="1">
        <v>99</v>
      </c>
      <c r="B65" s="1" t="s">
        <v>4</v>
      </c>
      <c r="C65" s="1">
        <v>9</v>
      </c>
      <c r="D65" s="1">
        <v>9</v>
      </c>
      <c r="E65" s="1">
        <v>1</v>
      </c>
      <c r="F65" s="1">
        <f>SUMIF(Scores!$E$2:$E$403, 'Next Gen'!$A65, INDEX(Scores!$H$2:$O$403, 0, MATCH($B65, Scores!$H$1:$O$1, 0)))</f>
        <v>3</v>
      </c>
      <c r="G65" s="1" t="str">
        <f>INDEX(Scores!$B$2:$B$403, MATCH('Next Gen'!$A65, Scores!$E$2:$E$403, 0))</f>
        <v>mid</v>
      </c>
      <c r="H65" s="4">
        <f>INDEX(Scores!$D$2:$D$403, MATCH('Next Gen'!$A65, Scores!$E$2:$E$403, 0))</f>
        <v>45791</v>
      </c>
      <c r="K65" s="8">
        <v>110</v>
      </c>
      <c r="L65" s="9">
        <v>2</v>
      </c>
      <c r="M65" s="9">
        <v>9</v>
      </c>
      <c r="N65" s="9">
        <v>7.5</v>
      </c>
      <c r="O65" s="9">
        <v>4</v>
      </c>
    </row>
    <row r="66" spans="1:15">
      <c r="A66" s="1">
        <v>99</v>
      </c>
      <c r="B66" s="1" t="s">
        <v>5</v>
      </c>
      <c r="C66" s="1">
        <v>9</v>
      </c>
      <c r="D66" s="1">
        <v>9</v>
      </c>
      <c r="E66" s="1">
        <v>4</v>
      </c>
      <c r="F66" s="1">
        <f>SUMIF(Scores!$E$2:$E$403, 'Next Gen'!$A66, INDEX(Scores!$H$2:$O$403, 0, MATCH($B66, Scores!$H$1:$O$1, 0)))</f>
        <v>7</v>
      </c>
      <c r="G66" s="1" t="str">
        <f>INDEX(Scores!$B$2:$B$403, MATCH('Next Gen'!$A66, Scores!$E$2:$E$403, 0))</f>
        <v>mid</v>
      </c>
      <c r="H66" s="4">
        <f>INDEX(Scores!$D$2:$D$403, MATCH('Next Gen'!$A66, Scores!$E$2:$E$403, 0))</f>
        <v>45791</v>
      </c>
      <c r="K66" s="8">
        <v>87</v>
      </c>
      <c r="L66" s="9">
        <v>1.5</v>
      </c>
      <c r="M66" s="9">
        <v>9</v>
      </c>
      <c r="N66" s="9">
        <v>6.5</v>
      </c>
      <c r="O66" s="9">
        <v>3.5</v>
      </c>
    </row>
    <row r="67" spans="1:15">
      <c r="A67" s="1">
        <v>99</v>
      </c>
      <c r="B67" s="1" t="s">
        <v>6</v>
      </c>
      <c r="C67" s="1">
        <v>9</v>
      </c>
      <c r="D67" s="1">
        <v>4</v>
      </c>
      <c r="E67" s="1">
        <v>4</v>
      </c>
      <c r="F67" s="1">
        <f>SUMIF(Scores!$E$2:$E$403, 'Next Gen'!$A67, INDEX(Scores!$H$2:$O$403, 0, MATCH($B67, Scores!$H$1:$O$1, 0)))</f>
        <v>9</v>
      </c>
      <c r="G67" s="1" t="str">
        <f>INDEX(Scores!$B$2:$B$403, MATCH('Next Gen'!$A67, Scores!$E$2:$E$403, 0))</f>
        <v>mid</v>
      </c>
      <c r="H67" s="4">
        <f>INDEX(Scores!$D$2:$D$403, MATCH('Next Gen'!$A67, Scores!$E$2:$E$403, 0))</f>
        <v>45791</v>
      </c>
      <c r="K67" s="8">
        <v>81</v>
      </c>
      <c r="L67" s="9">
        <v>2</v>
      </c>
      <c r="M67" s="9">
        <v>9</v>
      </c>
      <c r="N67" s="9">
        <v>6</v>
      </c>
      <c r="O67" s="9">
        <v>3</v>
      </c>
    </row>
    <row r="68" spans="1:15">
      <c r="A68" s="1">
        <v>99</v>
      </c>
      <c r="B68" s="1" t="s">
        <v>7</v>
      </c>
      <c r="C68" s="1">
        <v>9</v>
      </c>
      <c r="D68" s="1">
        <v>2</v>
      </c>
      <c r="E68" s="1">
        <v>2</v>
      </c>
      <c r="F68" s="1">
        <f>SUMIF(Scores!$E$2:$E$403, 'Next Gen'!$A68, INDEX(Scores!$H$2:$O$403, 0, MATCH($B68, Scores!$H$1:$O$1, 0)))</f>
        <v>5</v>
      </c>
      <c r="G68" s="1" t="str">
        <f>INDEX(Scores!$B$2:$B$403, MATCH('Next Gen'!$A68, Scores!$E$2:$E$403, 0))</f>
        <v>mid</v>
      </c>
      <c r="H68" s="4">
        <f>INDEX(Scores!$D$2:$D$403, MATCH('Next Gen'!$A68, Scores!$E$2:$E$403, 0))</f>
        <v>45791</v>
      </c>
      <c r="K68" s="8">
        <v>89</v>
      </c>
      <c r="L68" s="9">
        <v>2.5</v>
      </c>
      <c r="M68" s="9">
        <v>9</v>
      </c>
      <c r="N68" s="9">
        <v>7</v>
      </c>
      <c r="O68" s="9">
        <v>3</v>
      </c>
    </row>
    <row r="69" spans="1:15">
      <c r="A69" s="1">
        <v>100</v>
      </c>
      <c r="B69" s="1" t="s">
        <v>4</v>
      </c>
      <c r="C69" s="1">
        <v>9</v>
      </c>
      <c r="D69" s="1">
        <v>9</v>
      </c>
      <c r="E69" s="1">
        <v>4</v>
      </c>
      <c r="F69" s="1">
        <f>SUMIF(Scores!$E$2:$E$403, 'Next Gen'!$A69, INDEX(Scores!$H$2:$O$403, 0, MATCH($B69, Scores!$H$1:$O$1, 0)))</f>
        <v>9</v>
      </c>
      <c r="G69" s="1" t="str">
        <f>INDEX(Scores!$B$2:$B$403, MATCH('Next Gen'!$A69, Scores!$E$2:$E$403, 0))</f>
        <v>high</v>
      </c>
      <c r="H69" s="4">
        <f>INDEX(Scores!$D$2:$D$403, MATCH('Next Gen'!$A69, Scores!$E$2:$E$403, 0))</f>
        <v>45791</v>
      </c>
      <c r="K69" s="8">
        <v>105</v>
      </c>
      <c r="L69" s="9">
        <v>3</v>
      </c>
      <c r="M69" s="9">
        <v>9</v>
      </c>
      <c r="N69" s="9">
        <v>8</v>
      </c>
      <c r="O69" s="9">
        <v>3</v>
      </c>
    </row>
    <row r="70" spans="1:15">
      <c r="A70" s="1">
        <v>100</v>
      </c>
      <c r="B70" s="1" t="s">
        <v>5</v>
      </c>
      <c r="C70" s="1">
        <v>9</v>
      </c>
      <c r="D70" s="1">
        <v>8</v>
      </c>
      <c r="E70" s="1">
        <v>4</v>
      </c>
      <c r="F70" s="1">
        <f>SUMIF(Scores!$E$2:$E$403, 'Next Gen'!$A70, INDEX(Scores!$H$2:$O$403, 0, MATCH($B70, Scores!$H$1:$O$1, 0)))</f>
        <v>7</v>
      </c>
      <c r="G70" s="1" t="str">
        <f>INDEX(Scores!$B$2:$B$403, MATCH('Next Gen'!$A70, Scores!$E$2:$E$403, 0))</f>
        <v>high</v>
      </c>
      <c r="H70" s="4">
        <f>INDEX(Scores!$D$2:$D$403, MATCH('Next Gen'!$A70, Scores!$E$2:$E$403, 0))</f>
        <v>45791</v>
      </c>
      <c r="K70" s="8">
        <v>106</v>
      </c>
      <c r="L70" s="9">
        <v>2</v>
      </c>
      <c r="M70" s="9">
        <v>9</v>
      </c>
      <c r="N70" s="9">
        <v>7</v>
      </c>
      <c r="O70" s="9">
        <v>3</v>
      </c>
    </row>
    <row r="71" spans="1:15">
      <c r="A71" s="1">
        <v>101</v>
      </c>
      <c r="B71" s="1" t="s">
        <v>5</v>
      </c>
      <c r="C71" s="1">
        <v>9</v>
      </c>
      <c r="D71" s="1">
        <v>7</v>
      </c>
      <c r="E71" s="1">
        <v>5</v>
      </c>
      <c r="F71" s="1">
        <f>SUMIF(Scores!$E$2:$E$403, 'Next Gen'!$A71, INDEX(Scores!$H$2:$O$403, 0, MATCH($B71, Scores!$H$1:$O$1, 0)))</f>
        <v>9</v>
      </c>
      <c r="G71" s="1" t="str">
        <f>INDEX(Scores!$B$2:$B$403, MATCH('Next Gen'!$A71, Scores!$E$2:$E$403, 0))</f>
        <v>mid</v>
      </c>
      <c r="H71" s="4">
        <f>INDEX(Scores!$D$2:$D$403, MATCH('Next Gen'!$A71, Scores!$E$2:$E$403, 0))</f>
        <v>45797</v>
      </c>
      <c r="K71" s="8">
        <v>77</v>
      </c>
      <c r="L71" s="9">
        <v>2</v>
      </c>
      <c r="M71" s="9">
        <v>9</v>
      </c>
      <c r="N71" s="9">
        <v>7</v>
      </c>
      <c r="O71" s="9">
        <v>3</v>
      </c>
    </row>
    <row r="72" spans="1:15">
      <c r="A72" s="1">
        <v>101</v>
      </c>
      <c r="B72" s="1" t="s">
        <v>6</v>
      </c>
      <c r="C72" s="1">
        <v>9</v>
      </c>
      <c r="D72" s="1">
        <v>7</v>
      </c>
      <c r="E72" s="1">
        <v>2</v>
      </c>
      <c r="F72" s="1">
        <f>SUMIF(Scores!$E$2:$E$403, 'Next Gen'!$A72, INDEX(Scores!$H$2:$O$403, 0, MATCH($B72, Scores!$H$1:$O$1, 0)))</f>
        <v>6</v>
      </c>
      <c r="G72" s="1" t="str">
        <f>INDEX(Scores!$B$2:$B$403, MATCH('Next Gen'!$A72, Scores!$E$2:$E$403, 0))</f>
        <v>mid</v>
      </c>
      <c r="H72" s="4">
        <f>INDEX(Scores!$D$2:$D$403, MATCH('Next Gen'!$A72, Scores!$E$2:$E$403, 0))</f>
        <v>45797</v>
      </c>
      <c r="K72" s="8">
        <v>76</v>
      </c>
      <c r="L72" s="9">
        <v>1.5</v>
      </c>
      <c r="M72" s="9">
        <v>9</v>
      </c>
      <c r="N72" s="9">
        <v>7</v>
      </c>
      <c r="O72" s="9">
        <v>2.5</v>
      </c>
    </row>
    <row r="73" spans="1:15">
      <c r="A73" s="1">
        <v>102</v>
      </c>
      <c r="B73" s="1" t="s">
        <v>5</v>
      </c>
      <c r="C73" s="1">
        <v>9</v>
      </c>
      <c r="D73" s="1">
        <v>8</v>
      </c>
      <c r="E73" s="1">
        <v>5</v>
      </c>
      <c r="F73" s="1">
        <f>SUMIF(Scores!$E$2:$E$403, 'Next Gen'!$A73, INDEX(Scores!$H$2:$O$403, 0, MATCH($B73, Scores!$H$1:$O$1, 0)))</f>
        <v>8</v>
      </c>
      <c r="G73" s="1" t="str">
        <f>INDEX(Scores!$B$2:$B$403, MATCH('Next Gen'!$A73, Scores!$E$2:$E$403, 0))</f>
        <v>mid</v>
      </c>
      <c r="H73" s="4">
        <f>INDEX(Scores!$D$2:$D$403, MATCH('Next Gen'!$A73, Scores!$E$2:$E$403, 0))</f>
        <v>45797</v>
      </c>
      <c r="K73" s="8">
        <v>72</v>
      </c>
      <c r="L73" s="9">
        <v>1.5</v>
      </c>
      <c r="M73" s="9">
        <v>9</v>
      </c>
      <c r="N73" s="9">
        <v>7</v>
      </c>
      <c r="O73" s="9">
        <v>2.5</v>
      </c>
    </row>
    <row r="74" spans="1:15">
      <c r="A74" s="1">
        <v>102</v>
      </c>
      <c r="B74" s="1" t="s">
        <v>7</v>
      </c>
      <c r="C74" s="1">
        <v>9</v>
      </c>
      <c r="D74" s="1">
        <v>2</v>
      </c>
      <c r="E74" s="1">
        <v>1</v>
      </c>
      <c r="F74" s="1">
        <f>SUMIF(Scores!$E$2:$E$403, 'Next Gen'!$A74, INDEX(Scores!$H$2:$O$403, 0, MATCH($B74, Scores!$H$1:$O$1, 0)))</f>
        <v>1</v>
      </c>
      <c r="G74" s="1" t="str">
        <f>INDEX(Scores!$B$2:$B$403, MATCH('Next Gen'!$A74, Scores!$E$2:$E$403, 0))</f>
        <v>mid</v>
      </c>
      <c r="H74" s="4">
        <f>INDEX(Scores!$D$2:$D$403, MATCH('Next Gen'!$A74, Scores!$E$2:$E$403, 0))</f>
        <v>45797</v>
      </c>
      <c r="K74" s="8">
        <v>112</v>
      </c>
      <c r="L74" s="9">
        <v>1.5</v>
      </c>
      <c r="M74" s="9">
        <v>9</v>
      </c>
      <c r="N74" s="9">
        <v>8.5</v>
      </c>
      <c r="O74" s="9">
        <v>2</v>
      </c>
    </row>
    <row r="75" spans="1:15">
      <c r="A75" s="1">
        <v>103</v>
      </c>
      <c r="B75" s="1" t="s">
        <v>5</v>
      </c>
      <c r="C75" s="1">
        <v>9</v>
      </c>
      <c r="D75" s="1">
        <v>9</v>
      </c>
      <c r="E75" s="1">
        <v>7</v>
      </c>
      <c r="F75" s="1">
        <f>SUMIF(Scores!$E$2:$E$403, 'Next Gen'!$A75, INDEX(Scores!$H$2:$O$403, 0, MATCH($B75, Scores!$H$1:$O$1, 0)))</f>
        <v>12</v>
      </c>
      <c r="G75" s="1" t="str">
        <f>INDEX(Scores!$B$2:$B$403, MATCH('Next Gen'!$A75, Scores!$E$2:$E$403, 0))</f>
        <v>mid</v>
      </c>
      <c r="H75" s="4">
        <f>INDEX(Scores!$D$2:$D$403, MATCH('Next Gen'!$A75, Scores!$E$2:$E$403, 0))</f>
        <v>45798</v>
      </c>
      <c r="K75" s="8">
        <v>90</v>
      </c>
      <c r="L75" s="9">
        <v>1.5</v>
      </c>
      <c r="M75" s="9">
        <v>9</v>
      </c>
      <c r="N75" s="9">
        <v>5</v>
      </c>
      <c r="O75" s="9">
        <v>1.5</v>
      </c>
    </row>
    <row r="76" spans="1:15">
      <c r="A76" s="1">
        <v>103</v>
      </c>
      <c r="B76" s="1" t="s">
        <v>6</v>
      </c>
      <c r="C76" s="1">
        <v>9</v>
      </c>
      <c r="D76" s="1">
        <v>3</v>
      </c>
      <c r="E76" s="1">
        <v>3</v>
      </c>
      <c r="F76" s="1">
        <f>SUMIF(Scores!$E$2:$E$403, 'Next Gen'!$A76, INDEX(Scores!$H$2:$O$403, 0, MATCH($B76, Scores!$H$1:$O$1, 0)))</f>
        <v>5</v>
      </c>
      <c r="G76" s="1" t="str">
        <f>INDEX(Scores!$B$2:$B$403, MATCH('Next Gen'!$A76, Scores!$E$2:$E$403, 0))</f>
        <v>mid</v>
      </c>
      <c r="H76" s="4">
        <f>INDEX(Scores!$D$2:$D$403, MATCH('Next Gen'!$A76, Scores!$E$2:$E$403, 0))</f>
        <v>45798</v>
      </c>
      <c r="K76" s="8">
        <v>95</v>
      </c>
      <c r="L76" s="9">
        <v>1</v>
      </c>
      <c r="M76" s="9">
        <v>9</v>
      </c>
      <c r="N76" s="9">
        <v>7.5</v>
      </c>
      <c r="O76" s="9">
        <v>1.5</v>
      </c>
    </row>
    <row r="77" spans="1:15">
      <c r="A77" s="1">
        <v>104</v>
      </c>
      <c r="B77" s="1" t="s">
        <v>5</v>
      </c>
      <c r="C77" s="1">
        <v>9</v>
      </c>
      <c r="D77" s="1">
        <v>6</v>
      </c>
      <c r="E77" s="1">
        <v>2</v>
      </c>
      <c r="F77" s="1">
        <f>SUMIF(Scores!$E$2:$E$403, 'Next Gen'!$A77, INDEX(Scores!$H$2:$O$403, 0, MATCH($B77, Scores!$H$1:$O$1, 0)))</f>
        <v>4</v>
      </c>
      <c r="G77" s="1" t="str">
        <f>INDEX(Scores!$B$2:$B$403, MATCH('Next Gen'!$A77, Scores!$E$2:$E$403, 0))</f>
        <v>mid</v>
      </c>
      <c r="H77" s="4">
        <f>INDEX(Scores!$D$2:$D$403, MATCH('Next Gen'!$A77, Scores!$E$2:$E$403, 0))</f>
        <v>45799</v>
      </c>
      <c r="K77" s="8" t="s">
        <v>55</v>
      </c>
      <c r="L77" s="9">
        <v>3.3763440860215055</v>
      </c>
      <c r="M77" s="9">
        <v>9.258064516129032</v>
      </c>
      <c r="N77" s="9">
        <v>7.5483870967741939</v>
      </c>
      <c r="O77" s="9">
        <v>6.333333333333333</v>
      </c>
    </row>
    <row r="78" spans="1:15">
      <c r="A78" s="1">
        <v>104</v>
      </c>
      <c r="B78" s="1" t="s">
        <v>6</v>
      </c>
      <c r="C78" s="1">
        <v>9</v>
      </c>
      <c r="D78" s="1">
        <v>7</v>
      </c>
      <c r="E78" s="1">
        <v>1</v>
      </c>
      <c r="F78" s="1">
        <f>SUMIF(Scores!$E$2:$E$403, 'Next Gen'!$A78, INDEX(Scores!$H$2:$O$403, 0, MATCH($B78, Scores!$H$1:$O$1, 0)))</f>
        <v>1</v>
      </c>
      <c r="G78" s="1" t="str">
        <f>INDEX(Scores!$B$2:$B$403, MATCH('Next Gen'!$A78, Scores!$E$2:$E$403, 0))</f>
        <v>mid</v>
      </c>
      <c r="H78" s="4">
        <f>INDEX(Scores!$D$2:$D$403, MATCH('Next Gen'!$A78, Scores!$E$2:$E$403, 0))</f>
        <v>45799</v>
      </c>
      <c r="K78"/>
    </row>
    <row r="79" spans="1:15">
      <c r="A79" s="1">
        <v>105</v>
      </c>
      <c r="B79" s="1" t="s">
        <v>5</v>
      </c>
      <c r="C79" s="1">
        <v>9</v>
      </c>
      <c r="D79" s="1">
        <v>8</v>
      </c>
      <c r="E79" s="1">
        <v>3</v>
      </c>
      <c r="F79" s="1">
        <f>SUMIF(Scores!$E$2:$E$403, 'Next Gen'!$A79, INDEX(Scores!$H$2:$O$403, 0, MATCH($B79, Scores!$H$1:$O$1, 0)))</f>
        <v>3</v>
      </c>
      <c r="G79" s="1" t="str">
        <f>INDEX(Scores!$B$2:$B$403, MATCH('Next Gen'!$A79, Scores!$E$2:$E$403, 0))</f>
        <v>mid</v>
      </c>
      <c r="H79" s="4">
        <f>INDEX(Scores!$D$2:$D$403, MATCH('Next Gen'!$A79, Scores!$E$2:$E$403, 0))</f>
        <v>45811</v>
      </c>
      <c r="K79"/>
    </row>
    <row r="80" spans="1:15">
      <c r="A80" s="1">
        <v>105</v>
      </c>
      <c r="B80" s="1" t="s">
        <v>6</v>
      </c>
      <c r="C80" s="1">
        <v>9</v>
      </c>
      <c r="D80" s="1">
        <v>3</v>
      </c>
      <c r="E80" s="1">
        <v>1</v>
      </c>
      <c r="F80" s="1">
        <f>SUMIF(Scores!$E$2:$E$403, 'Next Gen'!$A80, INDEX(Scores!$H$2:$O$403, 0, MATCH($B80, Scores!$H$1:$O$1, 0)))</f>
        <v>1</v>
      </c>
      <c r="G80" s="1" t="str">
        <f>INDEX(Scores!$B$2:$B$403, MATCH('Next Gen'!$A80, Scores!$E$2:$E$403, 0))</f>
        <v>mid</v>
      </c>
      <c r="H80" s="4">
        <f>INDEX(Scores!$D$2:$D$403, MATCH('Next Gen'!$A80, Scores!$E$2:$E$403, 0))</f>
        <v>45811</v>
      </c>
      <c r="K80"/>
    </row>
    <row r="81" spans="1:11">
      <c r="A81" s="1">
        <v>106</v>
      </c>
      <c r="B81" s="1" t="s">
        <v>5</v>
      </c>
      <c r="C81" s="1">
        <v>9</v>
      </c>
      <c r="D81" s="1">
        <v>7</v>
      </c>
      <c r="E81" s="1">
        <v>2</v>
      </c>
      <c r="F81" s="1">
        <f>SUMIF(Scores!$E$2:$E$403, 'Next Gen'!$A81, INDEX(Scores!$H$2:$O$403, 0, MATCH($B81, Scores!$H$1:$O$1, 0)))</f>
        <v>3</v>
      </c>
      <c r="G81" s="1" t="str">
        <f>INDEX(Scores!$B$2:$B$403, MATCH('Next Gen'!$A81, Scores!$E$2:$E$403, 0))</f>
        <v>mid</v>
      </c>
      <c r="H81" s="4">
        <f>INDEX(Scores!$D$2:$D$403, MATCH('Next Gen'!$A81, Scores!$E$2:$E$403, 0))</f>
        <v>45811</v>
      </c>
      <c r="K81"/>
    </row>
    <row r="82" spans="1:11">
      <c r="A82" s="1">
        <v>106</v>
      </c>
      <c r="B82" s="1" t="s">
        <v>6</v>
      </c>
      <c r="C82" s="1">
        <v>9</v>
      </c>
      <c r="D82" s="1">
        <v>5</v>
      </c>
      <c r="E82" s="1">
        <v>2</v>
      </c>
      <c r="F82" s="1">
        <f>SUMIF(Scores!$E$2:$E$403, 'Next Gen'!$A82, INDEX(Scores!$H$2:$O$403, 0, MATCH($B82, Scores!$H$1:$O$1, 0)))</f>
        <v>2</v>
      </c>
      <c r="G82" s="1" t="str">
        <f>INDEX(Scores!$B$2:$B$403, MATCH('Next Gen'!$A82, Scores!$E$2:$E$403, 0))</f>
        <v>mid</v>
      </c>
      <c r="H82" s="4">
        <f>INDEX(Scores!$D$2:$D$403, MATCH('Next Gen'!$A82, Scores!$E$2:$E$403, 0))</f>
        <v>45811</v>
      </c>
      <c r="K82"/>
    </row>
    <row r="83" spans="1:11">
      <c r="A83" s="1">
        <v>107</v>
      </c>
      <c r="B83" s="1" t="s">
        <v>5</v>
      </c>
      <c r="C83" s="1">
        <v>9</v>
      </c>
      <c r="D83" s="1">
        <v>7</v>
      </c>
      <c r="E83" s="1">
        <v>4</v>
      </c>
      <c r="F83" s="1">
        <f>SUMIF(Scores!$E$2:$E$403, 'Next Gen'!$A83, INDEX(Scores!$H$2:$O$403, 0, MATCH($B83, Scores!$H$1:$O$1, 0)))</f>
        <v>5</v>
      </c>
      <c r="G83" s="1" t="str">
        <f>INDEX(Scores!$B$2:$B$403, MATCH('Next Gen'!$A83, Scores!$E$2:$E$403, 0))</f>
        <v>mid</v>
      </c>
      <c r="H83" s="4">
        <f>INDEX(Scores!$D$2:$D$403, MATCH('Next Gen'!$A83, Scores!$E$2:$E$403, 0))</f>
        <v>45818</v>
      </c>
      <c r="K83"/>
    </row>
    <row r="84" spans="1:11">
      <c r="A84" s="1">
        <v>107</v>
      </c>
      <c r="B84" s="1" t="s">
        <v>4</v>
      </c>
      <c r="C84" s="1">
        <v>9</v>
      </c>
      <c r="D84" s="1">
        <v>8</v>
      </c>
      <c r="E84" s="1">
        <v>3</v>
      </c>
      <c r="F84" s="1">
        <f>SUMIF(Scores!$E$2:$E$403, 'Next Gen'!$A84, INDEX(Scores!$H$2:$O$403, 0, MATCH($B84, Scores!$H$1:$O$1, 0)))</f>
        <v>6</v>
      </c>
      <c r="G84" s="1" t="str">
        <f>INDEX(Scores!$B$2:$B$403, MATCH('Next Gen'!$A84, Scores!$E$2:$E$403, 0))</f>
        <v>mid</v>
      </c>
      <c r="H84" s="4">
        <f>INDEX(Scores!$D$2:$D$403, MATCH('Next Gen'!$A84, Scores!$E$2:$E$403, 0))</f>
        <v>45818</v>
      </c>
      <c r="K84"/>
    </row>
    <row r="85" spans="1:11">
      <c r="A85" s="1">
        <v>108</v>
      </c>
      <c r="B85" s="1" t="s">
        <v>5</v>
      </c>
      <c r="C85" s="1">
        <v>9</v>
      </c>
      <c r="D85" s="1">
        <v>7</v>
      </c>
      <c r="E85" s="1">
        <v>4</v>
      </c>
      <c r="F85" s="1">
        <f>SUMIF(Scores!$E$2:$E$403, 'Next Gen'!$A85, INDEX(Scores!$H$2:$O$403, 0, MATCH($B85, Scores!$H$1:$O$1, 0)))</f>
        <v>6</v>
      </c>
      <c r="G85" s="1" t="str">
        <f>INDEX(Scores!$B$2:$B$403, MATCH('Next Gen'!$A85, Scores!$E$2:$E$403, 0))</f>
        <v>mid</v>
      </c>
      <c r="H85" s="4">
        <f>INDEX(Scores!$D$2:$D$403, MATCH('Next Gen'!$A85, Scores!$E$2:$E$403, 0))</f>
        <v>45819</v>
      </c>
      <c r="K85"/>
    </row>
    <row r="86" spans="1:11">
      <c r="A86" s="1">
        <v>108</v>
      </c>
      <c r="B86" s="1" t="s">
        <v>4</v>
      </c>
      <c r="C86" s="1">
        <v>9</v>
      </c>
      <c r="D86" s="1">
        <v>9</v>
      </c>
      <c r="E86" s="1">
        <v>4</v>
      </c>
      <c r="F86" s="1">
        <f>SUMIF(Scores!$E$2:$E$403, 'Next Gen'!$A86, INDEX(Scores!$H$2:$O$403, 0, MATCH($B86, Scores!$H$1:$O$1, 0)))</f>
        <v>8</v>
      </c>
      <c r="G86" s="1" t="str">
        <f>INDEX(Scores!$B$2:$B$403, MATCH('Next Gen'!$A86, Scores!$E$2:$E$403, 0))</f>
        <v>mid</v>
      </c>
      <c r="H86" s="4">
        <f>INDEX(Scores!$D$2:$D$403, MATCH('Next Gen'!$A86, Scores!$E$2:$E$403, 0))</f>
        <v>45819</v>
      </c>
      <c r="K86"/>
    </row>
    <row r="87" spans="1:11">
      <c r="A87" s="1">
        <v>109</v>
      </c>
      <c r="B87" s="1" t="s">
        <v>5</v>
      </c>
      <c r="C87" s="1">
        <v>9</v>
      </c>
      <c r="D87" s="1">
        <v>7</v>
      </c>
      <c r="E87" s="1">
        <v>3</v>
      </c>
      <c r="F87" s="1">
        <f>SUMIF(Scores!$E$2:$E$403, 'Next Gen'!$A87, INDEX(Scores!$H$2:$O$403, 0, MATCH($B87, Scores!$H$1:$O$1, 0)))</f>
        <v>8</v>
      </c>
      <c r="G87" s="1" t="str">
        <f>INDEX(Scores!$B$2:$B$403, MATCH('Next Gen'!$A87, Scores!$E$2:$E$403, 0))</f>
        <v>mid</v>
      </c>
      <c r="H87" s="4">
        <f>INDEX(Scores!$D$2:$D$403, MATCH('Next Gen'!$A87, Scores!$E$2:$E$403, 0))</f>
        <v>45820</v>
      </c>
      <c r="K87"/>
    </row>
    <row r="88" spans="1:11">
      <c r="A88" s="1">
        <v>109</v>
      </c>
      <c r="B88" s="1" t="s">
        <v>4</v>
      </c>
      <c r="C88" s="1">
        <v>9</v>
      </c>
      <c r="D88" s="1">
        <v>9</v>
      </c>
      <c r="E88" s="1">
        <v>4</v>
      </c>
      <c r="F88" s="1">
        <f>SUMIF(Scores!$E$2:$E$403, 'Next Gen'!$A88, INDEX(Scores!$H$2:$O$403, 0, MATCH($B88, Scores!$H$1:$O$1, 0)))</f>
        <v>5</v>
      </c>
      <c r="G88" s="1" t="str">
        <f>INDEX(Scores!$B$2:$B$403, MATCH('Next Gen'!$A88, Scores!$E$2:$E$403, 0))</f>
        <v>mid</v>
      </c>
      <c r="H88" s="4">
        <f>INDEX(Scores!$D$2:$D$403, MATCH('Next Gen'!$A88, Scores!$E$2:$E$403, 0))</f>
        <v>45820</v>
      </c>
      <c r="K88"/>
    </row>
    <row r="89" spans="1:11">
      <c r="A89" s="1">
        <v>110</v>
      </c>
      <c r="B89" s="1" t="s">
        <v>5</v>
      </c>
      <c r="C89" s="1">
        <v>9</v>
      </c>
      <c r="D89" s="1">
        <v>8</v>
      </c>
      <c r="E89" s="1">
        <v>1</v>
      </c>
      <c r="F89" s="1">
        <f>SUMIF(Scores!$E$2:$E$403, 'Next Gen'!$A89, INDEX(Scores!$H$2:$O$403, 0, MATCH($B89, Scores!$H$1:$O$1, 0)))</f>
        <v>3</v>
      </c>
      <c r="G89" s="1" t="str">
        <f>INDEX(Scores!$B$2:$B$403, MATCH('Next Gen'!$A89, Scores!$E$2:$E$403, 0))</f>
        <v>mid</v>
      </c>
      <c r="H89" s="4">
        <f>INDEX(Scores!$D$2:$D$403, MATCH('Next Gen'!$A89, Scores!$E$2:$E$403, 0))</f>
        <v>45821</v>
      </c>
      <c r="K89"/>
    </row>
    <row r="90" spans="1:11">
      <c r="A90" s="1">
        <v>110</v>
      </c>
      <c r="B90" s="1" t="s">
        <v>4</v>
      </c>
      <c r="C90" s="1">
        <v>9</v>
      </c>
      <c r="D90" s="1">
        <v>7</v>
      </c>
      <c r="E90" s="1">
        <v>3</v>
      </c>
      <c r="F90" s="1">
        <f>SUMIF(Scores!$E$2:$E$403, 'Next Gen'!$A90, INDEX(Scores!$H$2:$O$403, 0, MATCH($B90, Scores!$H$1:$O$1, 0)))</f>
        <v>5</v>
      </c>
      <c r="G90" s="1" t="str">
        <f>INDEX(Scores!$B$2:$B$403, MATCH('Next Gen'!$A90, Scores!$E$2:$E$403, 0))</f>
        <v>mid</v>
      </c>
      <c r="H90" s="4">
        <f>INDEX(Scores!$D$2:$D$403, MATCH('Next Gen'!$A90, Scores!$E$2:$E$403, 0))</f>
        <v>45821</v>
      </c>
      <c r="K90"/>
    </row>
    <row r="91" spans="1:11">
      <c r="A91" s="1">
        <v>111</v>
      </c>
      <c r="B91" s="1" t="s">
        <v>5</v>
      </c>
      <c r="C91" s="1">
        <v>9</v>
      </c>
      <c r="D91" s="1">
        <v>8</v>
      </c>
      <c r="E91" s="1">
        <v>2</v>
      </c>
      <c r="F91" s="1">
        <f>SUMIF(Scores!$E$2:$E$403, 'Next Gen'!$A91, INDEX(Scores!$H$2:$O$403, 0, MATCH($B91, Scores!$H$1:$O$1, 0)))</f>
        <v>4</v>
      </c>
      <c r="G91" s="1" t="str">
        <f>INDEX(Scores!$B$2:$B$403, MATCH('Next Gen'!$A91, Scores!$E$2:$E$403, 0))</f>
        <v>mid</v>
      </c>
      <c r="H91" s="4">
        <f>INDEX(Scores!$D$2:$D$403, MATCH('Next Gen'!$A91, Scores!$E$2:$E$403, 0))</f>
        <v>45824</v>
      </c>
      <c r="K91"/>
    </row>
    <row r="92" spans="1:11">
      <c r="A92" s="1">
        <v>111</v>
      </c>
      <c r="B92" s="1" t="s">
        <v>4</v>
      </c>
      <c r="C92" s="1">
        <v>9</v>
      </c>
      <c r="D92" s="1">
        <v>8</v>
      </c>
      <c r="E92" s="1">
        <v>4</v>
      </c>
      <c r="F92" s="1">
        <f>SUMIF(Scores!$E$2:$E$403, 'Next Gen'!$A92, INDEX(Scores!$H$2:$O$403, 0, MATCH($B92, Scores!$H$1:$O$1, 0)))</f>
        <v>7</v>
      </c>
      <c r="G92" s="1" t="str">
        <f>INDEX(Scores!$B$2:$B$403, MATCH('Next Gen'!$A92, Scores!$E$2:$E$403, 0))</f>
        <v>mid</v>
      </c>
      <c r="H92" s="4">
        <f>INDEX(Scores!$D$2:$D$403, MATCH('Next Gen'!$A92, Scores!$E$2:$E$403, 0))</f>
        <v>45824</v>
      </c>
      <c r="K92"/>
    </row>
    <row r="93" spans="1:11">
      <c r="A93" s="1">
        <v>112</v>
      </c>
      <c r="B93" s="1" t="s">
        <v>5</v>
      </c>
      <c r="C93" s="1">
        <v>9</v>
      </c>
      <c r="D93" s="1">
        <v>8</v>
      </c>
      <c r="E93" s="1">
        <v>1</v>
      </c>
      <c r="F93" s="1">
        <f>SUMIF(Scores!$E$2:$E$403, 'Next Gen'!$A93, INDEX(Scores!$H$2:$O$403, 0, MATCH($B93, Scores!$H$1:$O$1, 0)))</f>
        <v>1</v>
      </c>
      <c r="G93" s="1" t="str">
        <f>INDEX(Scores!$B$2:$B$403, MATCH('Next Gen'!$A93, Scores!$E$2:$E$403, 0))</f>
        <v>mid</v>
      </c>
      <c r="H93" s="4">
        <f>INDEX(Scores!$D$2:$D$403, MATCH('Next Gen'!$A93, Scores!$E$2:$E$403, 0))</f>
        <v>45824</v>
      </c>
      <c r="K93"/>
    </row>
    <row r="94" spans="1:11">
      <c r="A94" s="1">
        <v>112</v>
      </c>
      <c r="B94" s="1" t="s">
        <v>4</v>
      </c>
      <c r="C94" s="1">
        <v>9</v>
      </c>
      <c r="D94" s="1">
        <v>9</v>
      </c>
      <c r="E94" s="1">
        <v>2</v>
      </c>
      <c r="F94" s="1">
        <f>SUMIF(Scores!$E$2:$E$403, 'Next Gen'!$A94, INDEX(Scores!$H$2:$O$403, 0, MATCH($B94, Scores!$H$1:$O$1, 0)))</f>
        <v>3</v>
      </c>
      <c r="G94" s="1" t="str">
        <f>INDEX(Scores!$B$2:$B$403, MATCH('Next Gen'!$A94, Scores!$E$2:$E$403, 0))</f>
        <v>mid</v>
      </c>
      <c r="H94" s="4">
        <f>INDEX(Scores!$D$2:$D$403, MATCH('Next Gen'!$A94, Scores!$E$2:$E$403, 0))</f>
        <v>45824</v>
      </c>
      <c r="K94"/>
    </row>
    <row r="95" spans="1:11">
      <c r="A95" s="1">
        <v>112</v>
      </c>
      <c r="B95" s="1" t="s">
        <v>6</v>
      </c>
      <c r="C95" s="1">
        <v>9</v>
      </c>
      <c r="D95" s="1">
        <v>6</v>
      </c>
      <c r="E95" s="1">
        <v>3</v>
      </c>
      <c r="F95" s="1">
        <f>SUMIF(Scores!$E$2:$E$403, 'Next Gen'!$A95, INDEX(Scores!$H$2:$O$403, 0, MATCH($B95, Scores!$H$1:$O$1, 0)))</f>
        <v>4</v>
      </c>
      <c r="G95" s="1" t="str">
        <f>INDEX(Scores!$B$2:$B$403, MATCH('Next Gen'!$A95, Scores!$E$2:$E$403, 0))</f>
        <v>mid</v>
      </c>
      <c r="H95" s="4">
        <f>INDEX(Scores!$D$2:$D$403, MATCH('Next Gen'!$A95, Scores!$E$2:$E$403, 0))</f>
        <v>45824</v>
      </c>
      <c r="K95"/>
    </row>
    <row r="96" spans="1:11">
      <c r="A96" s="1">
        <v>112</v>
      </c>
      <c r="B96" s="1" t="s">
        <v>7</v>
      </c>
      <c r="C96" s="1">
        <v>9</v>
      </c>
      <c r="D96" s="1">
        <v>3</v>
      </c>
      <c r="E96" s="1">
        <v>2</v>
      </c>
      <c r="F96" s="1">
        <f>SUMIF(Scores!$E$2:$E$403, 'Next Gen'!$A96, INDEX(Scores!$H$2:$O$403, 0, MATCH($B96, Scores!$H$1:$O$1, 0)))</f>
        <v>6</v>
      </c>
      <c r="G96" s="1" t="str">
        <f>INDEX(Scores!$B$2:$B$403, MATCH('Next Gen'!$A96, Scores!$E$2:$E$403, 0))</f>
        <v>mid</v>
      </c>
      <c r="H96" s="4">
        <f>INDEX(Scores!$D$2:$D$403, MATCH('Next Gen'!$A96, Scores!$E$2:$E$403, 0))</f>
        <v>45824</v>
      </c>
      <c r="K96"/>
    </row>
    <row r="97" spans="1:11">
      <c r="A97" s="1">
        <v>113</v>
      </c>
      <c r="B97" s="1" t="s">
        <v>5</v>
      </c>
      <c r="C97" s="1">
        <v>9</v>
      </c>
      <c r="D97" s="1">
        <v>9</v>
      </c>
      <c r="E97" s="1">
        <v>3</v>
      </c>
      <c r="F97" s="1">
        <f>SUMIF(Scores!$E$2:$E$403, 'Next Gen'!$A97, INDEX(Scores!$H$2:$O$403, 0, MATCH($B97, Scores!$H$1:$O$1, 0)))</f>
        <v>7</v>
      </c>
      <c r="G97" s="1" t="str">
        <f>INDEX(Scores!$B$2:$B$403, MATCH('Next Gen'!$A97, Scores!$E$2:$E$403, 0))</f>
        <v>mid</v>
      </c>
      <c r="H97" s="4">
        <f>INDEX(Scores!$D$2:$D$403, MATCH('Next Gen'!$A97, Scores!$E$2:$E$403, 0))</f>
        <v>45825</v>
      </c>
      <c r="K97"/>
    </row>
    <row r="98" spans="1:11">
      <c r="A98" s="1">
        <v>113</v>
      </c>
      <c r="B98" s="1" t="s">
        <v>4</v>
      </c>
      <c r="C98" s="1">
        <v>9</v>
      </c>
      <c r="D98" s="1">
        <v>9</v>
      </c>
      <c r="E98" s="1">
        <v>7</v>
      </c>
      <c r="F98" s="1">
        <f>SUMIF(Scores!$E$2:$E$403, 'Next Gen'!$A98, INDEX(Scores!$H$2:$O$403, 0, MATCH($B98, Scores!$H$1:$O$1, 0)))</f>
        <v>12</v>
      </c>
      <c r="G98" s="1" t="str">
        <f>INDEX(Scores!$B$2:$B$403, MATCH('Next Gen'!$A98, Scores!$E$2:$E$403, 0))</f>
        <v>mid</v>
      </c>
      <c r="H98" s="4">
        <f>INDEX(Scores!$D$2:$D$403, MATCH('Next Gen'!$A98, Scores!$E$2:$E$403, 0))</f>
        <v>45825</v>
      </c>
      <c r="K98"/>
    </row>
    <row r="99" spans="1:11">
      <c r="A99" s="1">
        <v>114</v>
      </c>
      <c r="B99" s="1" t="s">
        <v>5</v>
      </c>
      <c r="C99" s="1">
        <v>9</v>
      </c>
      <c r="D99" s="1">
        <v>7</v>
      </c>
      <c r="E99" s="1">
        <v>4</v>
      </c>
      <c r="F99" s="1">
        <f>SUMIF(Scores!$E$2:$E$403, 'Next Gen'!$A99, INDEX(Scores!$H$2:$O$403, 0, MATCH($B99, Scores!$H$1:$O$1, 0)))</f>
        <v>11</v>
      </c>
      <c r="G99" s="1" t="str">
        <f>INDEX(Scores!$B$2:$B$403, MATCH('Next Gen'!$A99, Scores!$E$2:$E$403, 0))</f>
        <v>mid</v>
      </c>
      <c r="H99" s="4">
        <f>INDEX(Scores!$D$2:$D$403, MATCH('Next Gen'!$A99, Scores!$E$2:$E$403, 0))</f>
        <v>45825</v>
      </c>
      <c r="K99"/>
    </row>
    <row r="100" spans="1:11">
      <c r="A100" s="1">
        <v>114</v>
      </c>
      <c r="B100" s="1" t="s">
        <v>4</v>
      </c>
      <c r="C100" s="1">
        <v>9</v>
      </c>
      <c r="D100" s="1">
        <v>8</v>
      </c>
      <c r="E100" s="1">
        <v>0</v>
      </c>
      <c r="F100" s="1">
        <f>SUMIF(Scores!$E$2:$E$403, 'Next Gen'!$A100, INDEX(Scores!$H$2:$O$403, 0, MATCH($B100, Scores!$H$1:$O$1, 0)))</f>
        <v>0</v>
      </c>
      <c r="G100" s="1" t="str">
        <f>INDEX(Scores!$B$2:$B$403, MATCH('Next Gen'!$A100, Scores!$E$2:$E$403, 0))</f>
        <v>mid</v>
      </c>
      <c r="H100" s="4">
        <f>INDEX(Scores!$D$2:$D$403, MATCH('Next Gen'!$A100, Scores!$E$2:$E$403, 0))</f>
        <v>45825</v>
      </c>
      <c r="K100"/>
    </row>
    <row r="101" spans="1:11">
      <c r="A101" s="1">
        <v>114</v>
      </c>
      <c r="B101" s="1" t="s">
        <v>6</v>
      </c>
      <c r="C101" s="1">
        <v>9</v>
      </c>
      <c r="D101" s="1">
        <v>4</v>
      </c>
      <c r="E101" s="1">
        <v>1</v>
      </c>
      <c r="F101" s="1">
        <f>SUMIF(Scores!$E$2:$E$403, 'Next Gen'!$A101, INDEX(Scores!$H$2:$O$403, 0, MATCH($B101, Scores!$H$1:$O$1, 0)))</f>
        <v>1</v>
      </c>
      <c r="G101" s="1" t="str">
        <f>INDEX(Scores!$B$2:$B$403, MATCH('Next Gen'!$A101, Scores!$E$2:$E$403, 0))</f>
        <v>mid</v>
      </c>
      <c r="H101" s="4">
        <f>INDEX(Scores!$D$2:$D$403, MATCH('Next Gen'!$A101, Scores!$E$2:$E$403, 0))</f>
        <v>45825</v>
      </c>
      <c r="K101"/>
    </row>
    <row r="102" spans="1:11">
      <c r="A102" s="1">
        <v>115</v>
      </c>
      <c r="B102" s="1" t="s">
        <v>5</v>
      </c>
      <c r="C102" s="1">
        <v>9</v>
      </c>
      <c r="D102" s="1">
        <v>8</v>
      </c>
      <c r="E102" s="1">
        <v>5</v>
      </c>
      <c r="F102" s="1">
        <f>SUMIF(Scores!$E$2:$E$403, 'Next Gen'!$A102, INDEX(Scores!$H$2:$O$403, 0, MATCH($B102, Scores!$H$1:$O$1, 0)))</f>
        <v>10</v>
      </c>
      <c r="G102" s="1" t="str">
        <f>INDEX(Scores!$B$2:$B$403, MATCH('Next Gen'!$A102, Scores!$E$2:$E$403, 0))</f>
        <v>high</v>
      </c>
      <c r="H102" s="4">
        <f>INDEX(Scores!$D$2:$D$403, MATCH('Next Gen'!$A102, Scores!$E$2:$E$403, 0))</f>
        <v>45825</v>
      </c>
      <c r="K102"/>
    </row>
    <row r="103" spans="1:11">
      <c r="A103" s="1">
        <v>115</v>
      </c>
      <c r="B103" s="1" t="s">
        <v>4</v>
      </c>
      <c r="C103" s="1">
        <v>9</v>
      </c>
      <c r="D103" s="1">
        <v>8</v>
      </c>
      <c r="E103" s="1">
        <v>5</v>
      </c>
      <c r="F103" s="1">
        <f>SUMIF(Scores!$E$2:$E$403, 'Next Gen'!$A103, INDEX(Scores!$H$2:$O$403, 0, MATCH($B103, Scores!$H$1:$O$1, 0)))</f>
        <v>14</v>
      </c>
      <c r="G103" s="1" t="str">
        <f>INDEX(Scores!$B$2:$B$403, MATCH('Next Gen'!$A103, Scores!$E$2:$E$403, 0))</f>
        <v>high</v>
      </c>
      <c r="H103" s="4">
        <f>INDEX(Scores!$D$2:$D$403, MATCH('Next Gen'!$A103, Scores!$E$2:$E$403, 0))</f>
        <v>45825</v>
      </c>
      <c r="K103"/>
    </row>
    <row r="104" spans="1:11">
      <c r="A104" s="1">
        <v>115</v>
      </c>
      <c r="B104" s="1" t="s">
        <v>6</v>
      </c>
      <c r="C104" s="1">
        <v>9</v>
      </c>
      <c r="D104" s="1">
        <v>6</v>
      </c>
      <c r="E104" s="1">
        <v>2</v>
      </c>
      <c r="F104" s="1">
        <f>SUMIF(Scores!$E$2:$E$403, 'Next Gen'!$A104, INDEX(Scores!$H$2:$O$403, 0, MATCH($B104, Scores!$H$1:$O$1, 0)))</f>
        <v>2</v>
      </c>
      <c r="G104" s="1" t="str">
        <f>INDEX(Scores!$B$2:$B$403, MATCH('Next Gen'!$A104, Scores!$E$2:$E$403, 0))</f>
        <v>high</v>
      </c>
      <c r="H104" s="4">
        <f>INDEX(Scores!$D$2:$D$403, MATCH('Next Gen'!$A104, Scores!$E$2:$E$403, 0))</f>
        <v>45825</v>
      </c>
      <c r="K104"/>
    </row>
    <row r="105" spans="1:11">
      <c r="A105" s="1">
        <v>116</v>
      </c>
      <c r="B105" s="1" t="s">
        <v>5</v>
      </c>
      <c r="C105" s="1">
        <v>12</v>
      </c>
      <c r="D105" s="1">
        <v>10</v>
      </c>
      <c r="E105" s="1">
        <v>4</v>
      </c>
      <c r="F105" s="1">
        <f>SUMIF(Scores!$E$2:$E$403, 'Next Gen'!$A105, INDEX(Scores!$H$2:$O$403, 0, MATCH($B105, Scores!$H$1:$O$1, 0)))</f>
        <v>10</v>
      </c>
      <c r="G105" s="1" t="str">
        <f>INDEX(Scores!$B$2:$B$403, MATCH('Next Gen'!$A105, Scores!$E$2:$E$403, 0))</f>
        <v>mid</v>
      </c>
      <c r="H105" s="4">
        <f>INDEX(Scores!$D$2:$D$403, MATCH('Next Gen'!$A105, Scores!$E$2:$E$403, 0))</f>
        <v>45826</v>
      </c>
      <c r="K105"/>
    </row>
    <row r="106" spans="1:11">
      <c r="A106" s="1">
        <v>116</v>
      </c>
      <c r="B106" s="1" t="s">
        <v>4</v>
      </c>
      <c r="C106" s="1">
        <v>12</v>
      </c>
      <c r="D106" s="1">
        <v>10</v>
      </c>
      <c r="E106" s="1">
        <v>4</v>
      </c>
      <c r="F106" s="1">
        <f>SUMIF(Scores!$E$2:$E$403, 'Next Gen'!$A106, INDEX(Scores!$H$2:$O$403, 0, MATCH($B106, Scores!$H$1:$O$1, 0)))</f>
        <v>7</v>
      </c>
      <c r="G106" s="1" t="str">
        <f>INDEX(Scores!$B$2:$B$403, MATCH('Next Gen'!$A106, Scores!$E$2:$E$403, 0))</f>
        <v>mid</v>
      </c>
      <c r="H106" s="4">
        <f>INDEX(Scores!$D$2:$D$403, MATCH('Next Gen'!$A106, Scores!$E$2:$E$403, 0))</f>
        <v>45826</v>
      </c>
      <c r="K106"/>
    </row>
    <row r="107" spans="1:11">
      <c r="A107" s="1">
        <v>117</v>
      </c>
      <c r="B107" s="1" t="s">
        <v>5</v>
      </c>
      <c r="C107" s="1">
        <v>9</v>
      </c>
      <c r="D107" s="1">
        <v>7</v>
      </c>
      <c r="E107" s="1">
        <v>2</v>
      </c>
      <c r="F107" s="1">
        <f>SUMIF(Scores!$E$2:$E$403, 'Next Gen'!$A107, INDEX(Scores!$H$2:$O$403, 0, MATCH($B107, Scores!$H$1:$O$1, 0)))</f>
        <v>2</v>
      </c>
      <c r="G107" s="1" t="str">
        <f>INDEX(Scores!$B$2:$B$403, MATCH('Next Gen'!$A107, Scores!$E$2:$E$403, 0))</f>
        <v>low</v>
      </c>
      <c r="H107" s="4">
        <f>INDEX(Scores!$D$2:$D$403, MATCH('Next Gen'!$A107, Scores!$E$2:$E$403, 0))</f>
        <v>45826</v>
      </c>
      <c r="K107"/>
    </row>
    <row r="108" spans="1:11">
      <c r="A108" s="1">
        <v>117</v>
      </c>
      <c r="B108" s="1" t="s">
        <v>4</v>
      </c>
      <c r="C108" s="1">
        <v>9</v>
      </c>
      <c r="D108" s="1">
        <v>9</v>
      </c>
      <c r="E108" s="1">
        <v>5</v>
      </c>
      <c r="F108" s="1">
        <f>SUMIF(Scores!$E$2:$E$403, 'Next Gen'!$A108, INDEX(Scores!$H$2:$O$403, 0, MATCH($B108, Scores!$H$1:$O$1, 0)))</f>
        <v>14</v>
      </c>
      <c r="G108" s="1" t="str">
        <f>INDEX(Scores!$B$2:$B$403, MATCH('Next Gen'!$A108, Scores!$E$2:$E$403, 0))</f>
        <v>low</v>
      </c>
      <c r="H108" s="4">
        <f>INDEX(Scores!$D$2:$D$403, MATCH('Next Gen'!$A108, Scores!$E$2:$E$403, 0))</f>
        <v>45826</v>
      </c>
      <c r="K108"/>
    </row>
    <row r="109" spans="1:11">
      <c r="A109" s="1">
        <v>118</v>
      </c>
      <c r="B109" s="1" t="s">
        <v>5</v>
      </c>
      <c r="C109" s="1">
        <v>9</v>
      </c>
      <c r="D109" s="1">
        <v>8</v>
      </c>
      <c r="E109" s="1">
        <v>2</v>
      </c>
      <c r="F109" s="1">
        <f>SUMIF(Scores!$E$2:$E$403, 'Next Gen'!$A109, INDEX(Scores!$H$2:$O$403, 0, MATCH($B109, Scores!$H$1:$O$1, 0)))</f>
        <v>5</v>
      </c>
      <c r="G109" s="1" t="str">
        <f>INDEX(Scores!$B$2:$B$403, MATCH('Next Gen'!$A109, Scores!$E$2:$E$403, 0))</f>
        <v>high</v>
      </c>
      <c r="H109" s="4">
        <f>INDEX(Scores!$D$2:$D$403, MATCH('Next Gen'!$A109, Scores!$E$2:$E$403, 0))</f>
        <v>45826</v>
      </c>
      <c r="K109"/>
    </row>
    <row r="110" spans="1:11">
      <c r="A110" s="1">
        <v>118</v>
      </c>
      <c r="B110" s="1" t="s">
        <v>4</v>
      </c>
      <c r="C110" s="1">
        <v>9</v>
      </c>
      <c r="D110" s="1">
        <v>7</v>
      </c>
      <c r="E110" s="1">
        <v>4</v>
      </c>
      <c r="F110" s="1">
        <f>SUMIF(Scores!$E$2:$E$403, 'Next Gen'!$A110, INDEX(Scores!$H$2:$O$403, 0, MATCH($B110, Scores!$H$1:$O$1, 0)))</f>
        <v>9</v>
      </c>
      <c r="G110" s="1" t="str">
        <f>INDEX(Scores!$B$2:$B$403, MATCH('Next Gen'!$A110, Scores!$E$2:$E$403, 0))</f>
        <v>high</v>
      </c>
      <c r="H110" s="4">
        <f>INDEX(Scores!$D$2:$D$403, MATCH('Next Gen'!$A110, Scores!$E$2:$E$403, 0))</f>
        <v>45826</v>
      </c>
      <c r="K110"/>
    </row>
    <row r="111" spans="1:11">
      <c r="A111" s="1">
        <v>119</v>
      </c>
      <c r="B111" s="1" t="s">
        <v>5</v>
      </c>
      <c r="C111" s="1">
        <v>9</v>
      </c>
      <c r="D111" s="1">
        <v>9</v>
      </c>
      <c r="E111" s="1">
        <v>6</v>
      </c>
      <c r="F111" s="1">
        <f>SUMIF(Scores!$E$2:$E$403, 'Next Gen'!$A111, INDEX(Scores!$H$2:$O$403, 0, MATCH($B111, Scores!$H$1:$O$1, 0)))</f>
        <v>13</v>
      </c>
      <c r="G111" s="1" t="str">
        <f>INDEX(Scores!$B$2:$B$403, MATCH('Next Gen'!$A111, Scores!$E$2:$E$403, 0))</f>
        <v>mid</v>
      </c>
      <c r="H111" s="4">
        <f>INDEX(Scores!$D$2:$D$403, MATCH('Next Gen'!$A111, Scores!$E$2:$E$403, 0))</f>
        <v>45827</v>
      </c>
      <c r="K111"/>
    </row>
    <row r="112" spans="1:11">
      <c r="A112" s="1">
        <v>119</v>
      </c>
      <c r="B112" s="1" t="s">
        <v>4</v>
      </c>
      <c r="C112" s="1">
        <v>9</v>
      </c>
      <c r="D112" s="1">
        <v>9</v>
      </c>
      <c r="E112" s="1">
        <v>4</v>
      </c>
      <c r="F112" s="1">
        <f>SUMIF(Scores!$E$2:$E$403, 'Next Gen'!$A112, INDEX(Scores!$H$2:$O$403, 0, MATCH($B112, Scores!$H$1:$O$1, 0)))</f>
        <v>8</v>
      </c>
      <c r="G112" s="1" t="str">
        <f>INDEX(Scores!$B$2:$B$403, MATCH('Next Gen'!$A112, Scores!$E$2:$E$403, 0))</f>
        <v>mid</v>
      </c>
      <c r="H112" s="4">
        <f>INDEX(Scores!$D$2:$D$403, MATCH('Next Gen'!$A112, Scores!$E$2:$E$403, 0))</f>
        <v>45827</v>
      </c>
      <c r="K112"/>
    </row>
    <row r="113" spans="1:11" ht="17" customHeight="1">
      <c r="A113" s="1">
        <v>120</v>
      </c>
      <c r="B113" s="1" t="s">
        <v>5</v>
      </c>
      <c r="C113" s="1">
        <v>12</v>
      </c>
      <c r="D113" s="1">
        <v>12</v>
      </c>
      <c r="E113" s="1">
        <v>5</v>
      </c>
      <c r="F113" s="1">
        <f>SUMIF(Scores!$E$2:$E$403, 'Next Gen'!$A113, INDEX(Scores!$H$2:$O$403, 0, MATCH($B113, Scores!$H$1:$O$1, 0)))</f>
        <v>8</v>
      </c>
      <c r="G113" s="1" t="str">
        <f>INDEX(Scores!$B$2:$B$403, MATCH('Next Gen'!$A113, Scores!$E$2:$E$403, 0))</f>
        <v>mid</v>
      </c>
      <c r="H113" s="4">
        <f>INDEX(Scores!$D$2:$D$403, MATCH('Next Gen'!$A113, Scores!$E$2:$E$403, 0))</f>
        <v>45827</v>
      </c>
      <c r="K113"/>
    </row>
    <row r="114" spans="1:11">
      <c r="A114" s="1">
        <v>120</v>
      </c>
      <c r="B114" s="1" t="s">
        <v>4</v>
      </c>
      <c r="C114" s="1">
        <v>12</v>
      </c>
      <c r="D114" s="1">
        <v>12</v>
      </c>
      <c r="E114" s="1">
        <v>6</v>
      </c>
      <c r="F114" s="1">
        <f>SUMIF(Scores!$E$2:$E$403, 'Next Gen'!$A114, INDEX(Scores!$H$2:$O$403, 0, MATCH($B114, Scores!$H$1:$O$1, 0)))</f>
        <v>12</v>
      </c>
      <c r="G114" s="1" t="str">
        <f>INDEX(Scores!$B$2:$B$403, MATCH('Next Gen'!$A114, Scores!$E$2:$E$403, 0))</f>
        <v>mid</v>
      </c>
      <c r="H114" s="4">
        <f>INDEX(Scores!$D$2:$D$403, MATCH('Next Gen'!$A114, Scores!$E$2:$E$403, 0))</f>
        <v>45827</v>
      </c>
      <c r="K114"/>
    </row>
    <row r="115" spans="1:11" ht="17" customHeight="1">
      <c r="A115" s="1">
        <v>121</v>
      </c>
      <c r="B115" s="1" t="s">
        <v>5</v>
      </c>
      <c r="C115" s="1">
        <v>9</v>
      </c>
      <c r="D115" s="1">
        <v>7</v>
      </c>
      <c r="E115" s="1">
        <v>4</v>
      </c>
      <c r="F115" s="1">
        <f>SUMIF(Scores!$E$2:$E$403, 'Next Gen'!$A115, INDEX(Scores!$H$2:$O$403, 0, MATCH($B115, Scores!$H$1:$O$1, 0)))</f>
        <v>6</v>
      </c>
      <c r="G115" s="1" t="str">
        <f>INDEX(Scores!$B$2:$B$403, MATCH('Next Gen'!$A115, Scores!$E$2:$E$403, 0))</f>
        <v>mid</v>
      </c>
      <c r="H115" s="4">
        <f>INDEX(Scores!$D$2:$D$403, MATCH('Next Gen'!$A115, Scores!$E$2:$E$403, 0))</f>
        <v>45828</v>
      </c>
      <c r="K115"/>
    </row>
    <row r="116" spans="1:11">
      <c r="A116" s="1">
        <v>121</v>
      </c>
      <c r="B116" s="1" t="s">
        <v>4</v>
      </c>
      <c r="C116" s="1">
        <v>9</v>
      </c>
      <c r="D116" s="1">
        <v>7</v>
      </c>
      <c r="E116" s="1">
        <v>5</v>
      </c>
      <c r="F116" s="1">
        <f>SUMIF(Scores!$E$2:$E$403, 'Next Gen'!$A116, INDEX(Scores!$H$2:$O$403, 0, MATCH($B116, Scores!$H$1:$O$1, 0)))</f>
        <v>10</v>
      </c>
      <c r="G116" s="1" t="str">
        <f>INDEX(Scores!$B$2:$B$403, MATCH('Next Gen'!$A116, Scores!$E$2:$E$403, 0))</f>
        <v>mid</v>
      </c>
      <c r="H116" s="4">
        <f>INDEX(Scores!$D$2:$D$403, MATCH('Next Gen'!$A116, Scores!$E$2:$E$403, 0))</f>
        <v>45828</v>
      </c>
      <c r="K116"/>
    </row>
    <row r="117" spans="1:11" ht="17" customHeight="1">
      <c r="A117" s="1">
        <v>122</v>
      </c>
      <c r="B117" s="1" t="s">
        <v>5</v>
      </c>
      <c r="C117" s="1">
        <v>9</v>
      </c>
      <c r="D117" s="1">
        <v>7</v>
      </c>
      <c r="E117" s="1">
        <v>6</v>
      </c>
      <c r="F117" s="1">
        <f>SUMIF(Scores!$E$2:$E$403, 'Next Gen'!$A117, INDEX(Scores!$H$2:$O$403, 0, MATCH($B117, Scores!$H$1:$O$1, 0)))</f>
        <v>11</v>
      </c>
      <c r="G117" s="1" t="str">
        <f>INDEX(Scores!$B$2:$B$403, MATCH('Next Gen'!$A117, Scores!$E$2:$E$403, 0))</f>
        <v>high</v>
      </c>
      <c r="H117" s="4">
        <f>INDEX(Scores!$D$2:$D$403, MATCH('Next Gen'!$A117, Scores!$E$2:$E$403, 0))</f>
        <v>45828</v>
      </c>
      <c r="K117"/>
    </row>
    <row r="118" spans="1:11">
      <c r="A118" s="1">
        <v>122</v>
      </c>
      <c r="B118" s="1" t="s">
        <v>4</v>
      </c>
      <c r="C118" s="1">
        <v>9</v>
      </c>
      <c r="D118" s="1">
        <v>7</v>
      </c>
      <c r="E118" s="1">
        <v>3</v>
      </c>
      <c r="F118" s="1">
        <f>SUMIF(Scores!$E$2:$E$403, 'Next Gen'!$A118, INDEX(Scores!$H$2:$O$403, 0, MATCH($B118, Scores!$H$1:$O$1, 0)))</f>
        <v>7</v>
      </c>
      <c r="G118" s="1" t="str">
        <f>INDEX(Scores!$B$2:$B$403, MATCH('Next Gen'!$A118, Scores!$E$2:$E$403, 0))</f>
        <v>high</v>
      </c>
      <c r="H118" s="4">
        <f>INDEX(Scores!$D$2:$D$403, MATCH('Next Gen'!$A118, Scores!$E$2:$E$403, 0))</f>
        <v>45828</v>
      </c>
      <c r="K118"/>
    </row>
    <row r="119" spans="1:11" ht="17" customHeight="1">
      <c r="A119" s="1">
        <v>123</v>
      </c>
      <c r="B119" s="1" t="s">
        <v>5</v>
      </c>
      <c r="C119" s="1">
        <v>9</v>
      </c>
      <c r="D119" s="1">
        <v>8</v>
      </c>
      <c r="E119" s="1">
        <v>2</v>
      </c>
      <c r="F119" s="1">
        <f>SUMIF(Scores!$E$2:$E$403, 'Next Gen'!$A119, INDEX(Scores!$H$2:$O$403, 0, MATCH($B119, Scores!$H$1:$O$1, 0)))</f>
        <v>3</v>
      </c>
      <c r="G119" s="1" t="str">
        <f>INDEX(Scores!$B$2:$B$403, MATCH('Next Gen'!$A119, Scores!$E$2:$E$403, 0))</f>
        <v>low</v>
      </c>
      <c r="H119" s="4">
        <f>INDEX(Scores!$D$2:$D$403, MATCH('Next Gen'!$A119, Scores!$E$2:$E$403, 0))</f>
        <v>45828</v>
      </c>
      <c r="K119"/>
    </row>
    <row r="120" spans="1:11">
      <c r="A120" s="1">
        <v>123</v>
      </c>
      <c r="B120" s="1" t="s">
        <v>4</v>
      </c>
      <c r="C120" s="1">
        <v>9</v>
      </c>
      <c r="D120" s="1">
        <v>8</v>
      </c>
      <c r="E120" s="1">
        <v>4</v>
      </c>
      <c r="F120" s="1">
        <f>SUMIF(Scores!$E$2:$E$403, 'Next Gen'!$A120, INDEX(Scores!$H$2:$O$403, 0, MATCH($B120, Scores!$H$1:$O$1, 0)))</f>
        <v>11</v>
      </c>
      <c r="G120" s="1" t="str">
        <f>INDEX(Scores!$B$2:$B$403, MATCH('Next Gen'!$A120, Scores!$E$2:$E$403, 0))</f>
        <v>low</v>
      </c>
      <c r="H120" s="4">
        <f>INDEX(Scores!$D$2:$D$403, MATCH('Next Gen'!$A120, Scores!$E$2:$E$403, 0))</f>
        <v>45828</v>
      </c>
      <c r="K120"/>
    </row>
    <row r="121" spans="1:11" ht="17" customHeight="1">
      <c r="A121" s="1">
        <v>124</v>
      </c>
      <c r="B121" s="1" t="s">
        <v>5</v>
      </c>
      <c r="C121" s="1">
        <v>9</v>
      </c>
      <c r="D121" s="1">
        <v>7</v>
      </c>
      <c r="E121" s="1">
        <v>4</v>
      </c>
      <c r="F121" s="1">
        <f>SUMIF(Scores!$E$2:$E$403, 'Next Gen'!$A121, INDEX(Scores!$H$2:$O$403, 0, MATCH($B121, Scores!$H$1:$O$1, 0)))</f>
        <v>12</v>
      </c>
      <c r="G121" s="1" t="str">
        <f>INDEX(Scores!$B$2:$B$403, MATCH('Next Gen'!$A121, Scores!$E$2:$E$403, 0))</f>
        <v>mid</v>
      </c>
      <c r="H121" s="4">
        <f>INDEX(Scores!$D$2:$D$403, MATCH('Next Gen'!$A121, Scores!$E$2:$E$403, 0))</f>
        <v>45831</v>
      </c>
      <c r="K121"/>
    </row>
    <row r="122" spans="1:11">
      <c r="A122" s="1">
        <v>124</v>
      </c>
      <c r="B122" s="1" t="s">
        <v>100</v>
      </c>
      <c r="C122" s="1">
        <v>9</v>
      </c>
      <c r="D122" s="1">
        <v>2</v>
      </c>
      <c r="E122" s="1">
        <v>1</v>
      </c>
      <c r="F122" s="1">
        <f>SUMIF(Scores!$E$2:$E$403, 'Next Gen'!$A122, INDEX(Scores!$H$2:$O$403, 0, MATCH($B122, Scores!$H$1:$O$1, 0)))</f>
        <v>2</v>
      </c>
      <c r="G122" s="1" t="str">
        <f>INDEX(Scores!$B$2:$B$403, MATCH('Next Gen'!$A122, Scores!$E$2:$E$403, 0))</f>
        <v>mid</v>
      </c>
      <c r="H122" s="4">
        <f>INDEX(Scores!$D$2:$D$403, MATCH('Next Gen'!$A122, Scores!$E$2:$E$403, 0))</f>
        <v>45831</v>
      </c>
      <c r="K122"/>
    </row>
    <row r="123" spans="1:11" ht="17" customHeight="1">
      <c r="A123" s="1">
        <v>125</v>
      </c>
      <c r="B123" s="1" t="s">
        <v>5</v>
      </c>
      <c r="C123" s="1">
        <v>9</v>
      </c>
      <c r="D123" s="1">
        <v>8</v>
      </c>
      <c r="E123" s="1">
        <v>6</v>
      </c>
      <c r="F123" s="1">
        <f>SUMIF(Scores!$E$2:$E$403, 'Next Gen'!$A123, INDEX(Scores!$H$2:$O$403, 0, MATCH($B123, Scores!$H$1:$O$1, 0)))</f>
        <v>10</v>
      </c>
      <c r="G123" s="1" t="str">
        <f>INDEX(Scores!$B$2:$B$403, MATCH('Next Gen'!$A123, Scores!$E$2:$E$403, 0))</f>
        <v>mid</v>
      </c>
      <c r="H123" s="4">
        <f>INDEX(Scores!$D$2:$D$403, MATCH('Next Gen'!$A123, Scores!$E$2:$E$403, 0))</f>
        <v>45831</v>
      </c>
      <c r="K123"/>
    </row>
    <row r="124" spans="1:11">
      <c r="A124" s="1">
        <v>125</v>
      </c>
      <c r="B124" s="1" t="s">
        <v>4</v>
      </c>
      <c r="C124" s="1">
        <v>9</v>
      </c>
      <c r="D124" s="1">
        <v>9</v>
      </c>
      <c r="E124" s="1">
        <v>3</v>
      </c>
      <c r="F124" s="1">
        <f>SUMIF(Scores!$E$2:$E$403, 'Next Gen'!$A124, INDEX(Scores!$H$2:$O$403, 0, MATCH($B124, Scores!$H$1:$O$1, 0)))</f>
        <v>9</v>
      </c>
      <c r="G124" s="1" t="str">
        <f>INDEX(Scores!$B$2:$B$403, MATCH('Next Gen'!$A124, Scores!$E$2:$E$403, 0))</f>
        <v>mid</v>
      </c>
      <c r="H124" s="4">
        <f>INDEX(Scores!$D$2:$D$403, MATCH('Next Gen'!$A124, Scores!$E$2:$E$403, 0))</f>
        <v>45831</v>
      </c>
      <c r="K124"/>
    </row>
    <row r="125" spans="1:11" ht="17" customHeight="1">
      <c r="A125" s="1">
        <v>126</v>
      </c>
      <c r="B125" s="1" t="s">
        <v>5</v>
      </c>
      <c r="C125" s="1">
        <v>15</v>
      </c>
      <c r="D125" s="1">
        <v>13</v>
      </c>
      <c r="E125" s="1">
        <v>3</v>
      </c>
      <c r="F125" s="1">
        <f>SUMIF(Scores!$E$2:$E$403, 'Next Gen'!$A125, INDEX(Scores!$H$2:$O$403, 0, MATCH($B125, Scores!$H$1:$O$1, 0)))</f>
        <v>5</v>
      </c>
      <c r="G125" s="1" t="str">
        <f>INDEX(Scores!$B$2:$B$403, MATCH('Next Gen'!$A125, Scores!$E$2:$E$403, 0))</f>
        <v>mid</v>
      </c>
      <c r="H125" s="4">
        <f>INDEX(Scores!$D$2:$D$403, MATCH('Next Gen'!$A125, Scores!$E$2:$E$403, 0))</f>
        <v>45832</v>
      </c>
      <c r="K125"/>
    </row>
    <row r="126" spans="1:11">
      <c r="A126" s="1">
        <v>126</v>
      </c>
      <c r="B126" s="1" t="s">
        <v>4</v>
      </c>
      <c r="C126" s="1">
        <v>15</v>
      </c>
      <c r="D126" s="1">
        <v>13</v>
      </c>
      <c r="E126" s="1">
        <v>4</v>
      </c>
      <c r="F126" s="1">
        <f>SUMIF(Scores!$E$2:$E$403, 'Next Gen'!$A126, INDEX(Scores!$H$2:$O$403, 0, MATCH($B126, Scores!$H$1:$O$1, 0)))</f>
        <v>9</v>
      </c>
      <c r="G126" s="1" t="str">
        <f>INDEX(Scores!$B$2:$B$403, MATCH('Next Gen'!$A126, Scores!$E$2:$E$403, 0))</f>
        <v>mid</v>
      </c>
      <c r="H126" s="4">
        <f>INDEX(Scores!$D$2:$D$403, MATCH('Next Gen'!$A126, Scores!$E$2:$E$403, 0))</f>
        <v>45832</v>
      </c>
      <c r="K126"/>
    </row>
    <row r="127" spans="1:11" ht="17" customHeight="1">
      <c r="A127" s="1">
        <v>127</v>
      </c>
      <c r="B127" s="1" t="s">
        <v>5</v>
      </c>
      <c r="C127" s="1">
        <v>9</v>
      </c>
      <c r="D127" s="1">
        <v>9</v>
      </c>
      <c r="E127" s="1">
        <v>5</v>
      </c>
      <c r="F127" s="1">
        <f>SUMIF(Scores!$E$2:$E$403, 'Next Gen'!$A127, INDEX(Scores!$H$2:$O$403, 0, MATCH($B127, Scores!$H$1:$O$1, 0)))</f>
        <v>11</v>
      </c>
      <c r="G127" s="1" t="str">
        <f>INDEX(Scores!$B$2:$B$403, MATCH('Next Gen'!$A127, Scores!$E$2:$E$403, 0))</f>
        <v>mid</v>
      </c>
      <c r="H127" s="4">
        <f>INDEX(Scores!$D$2:$D$403, MATCH('Next Gen'!$A127, Scores!$E$2:$E$403, 0))</f>
        <v>45832</v>
      </c>
      <c r="K127"/>
    </row>
    <row r="128" spans="1:11">
      <c r="A128" s="1">
        <v>127</v>
      </c>
      <c r="B128" s="1" t="s">
        <v>4</v>
      </c>
      <c r="C128" s="1">
        <v>9</v>
      </c>
      <c r="D128" s="1">
        <v>9</v>
      </c>
      <c r="E128" s="1">
        <v>2</v>
      </c>
      <c r="F128" s="1">
        <f>SUMIF(Scores!$E$2:$E$403, 'Next Gen'!$A128, INDEX(Scores!$H$2:$O$403, 0, MATCH($B128, Scores!$H$1:$O$1, 0)))</f>
        <v>2</v>
      </c>
      <c r="G128" s="1" t="str">
        <f>INDEX(Scores!$B$2:$B$403, MATCH('Next Gen'!$A128, Scores!$E$2:$E$403, 0))</f>
        <v>mid</v>
      </c>
      <c r="H128" s="4">
        <f>INDEX(Scores!$D$2:$D$403, MATCH('Next Gen'!$A128, Scores!$E$2:$E$403, 0))</f>
        <v>45832</v>
      </c>
      <c r="K128"/>
    </row>
    <row r="129" spans="1:11">
      <c r="A129" s="1">
        <v>127</v>
      </c>
      <c r="B129" s="1" t="s">
        <v>6</v>
      </c>
      <c r="C129" s="1">
        <v>9</v>
      </c>
      <c r="D129" s="1">
        <v>4</v>
      </c>
      <c r="E129" s="1">
        <v>2</v>
      </c>
      <c r="F129" s="1">
        <f>SUMIF(Scores!$E$2:$E$403, 'Next Gen'!$A129, INDEX(Scores!$H$2:$O$403, 0, MATCH($B129, Scores!$H$1:$O$1, 0)))</f>
        <v>4</v>
      </c>
      <c r="G129" s="1" t="str">
        <f>INDEX(Scores!$B$2:$B$403, MATCH('Next Gen'!$A129, Scores!$E$2:$E$403, 0))</f>
        <v>mid</v>
      </c>
      <c r="H129" s="4">
        <f>INDEX(Scores!$D$2:$D$403, MATCH('Next Gen'!$A129, Scores!$E$2:$E$403, 0))</f>
        <v>45832</v>
      </c>
      <c r="K129"/>
    </row>
    <row r="130" spans="1:11">
      <c r="A130" s="1">
        <v>128</v>
      </c>
      <c r="B130" s="1" t="s">
        <v>4</v>
      </c>
      <c r="C130" s="1">
        <v>9</v>
      </c>
      <c r="D130" s="1">
        <v>8</v>
      </c>
      <c r="E130" s="1">
        <v>5</v>
      </c>
      <c r="F130" s="1">
        <f>SUMIF(Scores!$E$2:$E$403, 'Next Gen'!$A130, INDEX(Scores!$H$2:$O$403, 0, MATCH($B130, Scores!$H$1:$O$1, 0)))</f>
        <v>7</v>
      </c>
      <c r="G130" s="1" t="str">
        <f>INDEX(Scores!$B$2:$B$403, MATCH('Next Gen'!$A130, Scores!$E$2:$E$403, 0))</f>
        <v>mid</v>
      </c>
      <c r="H130" s="4">
        <f>INDEX(Scores!$D$2:$D$403, MATCH('Next Gen'!$A130, Scores!$E$2:$E$403, 0))</f>
        <v>45832</v>
      </c>
      <c r="K130"/>
    </row>
    <row r="131" spans="1:11">
      <c r="A131" s="1">
        <v>128</v>
      </c>
      <c r="B131" s="1" t="s">
        <v>5</v>
      </c>
      <c r="C131" s="1">
        <v>9</v>
      </c>
      <c r="D131" s="1">
        <v>8</v>
      </c>
      <c r="E131" s="1">
        <v>2</v>
      </c>
      <c r="F131" s="1">
        <f>SUMIF(Scores!$E$2:$E$403, 'Next Gen'!$A131, INDEX(Scores!$H$2:$O$403, 0, MATCH($B131, Scores!$H$1:$O$1, 0)))</f>
        <v>2</v>
      </c>
      <c r="G131" s="1" t="str">
        <f>INDEX(Scores!$B$2:$B$403, MATCH('Next Gen'!$A131, Scores!$E$2:$E$403, 0))</f>
        <v>mid</v>
      </c>
      <c r="H131" s="4">
        <f>INDEX(Scores!$D$2:$D$403, MATCH('Next Gen'!$A131, Scores!$E$2:$E$403, 0))</f>
        <v>45832</v>
      </c>
      <c r="K131"/>
    </row>
    <row r="132" spans="1:11">
      <c r="A132" s="1">
        <v>129</v>
      </c>
      <c r="B132" s="1" t="s">
        <v>4</v>
      </c>
      <c r="C132" s="1">
        <v>9</v>
      </c>
      <c r="D132" s="1">
        <v>9</v>
      </c>
      <c r="E132" s="1">
        <v>0</v>
      </c>
      <c r="F132" s="1">
        <f>SUMIF(Scores!$E$2:$E$403, 'Next Gen'!$A132, INDEX(Scores!$H$2:$O$403, 0, MATCH($B132, Scores!$H$1:$O$1, 0)))</f>
        <v>0</v>
      </c>
      <c r="G132" s="1" t="str">
        <f>INDEX(Scores!$B$2:$B$403, MATCH('Next Gen'!$A132, Scores!$E$2:$E$403, 0))</f>
        <v>mid</v>
      </c>
      <c r="H132" s="4">
        <f>INDEX(Scores!$D$2:$D$403, MATCH('Next Gen'!$A132, Scores!$E$2:$E$403, 0))</f>
        <v>45833</v>
      </c>
      <c r="K132"/>
    </row>
    <row r="133" spans="1:11">
      <c r="A133" s="1">
        <v>129</v>
      </c>
      <c r="B133" s="1" t="s">
        <v>5</v>
      </c>
      <c r="C133" s="1">
        <v>9</v>
      </c>
      <c r="D133" s="1">
        <v>8</v>
      </c>
      <c r="E133" s="1">
        <v>4</v>
      </c>
      <c r="F133" s="1">
        <f>SUMIF(Scores!$E$2:$E$403, 'Next Gen'!$A133, INDEX(Scores!$H$2:$O$403, 0, MATCH($B133, Scores!$H$1:$O$1, 0)))</f>
        <v>7</v>
      </c>
      <c r="G133" s="1" t="str">
        <f>INDEX(Scores!$B$2:$B$403, MATCH('Next Gen'!$A133, Scores!$E$2:$E$403, 0))</f>
        <v>mid</v>
      </c>
      <c r="H133" s="4">
        <f>INDEX(Scores!$D$2:$D$403, MATCH('Next Gen'!$A133, Scores!$E$2:$E$403, 0))</f>
        <v>45833</v>
      </c>
      <c r="K133"/>
    </row>
    <row r="134" spans="1:11">
      <c r="A134" s="1">
        <v>130</v>
      </c>
      <c r="B134" s="1" t="s">
        <v>5</v>
      </c>
      <c r="C134" s="1">
        <v>9</v>
      </c>
      <c r="D134" s="1">
        <v>7</v>
      </c>
      <c r="E134" s="1">
        <v>0</v>
      </c>
      <c r="F134" s="1">
        <f>SUMIF(Scores!$E$2:$E$403, 'Next Gen'!$A134, INDEX(Scores!$H$2:$O$403, 0, MATCH($B134, Scores!$H$1:$O$1, 0)))</f>
        <v>0</v>
      </c>
      <c r="G134" s="1" t="str">
        <f>INDEX(Scores!$B$2:$B$403, MATCH('Next Gen'!$A134, Scores!$E$2:$E$403, 0))</f>
        <v>mid</v>
      </c>
      <c r="H134" s="4">
        <f>INDEX(Scores!$D$2:$D$403, MATCH('Next Gen'!$A134, Scores!$E$2:$E$403, 0))</f>
        <v>45833</v>
      </c>
      <c r="K134"/>
    </row>
    <row r="135" spans="1:11">
      <c r="A135" s="1">
        <v>130</v>
      </c>
      <c r="B135" s="1" t="s">
        <v>4</v>
      </c>
      <c r="C135" s="1">
        <v>9</v>
      </c>
      <c r="D135" s="1">
        <v>9</v>
      </c>
      <c r="E135" s="1">
        <v>6</v>
      </c>
      <c r="F135" s="1">
        <f>SUMIF(Scores!$E$2:$E$403, 'Next Gen'!$A135, INDEX(Scores!$H$2:$O$403, 0, MATCH($B135, Scores!$H$1:$O$1, 0)))</f>
        <v>14</v>
      </c>
      <c r="G135" s="1" t="str">
        <f>INDEX(Scores!$B$2:$B$403, MATCH('Next Gen'!$A135, Scores!$E$2:$E$403, 0))</f>
        <v>mid</v>
      </c>
      <c r="H135" s="4">
        <f>INDEX(Scores!$D$2:$D$403, MATCH('Next Gen'!$A135, Scores!$E$2:$E$403, 0))</f>
        <v>45833</v>
      </c>
      <c r="K135"/>
    </row>
    <row r="136" spans="1:11">
      <c r="A136" s="1">
        <v>130</v>
      </c>
      <c r="B136" s="1" t="s">
        <v>100</v>
      </c>
      <c r="C136" s="1">
        <v>9</v>
      </c>
      <c r="D136" s="1">
        <v>4</v>
      </c>
      <c r="E136" s="1">
        <v>1</v>
      </c>
      <c r="F136" s="1">
        <f>SUMIF(Scores!$E$2:$E$403, 'Next Gen'!$A136, INDEX(Scores!$H$2:$O$403, 0, MATCH($B136, Scores!$H$1:$O$1, 0)))</f>
        <v>1</v>
      </c>
      <c r="G136" s="1" t="str">
        <f>INDEX(Scores!$B$2:$B$403, MATCH('Next Gen'!$A136, Scores!$E$2:$E$403, 0))</f>
        <v>mid</v>
      </c>
      <c r="H136" s="4">
        <f>INDEX(Scores!$D$2:$D$403, MATCH('Next Gen'!$A136, Scores!$E$2:$E$403, 0))</f>
        <v>45833</v>
      </c>
      <c r="K136"/>
    </row>
    <row r="137" spans="1:11">
      <c r="K137"/>
    </row>
    <row r="138" spans="1:11">
      <c r="K138"/>
    </row>
    <row r="139" spans="1:11">
      <c r="K139"/>
    </row>
    <row r="140" spans="1:11">
      <c r="K140"/>
    </row>
    <row r="141" spans="1:11">
      <c r="K141"/>
    </row>
    <row r="142" spans="1:11">
      <c r="K142"/>
    </row>
    <row r="143" spans="1:11">
      <c r="K143"/>
    </row>
    <row r="144" spans="1:11">
      <c r="K144"/>
    </row>
    <row r="145" spans="11:11">
      <c r="K145"/>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J M M A A B Q S w M E F A A A C A g A t G L Z W o R F M a C l A A A A 9 g A A A B I A A A B D b 2 5 m a W c v U G F j a 2 F n Z S 5 4 b W y F j 0 s O g j A Y h K 9 C u q c P J M G Q n 7 J w K 4 k J 0 b h t a o V G K I Y W y 9 1 c e C S v I E Z R d y 5 n 5 p t k 5 n 6 9 Q T 6 2 T X B R v d W d y R D D F A X K y O 6 g T Z W h w R 3 D J c o 5 b I Q 8 i U o F E 2 x s O l q d o d q 5 c 0 q I 9 x 7 7 B e 7 6 i k S U M r I v 1 q W s V S t C b a w T R i r 0 a R 3 + t x C H 3 W s M j z C L Y 8 y S B F M g s w m F N l 8 g m v Y + 0 x 8 T V k P j h l 5 x Z c J t C W S W Q N 4 f + A N Q S w M E F A A A C A g A t G L Z W l 4 0 g G v g C Q A A p T g A A B M A A A B G b 3 J t d W x h c y 9 T Z W N 0 a W 9 u M S 5 t 7 V v r b 9 s 4 E v 8 e Y P 8 H Q g U O C s 5 1 a q f 7 w m Y D p E m 7 2 2 2 3 y c X p L g 6 G E S g 2 E w u R J U O S u / E Z + d 9 v y C E l v i T T j 1 v g 7 r Y f U o q P 4 c x v O M P h k C 7 o u I y z l A z w / 9 4 P X x 1 8 d V B M o 5 x O y I v g P E u / 0 L w k Z U Z + i m a 0 C M i P J K H l A S G D b J G P K X y + f R r T p P t 7 l j / e Z d l j + C 5 O a B e G l T Q t i z A 4 + l z Q v D g a R w m 9 K x 7 j N K X 5 0 Q U t H s t s f n Q d j + n R u z g v S v J P G k F 9 B D O 9 y a J 8 w o v F W R o l y y I u j n 6 N n u 5 j m k z I S 8 I b u k 9 J 8 R Q c d k i 6 S J I O K f M F P e w A T y + C T 9 G X + C H i A v U Y r 8 j l a v i + p D P 4 D A b j L A c p O u R D n E 5 4 x Z T S M h g 9 D y + i M h o h k a s 8 m 2 U l y D + l 0 Q S 4 Z 4 R u o j u Q S 7 T 8 j P W h M V + H D E W H s y Q Z g M h R X s B Q x t 5 I 8 H c + j d I H o D z O k s U s J e V y T m v q N 3 m U F v d Z P j v n r T f Q y O a w 2 O m Q 1 S o A f i m U G A U y g f L z s 5 j i m s 6 y L 9 D 7 L o n S R 5 J n f y j 8 D 2 g C a r 6 G u t D N S 4 f Q a D w l a V a S j 3 F R d t 8 X b 2 f z c h n y D 6 T 8 a 1 S O p 3 H 6 w C A t w m s K i E 6 6 7 5 h 6 f o u S B X B 8 C 4 p Z B Q F q 5 / n w 0 O Q r K 8 t s Z j C G j R + j o v w U O k X o k N 7 r C s M s K 6 h g 2 x I O s S t C 9 4 S M s 7 P 0 I W G S B j / T + G F a s t K b q O A 1 A t S A r X X 2 / 2 U O g L P C O V u / r P B L V k w X E S v 9 Y x F N 8 h h H p S A + r 4 u j 9 F + 8 7 g N N 0 y U r / E b z L I 3 H k R h M 5 9 N A a u p z O o + / c M 1 a s o i m y 3 J K 8 1 o i Q / K t h H m G 0 l l Z 5 v H d A p u 5 1 o J K S S n 0 d j C E D T U r N u 9 8 V W q U r 5 J o i T O u x C w d Y Y F B t V p / y r P F H K j o y 4 H X h j Y 7 2 6 p P 4 W Q V 3 G R l l B D k Q 6 x 3 v r w H i 1 k 4 5 N V g r W h Y U b q s O L 3 S 5 F V 8 A q s P W y 1 Y E 5 L z I B g S 0 5 T 0 q W T z I B 8 X 8 C d O x / u h O c R a J l H d Q Y N A i D f I 8 t L S A 6 s M L d H 5 b A J j D n H 3 r B j T d A J O o U L r b D J h A x Y F m F 5 N D 2 p R i l C f E F j 6 n e 8 N U i G 4 x x D W C o O H 3 P y q w q h D 0 A x Z D Z a g C q 2 Q V W E J q q T t s U p Z h m q 0 U l a J J a j i 5 s p q e A E n A F M V E 0 B p x P c G Q m b R E 1 / K 0 M K V B V u T 9 I E 3 G a s J g W V 0 e b z z + 3 R C n 2 T n q 6 y I 2 V 5 x e e 8 Y 0 6 l o 1 6 M / A c g w W H W y r K r g A 1 a S / P N B n K o j m t w L 6 a 9 z M J r W t j U 2 o c m N H A 3 u 1 p 6 u B u T w d D b q O n c u T X V e d X H a 7 D E B 4 n G Z 5 U u 5 R u N 7 M k R Z R 2 y d C E M j g C g E A 4 Q m 4 K l f G X u f w 6 2 y B r c C + K S r C s 5 D 1 L J N r D F i O 0 8 W s F X / F b L 9 F b L 9 H 4 V s 1 9 k i n b T G b h J 1 W P Y l z e 0 9 T w f c i L g 4 1 m I b I i e n H D A I E y b V R i Q r G 5 1 w b 5 0 T 1 v n a T f z / V L S H v m m L e G 9 9 X G D H f M H V F K W t 3 C 6 X k n n d H s l y 5 b O P 3 j d 4 Q 8 E m 6 X G A X j i + r 3 s c i x 5 n 9 4 C x q 0 N w e Q M a U j r x b 9 5 N f v e D X d w 6 1 y i q y T c I 1 m d h 4 0 2 1 S 4 Q a Q t 6 N g 1 2 f P d K I Q A O + L S h a u o E I V A 1 5 h p y 3 E b P I 4 J C c t L T / A u 2 o A b R d A b + w X z f 4 e g S x d l c V 5 u E S t 9 + 0 L s 3 5 G M r M L D 7 Q K i a o o o C / k e A 2 g L 9 D r p l R A 8 9 9 T 5 5 5 w F M r W e p 2 9 5 O J z R A e J W q x t j 6 g b E Z 6 K O v x p F J 3 C r R T i o b K s V t R 1 m k F V 9 H t 5 X x + e 6 x 6 E b 5 g u c 2 L Z c b W 3 A F v w h H C j Y B P r w 4 a d R 1 2 t q p f W o P 5 4 m V b w o H 0 N i 7 6 o a S E n m l E / m 7 R P j T m b O 7 Z x o U L y d d u J A 2 0 q y 2 0 D U p h p A q W J m 8 n P 1 r M C b m M 2 p f 2 W B e W D v q h I K U g p N M + 1 K d s 7 N f K g w v J r z 2 Q f K 2 v S b b B K F A q H E E L w 5 T H G N w f 8 l I l u H P 9 k l f Y Q V s k j J C L 2 2 8 8 u P 3 a 0 L v B r j m N F 7 / q I q k Y N g R 3 7 k Q N W 5 E h l A F v v x H e / r 7 g 7 b v Z b d h K T J l M g P v N A H t y v B 5 g N 8 f f + j D c r w E e L M Z j W h S q M x g q 3 r Y O k U 3 X K i 3 u t H I G Y g C P p Y 0 + I I F 2 q j 5 o t 8 H v P I T 4 V g H d J Y T q 6 F x S G C 7 4 t N 4 g V D n M X h s K 8 r 2 H I N / Z y t A s d K g 5 G p c o 1 j o 3 V c D H m b y 7 X N W p w x 1 s I m / v l Y f A 3 z s 0 t 7 X E 0 k 4 s b T X K 7 O h k 4 b C R z A 1 R j A m M Q 8 v 9 B p m b f M Q B 9 G t T d j V 6 r a 6 h z 4 k 1 S v U 1 P a e o P m F G 7 9 i p 3 7 7 b N n 2 F d e m 5 V V z L 6 5 7 Y 4 1 w C 6 w k D 9 V B i 5 j p M a F z H O n m k M i J Y M w y z g g l 7 v 7 Y 2 R H v H c b h 0 l 4 d 0 O h u 3 Q T p X r E u 3 j T d i 6 1 P W F u D N O L Y n Q w b z J C 5 l Z u 1 u S S Y 0 i W c x q F 9 T I u t U L V x 3 Z l q b g w 8 A I j i S H X n f L C 8 k 5 R D O i D z z V o 3 o 9 j Q C X Z 1 e 9 z h 4 d q d u 1 L O Q m b x p E 0 x P 4 n S P 6 x T S s 4 M v e e 5 0 H z x V n L y O n q Y E B j P 9 3 U 6 f G 1 I f K k 3 8 D G o o o f X 2 4 n U z + h Z G n A + w O p 6 9 o / f x O C 4 Z o n V 2 3 y T d m N / H R O 5 / / Z s M f F j y v 5 z f X 5 / 0 d C f 2 2 T L J U l C a m V 7 a O f 9 4 c c H d c w Y L D I v y b m u z S z I z M V k x r F + v D 5 V 7 u N H u S S s 7 n b d S k d r a Z 2 x A d y j r u a t Q O p k I e G V 4 7 f v 1 r d 5 1 A L u f a A G E O H U J / q 3 g n N k l q y c l + z v k E w A n U b r s E J x E f r G J Z J l N J g I s P p i t 6 w 5 / C y Z 7 8 O n l B 6 5 P + f V C u 4 C V t f I y n 3 9 U F / n 8 C 9 / U 1 H O L G 3 3 + p V z m Y 1 9 5 i 8 + / 5 A W + J I q X 9 / A 1 c u e 0 G 0 7 m d k 4 7 S e i E O S I J J 4 5 h 9 R f Z H 2 l Y f 3 6 e h 0 M F / h H T o u e z I f W N k O M J U f 1 s a P 8 k d 0 y m Y 2 J a X X U S 7 b d P c w i 2 o a c C Y U U T G 3 m 5 P b + u 4 b 8 K I m k V 0 8 o q 7 j z f / h i v A R z 3 g r s h W b G H o R I y i G X G I p Y Y k 1 h i b G I J X 9 D 0 / k R W N z 6 q u H S 5 4 1 O s P 0 l G n / s C x w l C H F y u a b F I 1 C u t 6 n r H v D O A f z w r r R + X q 6 M p u 6 R U 9 0 D 1 y O o Y r H U 9 r Y h V v d m b k K C h + 4 m j + 8 e s K L A / f t / E 7 g u V T a 8 B W v H R L w I s G e V 1 + X 4 Q k t R 8 I b L 7 + 2 L k n e D H x d u O k V j g T V J i 8 7 4 w k t R 8 M b L 7 + 2 L k f a 2 A Z t 2 O k T D 9 J i n F Y 7 8 9 Y S S p + W J k 9 / f F y C f T / o 3 q 8 N p R q t x i k 6 T V + 8 c 9 I V X T 8 8 X K N c I X L e + U P m 4 J a 6 w O t 4 1 G q 8 N H o f u y O k H N 2 + q s / r 4 Y e d 8 W 8 M 2 y H S L c T 5 t k x E e y e w J I E P P F x + r u C 8 9 G l w s Q Q 6 z d 3 V i c 0 b K 7 s U f D + 9 v d O L U N d j e j f w t I 2 7 5 J 4 X c S K w m E G o P V Y Z k a r C m / k q j C u j r U w 2 h q 6 1 9 G O B + b 7 D E + 3 T J 1 7 J 0 4 D v a d N j a f l j r z x L p 2 m 6 X Q 5 + o 3 J a G b k 6 A 2 F 0 Y 2 t q d l u / Q X h M I O q 3 N 8 2 y 8 V H D 8 Y 2 e i n C o 0 v D O x f K 9 S O Y Y g c c r / A G p x P w L d 9 G M A t 1 z k V b / G Y y + u C k e e 4 m V d Q X 1 n W c 7 E W j 6 n 8 L / j Q u G T q l 0 / Z q 3 L g J t E f / g 1 Q S w M E F A A A C A g A t G L Z 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C 0 Y t l a h E U x o K U A A A D 2 A A A A E g A A A A A A A A A A A A A A p I E A A A A A Q 2 9 u Z m l n L 1 B h Y 2 t h Z 2 U u e G 1 s U E s B A h Q D F A A A C A g A t G L Z W l 4 0 g G v g C Q A A p T g A A B M A A A A A A A A A A A A A A K S B 1 Q A A A E Z v c m 1 1 b G F z L 1 N l Y 3 R p b 2 4 x L m 1 Q S w E C F A M U A A A I C A C 0 Y t l a D 8 r p q 6 Q A A A D p A A A A E w A A A A A A A A A A A A A A p I H m C g A A W 0 N v b n R l b n R f V H l w Z X N d L n h t b F B L B Q Y A A A A A A w A D A M I A A A C 7 C 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Z W A A A A A A A A P d X 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0 N v b n Z l c n Q l M j B 0 b y U y M E d h b W 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E 5 N D F k M z Q t O T Q 4 Y i 0 0 M D k x L T k 3 N z k t N z d k M z M 0 N T Q 5 Z T c 0 I i A v P j x F b n R y e S B U e X B l P S J O Y W 1 l V X B k Y X R l Z E F m d G V y R m l s b C I g V m F s d W U 9 I m w w I i A v P j x F b n R y e S B U e X B l P S J G a W x s V G F y Z 2 V 0 I i B W Y W x 1 Z T 0 i c 0 N v b n Z l c n R f d G 9 f R 2 F t Z X M i I C 8 + P E V u d H J 5 I F R 5 c G U 9 I k Z p b G x l Z E N v b X B s Z X R l U m V z d W x 0 V G 9 X b 3 J r c 2 h l Z X Q i I F Z h b H V l P S J s M S I g L z 4 8 R W 5 0 c n k g V H l w Z T 0 i R m l s b E V y c m 9 y Q 2 9 1 b n Q i I F Z h b H V l P S J s M C I g L z 4 8 R W 5 0 c n k g V H l w Z T 0 i R m l s b E V y c m 9 y Q 2 9 k Z S I g V m F s d W U 9 I n N V b m t u b 3 d u I i A v P j x F b n R y e S B U e X B l P S J G a W x s T G F z d F V w Z G F 0 Z W Q i I F Z h b H V l P S J k M j A y N S 0 w N i 0 y N V Q x N z o x O T o 0 N S 4 y M T Y 3 N j g w W i I g L z 4 8 R W 5 0 c n k g V H l w Z T 0 i R m l s b E N v b H V t b l R 5 c G V z I i B W Y W x 1 Z T 0 i c 0 F B Q U F D U U F B Q m d B Q S I g L z 4 8 R W 5 0 c n k g V H l w Z T 0 i R m l s b E N v d W 5 0 I i B W Y W x 1 Z T 0 i b D M w M y I g L z 4 8 R W 5 0 c n k g V H l w Z T 0 i U m V z d W x 0 V H l w Z S I g V m F s d W U 9 I n N U Y W J s Z S I g L z 4 8 R W 5 0 c n k g V H l w Z T 0 i R m l s b E N v b H V t b k 5 h b W V z I i B W Y W x 1 Z T 0 i c 1 s m c X V v d D t B b m d s Z S Z x d W 9 0 O y w m c X V v d D t I Z W l n a H Q m c X V v d D s s J n F 1 b 3 Q 7 Q m F z Z S Z x d W 9 0 O y w m c X V v d D t E Y X R l J n F 1 b 3 Q 7 L C Z x d W 9 0 O 0 d h b W U m c X V v d D s s J n F 1 b 3 Q 7 T 3 J k Z X I m c X V v d D s s J n F 1 b 3 Q 7 U G x h e W V y J n F 1 b 3 Q 7 L C Z x d W 9 0 O 1 R v d G F s I F N j b 3 J l J n F 1 b 3 Q 7 L C Z x d W 9 0 O 1 Z p Y 3 R v c n k m c X V v d D t d I i A v P j x F b n R y e S B U e X B l P S J G a W x s U 3 R h d H V z I i B W Y W x 1 Z T 0 i c 0 N v b X B s Z X R l I i A v P j x F b n R y e S B U e X B l P S J C d W Z m Z X J O Z X h 0 U m V m c m V z a C I g V m F s d W U 9 I m w x 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0 N v b n Z l c n Q g d G 8 g R 2 F t Z X M v Q X V 0 b 1 J l b W 9 2 Z W R D b 2 x 1 b W 5 z M S 5 7 Q W 5 n b G U s M H 0 m c X V v d D s s J n F 1 b 3 Q 7 U 2 V j d G l v b j E v Q 2 9 u d m V y d C B 0 b y B H Y W 1 l c y 9 B d X R v U m V t b 3 Z l Z E N v b H V t b n M x L n t I Z W l n a H Q s M X 0 m c X V v d D s s J n F 1 b 3 Q 7 U 2 V j d G l v b j E v Q 2 9 u d m V y d C B 0 b y B H Y W 1 l c y 9 B d X R v U m V t b 3 Z l Z E N v b H V t b n M x L n t C Y X N l L D J 9 J n F 1 b 3 Q 7 L C Z x d W 9 0 O 1 N l Y 3 R p b 2 4 x L 0 N v b n Z l c n Q g d G 8 g R 2 F t Z X M v Q X V 0 b 1 J l b W 9 2 Z W R D b 2 x 1 b W 5 z M S 5 7 R G F 0 Z S w z f S Z x d W 9 0 O y w m c X V v d D t T Z W N 0 a W 9 u M S 9 D b 2 5 2 Z X J 0 I H R v I E d h b W V z L 0 F 1 d G 9 S Z W 1 v d m V k Q 2 9 s d W 1 u c z E u e 0 d h b W U s N H 0 m c X V v d D s s J n F 1 b 3 Q 7 U 2 V j d G l v b j E v Q 2 9 u d m V y d C B 0 b y B H Y W 1 l c y 9 B d X R v U m V t b 3 Z l Z E N v b H V t b n M x L n t P c m R l c i w 1 f S Z x d W 9 0 O y w m c X V v d D t T Z W N 0 a W 9 u M S 9 D b 2 5 2 Z X J 0 I H R v I E d h b W V z L 0 F 1 d G 9 S Z W 1 v d m V k Q 2 9 s d W 1 u c z E u e 1 B s Y X l l c i w 2 f S Z x d W 9 0 O y w m c X V v d D t T Z W N 0 a W 9 u M S 9 D b 2 5 2 Z X J 0 I H R v I E d h b W V z L 0 F 1 d G 9 S Z W 1 v d m V k Q 2 9 s d W 1 u c z E u e 1 R v d G F s I F N j b 3 J l L D d 9 J n F 1 b 3 Q 7 L C Z x d W 9 0 O 1 N l Y 3 R p b 2 4 x L 0 N v b n Z l c n Q g d G 8 g R 2 F t Z X M v Q X V 0 b 1 J l b W 9 2 Z W R D b 2 x 1 b W 5 z M S 5 7 V m l j d G 9 y e S w 4 f S Z x d W 9 0 O 1 0 s J n F 1 b 3 Q 7 Q 2 9 s d W 1 u Q 2 9 1 b n Q m c X V v d D s 6 O S 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Q b G F 5 Z X I s N n 0 m c X V v d D s s J n F 1 b 3 Q 7 U 2 V j d G l v b j E v Q 2 9 u d m V y d C B 0 b y B H Y W 1 l c y 9 B d X R v U m V t b 3 Z l Z E N v b H V t b n M x L n t U b 3 R h b C B T Y 2 9 y Z S w 3 f S Z x d W 9 0 O y w m c X V v d D t T Z W N 0 a W 9 u M S 9 D b 2 5 2 Z X J 0 I H R v I E d h b W V z L 0 F 1 d G 9 S Z W 1 v d m V k Q 2 9 s d W 1 u c z E u e 1 Z p Y 3 R v c n k s O H 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U m V t b 3 Z l Z C U y M G J s Y W 5 r J T I w c m 9 3 c z w v S X R l b V B h d G g + P C 9 J d G V t T G 9 j Y X R p b 2 4 + P F N 0 Y W J s Z U V u d H J p Z X M g L z 4 8 L 0 l 0 Z W 0 + P E l 0 Z W 0 + P E l 0 Z W 1 M b 2 N h d G l v b j 4 8 S X R l b V R 5 c G U + R m 9 y b X V s Y T w v S X R l b V R 5 c G U + P E l 0 Z W 1 Q Y X R o P l N l Y 3 R p b 2 4 x L 0 N v b n Z l c n Q l M j B 0 b y U y M E d h b W V z L 1 J l b W 9 2 Z W Q l M j B i b 3 R 0 b 2 0 l M j B y b 3 d z P C 9 J d G V t U G F 0 a D 4 8 L 0 l 0 Z W 1 M b 2 N h d G l v b j 4 8 U 3 R h Y m x l R W 5 0 c m l l c y A v P j w v S X R l b T 4 8 S X R l b T 4 8 S X R l b U x v Y 2 F 0 a W 9 u P j x J d G V t V H l w Z T 5 G b 3 J t d W x h P C 9 J d G V t V H l w Z T 4 8 S X R l b V B h d G g + U 2 V j d G l v b j E v Q 2 9 u d m V y d C U y M H R v J T I w R 2 F t Z X M v Q 2 h v b 3 N l J T I w Y 2 9 s d W 1 u c z w v S X R l b V B h d G g + P C 9 J d G V t T G 9 j Y X R p b 2 4 + P F N 0 Y W J s Z U V u d H J p Z X M g L z 4 8 L 0 l 0 Z W 0 + P E l 0 Z W 0 + P E l 0 Z W 1 M b 2 N h d G l v b j 4 8 S X R l b V R 5 c G U + R m 9 y b X V s Y T w v S X R l b V R 5 c G U + P E l 0 Z W 1 Q Y X R o P l N l Y 3 R p b 2 4 x L 0 N v b n Z l c n Q l M j B 0 b y U y M E d h b W V z L 1 V u c G l 2 b 3 R l Z C U y M G N v b H V t b n M 8 L 0 l 0 Z W 1 Q Y X R o P j w v S X R l b U x v Y 2 F 0 a W 9 u P j x T d G F i b G V F b n R y a W V z I C 8 + P C 9 J d G V t P j x J d G V t P j x J d G V t T G 9 j Y X R p b 2 4 + P E l 0 Z W 1 U e X B l P k Z v c m 1 1 b G E 8 L 0 l 0 Z W 1 U e X B l P j x J d G V t U G F 0 a D 5 T Z W N 0 a W 9 u M S 9 D b 2 5 2 Z X J 0 J T I w d G 8 l M j B H Y W 1 l c y 9 S Z W 5 h b W V k J T I w Y 2 9 s d W 1 u c z w v S X R l b V B h d G g + P C 9 J d G V t T G 9 j Y X R p b 2 4 + P F N 0 Y W J s Z U V u d H J p Z X M g L z 4 8 L 0 l 0 Z W 0 + P E l 0 Z W 0 + P E l 0 Z W 1 M b 2 N h d G l v b j 4 8 S X R l b V R 5 c G U + R m 9 y b X V s Y T w v S X R l b V R 5 c G U + P E l 0 Z W 1 Q Y X R o P l N l Y 3 R p b 2 4 x L 0 N v b n Z l c n Q l M j B 0 b y U y M E d h b W V z L 0 d y b 3 V w Z W Q l M j B y b 3 d z P C 9 J d G V t U G F 0 a D 4 8 L 0 l 0 Z W 1 M b 2 N h d G l v b j 4 8 U 3 R h Y m x l R W 5 0 c m l l c y A v 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O Y W 1 l V X B k Y X R l Z E F m d G V y R m l s b C I g V m F s d W U 9 I m w w I i A v P j x F b n R y e S B U e X B l P S J G a W x s V G F y Z 2 V 0 I i B W Y W x 1 Z T 0 i c 0 N v b n Z l c n R f d G 9 f Q 2 x 1 d G N o I i A v P j x F b n R y e S B U e X B l P S J G a W x s Z W R D b 2 1 w b G V 0 Z V J l c 3 V s d F R v V 2 9 y a 3 N o Z W V 0 I i B W Y W x 1 Z T 0 i b D E i I C 8 + P E V u d H J 5 I F R 5 c G U 9 I k Z p b G x M Y X N 0 V X B k Y X R l Z C I g V m F s d W U 9 I m Q y M D I 1 L T A 2 L T I 0 V D I z O j I 4 O j M 1 L j M y M z c 2 M z B a I i A v P j x F b n R y e S B U e X B l P S J G a W x s R X J y b 3 J D b 3 V u d C I g V m F s d W U 9 I m w w I i A v P j x F b n R y e S B U e X B l P S J G a W x s R X J y b 3 J D b 2 R l I i B W Y W x 1 Z T 0 i c 1 V u a 2 5 v d 2 4 i I C 8 + P E V u d H J 5 I F R 5 c G U 9 I k Z p b G x D b 2 x 1 b W 5 U e X B l c y I g V m F s d W U 9 I n N D U U F B Q m d Z Q U F B P T 0 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G a W x s Q 2 9 1 b n Q i I F Z h b H V l P S J s M T U 3 I i A v P j x F b n R y e S B U e X B l P S J S Z W x h d G l v b n N o a X B J b m Z v Q 2 9 u d G F p b m V y I i B W Y W x 1 Z T 0 i c 3 s m c X V v d D t j b 2 x 1 b W 5 D b 3 V u d C Z x d W 9 0 O z o 3 L C Z x d W 9 0 O 2 t l e U N v b H V t b k 5 h b W V z J n F 1 b 3 Q 7 O l t d L C Z x d W 9 0 O 3 F 1 Z X J 5 U m V s Y X R p b 2 5 z a G l w c y Z x d W 9 0 O z p b X S w m c X V v d D t j 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Q 2 9 s d W 1 u Q 2 9 1 b n Q m c X V v d D s 6 N y w m c X V v d D t L Z X l D b 2 x 1 b W 5 O Y W 1 l c y Z x d W 9 0 O z p b X S w m c X V v d D t D 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U m V s Y X R p b 2 5 z a G l w S W 5 m b y Z x d W 9 0 O z p b X X 0 i I C 8 + P E V u d H J 5 I F R 5 c G U 9 I k J 1 Z m Z l c k 5 l e H R S Z W Z y Z X N o I i B W Y W x 1 Z T 0 i b D E i I C 8 + P E V u d H J 5 I F R 5 c G U 9 I k F k Z G V k V G 9 E Y X R h T W 9 k Z W w i I F Z h b H V l P S J s M C 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0 F k Z G V k J T I w Y 3 V z d G 9 t 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Q W R k Z W Q l M j B j d X N 0 b 2 0 l M j A x P C 9 J d G V t U G F 0 a D 4 8 L 0 l 0 Z W 1 M b 2 N h d G l v b j 4 8 U 3 R h Y m x l R W 5 0 c m l l c y A v P j w v S X R l b T 4 8 S X R l b T 4 8 S X R l b U x v Y 2 F 0 a W 9 u P j x J d G V t V H l w Z T 5 G b 3 J t d W x h P C 9 J d G V t V H l w Z T 4 8 S X R l b V B h d G g + U 2 V j d G l v b j E v Q 2 9 u d m V y d C U y M H R v J T I w R 2 F t Z X M v U m V t b 3 Z l Z C U y M G N v b H V t b n M 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Z p b G x F c n J v c k N v Z G U i I F Z h b H V l P S J z V W 5 r b m 9 3 b i I g L z 4 8 R W 5 0 c n k g V H l w Z T 0 i R m l s b E V y c m 9 y Q 2 9 1 b n Q i I F Z h b H V l P S J s M C I g L z 4 8 R W 5 0 c n k g V H l w Z T 0 i R m l s b E x h c 3 R V c G R h d G V k I i B W Y W x 1 Z T 0 i Z D I w M j U t M D Y t M j V U M T c 6 M j E 6 N D E u M D U 5 N T M z M F o i I C 8 + P E V u d H J 5 I F R 5 c G U 9 I k Z p b G x D b 2 x 1 b W 5 U e X B l c y I g V m F s d W U 9 I n N B Q U F B Q 1 F B Q U F B Q U d B Q U F B Q U F B P S I g L z 4 8 R W 5 0 c n k g V H l w Z T 0 i R m l s b E N v b H V t b k 5 h b W V z I i B W Y W x 1 Z T 0 i c 1 s m c X V v d D t B b m d s Z S Z x d W 9 0 O y w m c X V v d D t I Z W l n a H Q m c X V v d D s s J n F 1 b 3 Q 7 Q m F z Z S Z x d W 9 0 O y w m c X V v d D t E Y X R l J n F 1 b 3 Q 7 L C Z x d W 9 0 O 0 d h b W U m c X V v d D s s J n F 1 b 3 Q 7 T 3 J k Z X I m c X V v d D s s J n F 1 b 3 Q 7 U G x h e W V y J n F 1 b 3 Q 7 L C Z x d W 9 0 O 1 R v d G F s I F N j b 3 J l J n F 1 b 3 Q 7 L C Z x d W 9 0 O 0 9 w c G 9 u Z W 5 0 J n F 1 b 3 Q 7 L C Z x d W 9 0 O 1 J l c 3 V s d C Z x d W 9 0 O y w m c X V v d D t X a W 4 m c X V v d D s s J n F 1 b 3 Q 7 T G 9 z c y Z x d W 9 0 O y w m c X V v d D t U a W U m c X V v d D s s J n F 1 b 3 Q 7 V G 9 0 Y W w g R 2 F t Z X M 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Q 2 9 u d m V y d C B 0 b y B S Z W N v c m R z L 0 F 1 d G 9 S Z W 1 v d m V k Q 2 9 s d W 1 u c z E u e 0 F u Z 2 x l L D B 9 J n F 1 b 3 Q 7 L C Z x d W 9 0 O 1 N l Y 3 R p b 2 4 x L 0 N v b n Z l c n Q g d G 8 g U m V j b 3 J k c y 9 B d X R v U m V t b 3 Z l Z E N v b H V t b n M x L n t I Z W l n a H Q s M X 0 m c X V v d D s s J n F 1 b 3 Q 7 U 2 V j d G l v b j E v Q 2 9 u d m V y d C B 0 b y B S Z W N v c m R z L 0 F 1 d G 9 S Z W 1 v d m V k Q 2 9 s d W 1 u c z E u e 0 J h c 2 U s M n 0 m c X V v d D s s J n F 1 b 3 Q 7 U 2 V j d G l v b j E v Q 2 9 u d m V y d C B 0 b y B S Z W N v c m R z L 0 F 1 d G 9 S Z W 1 v d m V k Q 2 9 s d W 1 u c z E u e 0 R h d G U s M 3 0 m c X V v d D s s J n F 1 b 3 Q 7 U 2 V j d G l v b j E v Q 2 9 u d m V y d C B 0 b y B S Z W N v c m R z L 0 F 1 d G 9 S Z W 1 v d m V k Q 2 9 s d W 1 u c z E u e 0 d h b W U s N H 0 m c X V v d D s s J n F 1 b 3 Q 7 U 2 V j d G l v b j E v Q 2 9 u d m V y d C B 0 b y B S Z W N v c m R z L 0 F 1 d G 9 S Z W 1 v d m V k Q 2 9 s d W 1 u c z E u e 0 9 y Z G V y L D V 9 J n F 1 b 3 Q 7 L C Z x d W 9 0 O 1 N l Y 3 R p b 2 4 x L 0 N v b n Z l c n Q g d G 8 g U m V j b 3 J k c y 9 B d X R v U m V t b 3 Z l Z E N v b H V t b n M x L n t Q b G F 5 Z X I s N n 0 m c X V v d D s s J n F 1 b 3 Q 7 U 2 V j d G l v b j E v Q 2 9 u d m V y d C B 0 b y B S Z W N v c m R z L 0 F 1 d G 9 S Z W 1 v d m V k Q 2 9 s d W 1 u c z E u e 1 R v d G F s I F N j b 3 J l L D d 9 J n F 1 b 3 Q 7 L C Z x d W 9 0 O 1 N l Y 3 R p b 2 4 x L 0 N v b n Z l c n Q g d G 8 g U m V j b 3 J k c y 9 B d X R v U m V t b 3 Z l Z E N v b H V t b n M x L n t P c H B v b m V u d C w 4 f S Z x d W 9 0 O y w m c X V v d D t T Z W N 0 a W 9 u M S 9 D b 2 5 2 Z X J 0 I H R v I F J l Y 2 9 y Z H M v Q X V 0 b 1 J l b W 9 2 Z W R D b 2 x 1 b W 5 z M S 5 7 U m V z d W x 0 L D l 9 J n F 1 b 3 Q 7 L C Z x d W 9 0 O 1 N l Y 3 R p b 2 4 x L 0 N v b n Z l c n Q g d G 8 g U m V j b 3 J k c y 9 B d X R v U m V t b 3 Z l Z E N v b H V t b n M x L n t X a W 4 s M T B 9 J n F 1 b 3 Q 7 L C Z x d W 9 0 O 1 N l Y 3 R p b 2 4 x L 0 N v b n Z l c n Q g d G 8 g U m V j b 3 J k c y 9 B d X R v U m V t b 3 Z l Z E N v b H V t b n M x L n t M b 3 N z L D E x f S Z x d W 9 0 O y w m c X V v d D t T Z W N 0 a W 9 u M S 9 D b 2 5 2 Z X J 0 I H R v I F J l Y 2 9 y Z H M v Q X V 0 b 1 J l b W 9 2 Z W R D b 2 x 1 b W 5 z M S 5 7 V G l l L D E y f S Z x d W 9 0 O y w m c X V v d D t T Z W N 0 a W 9 u M S 9 D b 2 5 2 Z X J 0 I H R v I F J l Y 2 9 y Z H M v Q X V 0 b 1 J l b W 9 2 Z W R D b 2 x 1 b W 5 z M S 5 7 V G 9 0 Y W w g R 2 F t Z X M s M T N 9 J n F 1 b 3 Q 7 X S w m c X V v d D t D b 2 x 1 b W 5 D b 3 V u d C Z x d W 9 0 O z o x N C w m c X V v d D t L Z X l D b 2 x 1 b W 5 O Y W 1 l c y Z x d W 9 0 O z p b X S w m c X V v d D t D 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T 3 J k Z X I s N X 0 m c X V v d D s s J n F 1 b 3 Q 7 U 2 V j d G l v b j E v Q 2 9 u d m V y d C B 0 b y B S Z W N v c m R z L 0 F 1 d G 9 S Z W 1 v d m V k Q 2 9 s d W 1 u c z E u e 1 B s Y X l 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1 J l b G F 0 a W 9 u c 2 h p c E l u Z m 8 m c X V v d D s 6 W 1 1 9 I i A v P j x F b n R y e S B U e X B l P S J G a W x s Q 2 9 1 b n Q i I F Z h b H V l P S J s N D Q 0 I i A v P j x F b n R y e S B U e X B l P S J C d W Z m Z X J O Z X h 0 U m V m c m V z a C I g V m F s d W U 9 I m w x I i A v P j x F b n R y e S B U e X B l P S J B Z G R l Z F R v R G F 0 Y U 1 v Z G V s I i B W Y W x 1 Z T 0 i b D A 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Q 2 x 1 d G N o L 1 V u c G l 2 b 3 R l Z C U y M G N v b H V t b n M l M j A x P C 9 J d G V t U G F 0 a D 4 8 L 0 l 0 Z W 1 M b 2 N h d G l v b j 4 8 U 3 R h Y m x l R W 5 0 c m l l c y A v P j w v S X R l b T 4 8 S X R l b T 4 8 S X R l b U x v Y 2 F 0 a W 9 u P j x J d G V t V H l w Z T 5 G b 3 J t d W x h P C 9 J d G V t V H l w Z T 4 8 S X R l b V B h d G g + U 2 V j d G l v b j E v Q 2 9 u d m V y d C U y M H R v J T I w Q 2 x 1 d G N o L 0 N o Y W 5 n Z W Q l M j B j b 2 x 1 b W 4 l M j B 0 e X B l P C 9 J d G V t U G F 0 a D 4 8 L 0 l 0 Z W 1 M b 2 N h d G l v b j 4 8 U 3 R h Y m x l R W 5 0 c m l l c y A v P j w v S X R l b T 4 8 S X R l b T 4 8 S X R l b U x v Y 2 F 0 a W 9 u P j x J d G V t V H l w Z T 5 G b 3 J t d W x h P C 9 J d G V t V H l w Z T 4 8 S X R l b V B h d G g + U 2 V j d G l v b j E v Q 2 9 u d m V y d C U y M H R v J T I w U m V j b 3 J k c y 9 V b n B p d m 9 0 Z W Q l M j B j b 2 x 1 b W 5 z P C 9 J d G V t U G F 0 a D 4 8 L 0 l 0 Z W 1 M b 2 N h d G l v b j 4 8 U 3 R h Y m x l R W 5 0 c m l l c y A v P j w v S X R l b T 4 8 S X R l b T 4 8 S X R l b U x v Y 2 F 0 a W 9 u P j x J d G V t V H l w Z T 5 G b 3 J t d W x h P C 9 J d G V t V H l w Z T 4 8 S X R l b V B h d G g + U 2 V j d G l v b j E v Q 2 9 u d m V y d C U y M H R v J T I w U m V j b 3 J k c y 9 B Z G R l Z C U y M G N 1 c 3 R v b S U y M D E x P C 9 J d G V t U G F 0 a D 4 8 L 0 l 0 Z W 1 M b 2 N h d G l v b j 4 8 U 3 R h Y m x l R W 5 0 c m l l c y A v P j w v S X R l b T 4 8 S X R l b T 4 8 S X R l b U x v Y 2 F 0 a W 9 u P j x J d G V t V H l w Z T 5 G b 3 J t d W x h P C 9 J d G V t V H l w Z T 4 8 S X R l b V B h d G g + U 2 V j d G l v b j E v Q 2 9 u d m V y d C U y M H R v J T I w U m V j b 3 J k c y 9 B Z G R l Z C U y M G N 1 c 3 R v b S U y M D E y P C 9 J d G V t U G F 0 a D 4 8 L 0 l 0 Z W 1 M b 2 N h d G l v b j 4 8 U 3 R h Y m x l R W 5 0 c m l l c y A v P j w v S X R l b T 4 8 S X R l b T 4 8 S X R l b U x v Y 2 F 0 a W 9 u P j x J d G V t V H l w Z T 5 G b 3 J t d W x h P C 9 J d G V t V H l w Z T 4 8 S X R l b V B h d G g + U 2 V j d G l v b j E v Q 2 9 u d m V y d C U y M H R v J T I w U m V j b 3 J k c y 9 B Z G R l Z C U y M G N 1 c 3 R v b S U y M D E z P C 9 J d G V t U G F 0 a D 4 8 L 0 l 0 Z W 1 M b 2 N h d G l v b j 4 8 U 3 R h Y m x l R W 5 0 c m l l c y A v P j w v S X R l b T 4 8 S X R l b T 4 8 S X R l b U x v Y 2 F 0 a W 9 u P j x J d G V t V H l w Z T 5 G b 3 J t d W x h P C 9 J d G V t V H l w Z T 4 8 S X R l b V B h d G g + U 2 V j d G l v b j E v Q 2 9 u d m V y d C U y M H R v J T I w U m V j b 3 J k c y 9 B Z G R l Z C U y M G N 1 c 3 R v b S U y M D E 0 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w v S X R l b X M + P C 9 M b 2 N h b F B h Y 2 t h Z 2 V N Z X R h Z G F 0 Y U Z p b G U + F g A A A F B L B Q Y A A A A A A A A A A A A A A A A A A A A A A A B k A A A A d o c H f I 2 1 O q F C + 5 c h m A / C J 3 w M c k I / i Q / O V r O v n 6 3 v 7 n P n n G o U R q A E 3 g Q l b 4 d x K X i z u W z p y 2 s T R G S t h W g G 0 4 8 t r V R b a 5 Y 2 / R z O 9 S l + K R 3 u f T Y T E R K 4 N 1 2 V e s F v e F 2 P 4 w M 3 v h A f i w = = < / 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Scores</vt:lpstr>
      <vt:lpstr>Games</vt:lpstr>
      <vt:lpstr>Records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2025-06-25T17:27:30Z</dcterms:modified>
</cp:coreProperties>
</file>